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'6'!$A$1:$E$29</definedName>
    <definedName name="_xlnm.Print_Area" localSheetId="8">'7'!$A$1:$E$54</definedName>
    <definedName name="_xlnm.Print_Area" localSheetId="9">'8'!$A$1:$I$8</definedName>
    <definedName name="_xlnm.Print_Area" localSheetId="10">'9'!$A$1:$D$28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<sst xmlns="http://schemas.openxmlformats.org/spreadsheetml/2006/main" count="410" uniqueCount="234">
  <si>
    <t>单位代码：</t>
  </si>
  <si>
    <t>单位名称：</t>
  </si>
  <si>
    <t>部门预算公开表</t>
  </si>
  <si>
    <t>编制日期：    年  月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</si>
  <si>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</si>
  <si>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</si>
  <si>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</si>
  <si>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</si>
  <si>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</si>
  <si>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</si>
  <si>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</si>
  <si>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</si>
  <si>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</si>
  <si>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</si>
  <si>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</si>
  <si>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</si>
  <si>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</si>
  <si>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</si>
  <si>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</si>
  <si>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</si>
  <si>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</si>
  <si>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</si>
  <si>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</si>
  <si>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</si>
  <si>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</si>
  <si>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</si>
  <si>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</si>
  <si>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</si>
  <si>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</si>
  <si>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</si>
  <si>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</si>
  <si>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</si>
  <si>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</si>
  <si>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</si>
  <si>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</si>
  <si>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</si>
  <si>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</si>
  <si>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</si>
  <si>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</si>
  <si>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</si>
  <si>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</si>
  <si>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</si>
  <si>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</si>
  <si>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</si>
  <si>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</si>
  <si>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</si>
  <si>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</si>
  <si>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</si>
  <si>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</si>
  <si>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</si>
  <si>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</si>
  <si>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</si>
  <si>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</si>
  <si>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</si>
  <si>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</si>
  <si>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</si>
  <si>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</si>
  <si>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</si>
  <si>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</si>
  <si>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</si>
  <si>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</si>
  <si>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</si>
  <si>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</si>
  <si>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</si>
  <si>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</si>
  <si>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</si>
  <si>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</si>
  <si>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</si>
  <si>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</si>
  <si>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</si>
  <si>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</si>
  <si>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</si>
  <si>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</si>
  <si>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</si>
  <si>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</si>
  <si>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</si>
  <si>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</si>
  <si>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</si>
  <si>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</si>
  <si>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</si>
  <si>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</si>
  <si>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</si>
  <si>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</si>
  <si>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</si>
  <si>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</si>
  <si>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</si>
  <si>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</si>
  <si>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</si>
  <si>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</si>
  <si>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</si>
  <si>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</si>
  <si>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</si>
  <si>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</si>
  <si>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</si>
  <si>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</si>
  <si>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</si>
  <si>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</si>
  <si>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</si>
  <si>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</si>
  <si>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</si>
  <si>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</si>
  <si>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</si>
  <si>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 xml:space="preserve">  20103</t>
  </si>
  <si>
    <t xml:space="preserve">  政府办公厅及相关事务</t>
  </si>
  <si>
    <t xml:space="preserve">    2010301</t>
  </si>
  <si>
    <t xml:space="preserve">     行政运行</t>
  </si>
  <si>
    <t xml:space="preserve">    2010302</t>
  </si>
  <si>
    <t xml:space="preserve"> 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</si>
  <si>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</si>
  <si>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</si>
  <si>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</si>
  <si>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</si>
  <si>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</si>
  <si>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 行政事业离退休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</si>
  <si>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</si>
  <si>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</si>
  <si>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</si>
  <si>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</si>
  <si>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</si>
  <si>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</si>
  <si>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</si>
  <si>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</si>
  <si>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</si>
  <si>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</si>
  <si>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</si>
  <si>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</si>
  <si>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</si>
  <si>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</si>
  <si>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</si>
  <si>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</si>
  <si>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509001</t>
  </si>
  <si>
    <t>宁县九岘乡人民政府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</si>
  <si>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</si>
  <si>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</si>
  <si>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</si>
  <si>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</si>
  <si>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</si>
  <si>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</si>
  <si>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</si>
  <si>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</si>
  <si>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</si>
  <si>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</si>
  <si>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</si>
  <si>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 01</t>
  </si>
  <si>
    <t xml:space="preserve">   基本工资</t>
  </si>
  <si>
    <t xml:space="preserve">   02</t>
  </si>
  <si>
    <t xml:space="preserve">   津贴补贴</t>
  </si>
  <si>
    <t xml:space="preserve">   03</t>
  </si>
  <si>
    <t xml:space="preserve">   奖金</t>
  </si>
  <si>
    <t xml:space="preserve">   06</t>
  </si>
  <si>
    <t xml:space="preserve">   伙食费补助</t>
  </si>
  <si>
    <t xml:space="preserve">   07</t>
  </si>
  <si>
    <t xml:space="preserve">   绩效工资</t>
  </si>
  <si>
    <t xml:space="preserve">   08</t>
  </si>
  <si>
    <t xml:space="preserve">   机关事业单位基本养老保险缴费</t>
  </si>
  <si>
    <t xml:space="preserve">   09</t>
  </si>
  <si>
    <t xml:space="preserve">   职业年金缴费</t>
  </si>
  <si>
    <t xml:space="preserve">   10</t>
  </si>
  <si>
    <t xml:space="preserve">   职工基本医疗保险缴费</t>
  </si>
  <si>
    <t xml:space="preserve">   12</t>
  </si>
  <si>
    <t xml:space="preserve">   其他社会保障缴费</t>
  </si>
  <si>
    <t xml:space="preserve">   13</t>
  </si>
  <si>
    <t xml:space="preserve">   住房公积金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</si>
  <si>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</si>
  <si>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</si>
  <si>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</si>
  <si>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</si>
  <si>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</si>
  <si>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 xml:space="preserve">   04</t>
  </si>
  <si>
    <t xml:space="preserve">  手续费</t>
  </si>
  <si>
    <t xml:space="preserve">   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</si>
  <si>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</si>
  <si>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</si>
  <si>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</si>
  <si>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</si>
  <si>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</si>
  <si>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 11</t>
  </si>
  <si>
    <t xml:space="preserve">  差旅费</t>
  </si>
  <si>
    <t xml:space="preserve">  因公出国（境）费用</t>
  </si>
  <si>
    <t xml:space="preserve">  维修（护）费</t>
  </si>
  <si>
    <t xml:space="preserve">   14</t>
  </si>
  <si>
    <t xml:space="preserve">  租赁费</t>
  </si>
  <si>
    <t xml:space="preserve">   15</t>
  </si>
  <si>
    <t xml:space="preserve">  会议费</t>
  </si>
  <si>
    <t xml:space="preserve">   16</t>
  </si>
  <si>
    <t xml:space="preserve">  培训费</t>
  </si>
  <si>
    <t xml:space="preserve">   17</t>
  </si>
  <si>
    <t xml:space="preserve">  公务接待费</t>
  </si>
  <si>
    <t xml:space="preserve">   18</t>
  </si>
  <si>
    <t xml:space="preserve">  专用材料费</t>
  </si>
  <si>
    <t xml:space="preserve">   24</t>
  </si>
  <si>
    <t xml:space="preserve">  被装购置费</t>
  </si>
  <si>
    <t xml:space="preserve">   25</t>
  </si>
  <si>
    <t xml:space="preserve">  专用燃料费</t>
  </si>
  <si>
    <t xml:space="preserve">   26</t>
  </si>
  <si>
    <t xml:space="preserve">  劳务费</t>
  </si>
  <si>
    <t xml:space="preserve">   27</t>
  </si>
  <si>
    <t xml:space="preserve">  委托业务费</t>
  </si>
  <si>
    <t xml:space="preserve">   28</t>
  </si>
  <si>
    <t xml:space="preserve">  工会经费</t>
  </si>
  <si>
    <t xml:space="preserve">   29</t>
  </si>
  <si>
    <t xml:space="preserve">  福利费</t>
  </si>
  <si>
    <t xml:space="preserve">   31</t>
  </si>
  <si>
    <t xml:space="preserve">  公务用车运行维护费</t>
  </si>
  <si>
    <t xml:space="preserve">   39</t>
  </si>
  <si>
    <t xml:space="preserve">  其他交通费用</t>
  </si>
  <si>
    <r>
      <rPr>
        <sz val="9"/>
        <rFont val="宋体"/>
        <charset val="134"/>
      </rPr>
      <t xml:space="preserve">  其他交通费用</t>
    </r>
    <r>
      <rPr>
        <b/>
        <sz val="9"/>
        <color indexed="10"/>
        <rFont val="宋体"/>
        <charset val="134"/>
      </rPr>
      <t>（车补）</t>
    </r>
  </si>
  <si>
    <t xml:space="preserve">   99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</si>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</sst>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#,##0_);[Blue]\(#,##0\)"/>
    <numFmt numFmtId="44" formatCode="_ &quot;￥&quot;* #,##0.00_ ;_ &quot;￥&quot;* \-#,##0.00_ ;_ &quot;￥&quot;* &quot;-&quot;??_ ;_ @_ "/>
    <numFmt numFmtId="177" formatCode="0.0%"/>
    <numFmt numFmtId="42" formatCode="_ &quot;￥&quot;* #,##0_ ;_ &quot;￥&quot;* \-#,##0_ ;_ &quot;￥&quot;* &quot;-&quot;_ ;_ @_ "/>
    <numFmt numFmtId="178" formatCode="&quot;\&quot;#,##0;[Red]&quot;\&quot;&quot;\&quot;&quot;\&quot;&quot;\&quot;&quot;\&quot;&quot;\&quot;&quot;\&quot;\-#,##0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#,##0;\-#,##0;&quot;-&quot;"/>
    <numFmt numFmtId="182" formatCode="mmm/yyyy;_-\ &quot;N/A&quot;_-;_-\ &quot;-&quot;_-"/>
    <numFmt numFmtId="183" formatCode="#,##0.00\¥;\-#,##0.00\¥"/>
    <numFmt numFmtId="184" formatCode="&quot;$&quot;#,##0;\-&quot;$&quot;#,##0"/>
    <numFmt numFmtId="43" formatCode="_ * #,##0.00_ ;_ * \-#,##0.00_ ;_ * &quot;-&quot;??_ ;_ @_ "/>
    <numFmt numFmtId="185" formatCode="&quot;$&quot;\ #,##0.00_-;[Red]&quot;$&quot;\ #,##0.00\-"/>
    <numFmt numFmtId="41" formatCode="_ * #,##0_ ;_ * \-#,##0_ ;_ * &quot;-&quot;_ ;_ @_ "/>
    <numFmt numFmtId="186" formatCode="#,##0.000000"/>
    <numFmt numFmtId="187" formatCode="&quot;$&quot;\ #,##0_-;[Red]&quot;$&quot;\ #,##0\-"/>
    <numFmt numFmtId="188" formatCode="#,##0.00_ ;[Red]\-#,##0.00\ "/>
    <numFmt numFmtId="189" formatCode="\$#,##0;\(\$#,##0\)"/>
    <numFmt numFmtId="190" formatCode="_-#0&quot;.&quot;0000_-;\(#0&quot;.&quot;0000\);_-\ \ &quot;-&quot;_-;_-@_-"/>
    <numFmt numFmtId="191" formatCode="_-* #,##0.0000000000_-;\-* #,##0.0000000000_-;_-* &quot;-&quot;??_-;_-@_-"/>
    <numFmt numFmtId="192" formatCode="0.0%;\(0.0%\)"/>
    <numFmt numFmtId="193" formatCode="&quot;$&quot;#,##0_);[Red]\(&quot;$&quot;#,##0\)"/>
    <numFmt numFmtId="194" formatCode="_(&quot;$&quot;* #,##0.00_);_(&quot;$&quot;* \(#,##0.00\);_(&quot;$&quot;* &quot;-&quot;??_);_(@_)"/>
    <numFmt numFmtId="195" formatCode="_-* #,##0_-;\-* #,##0_-;_-* &quot;-&quot;_-;_-@_-"/>
    <numFmt numFmtId="196" formatCode="[Blue]#,##0_);[Blue]\(#,##0\)"/>
    <numFmt numFmtId="24" formatCode="\$#,##0_);[Red]\(\$#,##0\)"/>
    <numFmt numFmtId="197" formatCode="yy\.mm\.dd"/>
    <numFmt numFmtId="198" formatCode="_(&quot;$&quot;* #,##0_);_(&quot;$&quot;* \(#,##0\);_(&quot;$&quot;* &quot;-&quot;_);_(@_)"/>
    <numFmt numFmtId="199" formatCode="_-#,##0.00_-;\(#,##0.00\);_-\ \ &quot;-&quot;_-;_-@_-"/>
    <numFmt numFmtId="200" formatCode="&quot;$&quot;#,##0.00_);\(&quot;$&quot;#,##0.00\)"/>
    <numFmt numFmtId="201" formatCode="mmm/dd/yyyy;_-\ &quot;N/A&quot;_-;_-\ &quot;-&quot;_-"/>
    <numFmt numFmtId="20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3" formatCode="_-&quot;$&quot;* #,##0_-;\-&quot;$&quot;* #,##0_-;_-&quot;$&quot;* &quot;-&quot;_-;_-@_-"/>
    <numFmt numFmtId="204" formatCode="\(#,##0\)\ "/>
    <numFmt numFmtId="205" formatCode="#,##0.0_);\(#,##0.0\)"/>
    <numFmt numFmtId="206" formatCode="_-#,##0%_-;\(#,##0%\);_-\ &quot;-&quot;_-"/>
    <numFmt numFmtId="207" formatCode="[Blue]0.0%;[Blue]\(0.0%\)"/>
    <numFmt numFmtId="208" formatCode="&quot;\&quot;#,##0.00;[Red]&quot;\&quot;\-#,##0.00"/>
    <numFmt numFmtId="25" formatCode="\$#,##0.00_);\(\$#,##0.00\)"/>
    <numFmt numFmtId="209" formatCode="_-* #,##0.00&quot;$&quot;_-;\-* #,##0.00&quot;$&quot;_-;_-* &quot;-&quot;??&quot;$&quot;_-;_-@_-"/>
    <numFmt numFmtId="210" formatCode="_-* #,##0\¥_-;\-* #,##0\¥_-;_-* &quot;-&quot;\¥_-;_-@_-"/>
    <numFmt numFmtId="211" formatCode="_-* #,##0&quot;$&quot;_-;\-* #,##0&quot;$&quot;_-;_-* &quot;-&quot;&quot;$&quot;_-;_-@_-"/>
    <numFmt numFmtId="212" formatCode="[Red]0.0%;[Red]\(0.0%\)"/>
    <numFmt numFmtId="213" formatCode="#,##0_);\(#,##0_)"/>
    <numFmt numFmtId="214" formatCode="\$#,##0.00;\(\$#,##0.00\)"/>
    <numFmt numFmtId="215" formatCode="_-#,###,_-;\(#,###,\);_-\ \ &quot;-&quot;_-;_-@_-"/>
    <numFmt numFmtId="216" formatCode="&quot;\&quot;#,##0;&quot;\&quot;\-#,##0"/>
    <numFmt numFmtId="217" formatCode="_-#,##0_-;\(#,##0\);_-\ \ &quot;-&quot;_-;_-@_-"/>
    <numFmt numFmtId="218" formatCode="#,##0;\(#,##0\)"/>
    <numFmt numFmtId="219" formatCode="_-&quot;$&quot;\ * #,##0_-;_-&quot;$&quot;\ * #,##0\-;_-&quot;$&quot;\ * &quot;-&quot;_-;_-@_-"/>
    <numFmt numFmtId="220" formatCode="_-#,###.00,_-;\(#,###.00,\);_-\ \ &quot;-&quot;_-;_-@_-"/>
    <numFmt numFmtId="221" formatCode="#,##0.0"/>
    <numFmt numFmtId="222" formatCode="#\ ??/??"/>
    <numFmt numFmtId="223" formatCode="_-#0&quot;.&quot;0,_-;\(#0&quot;.&quot;0,\);_-\ \ &quot;-&quot;_-;_-@_-"/>
    <numFmt numFmtId="224" formatCode="_-* #,##0_-;\-* #,##0_-;_-* &quot;-&quot;??_-;_-@_-"/>
    <numFmt numFmtId="225" formatCode="_ &quot;\&quot;* #,##0_ ;_ &quot;\&quot;* \-#,##0_ ;_ &quot;\&quot;* &quot;-&quot;_ ;_ @_ "/>
    <numFmt numFmtId="226" formatCode="_([$€-2]* #,##0.00_);_([$€-2]* \(#,##0.00\);_([$€-2]* &quot;-&quot;??_)"/>
    <numFmt numFmtId="227" formatCode="#,##0\ &quot; &quot;;\(#,##0\)\ ;&quot;—&quot;&quot; &quot;&quot; &quot;&quot; &quot;&quot; &quot;"/>
    <numFmt numFmtId="228" formatCode="_-* #,##0_$_-;\-* #,##0_$_-;_-* &quot;-&quot;_$_-;_-@_-"/>
    <numFmt numFmtId="229" formatCode="&quot;$&quot;#,##0_);\(&quot;$&quot;#,##0\)"/>
    <numFmt numFmtId="230" formatCode="&quot;$&quot;#,##0.00_);[Red]\(&quot;$&quot;#,##0.00\)"/>
    <numFmt numFmtId="231" formatCode="\ \ @"/>
    <numFmt numFmtId="232" formatCode="0%;\(0%\)"/>
    <numFmt numFmtId="233" formatCode="_(* #,##0.0,_);_(* \(#,##0.0,\);_(* &quot;-&quot;_);_(@_)"/>
    <numFmt numFmtId="234" formatCode="#,##0.00\¥;[Red]\-#,##0.00\¥"/>
    <numFmt numFmtId="235" formatCode="_-* #,##0.00_$_-;\-* #,##0.00_$_-;_-* &quot;-&quot;??_$_-;_-@_-"/>
    <numFmt numFmtId="236" formatCode="0.0"/>
    <numFmt numFmtId="237" formatCode="_ &quot;\&quot;* #,##0.00_ ;_ &quot;\&quot;* \-#,##0.00_ ;_ &quot;\&quot;* &quot;-&quot;??_ ;_ @_ "/>
    <numFmt numFmtId="238" formatCode="#,##0.00_ "/>
    <numFmt numFmtId="239" formatCode="#,##0_ "/>
  </numFmts>
  <fonts count="148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u/>
      <sz val="10"/>
      <color indexed="12"/>
      <name val="Arial"/>
      <charset val="134"/>
    </font>
    <font>
      <sz val="10"/>
      <name val="MS Sans Serif"/>
      <charset val="134"/>
    </font>
    <font>
      <sz val="12"/>
      <name val="宋体"/>
      <charset val="134"/>
    </font>
    <font>
      <sz val="12"/>
      <name val="????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b/>
      <sz val="12"/>
      <color indexed="8"/>
      <name val="楷体_GB2312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sz val="10.5"/>
      <color indexed="17"/>
      <name val="宋体"/>
      <charset val="134"/>
    </font>
    <font>
      <sz val="10"/>
      <color indexed="8"/>
      <name val="MS Sans Serif"/>
      <charset val="134"/>
    </font>
    <font>
      <sz val="12"/>
      <color indexed="2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rgb="FF9C0006"/>
      <name val="宋体"/>
      <charset val="0"/>
      <scheme val="minor"/>
    </font>
    <font>
      <sz val="10"/>
      <name val="MS Serif"/>
      <charset val="134"/>
    </font>
    <font>
      <sz val="11"/>
      <color rgb="FF006100"/>
      <name val="宋体"/>
      <charset val="0"/>
      <scheme val="minor"/>
    </font>
    <font>
      <sz val="10"/>
      <color indexed="16"/>
      <name val="MS Serif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0"/>
      <name val="ＭＳ Ｐゴシック"/>
      <charset val="134"/>
    </font>
    <font>
      <sz val="11"/>
      <color indexed="52"/>
      <name val="宋体"/>
      <charset val="134"/>
    </font>
    <font>
      <sz val="11"/>
      <color indexed="12"/>
      <name val="Times New Roman"/>
      <charset val="134"/>
    </font>
    <font>
      <u/>
      <sz val="11"/>
      <color rgb="FF800080"/>
      <name val="宋体"/>
      <charset val="0"/>
      <scheme val="minor"/>
    </font>
    <font>
      <sz val="10"/>
      <name val="Courier"/>
      <charset val="134"/>
    </font>
    <font>
      <sz val="9"/>
      <name val="Times New Roman"/>
      <charset val="134"/>
    </font>
    <font>
      <sz val="10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官帕眉"/>
      <charset val="134"/>
    </font>
    <font>
      <u val="singleAccounting"/>
      <vertAlign val="subscript"/>
      <sz val="10"/>
      <name val="Times New Roman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b/>
      <sz val="14"/>
      <color indexed="9"/>
      <name val="Times New Roman"/>
      <charset val="134"/>
    </font>
    <font>
      <b/>
      <sz val="13"/>
      <name val="Tms Rmn"/>
      <charset val="134"/>
    </font>
    <font>
      <i/>
      <sz val="9"/>
      <name val="Times New Roman"/>
      <charset val="134"/>
    </font>
    <font>
      <b/>
      <sz val="11"/>
      <color indexed="52"/>
      <name val="宋体"/>
      <charset val="134"/>
    </font>
    <font>
      <sz val="10"/>
      <name val="楷体"/>
      <charset val="134"/>
    </font>
    <font>
      <b/>
      <sz val="18"/>
      <color indexed="56"/>
      <name val="宋体"/>
      <charset val="134"/>
    </font>
    <font>
      <sz val="11"/>
      <name val="MS P????"/>
      <charset val="134"/>
    </font>
    <font>
      <sz val="12"/>
      <color indexed="60"/>
      <name val="楷体_GB2312"/>
      <charset val="134"/>
    </font>
    <font>
      <b/>
      <sz val="15"/>
      <color indexed="56"/>
      <name val="宋体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i/>
      <sz val="1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8"/>
      <name val="Arial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1"/>
      <color indexed="8"/>
      <name val="Times New Roman"/>
      <charset val="134"/>
    </font>
    <font>
      <u/>
      <sz val="10"/>
      <color indexed="36"/>
      <name val="Arial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i/>
      <sz val="12"/>
      <name val="Times New Roman"/>
      <charset val="134"/>
    </font>
    <font>
      <b/>
      <sz val="13"/>
      <color indexed="56"/>
      <name val="楷体_GB2312"/>
      <charset val="134"/>
    </font>
    <font>
      <b/>
      <sz val="9"/>
      <name val="Arial"/>
      <charset val="134"/>
    </font>
    <font>
      <b/>
      <sz val="11"/>
      <name val="Helv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color indexed="8"/>
      <name val="Helv"/>
      <charset val="134"/>
    </font>
    <font>
      <sz val="12"/>
      <name val="Helv"/>
      <charset val="134"/>
    </font>
    <font>
      <sz val="7"/>
      <name val="Small Fonts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2"/>
      <name val="Helv"/>
      <charset val="134"/>
    </font>
    <font>
      <sz val="12"/>
      <color indexed="52"/>
      <name val="楷体_GB2312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0"/>
      <name val="Tms Rmn"/>
      <charset val="134"/>
    </font>
    <font>
      <sz val="12"/>
      <color indexed="10"/>
      <name val="楷体_GB2312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sz val="18"/>
      <name val="Times New Roman"/>
      <charset val="134"/>
    </font>
    <font>
      <i/>
      <sz val="12"/>
      <name val="Times New Roman"/>
      <charset val="134"/>
    </font>
    <font>
      <sz val="12"/>
      <color indexed="9"/>
      <name val="Helv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8"/>
      <name val="Arial"/>
      <charset val="134"/>
    </font>
    <font>
      <sz val="12"/>
      <color indexed="62"/>
      <name val="楷体_GB2312"/>
      <charset val="134"/>
    </font>
    <font>
      <b/>
      <sz val="13"/>
      <name val="Times New Roman"/>
      <charset val="134"/>
    </font>
    <font>
      <sz val="11"/>
      <name val="돋움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0"/>
      <name val="MS Sans Serif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sz val="12"/>
      <name val="Courier"/>
      <charset val="134"/>
    </font>
    <font>
      <sz val="11"/>
      <name val="宋体"/>
      <charset val="134"/>
    </font>
    <font>
      <sz val="10"/>
      <color indexed="8"/>
      <name val="Tahoma"/>
      <charset val="134"/>
    </font>
    <font>
      <i/>
      <sz val="12"/>
      <color indexed="23"/>
      <name val="楷体_GB2312"/>
      <charset val="134"/>
    </font>
    <font>
      <b/>
      <sz val="9"/>
      <color indexed="1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5" fillId="0" borderId="0" applyFont="0" applyFill="0" applyBorder="0" applyAlignment="0" applyProtection="0">
      <alignment vertical="center"/>
    </xf>
    <xf numFmtId="0" fontId="30" fillId="0" borderId="0" applyNumberFormat="0" applyFill="0"/>
    <xf numFmtId="0" fontId="39" fillId="13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180" fontId="0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0" borderId="0"/>
    <xf numFmtId="0" fontId="41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0" borderId="0">
      <protection locked="0"/>
    </xf>
    <xf numFmtId="0" fontId="39" fillId="16" borderId="0" applyNumberFormat="0" applyBorder="0" applyAlignment="0" applyProtection="0">
      <alignment vertical="center"/>
    </xf>
    <xf numFmtId="192" fontId="0" fillId="0" borderId="0" applyFill="0" applyBorder="0" applyAlignment="0"/>
    <xf numFmtId="195" fontId="0" fillId="0" borderId="0" applyFont="0" applyFill="0" applyBorder="0" applyAlignment="0" applyProtection="0"/>
    <xf numFmtId="0" fontId="22" fillId="0" borderId="0"/>
    <xf numFmtId="0" fontId="46" fillId="19" borderId="12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197" fontId="0" fillId="0" borderId="13" applyFill="0" applyProtection="0">
      <alignment horizontal="right"/>
    </xf>
    <xf numFmtId="9" fontId="58" fillId="0" borderId="0" applyNumberFormat="0" applyFill="0" applyBorder="0" applyAlignment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32" borderId="0" applyNumberFormat="0" applyBorder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0" borderId="0"/>
    <xf numFmtId="0" fontId="59" fillId="0" borderId="0" applyNumberFormat="0" applyFill="0" applyBorder="0" applyAlignment="0" applyProtection="0">
      <alignment vertical="center"/>
    </xf>
    <xf numFmtId="195" fontId="22" fillId="0" borderId="0" applyFont="0" applyFill="0" applyBorder="0" applyAlignment="0" applyProtection="0"/>
    <xf numFmtId="0" fontId="34" fillId="0" borderId="0"/>
    <xf numFmtId="0" fontId="28" fillId="30" borderId="0" applyNumberFormat="0" applyBorder="0" applyAlignment="0" applyProtection="0">
      <alignment vertical="center"/>
    </xf>
    <xf numFmtId="0" fontId="61" fillId="0" borderId="0">
      <alignment horizontal="left"/>
    </xf>
    <xf numFmtId="0" fontId="25" fillId="33" borderId="15" applyNumberFormat="0" applyFont="0" applyAlignment="0" applyProtection="0">
      <alignment vertical="center"/>
    </xf>
    <xf numFmtId="0" fontId="3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51" fillId="0" borderId="0" applyNumberFormat="0" applyAlignment="0">
      <alignment horizontal="left"/>
    </xf>
    <xf numFmtId="176" fontId="0" fillId="0" borderId="0" applyFill="0" applyBorder="0" applyAlignment="0"/>
    <xf numFmtId="0" fontId="2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96" fontId="0" fillId="0" borderId="0" applyFill="0" applyBorder="0" applyAlignment="0"/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56" fillId="0" borderId="0" applyFont="0" applyFill="0" applyBorder="0" applyAlignment="0" applyProtection="0"/>
    <xf numFmtId="0" fontId="22" fillId="17" borderId="11">
      <protection locked="0"/>
    </xf>
    <xf numFmtId="0" fontId="66" fillId="0" borderId="0" applyNumberFormat="0" applyFill="0" applyBorder="0" applyAlignment="0" applyProtection="0">
      <alignment vertical="center"/>
    </xf>
    <xf numFmtId="0" fontId="55" fillId="0" borderId="0"/>
    <xf numFmtId="0" fontId="68" fillId="0" borderId="16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191" fontId="22" fillId="0" borderId="0" applyFont="0" applyFill="0" applyBorder="0" applyAlignment="0" applyProtection="0"/>
    <xf numFmtId="0" fontId="34" fillId="0" borderId="0"/>
    <xf numFmtId="0" fontId="70" fillId="0" borderId="16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63" fillId="0" borderId="17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34" fillId="0" borderId="0"/>
    <xf numFmtId="0" fontId="71" fillId="38" borderId="18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/>
    <xf numFmtId="0" fontId="72" fillId="3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/>
    <xf numFmtId="0" fontId="73" fillId="39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4" fillId="41" borderId="1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76" fontId="0" fillId="0" borderId="0" applyFill="0" applyBorder="0" applyAlignment="0"/>
    <xf numFmtId="0" fontId="39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43" borderId="0" applyNumberFormat="0" applyBorder="0" applyAlignment="0" applyProtection="0"/>
    <xf numFmtId="203" fontId="0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34" fillId="0" borderId="0"/>
    <xf numFmtId="0" fontId="24" fillId="4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196" fontId="0" fillId="0" borderId="0" applyFill="0" applyBorder="0" applyAlignment="0"/>
    <xf numFmtId="0" fontId="5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48" borderId="0" applyNumberFormat="0" applyBorder="0" applyAlignment="0" applyProtection="0">
      <alignment vertical="center"/>
    </xf>
    <xf numFmtId="196" fontId="0" fillId="0" borderId="0" applyFill="0" applyBorder="0" applyAlignment="0"/>
    <xf numFmtId="0" fontId="39" fillId="5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0" borderId="0">
      <alignment vertical="top"/>
    </xf>
    <xf numFmtId="0" fontId="39" fillId="51" borderId="0" applyNumberFormat="0" applyBorder="0" applyAlignment="0" applyProtection="0">
      <alignment vertical="center"/>
    </xf>
    <xf numFmtId="0" fontId="83" fillId="19" borderId="23" applyNumberFormat="0" applyAlignment="0" applyProtection="0">
      <alignment vertical="center"/>
    </xf>
    <xf numFmtId="177" fontId="84" fillId="0" borderId="0" applyFont="0" applyFill="0" applyBorder="0" applyAlignment="0" applyProtection="0"/>
    <xf numFmtId="0" fontId="85" fillId="2" borderId="24"/>
    <xf numFmtId="0" fontId="39" fillId="5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/>
    <xf numFmtId="0" fontId="37" fillId="5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horizontal="left"/>
    </xf>
    <xf numFmtId="0" fontId="37" fillId="57" borderId="0" applyNumberFormat="0" applyBorder="0" applyAlignment="0" applyProtection="0">
      <alignment vertical="center"/>
    </xf>
    <xf numFmtId="0" fontId="0" fillId="0" borderId="0"/>
    <xf numFmtId="0" fontId="39" fillId="58" borderId="0" applyNumberFormat="0" applyBorder="0" applyAlignment="0" applyProtection="0">
      <alignment vertical="center"/>
    </xf>
    <xf numFmtId="0" fontId="89" fillId="19" borderId="12" applyNumberFormat="0" applyAlignment="0" applyProtection="0">
      <alignment vertical="center"/>
    </xf>
    <xf numFmtId="0" fontId="22" fillId="0" borderId="0"/>
    <xf numFmtId="0" fontId="22" fillId="0" borderId="0"/>
    <xf numFmtId="0" fontId="0" fillId="0" borderId="0"/>
    <xf numFmtId="0" fontId="39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86" fontId="0" fillId="0" borderId="0">
      <protection locked="0"/>
    </xf>
    <xf numFmtId="0" fontId="39" fillId="6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186" fontId="0" fillId="0" borderId="0">
      <protection locked="0"/>
    </xf>
    <xf numFmtId="0" fontId="39" fillId="18" borderId="0" applyNumberFormat="0" applyBorder="0" applyAlignment="0" applyProtection="0">
      <alignment vertical="center"/>
    </xf>
    <xf numFmtId="0" fontId="55" fillId="0" borderId="0"/>
    <xf numFmtId="195" fontId="34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>
      <alignment horizontal="center" vertical="center"/>
    </xf>
    <xf numFmtId="0" fontId="93" fillId="2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207" fontId="0" fillId="0" borderId="0" applyFill="0" applyBorder="0" applyAlignment="0"/>
    <xf numFmtId="0" fontId="0" fillId="0" borderId="0"/>
    <xf numFmtId="208" fontId="92" fillId="0" borderId="0" applyFont="0" applyFill="0" applyBorder="0" applyAlignment="0" applyProtection="0"/>
    <xf numFmtId="0" fontId="22" fillId="0" borderId="0"/>
    <xf numFmtId="178" fontId="0" fillId="0" borderId="0"/>
    <xf numFmtId="0" fontId="22" fillId="4" borderId="0" applyNumberFormat="0" applyBorder="0" applyAlignment="0" applyProtection="0">
      <alignment vertical="center"/>
    </xf>
    <xf numFmtId="0" fontId="22" fillId="17" borderId="11">
      <protection locked="0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4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>
      <alignment vertical="center"/>
    </xf>
    <xf numFmtId="0" fontId="31" fillId="0" borderId="0">
      <alignment vertical="center"/>
    </xf>
    <xf numFmtId="194" fontId="0" fillId="0" borderId="0" applyFont="0" applyFill="0" applyBorder="0" applyAlignment="0" applyProtection="0"/>
    <xf numFmtId="0" fontId="54" fillId="9" borderId="0" applyNumberFormat="0" applyBorder="0" applyAlignment="0" applyProtection="0"/>
    <xf numFmtId="0" fontId="96" fillId="0" borderId="0" applyNumberFormat="0" applyFill="0">
      <alignment horizontal="left" vertical="center"/>
    </xf>
    <xf numFmtId="40" fontId="92" fillId="0" borderId="0" applyFont="0" applyFill="0" applyBorder="0" applyAlignment="0" applyProtection="0"/>
    <xf numFmtId="10" fontId="56" fillId="0" borderId="0" applyFont="0" applyFill="0" applyBorder="0" applyAlignment="0" applyProtection="0"/>
    <xf numFmtId="209" fontId="3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203" fontId="34" fillId="0" borderId="0" applyFont="0" applyFill="0" applyBorder="0" applyAlignment="0" applyProtection="0"/>
    <xf numFmtId="0" fontId="28" fillId="59" borderId="0" applyNumberFormat="0" applyBorder="0" applyAlignment="0" applyProtection="0">
      <alignment vertical="center"/>
    </xf>
    <xf numFmtId="0" fontId="0" fillId="0" borderId="0"/>
    <xf numFmtId="0" fontId="22" fillId="0" borderId="0" applyFill="0" applyBorder="0" applyAlignment="0"/>
    <xf numFmtId="0" fontId="98" fillId="0" borderId="0" applyNumberFormat="0" applyFill="0" applyBorder="0" applyAlignment="0" applyProtection="0"/>
    <xf numFmtId="0" fontId="31" fillId="0" borderId="0">
      <alignment vertical="center"/>
    </xf>
    <xf numFmtId="49" fontId="47" fillId="0" borderId="0" applyProtection="0">
      <alignment horizontal="left"/>
    </xf>
    <xf numFmtId="0" fontId="24" fillId="4" borderId="0" applyNumberFormat="0" applyBorder="0" applyAlignment="0" applyProtection="0">
      <alignment vertical="center"/>
    </xf>
    <xf numFmtId="0" fontId="0" fillId="0" borderId="0">
      <protection locked="0"/>
    </xf>
    <xf numFmtId="0" fontId="26" fillId="5" borderId="0" applyNumberFormat="0" applyBorder="0" applyAlignment="0" applyProtection="0">
      <alignment vertical="center"/>
    </xf>
    <xf numFmtId="0" fontId="99" fillId="0" borderId="0" applyNumberFormat="0" applyFill="0" applyBorder="0" applyProtection="0">
      <alignment vertical="center"/>
    </xf>
    <xf numFmtId="0" fontId="101" fillId="0" borderId="28">
      <alignment horizontal="left" vertical="center"/>
    </xf>
    <xf numFmtId="0" fontId="23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26" fillId="5" borderId="0" applyNumberFormat="0" applyBorder="0" applyAlignment="0" applyProtection="0">
      <alignment vertical="center"/>
    </xf>
    <xf numFmtId="0" fontId="54" fillId="9" borderId="0" applyNumberFormat="0" applyBorder="0" applyAlignment="0" applyProtection="0"/>
    <xf numFmtId="0" fontId="22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0" fillId="0" borderId="0">
      <protection locked="0"/>
    </xf>
    <xf numFmtId="180" fontId="22" fillId="0" borderId="0" applyFont="0" applyFill="0" applyBorder="0" applyAlignment="0" applyProtection="0"/>
    <xf numFmtId="0" fontId="0" fillId="0" borderId="0"/>
    <xf numFmtId="0" fontId="55" fillId="0" borderId="0"/>
    <xf numFmtId="0" fontId="22" fillId="0" borderId="0">
      <alignment vertical="center"/>
    </xf>
    <xf numFmtId="0" fontId="23" fillId="0" borderId="0"/>
    <xf numFmtId="0" fontId="23" fillId="0" borderId="0"/>
    <xf numFmtId="38" fontId="108" fillId="0" borderId="0"/>
    <xf numFmtId="0" fontId="55" fillId="0" borderId="0"/>
    <xf numFmtId="0" fontId="23" fillId="0" borderId="0"/>
    <xf numFmtId="196" fontId="0" fillId="0" borderId="0" applyFill="0" applyBorder="0" applyAlignment="0"/>
    <xf numFmtId="0" fontId="0" fillId="0" borderId="0"/>
    <xf numFmtId="204" fontId="0" fillId="0" borderId="0" applyFill="0" applyBorder="0" applyAlignment="0"/>
    <xf numFmtId="9" fontId="22" fillId="0" borderId="0" applyFont="0" applyFill="0" applyBorder="0" applyAlignment="0" applyProtection="0">
      <alignment vertical="center"/>
    </xf>
    <xf numFmtId="0" fontId="0" fillId="0" borderId="0"/>
    <xf numFmtId="40" fontId="21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3" fillId="0" borderId="0"/>
    <xf numFmtId="0" fontId="55" fillId="0" borderId="0"/>
    <xf numFmtId="0" fontId="23" fillId="0" borderId="0"/>
    <xf numFmtId="0" fontId="43" fillId="10" borderId="0" applyNumberFormat="0" applyBorder="0" applyAlignment="0" applyProtection="0">
      <alignment vertical="center"/>
    </xf>
    <xf numFmtId="0" fontId="23" fillId="0" borderId="0"/>
    <xf numFmtId="0" fontId="95" fillId="0" borderId="1">
      <alignment horizont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178" fontId="0" fillId="0" borderId="0"/>
    <xf numFmtId="0" fontId="23" fillId="0" borderId="0"/>
    <xf numFmtId="0" fontId="23" fillId="0" borderId="0"/>
    <xf numFmtId="0" fontId="22" fillId="0" borderId="0"/>
    <xf numFmtId="0" fontId="0" fillId="0" borderId="0"/>
    <xf numFmtId="0" fontId="23" fillId="0" borderId="0"/>
    <xf numFmtId="0" fontId="36" fillId="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112" fillId="0" borderId="0"/>
    <xf numFmtId="0" fontId="26" fillId="5" borderId="0" applyNumberFormat="0" applyBorder="0" applyAlignment="0" applyProtection="0">
      <alignment vertical="center"/>
    </xf>
    <xf numFmtId="178" fontId="0" fillId="0" borderId="0"/>
    <xf numFmtId="0" fontId="0" fillId="0" borderId="0"/>
    <xf numFmtId="0" fontId="0" fillId="0" borderId="0">
      <protection locked="0"/>
    </xf>
    <xf numFmtId="0" fontId="55" fillId="0" borderId="0"/>
    <xf numFmtId="0" fontId="0" fillId="0" borderId="0"/>
    <xf numFmtId="0" fontId="3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0" fontId="0" fillId="0" borderId="0">
      <protection locked="0"/>
    </xf>
    <xf numFmtId="179" fontId="34" fillId="0" borderId="0" applyFont="0" applyFill="0" applyBorder="0" applyAlignment="0" applyProtection="0"/>
    <xf numFmtId="0" fontId="23" fillId="0" borderId="0"/>
    <xf numFmtId="10" fontId="84" fillId="0" borderId="0" applyFont="0" applyFill="0" applyBorder="0" applyAlignment="0" applyProtection="0"/>
    <xf numFmtId="0" fontId="109" fillId="0" borderId="31" applyNumberFormat="0" applyFill="0" applyAlignment="0" applyProtection="0">
      <alignment vertical="center"/>
    </xf>
    <xf numFmtId="0" fontId="100" fillId="0" borderId="27">
      <alignment horizontal="center"/>
    </xf>
    <xf numFmtId="0" fontId="23" fillId="0" borderId="0"/>
    <xf numFmtId="9" fontId="22" fillId="0" borderId="0" applyFont="0" applyFill="0" applyBorder="0" applyAlignment="0" applyProtection="0">
      <alignment vertical="center"/>
    </xf>
    <xf numFmtId="0" fontId="34" fillId="0" borderId="0">
      <protection locked="0"/>
    </xf>
    <xf numFmtId="38" fontId="113" fillId="19" borderId="0" applyNumberFormat="0" applyBorder="0" applyAlignment="0" applyProtection="0"/>
    <xf numFmtId="0" fontId="23" fillId="0" borderId="0"/>
    <xf numFmtId="0" fontId="0" fillId="0" borderId="0"/>
    <xf numFmtId="0" fontId="0" fillId="0" borderId="0"/>
    <xf numFmtId="0" fontId="23" fillId="0" borderId="0"/>
    <xf numFmtId="0" fontId="22" fillId="0" borderId="0" applyNumberFormat="0" applyFill="0" applyBorder="0" applyAlignment="0" applyProtection="0"/>
    <xf numFmtId="0" fontId="0" fillId="0" borderId="0"/>
    <xf numFmtId="0" fontId="69" fillId="36" borderId="0" applyNumberFormat="0" applyBorder="0" applyAlignment="0" applyProtection="0"/>
    <xf numFmtId="0" fontId="34" fillId="0" borderId="0"/>
    <xf numFmtId="0" fontId="35" fillId="0" borderId="0">
      <alignment vertical="top"/>
    </xf>
    <xf numFmtId="0" fontId="2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7" fillId="4" borderId="0" applyNumberFormat="0" applyBorder="0" applyAlignment="0" applyProtection="0">
      <alignment vertical="center"/>
    </xf>
    <xf numFmtId="0" fontId="0" fillId="0" borderId="0">
      <protection locked="0"/>
    </xf>
    <xf numFmtId="0" fontId="80" fillId="4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/>
    <xf numFmtId="0" fontId="22" fillId="17" borderId="11">
      <protection locked="0"/>
    </xf>
    <xf numFmtId="0" fontId="34" fillId="0" borderId="0"/>
    <xf numFmtId="0" fontId="0" fillId="0" borderId="0"/>
    <xf numFmtId="40" fontId="114" fillId="0" borderId="0" applyBorder="0">
      <alignment horizontal="right"/>
    </xf>
    <xf numFmtId="0" fontId="0" fillId="0" borderId="0">
      <protection locked="0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55" fillId="0" borderId="0"/>
    <xf numFmtId="0" fontId="0" fillId="0" borderId="0">
      <protection locked="0"/>
    </xf>
    <xf numFmtId="212" fontId="0" fillId="0" borderId="0" applyFill="0" applyBorder="0" applyAlignment="0"/>
    <xf numFmtId="186" fontId="0" fillId="0" borderId="0">
      <protection locked="0"/>
    </xf>
    <xf numFmtId="0" fontId="33" fillId="28" borderId="0" applyNumberFormat="0" applyBorder="0" applyAlignment="0" applyProtection="0"/>
    <xf numFmtId="0" fontId="35" fillId="0" borderId="0">
      <alignment vertical="top"/>
    </xf>
    <xf numFmtId="0" fontId="22" fillId="0" borderId="0"/>
    <xf numFmtId="0" fontId="40" fillId="0" borderId="0" applyNumberFormat="0" applyFont="0" applyFill="0" applyBorder="0" applyProtection="0">
      <alignment horizontal="center" vertical="center" wrapText="1"/>
    </xf>
    <xf numFmtId="0" fontId="55" fillId="0" borderId="0"/>
    <xf numFmtId="43" fontId="0" fillId="0" borderId="0" applyFont="0" applyFill="0" applyBorder="0" applyAlignment="0" applyProtection="0"/>
    <xf numFmtId="0" fontId="0" fillId="0" borderId="0"/>
    <xf numFmtId="0" fontId="22" fillId="0" borderId="0"/>
    <xf numFmtId="0" fontId="22" fillId="0" borderId="0"/>
    <xf numFmtId="0" fontId="27" fillId="5" borderId="0" applyNumberFormat="0" applyBorder="0" applyAlignment="0" applyProtection="0">
      <alignment vertical="center"/>
    </xf>
    <xf numFmtId="178" fontId="0" fillId="0" borderId="0"/>
    <xf numFmtId="0" fontId="38" fillId="0" borderId="10" applyNumberFormat="0" applyFill="0" applyAlignment="0" applyProtection="0">
      <alignment vertical="center"/>
    </xf>
    <xf numFmtId="49" fontId="22" fillId="0" borderId="0" applyFont="0" applyFill="0" applyBorder="0" applyAlignment="0" applyProtection="0"/>
    <xf numFmtId="0" fontId="55" fillId="0" borderId="0"/>
    <xf numFmtId="186" fontId="0" fillId="0" borderId="0">
      <protection locked="0"/>
    </xf>
    <xf numFmtId="0" fontId="0" fillId="0" borderId="0"/>
    <xf numFmtId="0" fontId="31" fillId="0" borderId="0">
      <alignment vertical="center"/>
    </xf>
    <xf numFmtId="0" fontId="32" fillId="29" borderId="0" applyNumberFormat="0" applyBorder="0" applyAlignment="0" applyProtection="0"/>
    <xf numFmtId="0" fontId="55" fillId="0" borderId="0"/>
    <xf numFmtId="0" fontId="22" fillId="10" borderId="0" applyNumberFormat="0" applyBorder="0" applyAlignment="0" applyProtection="0">
      <alignment vertical="center"/>
    </xf>
    <xf numFmtId="199" fontId="47" fillId="0" borderId="0" applyFill="0" applyBorder="0" applyProtection="0">
      <alignment horizontal="right"/>
    </xf>
    <xf numFmtId="9" fontId="75" fillId="0" borderId="0" applyFont="0" applyFill="0" applyBorder="0" applyAlignment="0" applyProtection="0"/>
    <xf numFmtId="216" fontId="56" fillId="0" borderId="0" applyFont="0" applyFill="0" applyBorder="0" applyAlignment="0" applyProtection="0"/>
    <xf numFmtId="0" fontId="57" fillId="0" borderId="14" applyNumberFormat="0" applyFill="0" applyAlignment="0" applyProtection="0">
      <alignment vertical="center"/>
    </xf>
    <xf numFmtId="0" fontId="117" fillId="67" borderId="32" applyNumberFormat="0" applyAlignment="0" applyProtection="0">
      <alignment vertical="center"/>
    </xf>
    <xf numFmtId="0" fontId="34" fillId="0" borderId="0">
      <protection locked="0"/>
    </xf>
    <xf numFmtId="0" fontId="0" fillId="0" borderId="0"/>
    <xf numFmtId="0" fontId="22" fillId="0" borderId="0">
      <alignment vertical="center"/>
    </xf>
    <xf numFmtId="0" fontId="34" fillId="0" borderId="0">
      <protection locked="0"/>
    </xf>
    <xf numFmtId="39" fontId="56" fillId="0" borderId="0" applyFont="0" applyFill="0" applyBorder="0" applyAlignment="0" applyProtection="0"/>
    <xf numFmtId="0" fontId="34" fillId="0" borderId="0">
      <protection locked="0"/>
    </xf>
    <xf numFmtId="0" fontId="22" fillId="0" borderId="0"/>
    <xf numFmtId="0" fontId="31" fillId="5" borderId="0" applyNumberFormat="0" applyBorder="0" applyAlignment="0" applyProtection="0">
      <alignment vertical="center"/>
    </xf>
    <xf numFmtId="0" fontId="55" fillId="0" borderId="0"/>
    <xf numFmtId="0" fontId="118" fillId="0" borderId="0"/>
    <xf numFmtId="0" fontId="103" fillId="17" borderId="11">
      <protection locked="0"/>
    </xf>
    <xf numFmtId="0" fontId="33" fillId="5" borderId="0" applyNumberFormat="0" applyBorder="0" applyAlignment="0" applyProtection="0">
      <alignment vertical="center"/>
    </xf>
    <xf numFmtId="0" fontId="40" fillId="0" borderId="0"/>
    <xf numFmtId="186" fontId="0" fillId="0" borderId="0">
      <protection locked="0"/>
    </xf>
    <xf numFmtId="0" fontId="94" fillId="0" borderId="26" applyNumberFormat="0" applyFill="0" applyAlignment="0" applyProtection="0">
      <alignment vertical="center"/>
    </xf>
    <xf numFmtId="0" fontId="31" fillId="0" borderId="0">
      <alignment vertical="center"/>
    </xf>
    <xf numFmtId="49" fontId="2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40" fillId="0" borderId="0"/>
    <xf numFmtId="49" fontId="2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19" fillId="0" borderId="31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86" fontId="0" fillId="0" borderId="0">
      <protection locked="0"/>
    </xf>
    <xf numFmtId="0" fontId="43" fillId="10" borderId="0" applyNumberFormat="0" applyBorder="0" applyAlignment="0" applyProtection="0">
      <alignment vertical="center"/>
    </xf>
    <xf numFmtId="0" fontId="34" fillId="0" borderId="0"/>
    <xf numFmtId="43" fontId="0" fillId="0" borderId="0" applyFont="0" applyFill="0" applyBorder="0" applyAlignment="0" applyProtection="0"/>
    <xf numFmtId="0" fontId="55" fillId="0" borderId="0"/>
    <xf numFmtId="0" fontId="55" fillId="0" borderId="0"/>
    <xf numFmtId="0" fontId="22" fillId="17" borderId="11">
      <protection locked="0"/>
    </xf>
    <xf numFmtId="0" fontId="34" fillId="0" borderId="0"/>
    <xf numFmtId="0" fontId="0" fillId="0" borderId="0"/>
    <xf numFmtId="0" fontId="0" fillId="0" borderId="0"/>
    <xf numFmtId="0" fontId="95" fillId="0" borderId="0">
      <alignment horizontal="center" vertical="center"/>
    </xf>
    <xf numFmtId="0" fontId="34" fillId="0" borderId="0" applyNumberFormat="0" applyFill="0" applyBorder="0" applyAlignment="0" applyProtection="0"/>
    <xf numFmtId="0" fontId="31" fillId="0" borderId="0"/>
    <xf numFmtId="0" fontId="34" fillId="0" borderId="0"/>
    <xf numFmtId="0" fontId="0" fillId="0" borderId="0"/>
    <xf numFmtId="0" fontId="33" fillId="28" borderId="0" applyNumberFormat="0" applyBorder="0" applyAlignment="0" applyProtection="0"/>
    <xf numFmtId="0" fontId="34" fillId="0" borderId="0"/>
    <xf numFmtId="0" fontId="22" fillId="0" borderId="0"/>
    <xf numFmtId="204" fontId="0" fillId="0" borderId="0" applyFill="0" applyBorder="0" applyAlignment="0"/>
    <xf numFmtId="0" fontId="34" fillId="0" borderId="0"/>
    <xf numFmtId="0" fontId="22" fillId="0" borderId="0"/>
    <xf numFmtId="0" fontId="67" fillId="4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40" fillId="0" borderId="0"/>
    <xf numFmtId="0" fontId="32" fillId="69" borderId="0" applyNumberFormat="0" applyBorder="0" applyAlignment="0" applyProtection="0"/>
    <xf numFmtId="0" fontId="22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35" fillId="0" borderId="0">
      <alignment vertical="top"/>
    </xf>
    <xf numFmtId="0" fontId="0" fillId="0" borderId="0"/>
    <xf numFmtId="0" fontId="40" fillId="0" borderId="0"/>
    <xf numFmtId="0" fontId="17" fillId="59" borderId="0" applyNumberFormat="0" applyBorder="0" applyAlignment="0" applyProtection="0">
      <alignment vertical="center"/>
    </xf>
    <xf numFmtId="0" fontId="55" fillId="0" borderId="0"/>
    <xf numFmtId="0" fontId="34" fillId="0" borderId="0"/>
    <xf numFmtId="0" fontId="34" fillId="0" borderId="0"/>
    <xf numFmtId="0" fontId="17" fillId="3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80" fillId="68" borderId="0" applyNumberFormat="0" applyBorder="0" applyAlignment="0" applyProtection="0">
      <alignment vertical="center"/>
    </xf>
    <xf numFmtId="0" fontId="34" fillId="0" borderId="0"/>
    <xf numFmtId="0" fontId="34" fillId="0" borderId="0"/>
    <xf numFmtId="9" fontId="47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219" fontId="0" fillId="0" borderId="0" applyFont="0" applyFill="0" applyBorder="0" applyAlignment="0" applyProtection="0"/>
    <xf numFmtId="0" fontId="34" fillId="0" borderId="0"/>
    <xf numFmtId="0" fontId="0" fillId="0" borderId="0"/>
    <xf numFmtId="4" fontId="120" fillId="0" borderId="0">
      <alignment horizontal="right"/>
    </xf>
    <xf numFmtId="194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56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>
      <alignment vertical="center"/>
    </xf>
    <xf numFmtId="214" fontId="47" fillId="0" borderId="0"/>
    <xf numFmtId="0" fontId="0" fillId="0" borderId="0">
      <protection locked="0"/>
    </xf>
    <xf numFmtId="186" fontId="0" fillId="0" borderId="0">
      <protection locked="0"/>
    </xf>
    <xf numFmtId="0" fontId="53" fillId="25" borderId="0" applyNumberFormat="0" applyBorder="0" applyAlignment="0" applyProtection="0">
      <alignment vertical="center"/>
    </xf>
    <xf numFmtId="220" fontId="47" fillId="0" borderId="0" applyFill="0" applyBorder="0" applyProtection="0">
      <alignment horizontal="right"/>
    </xf>
    <xf numFmtId="0" fontId="0" fillId="0" borderId="0">
      <protection locked="0"/>
    </xf>
    <xf numFmtId="0" fontId="24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0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211" fontId="34" fillId="0" borderId="0" applyFont="0" applyFill="0" applyBorder="0" applyAlignment="0" applyProtection="0"/>
    <xf numFmtId="204" fontId="0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31" fillId="30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113" fillId="70" borderId="1"/>
    <xf numFmtId="0" fontId="0" fillId="0" borderId="0"/>
    <xf numFmtId="0" fontId="31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0" fillId="0" borderId="0"/>
    <xf numFmtId="43" fontId="3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2" fontId="0" fillId="0" borderId="0" applyFont="0" applyFill="0" applyProtection="0"/>
    <xf numFmtId="0" fontId="0" fillId="0" borderId="0">
      <protection locked="0"/>
    </xf>
    <xf numFmtId="0" fontId="55" fillId="0" borderId="0"/>
    <xf numFmtId="0" fontId="24" fillId="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0" fillId="0" borderId="0"/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0" fillId="0" borderId="0"/>
    <xf numFmtId="0" fontId="34" fillId="0" borderId="0"/>
    <xf numFmtId="183" fontId="22" fillId="12" borderId="0"/>
    <xf numFmtId="0" fontId="23" fillId="0" borderId="0"/>
    <xf numFmtId="0" fontId="86" fillId="56" borderId="0" applyNumberFormat="0"/>
    <xf numFmtId="0" fontId="0" fillId="0" borderId="0">
      <protection locked="0"/>
    </xf>
    <xf numFmtId="0" fontId="24" fillId="4" borderId="0" applyNumberFormat="0" applyBorder="0" applyAlignment="0" applyProtection="0">
      <alignment vertical="center"/>
    </xf>
    <xf numFmtId="0" fontId="23" fillId="0" borderId="0"/>
    <xf numFmtId="0" fontId="0" fillId="0" borderId="0">
      <protection locked="0"/>
    </xf>
    <xf numFmtId="0" fontId="0" fillId="0" borderId="0"/>
    <xf numFmtId="0" fontId="31" fillId="0" borderId="0">
      <alignment vertical="center"/>
    </xf>
    <xf numFmtId="0" fontId="34" fillId="0" borderId="0"/>
    <xf numFmtId="0" fontId="80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02" fillId="71" borderId="0" applyNumberFormat="0" applyBorder="0" applyAlignment="0" applyProtection="0"/>
    <xf numFmtId="0" fontId="55" fillId="0" borderId="0"/>
    <xf numFmtId="0" fontId="28" fillId="30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34" fillId="0" borderId="0"/>
    <xf numFmtId="0" fontId="54" fillId="34" borderId="0" applyNumberFormat="0" applyBorder="0" applyAlignment="0" applyProtection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177" fontId="22" fillId="0" borderId="0" applyFont="0" applyFill="0" applyBorder="0" applyAlignment="0" applyProtection="0"/>
    <xf numFmtId="0" fontId="0" fillId="0" borderId="0">
      <protection locked="0"/>
    </xf>
    <xf numFmtId="0" fontId="55" fillId="0" borderId="0"/>
    <xf numFmtId="0" fontId="22" fillId="5" borderId="0" applyNumberFormat="0" applyBorder="0" applyAlignment="0" applyProtection="0">
      <alignment vertical="center"/>
    </xf>
    <xf numFmtId="0" fontId="35" fillId="0" borderId="0">
      <alignment vertical="top"/>
    </xf>
    <xf numFmtId="0" fontId="34" fillId="0" borderId="0"/>
    <xf numFmtId="184" fontId="125" fillId="0" borderId="0"/>
    <xf numFmtId="0" fontId="0" fillId="0" borderId="0"/>
    <xf numFmtId="0" fontId="22" fillId="0" borderId="0">
      <alignment vertical="center"/>
    </xf>
    <xf numFmtId="0" fontId="23" fillId="0" borderId="0"/>
    <xf numFmtId="0" fontId="54" fillId="60" borderId="0" applyNumberFormat="0" applyBorder="0" applyAlignment="0" applyProtection="0"/>
    <xf numFmtId="0" fontId="34" fillId="0" borderId="0"/>
    <xf numFmtId="0" fontId="0" fillId="0" borderId="0"/>
    <xf numFmtId="0" fontId="55" fillId="0" borderId="0"/>
    <xf numFmtId="0" fontId="34" fillId="0" borderId="0"/>
    <xf numFmtId="0" fontId="34" fillId="0" borderId="0"/>
    <xf numFmtId="0" fontId="24" fillId="4" borderId="0" applyNumberFormat="0" applyBorder="0" applyAlignment="0" applyProtection="0">
      <alignment vertical="center"/>
    </xf>
    <xf numFmtId="0" fontId="54" fillId="26" borderId="0" applyNumberFormat="0" applyBorder="0" applyAlignment="0" applyProtection="0"/>
    <xf numFmtId="0" fontId="22" fillId="0" borderId="0">
      <alignment vertical="center"/>
      <protection locked="0"/>
    </xf>
    <xf numFmtId="0" fontId="0" fillId="0" borderId="0"/>
    <xf numFmtId="0" fontId="0" fillId="0" borderId="0"/>
    <xf numFmtId="0" fontId="113" fillId="19" borderId="1"/>
    <xf numFmtId="0" fontId="0" fillId="0" borderId="0"/>
    <xf numFmtId="0" fontId="80" fillId="37" borderId="0" applyNumberFormat="0" applyBorder="0" applyAlignment="0" applyProtection="0">
      <alignment vertical="center"/>
    </xf>
    <xf numFmtId="0" fontId="0" fillId="0" borderId="0">
      <protection locked="0"/>
    </xf>
    <xf numFmtId="0" fontId="34" fillId="0" borderId="0"/>
    <xf numFmtId="4" fontId="61" fillId="0" borderId="0">
      <alignment horizontal="right"/>
    </xf>
    <xf numFmtId="0" fontId="0" fillId="0" borderId="0"/>
    <xf numFmtId="0" fontId="28" fillId="7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02" fillId="74" borderId="0" applyNumberFormat="0" applyBorder="0" applyAlignment="0" applyProtection="0"/>
    <xf numFmtId="217" fontId="47" fillId="0" borderId="0" applyFill="0" applyBorder="0" applyProtection="0">
      <alignment horizontal="right"/>
    </xf>
    <xf numFmtId="0" fontId="24" fillId="4" borderId="0" applyNumberFormat="0" applyBorder="0" applyAlignment="0" applyProtection="0">
      <alignment vertical="center"/>
    </xf>
    <xf numFmtId="199" fontId="47" fillId="0" borderId="0" applyFill="0" applyBorder="0" applyProtection="0">
      <alignment horizontal="right"/>
    </xf>
    <xf numFmtId="201" fontId="76" fillId="0" borderId="0" applyFill="0" applyBorder="0" applyProtection="0">
      <alignment horizontal="center"/>
    </xf>
    <xf numFmtId="0" fontId="0" fillId="0" borderId="0"/>
    <xf numFmtId="215" fontId="47" fillId="0" borderId="0" applyFill="0" applyBorder="0" applyProtection="0">
      <alignment horizontal="right"/>
    </xf>
    <xf numFmtId="3" fontId="21" fillId="0" borderId="0" applyFont="0" applyFill="0" applyBorder="0" applyAlignment="0" applyProtection="0"/>
    <xf numFmtId="182" fontId="76" fillId="0" borderId="0" applyFill="0" applyBorder="0" applyProtection="0">
      <alignment horizontal="center"/>
    </xf>
    <xf numFmtId="0" fontId="28" fillId="6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206" fontId="88" fillId="0" borderId="0" applyFill="0" applyBorder="0" applyProtection="0">
      <alignment horizontal="right"/>
    </xf>
    <xf numFmtId="0" fontId="24" fillId="4" borderId="0" applyNumberFormat="0" applyBorder="0" applyAlignment="0" applyProtection="0">
      <alignment vertical="center"/>
    </xf>
    <xf numFmtId="223" fontId="47" fillId="0" borderId="0" applyFill="0" applyBorder="0" applyProtection="0">
      <alignment horizontal="right"/>
    </xf>
    <xf numFmtId="190" fontId="47" fillId="0" borderId="0" applyFill="0" applyBorder="0" applyProtection="0">
      <alignment horizontal="right"/>
    </xf>
    <xf numFmtId="0" fontId="22" fillId="0" borderId="0"/>
    <xf numFmtId="0" fontId="44" fillId="0" borderId="0"/>
    <xf numFmtId="0" fontId="31" fillId="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03" fillId="17" borderId="11">
      <protection locked="0"/>
    </xf>
    <xf numFmtId="0" fontId="17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210" fontId="22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0" borderId="0" applyNumberFormat="0" applyBorder="0" applyAlignment="0" applyProtection="0">
      <alignment vertical="center"/>
    </xf>
    <xf numFmtId="183" fontId="22" fillId="12" borderId="0"/>
    <xf numFmtId="0" fontId="24" fillId="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7" fontId="0" fillId="0" borderId="0"/>
    <xf numFmtId="0" fontId="12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4" fillId="34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3" fillId="17" borderId="11">
      <protection locked="0"/>
    </xf>
    <xf numFmtId="0" fontId="4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9" applyNumberFormat="0" applyFill="0" applyProtection="0">
      <alignment horizontal="left"/>
    </xf>
    <xf numFmtId="0" fontId="28" fillId="73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8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27" borderId="0" applyNumberFormat="0" applyBorder="0" applyAlignment="0" applyProtection="0"/>
    <xf numFmtId="0" fontId="80" fillId="59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200" fontId="84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55" fillId="0" borderId="0">
      <protection locked="0"/>
    </xf>
    <xf numFmtId="183" fontId="22" fillId="31" borderId="0"/>
    <xf numFmtId="0" fontId="54" fillId="6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2" fillId="75" borderId="0" applyNumberFormat="0" applyBorder="0" applyAlignment="0" applyProtection="0"/>
    <xf numFmtId="0" fontId="43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178" fontId="0" fillId="0" borderId="0"/>
    <xf numFmtId="0" fontId="54" fillId="72" borderId="0" applyNumberFormat="0" applyBorder="0" applyAlignment="0" applyProtection="0"/>
    <xf numFmtId="0" fontId="22" fillId="76" borderId="0" applyNumberFormat="0" applyBorder="0" applyAlignment="0" applyProtection="0"/>
    <xf numFmtId="0" fontId="32" fillId="28" borderId="0" applyNumberFormat="0" applyBorder="0" applyAlignment="0" applyProtection="0"/>
    <xf numFmtId="185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204" fontId="0" fillId="0" borderId="0" applyFill="0" applyBorder="0" applyAlignment="0"/>
    <xf numFmtId="9" fontId="22" fillId="0" borderId="0" applyFont="0" applyFill="0" applyBorder="0" applyAlignment="0" applyProtection="0">
      <alignment vertical="center"/>
    </xf>
    <xf numFmtId="0" fontId="54" fillId="77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41" fontId="47" fillId="0" borderId="0" applyFont="0" applyFill="0" applyBorder="0" applyAlignment="0" applyProtection="0"/>
    <xf numFmtId="0" fontId="54" fillId="44" borderId="0" applyNumberFormat="0" applyBorder="0" applyAlignment="0" applyProtection="0"/>
    <xf numFmtId="0" fontId="32" fillId="29" borderId="0" applyNumberFormat="0" applyBorder="0" applyAlignment="0" applyProtection="0"/>
    <xf numFmtId="0" fontId="43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54" fillId="4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181" fontId="35" fillId="0" borderId="0" applyFill="0" applyBorder="0" applyAlignment="0"/>
    <xf numFmtId="224" fontId="34" fillId="0" borderId="0" applyFill="0" applyBorder="0" applyAlignment="0"/>
    <xf numFmtId="204" fontId="0" fillId="0" borderId="0" applyFill="0" applyBorder="0" applyAlignment="0"/>
    <xf numFmtId="176" fontId="0" fillId="0" borderId="0" applyFill="0" applyBorder="0" applyAlignment="0"/>
    <xf numFmtId="9" fontId="56" fillId="0" borderId="0" applyFont="0" applyFill="0" applyBorder="0" applyAlignment="0" applyProtection="0"/>
    <xf numFmtId="204" fontId="0" fillId="0" borderId="0" applyFill="0" applyBorder="0" applyAlignment="0"/>
    <xf numFmtId="9" fontId="55" fillId="0" borderId="0" applyFont="0" applyFill="0" applyBorder="0" applyAlignment="0" applyProtection="0"/>
    <xf numFmtId="25" fontId="56" fillId="0" borderId="0" applyFont="0" applyFill="0" applyBorder="0" applyAlignment="0" applyProtection="0"/>
    <xf numFmtId="0" fontId="89" fillId="19" borderId="12" applyNumberFormat="0" applyAlignment="0" applyProtection="0">
      <alignment vertical="center"/>
    </xf>
    <xf numFmtId="0" fontId="128" fillId="67" borderId="3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7" fillId="0" borderId="25" applyNumberFormat="0" applyFill="0" applyProtection="0">
      <alignment horizontal="center"/>
    </xf>
    <xf numFmtId="0" fontId="130" fillId="0" borderId="0" applyFill="0" applyBorder="0">
      <alignment horizontal="right"/>
    </xf>
    <xf numFmtId="0" fontId="24" fillId="4" borderId="0" applyNumberFormat="0" applyBorder="0" applyAlignment="0" applyProtection="0">
      <alignment vertical="center"/>
    </xf>
    <xf numFmtId="0" fontId="34" fillId="0" borderId="0" applyFill="0" applyBorder="0">
      <alignment horizontal="right"/>
    </xf>
    <xf numFmtId="0" fontId="111" fillId="0" borderId="34"/>
    <xf numFmtId="178" fontId="0" fillId="0" borderId="0"/>
    <xf numFmtId="178" fontId="0" fillId="0" borderId="0"/>
    <xf numFmtId="178" fontId="0" fillId="0" borderId="0"/>
    <xf numFmtId="0" fontId="12" fillId="0" borderId="10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23" fillId="0" borderId="0"/>
    <xf numFmtId="218" fontId="47" fillId="0" borderId="0"/>
    <xf numFmtId="205" fontId="84" fillId="0" borderId="0" applyFont="0" applyFill="0" applyBorder="0" applyAlignment="0" applyProtection="0"/>
    <xf numFmtId="196" fontId="0" fillId="0" borderId="0" applyFill="0" applyBorder="0" applyAlignment="0"/>
    <xf numFmtId="39" fontId="84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23" fillId="0" borderId="0" applyProtection="0"/>
    <xf numFmtId="196" fontId="0" fillId="0" borderId="0" applyFill="0" applyBorder="0" applyAlignment="0"/>
    <xf numFmtId="0" fontId="26" fillId="5" borderId="0" applyNumberFormat="0" applyBorder="0" applyAlignment="0" applyProtection="0">
      <alignment vertical="center"/>
    </xf>
    <xf numFmtId="228" fontId="34" fillId="0" borderId="0" applyFont="0" applyFill="0" applyBorder="0" applyAlignment="0" applyProtection="0"/>
    <xf numFmtId="221" fontId="47" fillId="0" borderId="0"/>
    <xf numFmtId="0" fontId="49" fillId="0" borderId="0" applyNumberFormat="0" applyAlignment="0">
      <alignment horizontal="left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Alignment="0"/>
    <xf numFmtId="9" fontId="22" fillId="0" borderId="0" applyFont="0" applyFill="0" applyBorder="0" applyAlignment="0" applyProtection="0">
      <alignment vertical="center"/>
    </xf>
    <xf numFmtId="229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4" fontId="35" fillId="0" borderId="0" applyFill="0" applyBorder="0" applyAlignment="0"/>
    <xf numFmtId="0" fontId="118" fillId="0" borderId="0"/>
    <xf numFmtId="15" fontId="21" fillId="0" borderId="0"/>
    <xf numFmtId="0" fontId="26" fillId="10" borderId="0" applyNumberFormat="0" applyBorder="0" applyAlignment="0" applyProtection="0">
      <alignment vertical="center"/>
    </xf>
    <xf numFmtId="189" fontId="47" fillId="0" borderId="0"/>
    <xf numFmtId="176" fontId="0" fillId="0" borderId="0" applyFill="0" applyBorder="0" applyAlignment="0"/>
    <xf numFmtId="204" fontId="0" fillId="0" borderId="0" applyFill="0" applyBorder="0" applyAlignment="0"/>
    <xf numFmtId="226" fontId="22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2" fontId="123" fillId="0" borderId="0" applyProtection="0"/>
    <xf numFmtId="227" fontId="118" fillId="0" borderId="0">
      <alignment horizontal="right"/>
    </xf>
    <xf numFmtId="0" fontId="0" fillId="0" borderId="0"/>
    <xf numFmtId="43" fontId="22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21" fillId="0" borderId="0">
      <alignment horizontal="left"/>
    </xf>
    <xf numFmtId="0" fontId="24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101" fillId="0" borderId="35" applyNumberFormat="0" applyAlignment="0" applyProtection="0">
      <alignment horizontal="left" vertical="center"/>
    </xf>
    <xf numFmtId="0" fontId="134" fillId="0" borderId="0" applyProtection="0"/>
    <xf numFmtId="0" fontId="101" fillId="0" borderId="0" applyProtection="0"/>
    <xf numFmtId="0" fontId="24" fillId="4" borderId="0" applyNumberFormat="0" applyBorder="0" applyAlignment="0" applyProtection="0">
      <alignment vertical="center"/>
    </xf>
    <xf numFmtId="38" fontId="13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>
      <alignment vertical="center"/>
    </xf>
    <xf numFmtId="10" fontId="113" fillId="66" borderId="1" applyNumberFormat="0" applyBorder="0" applyAlignment="0" applyProtection="0"/>
    <xf numFmtId="205" fontId="115" fillId="12" borderId="0"/>
    <xf numFmtId="0" fontId="0" fillId="0" borderId="0"/>
    <xf numFmtId="0" fontId="28" fillId="68" borderId="0" applyNumberFormat="0" applyBorder="0" applyAlignment="0" applyProtection="0">
      <alignment vertical="center"/>
    </xf>
    <xf numFmtId="0" fontId="0" fillId="0" borderId="0"/>
    <xf numFmtId="0" fontId="22" fillId="25" borderId="12" applyNumberFormat="0" applyAlignment="0" applyProtection="0"/>
    <xf numFmtId="0" fontId="22" fillId="35" borderId="0" applyNumberFormat="0" applyFont="0" applyBorder="0" applyAlignment="0" applyProtection="0">
      <alignment horizontal="right"/>
    </xf>
    <xf numFmtId="0" fontId="31" fillId="66" borderId="30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38" fontId="129" fillId="0" borderId="0"/>
    <xf numFmtId="0" fontId="22" fillId="2" borderId="23" applyNumberFormat="0" applyAlignment="0" applyProtection="0"/>
    <xf numFmtId="0" fontId="26" fillId="10" borderId="0" applyNumberFormat="0" applyBorder="0" applyAlignment="0" applyProtection="0">
      <alignment vertical="center"/>
    </xf>
    <xf numFmtId="38" fontId="130" fillId="0" borderId="0"/>
    <xf numFmtId="0" fontId="26" fillId="5" borderId="0" applyNumberFormat="0" applyBorder="0" applyAlignment="0" applyProtection="0">
      <alignment vertical="center"/>
    </xf>
    <xf numFmtId="0" fontId="47" fillId="0" borderId="0" applyNumberFormat="0" applyFont="0" applyFill="0" applyBorder="0" applyProtection="0">
      <alignment horizontal="left" vertical="center"/>
    </xf>
    <xf numFmtId="0" fontId="22" fillId="0" borderId="0" applyFont="0" applyFill="0">
      <alignment horizontal="fill"/>
    </xf>
    <xf numFmtId="0" fontId="0" fillId="0" borderId="0"/>
    <xf numFmtId="204" fontId="0" fillId="0" borderId="0" applyFill="0" applyBorder="0" applyAlignment="0"/>
    <xf numFmtId="0" fontId="123" fillId="0" borderId="33" applyProtection="0"/>
    <xf numFmtId="205" fontId="131" fillId="31" borderId="0"/>
    <xf numFmtId="183" fontId="22" fillId="31" borderId="0"/>
    <xf numFmtId="0" fontId="22" fillId="0" borderId="0">
      <alignment vertical="center"/>
    </xf>
    <xf numFmtId="0" fontId="43" fillId="5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219" fontId="0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47" fillId="0" borderId="0"/>
    <xf numFmtId="37" fontId="116" fillId="0" borderId="0"/>
    <xf numFmtId="0" fontId="115" fillId="0" borderId="0"/>
    <xf numFmtId="0" fontId="31" fillId="66" borderId="30" applyNumberFormat="0" applyFont="0" applyAlignment="0" applyProtection="0">
      <alignment vertical="center"/>
    </xf>
    <xf numFmtId="0" fontId="133" fillId="19" borderId="23" applyNumberFormat="0" applyAlignment="0" applyProtection="0">
      <alignment vertical="center"/>
    </xf>
    <xf numFmtId="40" fontId="104" fillId="2" borderId="0">
      <alignment horizontal="right"/>
    </xf>
    <xf numFmtId="10" fontId="47" fillId="0" borderId="0" applyFont="0" applyFill="0" applyBorder="0" applyAlignment="0" applyProtection="0"/>
    <xf numFmtId="212" fontId="0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96" fontId="0" fillId="0" borderId="0" applyFill="0" applyBorder="0" applyAlignment="0"/>
    <xf numFmtId="0" fontId="102" fillId="65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204" fontId="0" fillId="0" borderId="0" applyFill="0" applyBorder="0" applyAlignment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40" fillId="0" borderId="34">
      <alignment horizontal="center"/>
    </xf>
    <xf numFmtId="0" fontId="69" fillId="36" borderId="0" applyNumberFormat="0" applyBorder="0" applyAlignment="0" applyProtection="0"/>
    <xf numFmtId="0" fontId="21" fillId="78" borderId="0" applyNumberFormat="0" applyFont="0" applyBorder="0" applyAlignment="0" applyProtection="0"/>
    <xf numFmtId="0" fontId="22" fillId="0" borderId="0" applyNumberFormat="0" applyFill="0" applyBorder="0" applyAlignment="0" applyProtection="0">
      <alignment horizontal="left"/>
    </xf>
    <xf numFmtId="234" fontId="22" fillId="0" borderId="0" applyNumberFormat="0" applyFill="0" applyBorder="0" applyAlignment="0" applyProtection="0">
      <alignment horizontal="left"/>
    </xf>
    <xf numFmtId="0" fontId="140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97" fillId="0" borderId="0">
      <alignment horizontal="left"/>
    </xf>
    <xf numFmtId="43" fontId="113" fillId="0" borderId="36"/>
    <xf numFmtId="0" fontId="111" fillId="0" borderId="0"/>
    <xf numFmtId="0" fontId="22" fillId="17" borderId="11">
      <protection locked="0"/>
    </xf>
    <xf numFmtId="0" fontId="115" fillId="0" borderId="0"/>
    <xf numFmtId="0" fontId="103" fillId="17" borderId="11">
      <protection locked="0"/>
    </xf>
    <xf numFmtId="0" fontId="22" fillId="0" borderId="0">
      <alignment vertical="center"/>
    </xf>
    <xf numFmtId="0" fontId="103" fillId="17" borderId="11">
      <protection locked="0"/>
    </xf>
    <xf numFmtId="0" fontId="22" fillId="17" borderId="11">
      <protection locked="0"/>
    </xf>
    <xf numFmtId="0" fontId="22" fillId="17" borderId="11">
      <protection locked="0"/>
    </xf>
    <xf numFmtId="0" fontId="22" fillId="17" borderId="11">
      <protection locked="0"/>
    </xf>
    <xf numFmtId="0" fontId="110" fillId="0" borderId="0" applyNumberFormat="0" applyFill="0" applyBorder="0" applyAlignment="0" applyProtection="0"/>
    <xf numFmtId="49" fontId="35" fillId="0" borderId="0" applyFill="0" applyBorder="0" applyAlignment="0"/>
    <xf numFmtId="231" fontId="35" fillId="0" borderId="0" applyFill="0" applyBorder="0" applyAlignment="0"/>
    <xf numFmtId="0" fontId="4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213" fontId="0" fillId="0" borderId="0" applyFill="0" applyBorder="0" applyAlignment="0"/>
    <xf numFmtId="235" fontId="34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3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/>
    <xf numFmtId="9" fontId="141" fillId="0" borderId="0" applyFont="0" applyFill="0" applyBorder="0" applyAlignment="0" applyProtection="0"/>
    <xf numFmtId="0" fontId="34" fillId="0" borderId="0"/>
    <xf numFmtId="0" fontId="26" fillId="5" borderId="0" applyNumberFormat="0" applyBorder="0" applyAlignment="0" applyProtection="0">
      <alignment vertical="center"/>
    </xf>
    <xf numFmtId="0" fontId="0" fillId="0" borderId="0"/>
    <xf numFmtId="180" fontId="34" fillId="0" borderId="0" applyFont="0" applyFill="0" applyBorder="0" applyAlignment="0" applyProtection="0"/>
    <xf numFmtId="41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2" fillId="0" borderId="26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8" fillId="0" borderId="22" applyNumberFormat="0" applyFill="0" applyAlignment="0" applyProtection="0">
      <alignment vertical="center"/>
    </xf>
    <xf numFmtId="198" fontId="0" fillId="0" borderId="0" applyFont="0" applyFill="0" applyBorder="0" applyAlignment="0" applyProtection="0"/>
    <xf numFmtId="0" fontId="0" fillId="0" borderId="29" applyNumberFormat="0" applyFill="0" applyProtection="0">
      <alignment horizontal="right"/>
    </xf>
    <xf numFmtId="0" fontId="143" fillId="0" borderId="0"/>
    <xf numFmtId="0" fontId="94" fillId="0" borderId="26" applyNumberFormat="0" applyFill="0" applyAlignment="0" applyProtection="0">
      <alignment vertical="center"/>
    </xf>
    <xf numFmtId="0" fontId="119" fillId="0" borderId="31" applyNumberFormat="0" applyFill="0" applyAlignment="0" applyProtection="0">
      <alignment vertical="center"/>
    </xf>
    <xf numFmtId="0" fontId="22" fillId="0" borderId="0" applyFont="0" applyBorder="0" applyAlignment="0">
      <alignment vertical="center"/>
    </xf>
    <xf numFmtId="0" fontId="81" fillId="0" borderId="22" applyNumberFormat="0" applyFill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9" fillId="0" borderId="29" applyNumberFormat="0" applyFill="0" applyProtection="0">
      <alignment horizontal="center"/>
    </xf>
    <xf numFmtId="0" fontId="33" fillId="10" borderId="0" applyNumberFormat="0" applyBorder="0" applyAlignment="0" applyProtection="0">
      <alignment vertical="center"/>
    </xf>
    <xf numFmtId="4" fontId="40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90" fillId="0" borderId="13" applyNumberFormat="0" applyFill="0" applyProtection="0">
      <alignment horizont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67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7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" fontId="144" fillId="0" borderId="1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37" fillId="0" borderId="0"/>
    <xf numFmtId="0" fontId="36" fillId="4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0" borderId="0" applyFill="0" applyBorder="0" applyAlignment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14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31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0" fillId="0" borderId="0"/>
    <xf numFmtId="0" fontId="0" fillId="0" borderId="0"/>
    <xf numFmtId="0" fontId="0" fillId="0" borderId="0"/>
    <xf numFmtId="0" fontId="135" fillId="39" borderId="12" applyNumberFormat="0" applyAlignment="0" applyProtection="0">
      <alignment vertical="center"/>
    </xf>
    <xf numFmtId="0" fontId="31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/>
    <xf numFmtId="0" fontId="73" fillId="3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66" borderId="3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0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52" fillId="0" borderId="0" applyFill="0" applyBorder="0" applyAlignment="0"/>
    <xf numFmtId="0" fontId="26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7" fillId="0" borderId="0"/>
    <xf numFmtId="0" fontId="3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8" fillId="67" borderId="32" applyNumberFormat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13" applyNumberFormat="0" applyFill="0" applyProtection="0">
      <alignment horizontal="left"/>
    </xf>
    <xf numFmtId="0" fontId="122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5" fillId="0" borderId="0"/>
    <xf numFmtId="0" fontId="28" fillId="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33" fillId="19" borderId="23" applyNumberFormat="0" applyAlignment="0" applyProtection="0">
      <alignment vertical="center"/>
    </xf>
    <xf numFmtId="1" fontId="0" fillId="0" borderId="13" applyFill="0" applyProtection="0">
      <alignment horizontal="center"/>
    </xf>
    <xf numFmtId="202" fontId="40" fillId="0" borderId="0" applyFon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36" fontId="144" fillId="0" borderId="1">
      <alignment vertical="center"/>
      <protection locked="0"/>
    </xf>
    <xf numFmtId="0" fontId="23" fillId="0" borderId="0"/>
    <xf numFmtId="0" fontId="21" fillId="0" borderId="0"/>
    <xf numFmtId="41" fontId="0" fillId="0" borderId="0" applyFont="0" applyFill="0" applyBorder="0" applyAlignment="0" applyProtection="0"/>
    <xf numFmtId="0" fontId="0" fillId="0" borderId="1" applyNumberFormat="0"/>
    <xf numFmtId="225" fontId="127" fillId="0" borderId="0" applyFont="0" applyFill="0" applyBorder="0" applyAlignment="0" applyProtection="0"/>
    <xf numFmtId="237" fontId="12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238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8" fontId="8" fillId="0" borderId="2" xfId="0" applyNumberFormat="1" applyFont="1" applyFill="1" applyBorder="1" applyAlignment="1" applyProtection="1">
      <alignment horizontal="right" vertical="center"/>
    </xf>
    <xf numFmtId="239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188" fontId="4" fillId="0" borderId="1" xfId="0" applyNumberFormat="1" applyFont="1" applyFill="1" applyBorder="1" applyAlignment="1" applyProtection="1">
      <alignment horizontal="right" vertical="center" wrapText="1"/>
    </xf>
    <xf numFmtId="238" fontId="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88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8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0" fontId="11" fillId="0" borderId="1" xfId="0" applyFont="1" applyBorder="1" applyAlignment="1" applyProtection="1"/>
    <xf numFmtId="0" fontId="12" fillId="0" borderId="1" xfId="0" applyFont="1" applyBorder="1" applyAlignment="1" applyProtection="1"/>
    <xf numFmtId="188" fontId="8" fillId="0" borderId="1" xfId="0" applyNumberFormat="1" applyFont="1" applyFill="1" applyBorder="1" applyAlignment="1" applyProtection="1">
      <alignment horizontal="right" vertical="center"/>
    </xf>
    <xf numFmtId="188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18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88" fontId="4" fillId="0" borderId="2" xfId="0" applyNumberFormat="1" applyFont="1" applyFill="1" applyBorder="1" applyAlignment="1" applyProtection="1">
      <alignment horizontal="right" vertical="center" wrapText="1"/>
    </xf>
    <xf numFmtId="188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18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188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188" fontId="9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188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188" fontId="4" fillId="0" borderId="1" xfId="692" applyNumberFormat="1" applyFont="1" applyFill="1" applyBorder="1" applyAlignment="1" applyProtection="1">
      <alignment horizontal="right" vertical="center"/>
    </xf>
    <xf numFmtId="188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188" fontId="4" fillId="0" borderId="1" xfId="692" applyNumberFormat="1" applyFont="1" applyBorder="1" applyAlignment="1" applyProtection="1">
      <alignment horizontal="right" vertical="center"/>
    </xf>
    <xf numFmtId="188" fontId="4" fillId="0" borderId="1" xfId="692" applyNumberFormat="1" applyFont="1" applyBorder="1" applyAlignment="1" applyProtection="1">
      <alignment vertical="center"/>
    </xf>
    <xf numFmtId="188" fontId="4" fillId="0" borderId="1" xfId="692" applyNumberFormat="1" applyFont="1" applyBorder="1" applyAlignment="1" applyProtection="1">
      <alignment horizontal="right" vertical="center" wrapText="1"/>
    </xf>
    <xf numFmtId="188" fontId="8" fillId="0" borderId="1" xfId="692" applyNumberFormat="1" applyFont="1" applyFill="1" applyBorder="1" applyAlignment="1" applyProtection="1">
      <alignment horizontal="right" vertical="center" wrapText="1"/>
    </xf>
    <xf numFmtId="188" fontId="8" fillId="0" borderId="1" xfId="692" applyNumberFormat="1" applyFont="1" applyFill="1" applyBorder="1" applyAlignment="1" applyProtection="1">
      <alignment horizontal="center" vertical="center"/>
    </xf>
    <xf numFmtId="238" fontId="4" fillId="0" borderId="1" xfId="692" applyNumberFormat="1" applyFont="1" applyFill="1" applyBorder="1" applyAlignment="1" applyProtection="1">
      <alignment horizontal="right" vertical="center" wrapText="1"/>
    </xf>
    <xf numFmtId="188" fontId="4" fillId="0" borderId="1" xfId="692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15" sqref="D15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3"/>
      <c r="B2"/>
      <c r="C2"/>
      <c r="D2"/>
      <c r="E2"/>
      <c r="F2"/>
      <c r="G2"/>
      <c r="H2"/>
      <c r="I2"/>
      <c r="J2"/>
    </row>
    <row r="3" ht="18.75" customHeight="1" spans="1:10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/>
    </row>
    <row r="4" ht="24" customHeight="1" spans="1:10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/>
    </row>
    <row r="5" ht="14.25" customHeight="1" spans="1:10">
      <c r="A5" s="104"/>
      <c r="B5" s="104"/>
      <c r="C5" s="104"/>
      <c r="D5" s="104"/>
      <c r="E5" s="104"/>
      <c r="F5" s="104"/>
      <c r="G5" s="104"/>
      <c r="H5" s="104"/>
      <c r="I5" s="104"/>
      <c r="J5"/>
    </row>
    <row r="6" ht="14.25" customHeight="1" spans="1:10">
      <c r="A6" s="104"/>
      <c r="B6" s="104"/>
      <c r="C6" s="104"/>
      <c r="D6" s="104"/>
      <c r="E6" s="104"/>
      <c r="F6" s="104"/>
      <c r="G6" s="104"/>
      <c r="H6" s="104"/>
      <c r="I6" s="104"/>
      <c r="J6"/>
    </row>
    <row r="7" ht="14.25" customHeight="1" spans="1:10">
      <c r="A7" s="104"/>
      <c r="B7" s="104"/>
      <c r="C7" s="104"/>
      <c r="D7" s="104"/>
      <c r="E7" s="104"/>
      <c r="F7" s="104"/>
      <c r="G7" s="104"/>
      <c r="H7" s="104"/>
      <c r="I7" s="104"/>
      <c r="J7"/>
    </row>
    <row r="8" ht="14.25" customHeight="1" spans="1:10">
      <c r="A8" s="104"/>
      <c r="B8" s="104"/>
      <c r="C8" s="104"/>
      <c r="D8" s="104"/>
      <c r="E8" s="104"/>
      <c r="F8" s="104"/>
      <c r="G8" s="104"/>
      <c r="H8" s="104"/>
      <c r="I8" s="104"/>
      <c r="J8"/>
    </row>
    <row r="9" ht="33" customHeight="1" spans="1:10">
      <c r="A9" s="105" t="s">
        <v>2</v>
      </c>
      <c r="B9" s="105"/>
      <c r="C9" s="105"/>
      <c r="D9" s="105"/>
      <c r="E9" s="105"/>
      <c r="F9" s="105"/>
      <c r="G9" s="105"/>
      <c r="H9" s="105"/>
      <c r="I9" s="105"/>
      <c r="J9"/>
    </row>
    <row r="10" ht="14.25" customHeight="1" spans="1:10">
      <c r="A10" s="104"/>
      <c r="B10" s="104"/>
      <c r="C10" s="104"/>
      <c r="D10" s="104"/>
      <c r="E10" s="104"/>
      <c r="F10" s="104"/>
      <c r="G10" s="104"/>
      <c r="H10" s="104"/>
      <c r="I10" s="104"/>
      <c r="J10"/>
    </row>
    <row r="11" ht="14.25" customHeight="1" spans="1:10">
      <c r="A11" s="104"/>
      <c r="B11" s="104"/>
      <c r="C11" s="104"/>
      <c r="D11" s="104"/>
      <c r="E11" s="104"/>
      <c r="F11" s="104"/>
      <c r="G11" s="104"/>
      <c r="H11" s="104"/>
      <c r="I11" s="104"/>
      <c r="J11"/>
    </row>
    <row r="12" ht="14.25" customHeight="1" spans="1:10">
      <c r="A12" s="104"/>
      <c r="B12" s="104"/>
      <c r="C12" s="104"/>
      <c r="D12" s="104"/>
      <c r="E12" s="104"/>
      <c r="F12" s="104"/>
      <c r="G12" s="104"/>
      <c r="H12" s="104"/>
      <c r="I12" s="104"/>
      <c r="J12"/>
    </row>
    <row r="13" ht="14.25" customHeight="1" spans="1:10">
      <c r="A13" s="104"/>
      <c r="B13" s="104"/>
      <c r="C13" s="104"/>
      <c r="D13" s="104"/>
      <c r="E13" s="104"/>
      <c r="F13" s="104"/>
      <c r="G13" s="104"/>
      <c r="H13" s="104"/>
      <c r="I13" s="104"/>
      <c r="J13"/>
    </row>
    <row r="14" ht="14.25" customHeight="1" spans="1:10">
      <c r="A14" s="104"/>
      <c r="B14" s="104"/>
      <c r="C14" s="104"/>
      <c r="D14" s="104"/>
      <c r="E14" s="104"/>
      <c r="F14" s="104"/>
      <c r="G14" s="104"/>
      <c r="H14" s="104"/>
      <c r="I14" s="104"/>
      <c r="J14"/>
    </row>
    <row r="15" ht="14.25" customHeight="1" spans="1:10">
      <c r="A15" s="104"/>
      <c r="B15" s="104"/>
      <c r="C15" s="104"/>
      <c r="D15" s="104"/>
      <c r="E15" s="104"/>
      <c r="F15" s="104"/>
      <c r="G15" s="104"/>
      <c r="H15" s="104"/>
      <c r="I15" s="104"/>
      <c r="J15"/>
    </row>
    <row r="16" ht="14.25" customHeight="1" spans="1:10">
      <c r="A16" s="104"/>
      <c r="B16" s="104"/>
      <c r="C16" s="104"/>
      <c r="D16" s="104"/>
      <c r="E16" s="104"/>
      <c r="F16" s="104"/>
      <c r="G16" s="104"/>
      <c r="H16" s="104"/>
      <c r="I16" s="104"/>
      <c r="J16"/>
    </row>
    <row r="17" ht="14.25" customHeight="1" spans="1:10">
      <c r="A17" s="104"/>
      <c r="B17" s="104"/>
      <c r="C17" s="104"/>
      <c r="D17" s="104"/>
      <c r="E17" s="104"/>
      <c r="F17" s="104"/>
      <c r="G17" s="104"/>
      <c r="H17" s="104"/>
      <c r="I17" s="104"/>
      <c r="J17"/>
    </row>
    <row r="18" ht="14.25" customHeight="1" spans="1:10">
      <c r="A18" s="104"/>
      <c r="B18" s="104"/>
      <c r="C18" s="104"/>
      <c r="D18" s="104"/>
      <c r="E18" s="104"/>
      <c r="F18" s="104"/>
      <c r="G18" s="104"/>
      <c r="H18" s="104"/>
      <c r="I18" s="104"/>
      <c r="J18"/>
    </row>
    <row r="19" ht="14.25" customHeight="1" spans="1:10">
      <c r="A19" s="106" t="s">
        <v>3</v>
      </c>
      <c r="B19" s="104"/>
      <c r="C19" s="104"/>
      <c r="D19" s="104"/>
      <c r="E19" s="104"/>
      <c r="F19" s="104"/>
      <c r="G19" s="104"/>
      <c r="H19" s="104"/>
      <c r="I19" s="104"/>
      <c r="J19"/>
    </row>
    <row r="20" ht="14.25" customHeight="1" spans="1:10">
      <c r="A20" s="104"/>
      <c r="B20" s="104"/>
      <c r="C20" s="104"/>
      <c r="D20" s="104"/>
      <c r="E20" s="104"/>
      <c r="F20" s="104"/>
      <c r="G20" s="104"/>
      <c r="H20" s="104"/>
      <c r="I20" s="104"/>
      <c r="J20"/>
    </row>
    <row r="21" ht="14.25" customHeight="1" spans="1:10">
      <c r="A21" s="104"/>
      <c r="B21" s="104"/>
      <c r="C21" s="104"/>
      <c r="D21" s="104"/>
      <c r="E21" s="104"/>
      <c r="F21" s="104"/>
      <c r="G21" s="104"/>
      <c r="H21"/>
      <c r="I21" s="104"/>
      <c r="J21"/>
    </row>
    <row r="22" ht="14.25" customHeight="1" spans="1:10">
      <c r="A22" s="104"/>
      <c r="B22" s="104" t="s">
        <v>4</v>
      </c>
      <c r="C22"/>
      <c r="D22"/>
      <c r="E22" s="104" t="s">
        <v>5</v>
      </c>
      <c r="F22"/>
      <c r="G22" s="104" t="s">
        <v>6</v>
      </c>
      <c r="H22"/>
      <c r="I22" s="104"/>
      <c r="J22"/>
    </row>
    <row r="23" ht="15.75" customHeight="1" spans="1:10">
      <c r="A23"/>
      <c r="B23" s="10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3"/>
      <c r="C3"/>
      <c r="D3"/>
    </row>
    <row r="4" ht="24.75" customHeight="1" spans="1:4">
      <c r="A4"/>
      <c r="B4" s="94" t="s">
        <v>9</v>
      </c>
      <c r="C4" s="95" t="s">
        <v>10</v>
      </c>
      <c r="D4"/>
    </row>
    <row r="5" ht="24.75" customHeight="1" spans="1:4">
      <c r="A5"/>
      <c r="B5" s="96" t="s">
        <v>11</v>
      </c>
      <c r="C5" s="97"/>
      <c r="D5"/>
    </row>
    <row r="6" ht="24.75" customHeight="1" spans="1:4">
      <c r="A6"/>
      <c r="B6" s="96" t="s">
        <v>12</v>
      </c>
      <c r="C6" s="97" t="s">
        <v>13</v>
      </c>
      <c r="D6"/>
    </row>
    <row r="7" ht="24.75" customHeight="1" spans="1:4">
      <c r="A7"/>
      <c r="B7" s="96" t="s">
        <v>14</v>
      </c>
      <c r="C7" s="97" t="s">
        <v>15</v>
      </c>
      <c r="D7"/>
    </row>
    <row r="8" ht="24.75" customHeight="1" spans="1:4">
      <c r="A8"/>
      <c r="B8" s="96" t="s">
        <v>16</v>
      </c>
      <c r="C8" s="97"/>
      <c r="D8"/>
    </row>
    <row r="9" ht="24.75" customHeight="1" spans="1:4">
      <c r="A9"/>
      <c r="B9" s="96" t="s">
        <v>17</v>
      </c>
      <c r="C9" s="97" t="s">
        <v>18</v>
      </c>
      <c r="D9"/>
    </row>
    <row r="10" ht="24.75" customHeight="1" spans="1:4">
      <c r="A10"/>
      <c r="B10" s="96" t="s">
        <v>19</v>
      </c>
      <c r="C10" s="97" t="s">
        <v>20</v>
      </c>
      <c r="D10"/>
    </row>
    <row r="11" ht="24.75" customHeight="1" spans="1:4">
      <c r="A11"/>
      <c r="B11" s="98" t="s">
        <v>21</v>
      </c>
      <c r="C11" s="97" t="s">
        <v>22</v>
      </c>
      <c r="D11"/>
    </row>
    <row r="12" ht="24.75" customHeight="1" spans="1:4">
      <c r="A12"/>
      <c r="B12" s="99" t="s">
        <v>23</v>
      </c>
      <c r="C12" s="100" t="s">
        <v>24</v>
      </c>
      <c r="D12"/>
    </row>
    <row r="13" ht="24.75" customHeight="1" spans="1:4">
      <c r="A13"/>
      <c r="B13" s="99" t="s">
        <v>25</v>
      </c>
      <c r="C13" s="101"/>
      <c r="D13"/>
    </row>
    <row r="14" ht="24.75" customHeight="1" spans="1:4">
      <c r="A14"/>
      <c r="B14" s="102" t="s">
        <v>26</v>
      </c>
      <c r="C14" s="10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7" workbookViewId="0">
      <selection activeCell="E16" sqref="E16"/>
    </sheetView>
  </sheetViews>
  <sheetFormatPr defaultColWidth="9" defaultRowHeight="12.75" customHeight="1" outlineLevelCol="4"/>
  <cols>
    <col min="1" max="1" width="34.8571428571429" style="75" customWidth="1"/>
    <col min="2" max="2" width="27.2857142857143" style="75" customWidth="1"/>
    <col min="3" max="3" width="34.5714285714286" style="75" customWidth="1"/>
    <col min="4" max="4" width="27.4285714285714" style="75" customWidth="1"/>
    <col min="5" max="5" width="31.2857142857143" style="75" customWidth="1"/>
    <col min="6" max="16384" width="9.14285714285714" style="76"/>
  </cols>
  <sheetData>
    <row r="1" ht="24.75" customHeight="1" spans="1:1">
      <c r="A1" s="77"/>
    </row>
    <row r="2" ht="24.75" customHeight="1" spans="1:4">
      <c r="A2" s="78" t="s">
        <v>27</v>
      </c>
      <c r="B2" s="78"/>
      <c r="C2" s="78"/>
      <c r="D2" s="78"/>
    </row>
    <row r="3" ht="24.75" customHeight="1" spans="1:4">
      <c r="A3" s="79"/>
      <c r="B3" s="80"/>
      <c r="C3" s="80"/>
      <c r="D3" s="81" t="s">
        <v>28</v>
      </c>
    </row>
    <row r="4" ht="24.75" customHeight="1" spans="1:4">
      <c r="A4" s="82" t="s">
        <v>29</v>
      </c>
      <c r="B4" s="82"/>
      <c r="C4" s="82" t="s">
        <v>30</v>
      </c>
      <c r="D4" s="82"/>
    </row>
    <row r="5" ht="24.75" customHeight="1" spans="1:4">
      <c r="A5" s="82" t="s">
        <v>31</v>
      </c>
      <c r="B5" s="82" t="s">
        <v>32</v>
      </c>
      <c r="C5" s="82" t="s">
        <v>31</v>
      </c>
      <c r="D5" s="82" t="s">
        <v>32</v>
      </c>
    </row>
    <row r="6" s="74" customFormat="1" ht="22" customHeight="1" spans="1:5">
      <c r="A6" s="69" t="s">
        <v>33</v>
      </c>
      <c r="B6" s="83">
        <v>4024100</v>
      </c>
      <c r="C6" s="57" t="s">
        <v>34</v>
      </c>
      <c r="D6" s="84">
        <v>4010060</v>
      </c>
      <c r="E6" s="85"/>
    </row>
    <row r="7" s="74" customFormat="1" ht="22" customHeight="1" spans="1:5">
      <c r="A7" s="69" t="s">
        <v>35</v>
      </c>
      <c r="B7" s="84">
        <v>4024100</v>
      </c>
      <c r="C7" s="57" t="s">
        <v>36</v>
      </c>
      <c r="D7" s="84"/>
      <c r="E7" s="85"/>
    </row>
    <row r="8" s="74" customFormat="1" ht="22" customHeight="1" spans="1:5">
      <c r="A8" s="69" t="s">
        <v>37</v>
      </c>
      <c r="B8" s="84"/>
      <c r="C8" s="57" t="s">
        <v>38</v>
      </c>
      <c r="D8" s="84"/>
      <c r="E8" s="85"/>
    </row>
    <row r="9" s="74" customFormat="1" ht="22" customHeight="1" spans="1:5">
      <c r="A9" s="69" t="s">
        <v>39</v>
      </c>
      <c r="B9" s="84">
        <f>B10+B11</f>
        <v>0</v>
      </c>
      <c r="C9" s="57" t="s">
        <v>40</v>
      </c>
      <c r="D9" s="84"/>
      <c r="E9" s="85"/>
    </row>
    <row r="10" s="74" customFormat="1" ht="22" customHeight="1" spans="1:5">
      <c r="A10" s="69" t="s">
        <v>41</v>
      </c>
      <c r="B10" s="84"/>
      <c r="C10" s="57" t="s">
        <v>42</v>
      </c>
      <c r="D10" s="84"/>
      <c r="E10" s="85"/>
    </row>
    <row r="11" s="74" customFormat="1" ht="22" customHeight="1" spans="1:5">
      <c r="A11" s="69" t="s">
        <v>43</v>
      </c>
      <c r="B11" s="84"/>
      <c r="C11" s="57" t="s">
        <v>44</v>
      </c>
      <c r="D11" s="84"/>
      <c r="E11" s="85"/>
    </row>
    <row r="12" s="74" customFormat="1" ht="22" customHeight="1" spans="1:5">
      <c r="A12" s="69" t="s">
        <v>45</v>
      </c>
      <c r="B12" s="84">
        <f>B13+B14+B15</f>
        <v>0</v>
      </c>
      <c r="C12" s="57" t="s">
        <v>46</v>
      </c>
      <c r="D12" s="84"/>
      <c r="E12" s="85"/>
    </row>
    <row r="13" s="74" customFormat="1" ht="22" customHeight="1" spans="1:5">
      <c r="A13" s="69" t="s">
        <v>47</v>
      </c>
      <c r="B13" s="84">
        <v>0</v>
      </c>
      <c r="C13" s="57" t="s">
        <v>48</v>
      </c>
      <c r="D13" s="84">
        <v>14040</v>
      </c>
      <c r="E13" s="85"/>
    </row>
    <row r="14" s="74" customFormat="1" ht="22" customHeight="1" spans="1:5">
      <c r="A14" s="69" t="s">
        <v>49</v>
      </c>
      <c r="B14" s="84">
        <v>0</v>
      </c>
      <c r="C14" s="57" t="s">
        <v>50</v>
      </c>
      <c r="D14" s="84"/>
      <c r="E14" s="85"/>
    </row>
    <row r="15" s="74" customFormat="1" ht="22" customHeight="1" spans="1:5">
      <c r="A15" s="69" t="s">
        <v>51</v>
      </c>
      <c r="B15" s="83">
        <v>0</v>
      </c>
      <c r="C15" s="57" t="s">
        <v>52</v>
      </c>
      <c r="D15" s="84"/>
      <c r="E15" s="85"/>
    </row>
    <row r="16" s="74" customFormat="1" ht="22" customHeight="1" spans="1:5">
      <c r="A16" s="69" t="s">
        <v>53</v>
      </c>
      <c r="B16" s="83">
        <v>0</v>
      </c>
      <c r="C16" s="57" t="s">
        <v>54</v>
      </c>
      <c r="D16" s="84"/>
      <c r="E16" s="85"/>
    </row>
    <row r="17" s="74" customFormat="1" ht="22" customHeight="1" spans="1:5">
      <c r="A17" s="69" t="s">
        <v>55</v>
      </c>
      <c r="B17" s="83">
        <v>0</v>
      </c>
      <c r="C17" s="57" t="s">
        <v>56</v>
      </c>
      <c r="D17" s="84"/>
      <c r="E17" s="85"/>
    </row>
    <row r="18" s="74" customFormat="1" ht="22" customHeight="1" spans="1:5">
      <c r="A18" s="69" t="s">
        <v>57</v>
      </c>
      <c r="B18" s="83">
        <v>0</v>
      </c>
      <c r="C18" s="57" t="s">
        <v>58</v>
      </c>
      <c r="D18" s="84"/>
      <c r="E18" s="85"/>
    </row>
    <row r="19" s="74" customFormat="1" ht="22" customHeight="1" spans="1:5">
      <c r="A19" s="69" t="s">
        <v>59</v>
      </c>
      <c r="B19" s="83">
        <v>0</v>
      </c>
      <c r="C19" s="57" t="s">
        <v>60</v>
      </c>
      <c r="D19" s="84"/>
      <c r="E19" s="85"/>
    </row>
    <row r="20" s="74" customFormat="1" ht="22" customHeight="1" spans="1:5">
      <c r="A20" s="69"/>
      <c r="B20" s="83"/>
      <c r="C20" s="57" t="s">
        <v>61</v>
      </c>
      <c r="D20" s="84"/>
      <c r="E20" s="85"/>
    </row>
    <row r="21" s="74" customFormat="1" ht="22" customHeight="1" spans="1:5">
      <c r="A21" s="69"/>
      <c r="B21" s="83"/>
      <c r="C21" s="57" t="s">
        <v>62</v>
      </c>
      <c r="D21" s="84"/>
      <c r="E21" s="85"/>
    </row>
    <row r="22" s="74" customFormat="1" ht="22" customHeight="1" spans="1:5">
      <c r="A22" s="69"/>
      <c r="B22" s="83"/>
      <c r="C22" s="57" t="s">
        <v>63</v>
      </c>
      <c r="D22" s="84"/>
      <c r="E22" s="85"/>
    </row>
    <row r="23" s="74" customFormat="1" ht="22" customHeight="1" spans="1:5">
      <c r="A23" s="69"/>
      <c r="B23" s="83"/>
      <c r="C23" s="57" t="s">
        <v>64</v>
      </c>
      <c r="D23" s="84"/>
      <c r="E23" s="85"/>
    </row>
    <row r="24" s="74" customFormat="1" ht="22" customHeight="1" spans="1:5">
      <c r="A24" s="69"/>
      <c r="B24" s="83"/>
      <c r="C24" s="57" t="s">
        <v>65</v>
      </c>
      <c r="D24" s="84"/>
      <c r="E24" s="85"/>
    </row>
    <row r="25" s="74" customFormat="1" ht="22" customHeight="1" spans="1:5">
      <c r="A25" s="69"/>
      <c r="B25" s="83"/>
      <c r="C25" s="57" t="s">
        <v>66</v>
      </c>
      <c r="D25" s="84"/>
      <c r="E25" s="85"/>
    </row>
    <row r="26" s="74" customFormat="1" ht="22" customHeight="1" spans="1:5">
      <c r="A26" s="69"/>
      <c r="B26" s="83"/>
      <c r="C26" s="57" t="s">
        <v>67</v>
      </c>
      <c r="D26" s="84">
        <v>0</v>
      </c>
      <c r="E26" s="85"/>
    </row>
    <row r="27" s="74" customFormat="1" ht="22" customHeight="1" spans="1:5">
      <c r="A27" s="69"/>
      <c r="B27" s="83"/>
      <c r="C27" s="57" t="s">
        <v>68</v>
      </c>
      <c r="D27" s="84">
        <v>0</v>
      </c>
      <c r="E27" s="85"/>
    </row>
    <row r="28" s="74" customFormat="1" ht="22" customHeight="1" spans="1:5">
      <c r="A28" s="69"/>
      <c r="B28" s="83"/>
      <c r="C28" s="57" t="s">
        <v>69</v>
      </c>
      <c r="D28" s="84">
        <v>0</v>
      </c>
      <c r="E28" s="85"/>
    </row>
    <row r="29" s="74" customFormat="1" ht="22" customHeight="1" spans="1:5">
      <c r="A29" s="69"/>
      <c r="B29" s="83"/>
      <c r="C29" s="57" t="s">
        <v>70</v>
      </c>
      <c r="D29" s="84">
        <v>0</v>
      </c>
      <c r="E29" s="85"/>
    </row>
    <row r="30" s="74" customFormat="1" ht="22" customHeight="1" spans="1:5">
      <c r="A30" s="69"/>
      <c r="B30" s="83"/>
      <c r="C30" s="57" t="s">
        <v>71</v>
      </c>
      <c r="D30" s="84">
        <v>0</v>
      </c>
      <c r="E30" s="85"/>
    </row>
    <row r="31" s="74" customFormat="1" ht="22" customHeight="1" spans="1:5">
      <c r="A31" s="69"/>
      <c r="B31" s="83"/>
      <c r="C31" s="57" t="s">
        <v>72</v>
      </c>
      <c r="D31" s="84">
        <v>0</v>
      </c>
      <c r="E31" s="85"/>
    </row>
    <row r="32" s="74" customFormat="1" ht="22" customHeight="1" spans="1:5">
      <c r="A32" s="69"/>
      <c r="B32" s="83"/>
      <c r="C32" s="57" t="s">
        <v>73</v>
      </c>
      <c r="D32" s="84">
        <v>0</v>
      </c>
      <c r="E32" s="85"/>
    </row>
    <row r="33" s="74" customFormat="1" ht="22" customHeight="1" spans="1:5">
      <c r="A33" s="69"/>
      <c r="B33" s="83"/>
      <c r="C33" s="57" t="s">
        <v>74</v>
      </c>
      <c r="D33" s="84">
        <v>0</v>
      </c>
      <c r="E33" s="85"/>
    </row>
    <row r="34" s="74" customFormat="1" ht="22" customHeight="1" spans="1:5">
      <c r="A34" s="69"/>
      <c r="B34" s="83"/>
      <c r="C34" s="57" t="s">
        <v>75</v>
      </c>
      <c r="D34" s="84">
        <v>0</v>
      </c>
      <c r="E34" s="85"/>
    </row>
    <row r="35" ht="22" customHeight="1" spans="1:4">
      <c r="A35" s="71"/>
      <c r="B35" s="86"/>
      <c r="C35" s="87"/>
      <c r="D35" s="88"/>
    </row>
    <row r="36" s="74" customFormat="1" ht="22" customHeight="1" spans="1:5">
      <c r="A36" s="73" t="s">
        <v>76</v>
      </c>
      <c r="B36" s="89">
        <f>B6+B9+B12+B16+B17+B18+B19</f>
        <v>4024100</v>
      </c>
      <c r="C36" s="90" t="s">
        <v>77</v>
      </c>
      <c r="D36" s="89">
        <f>SUM(D6:D34)</f>
        <v>4024100</v>
      </c>
      <c r="E36" s="85"/>
    </row>
    <row r="37" s="74" customFormat="1" ht="22" customHeight="1" spans="1:5">
      <c r="A37" s="69" t="s">
        <v>78</v>
      </c>
      <c r="B37" s="91">
        <f>B38+B41+B44+B45</f>
        <v>0</v>
      </c>
      <c r="C37" s="57" t="s">
        <v>79</v>
      </c>
      <c r="D37" s="89">
        <v>0</v>
      </c>
      <c r="E37" s="85"/>
    </row>
    <row r="38" s="74" customFormat="1" ht="22" customHeight="1" spans="1:5">
      <c r="A38" s="69" t="s">
        <v>80</v>
      </c>
      <c r="B38" s="84">
        <f>B39+B40</f>
        <v>0</v>
      </c>
      <c r="C38" s="57"/>
      <c r="D38" s="84"/>
      <c r="E38" s="85"/>
    </row>
    <row r="39" s="74" customFormat="1" ht="22" customHeight="1" spans="1:5">
      <c r="A39" s="69" t="s">
        <v>81</v>
      </c>
      <c r="B39" s="84">
        <v>0</v>
      </c>
      <c r="C39" s="92"/>
      <c r="D39" s="84"/>
      <c r="E39" s="85"/>
    </row>
    <row r="40" s="74" customFormat="1" ht="22" customHeight="1" spans="1:5">
      <c r="A40" s="69" t="s">
        <v>82</v>
      </c>
      <c r="B40" s="84">
        <v>0</v>
      </c>
      <c r="C40" s="92"/>
      <c r="D40" s="84"/>
      <c r="E40" s="85"/>
    </row>
    <row r="41" s="74" customFormat="1" ht="22" customHeight="1" spans="1:5">
      <c r="A41" s="69" t="s">
        <v>83</v>
      </c>
      <c r="B41" s="84">
        <f>B43+B42</f>
        <v>0</v>
      </c>
      <c r="C41" s="92"/>
      <c r="D41" s="84"/>
      <c r="E41" s="85"/>
    </row>
    <row r="42" s="74" customFormat="1" ht="22" customHeight="1" spans="1:5">
      <c r="A42" s="69" t="s">
        <v>84</v>
      </c>
      <c r="B42" s="84">
        <v>0</v>
      </c>
      <c r="C42" s="92"/>
      <c r="D42" s="84"/>
      <c r="E42" s="85"/>
    </row>
    <row r="43" s="74" customFormat="1" ht="22" customHeight="1" spans="1:5">
      <c r="A43" s="69" t="s">
        <v>85</v>
      </c>
      <c r="B43" s="84">
        <v>0</v>
      </c>
      <c r="C43" s="92"/>
      <c r="D43" s="84"/>
      <c r="E43" s="85"/>
    </row>
    <row r="44" s="74" customFormat="1" ht="22" customHeight="1" spans="1:5">
      <c r="A44" s="69" t="s">
        <v>86</v>
      </c>
      <c r="B44" s="84">
        <v>0</v>
      </c>
      <c r="C44" s="92"/>
      <c r="D44" s="84"/>
      <c r="E44" s="85"/>
    </row>
    <row r="45" s="74" customFormat="1" ht="22" customHeight="1" spans="1:5">
      <c r="A45" s="69" t="s">
        <v>87</v>
      </c>
      <c r="B45" s="84">
        <v>0</v>
      </c>
      <c r="C45" s="92"/>
      <c r="D45" s="84"/>
      <c r="E45" s="85"/>
    </row>
    <row r="46" s="74" customFormat="1" ht="22" customHeight="1" spans="1:5">
      <c r="A46" s="73" t="s">
        <v>88</v>
      </c>
      <c r="B46" s="89">
        <f>B36+B37</f>
        <v>4024100</v>
      </c>
      <c r="C46" s="90" t="s">
        <v>89</v>
      </c>
      <c r="D46" s="89">
        <f>D36+D37</f>
        <v>4024100</v>
      </c>
      <c r="E46" s="8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8" workbookViewId="0">
      <selection activeCell="C11" sqref="C11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2"/>
    </row>
    <row r="2" ht="24.75" customHeight="1" spans="1:2">
      <c r="A2" s="4" t="s">
        <v>90</v>
      </c>
      <c r="B2" s="4"/>
    </row>
    <row r="3" ht="24.75" customHeight="1" spans="1:2">
      <c r="A3" s="68"/>
      <c r="B3" s="5" t="s">
        <v>28</v>
      </c>
    </row>
    <row r="4" ht="24" customHeight="1" spans="1:2">
      <c r="A4" s="34" t="s">
        <v>31</v>
      </c>
      <c r="B4" s="34" t="s">
        <v>32</v>
      </c>
    </row>
    <row r="5" s="1" customFormat="1" ht="25" customHeight="1" spans="1:3">
      <c r="A5" s="69" t="s">
        <v>33</v>
      </c>
      <c r="B5" s="70">
        <v>4024100</v>
      </c>
      <c r="C5" s="11"/>
    </row>
    <row r="6" s="1" customFormat="1" ht="25" customHeight="1" spans="1:3">
      <c r="A6" s="69" t="s">
        <v>35</v>
      </c>
      <c r="B6" s="70">
        <v>4024100</v>
      </c>
      <c r="C6" s="11"/>
    </row>
    <row r="7" s="1" customFormat="1" ht="25" customHeight="1" spans="1:3">
      <c r="A7" s="69" t="s">
        <v>37</v>
      </c>
      <c r="B7" s="70"/>
      <c r="C7" s="11"/>
    </row>
    <row r="8" s="1" customFormat="1" ht="25" customHeight="1" spans="1:3">
      <c r="A8" s="69" t="s">
        <v>39</v>
      </c>
      <c r="B8" s="70">
        <f>B9+B10</f>
        <v>0</v>
      </c>
      <c r="C8" s="11"/>
    </row>
    <row r="9" s="1" customFormat="1" ht="25" customHeight="1" spans="1:3">
      <c r="A9" s="69" t="s">
        <v>41</v>
      </c>
      <c r="B9" s="70"/>
      <c r="C9" s="11"/>
    </row>
    <row r="10" s="1" customFormat="1" ht="25" customHeight="1" spans="1:3">
      <c r="A10" s="69" t="s">
        <v>43</v>
      </c>
      <c r="B10" s="70"/>
      <c r="C10" s="11"/>
    </row>
    <row r="11" s="1" customFormat="1" ht="25" customHeight="1" spans="1:3">
      <c r="A11" s="69" t="s">
        <v>45</v>
      </c>
      <c r="B11" s="70">
        <f>SUM(B12:B14)</f>
        <v>0</v>
      </c>
      <c r="C11" s="11"/>
    </row>
    <row r="12" s="1" customFormat="1" ht="25" customHeight="1" spans="1:3">
      <c r="A12" s="69" t="s">
        <v>47</v>
      </c>
      <c r="B12" s="70"/>
      <c r="C12" s="11"/>
    </row>
    <row r="13" s="1" customFormat="1" ht="25" customHeight="1" spans="1:3">
      <c r="A13" s="69" t="s">
        <v>49</v>
      </c>
      <c r="B13" s="70"/>
      <c r="C13" s="11"/>
    </row>
    <row r="14" s="1" customFormat="1" ht="25" customHeight="1" spans="1:3">
      <c r="A14" s="69" t="s">
        <v>51</v>
      </c>
      <c r="B14" s="70"/>
      <c r="C14" s="11"/>
    </row>
    <row r="15" s="1" customFormat="1" ht="25" customHeight="1" spans="1:3">
      <c r="A15" s="69" t="s">
        <v>53</v>
      </c>
      <c r="B15" s="70"/>
      <c r="C15" s="11"/>
    </row>
    <row r="16" s="1" customFormat="1" ht="25" customHeight="1" spans="1:3">
      <c r="A16" s="69" t="s">
        <v>55</v>
      </c>
      <c r="B16" s="70"/>
      <c r="C16" s="11"/>
    </row>
    <row r="17" s="1" customFormat="1" ht="25" customHeight="1" spans="1:3">
      <c r="A17" s="69" t="s">
        <v>57</v>
      </c>
      <c r="B17" s="70"/>
      <c r="C17" s="11"/>
    </row>
    <row r="18" s="1" customFormat="1" ht="25" customHeight="1" spans="1:3">
      <c r="A18" s="69" t="s">
        <v>59</v>
      </c>
      <c r="B18" s="70"/>
      <c r="C18" s="11"/>
    </row>
    <row r="19" s="1" customFormat="1" ht="25" customHeight="1" spans="1:3">
      <c r="A19" s="69" t="s">
        <v>78</v>
      </c>
      <c r="B19" s="44">
        <f>B20+B23+B26+B27</f>
        <v>0</v>
      </c>
      <c r="C19" s="11"/>
    </row>
    <row r="20" s="1" customFormat="1" ht="25" customHeight="1" spans="1:3">
      <c r="A20" s="69" t="s">
        <v>80</v>
      </c>
      <c r="B20" s="44">
        <f>B21+B22</f>
        <v>0</v>
      </c>
      <c r="C20" s="11"/>
    </row>
    <row r="21" s="1" customFormat="1" ht="25" customHeight="1" spans="1:3">
      <c r="A21" s="69" t="s">
        <v>81</v>
      </c>
      <c r="B21" s="44"/>
      <c r="C21" s="11"/>
    </row>
    <row r="22" s="1" customFormat="1" ht="25" customHeight="1" spans="1:3">
      <c r="A22" s="69" t="s">
        <v>82</v>
      </c>
      <c r="B22" s="44"/>
      <c r="C22" s="11"/>
    </row>
    <row r="23" s="1" customFormat="1" ht="25" customHeight="1" spans="1:3">
      <c r="A23" s="69" t="s">
        <v>83</v>
      </c>
      <c r="B23" s="44">
        <f>B24+B25</f>
        <v>0</v>
      </c>
      <c r="C23" s="11"/>
    </row>
    <row r="24" s="1" customFormat="1" ht="25" customHeight="1" spans="1:3">
      <c r="A24" s="69" t="s">
        <v>84</v>
      </c>
      <c r="B24" s="44"/>
      <c r="C24" s="11"/>
    </row>
    <row r="25" s="1" customFormat="1" ht="25" customHeight="1" spans="1:3">
      <c r="A25" s="69" t="s">
        <v>85</v>
      </c>
      <c r="B25" s="44"/>
      <c r="C25" s="11"/>
    </row>
    <row r="26" s="1" customFormat="1" ht="25" customHeight="1" spans="1:3">
      <c r="A26" s="69" t="s">
        <v>86</v>
      </c>
      <c r="B26" s="44"/>
      <c r="C26" s="11"/>
    </row>
    <row r="27" s="1" customFormat="1" ht="25" customHeight="1" spans="1:3">
      <c r="A27" s="69" t="s">
        <v>87</v>
      </c>
      <c r="B27" s="44"/>
      <c r="C27" s="11"/>
    </row>
    <row r="28" ht="25" customHeight="1" spans="1:2">
      <c r="A28" s="71"/>
      <c r="B28" s="72"/>
    </row>
    <row r="29" s="1" customFormat="1" ht="25" customHeight="1" spans="1:3">
      <c r="A29" s="73" t="s">
        <v>88</v>
      </c>
      <c r="B29" s="43">
        <f>B5+B8+B11+B15+B16+B17+B18+B19</f>
        <v>4024100</v>
      </c>
      <c r="C29" s="1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G11" sqref="G11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2"/>
      <c r="B1" s="12"/>
    </row>
    <row r="2" ht="24.75" customHeight="1" spans="1:5">
      <c r="A2" s="63" t="s">
        <v>91</v>
      </c>
      <c r="B2" s="63"/>
      <c r="C2" s="63"/>
      <c r="D2" s="63"/>
      <c r="E2" s="63"/>
    </row>
    <row r="3" ht="24.75" customHeight="1" spans="1:5">
      <c r="A3" s="64"/>
      <c r="B3" s="64"/>
      <c r="C3" s="64"/>
      <c r="E3" s="65" t="s">
        <v>28</v>
      </c>
    </row>
    <row r="4" ht="24.75" customHeight="1" spans="1:5">
      <c r="A4" s="34" t="s">
        <v>92</v>
      </c>
      <c r="B4" s="34" t="s">
        <v>93</v>
      </c>
      <c r="C4" s="34" t="s">
        <v>94</v>
      </c>
      <c r="D4" s="34" t="s">
        <v>95</v>
      </c>
      <c r="E4" s="34" t="s">
        <v>96</v>
      </c>
    </row>
    <row r="5" ht="24.75" customHeight="1" spans="1:5">
      <c r="A5" s="34"/>
      <c r="B5" s="34"/>
      <c r="C5" s="34"/>
      <c r="D5" s="34"/>
      <c r="E5" s="34"/>
    </row>
    <row r="6" ht="18" customHeight="1" spans="1:5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</row>
    <row r="7" s="1" customFormat="1" ht="24" customHeight="1" spans="1:7">
      <c r="A7" s="37"/>
      <c r="B7" s="37" t="s">
        <v>99</v>
      </c>
      <c r="C7" s="66">
        <f t="shared" ref="C7:C14" si="0">D7+E7</f>
        <v>4024100</v>
      </c>
      <c r="D7" s="66">
        <f>D8+D12</f>
        <v>4014100</v>
      </c>
      <c r="E7" s="66">
        <f>E8</f>
        <v>10000</v>
      </c>
      <c r="F7" s="11"/>
      <c r="G7" s="11"/>
    </row>
    <row r="8" ht="24" customHeight="1" spans="1:5">
      <c r="A8" s="37" t="s">
        <v>100</v>
      </c>
      <c r="B8" s="37" t="s">
        <v>101</v>
      </c>
      <c r="C8" s="66">
        <f t="shared" si="0"/>
        <v>4010060</v>
      </c>
      <c r="D8" s="66">
        <f>D9</f>
        <v>4000060</v>
      </c>
      <c r="E8" s="66">
        <f>E9</f>
        <v>10000</v>
      </c>
    </row>
    <row r="9" ht="24" customHeight="1" spans="1:5">
      <c r="A9" s="39" t="s">
        <v>102</v>
      </c>
      <c r="B9" s="39" t="s">
        <v>103</v>
      </c>
      <c r="C9" s="67">
        <f t="shared" si="0"/>
        <v>4010060</v>
      </c>
      <c r="D9" s="67">
        <f>D10+D11</f>
        <v>4000060</v>
      </c>
      <c r="E9" s="67">
        <v>10000</v>
      </c>
    </row>
    <row r="10" ht="24" customHeight="1" spans="1:5">
      <c r="A10" s="39" t="s">
        <v>104</v>
      </c>
      <c r="B10" s="39" t="s">
        <v>105</v>
      </c>
      <c r="C10" s="67">
        <f t="shared" si="0"/>
        <v>4000060</v>
      </c>
      <c r="D10" s="67">
        <v>4000060</v>
      </c>
      <c r="E10" s="67"/>
    </row>
    <row r="11" ht="24" customHeight="1" spans="1:5">
      <c r="A11" s="39" t="s">
        <v>106</v>
      </c>
      <c r="B11" s="39" t="s">
        <v>107</v>
      </c>
      <c r="C11" s="67">
        <f t="shared" si="0"/>
        <v>10000</v>
      </c>
      <c r="D11" s="67"/>
      <c r="E11" s="67">
        <v>10000</v>
      </c>
    </row>
    <row r="12" ht="24" customHeight="1" spans="1:5">
      <c r="A12" s="37" t="s">
        <v>108</v>
      </c>
      <c r="B12" s="37" t="s">
        <v>109</v>
      </c>
      <c r="C12" s="66">
        <f t="shared" si="0"/>
        <v>14040</v>
      </c>
      <c r="D12" s="66">
        <f>D13</f>
        <v>14040</v>
      </c>
      <c r="E12" s="66"/>
    </row>
    <row r="13" ht="24" customHeight="1" spans="1:5">
      <c r="A13" s="39" t="s">
        <v>110</v>
      </c>
      <c r="B13" s="39" t="s">
        <v>111</v>
      </c>
      <c r="C13" s="67">
        <f t="shared" si="0"/>
        <v>14040</v>
      </c>
      <c r="D13" s="67">
        <f>D14</f>
        <v>14040</v>
      </c>
      <c r="E13" s="66"/>
    </row>
    <row r="14" ht="24" customHeight="1" spans="1:5">
      <c r="A14" s="39" t="s">
        <v>112</v>
      </c>
      <c r="B14" s="39" t="s">
        <v>113</v>
      </c>
      <c r="C14" s="67">
        <f t="shared" si="0"/>
        <v>14040</v>
      </c>
      <c r="D14" s="67">
        <v>14040</v>
      </c>
      <c r="E14" s="67"/>
    </row>
    <row r="15" ht="24" customHeight="1" spans="1:5">
      <c r="A15" s="39"/>
      <c r="B15" s="39"/>
      <c r="C15" s="66"/>
      <c r="D15" s="67"/>
      <c r="E15" s="67"/>
    </row>
    <row r="16" ht="24" customHeight="1" spans="1:5">
      <c r="A16" s="39"/>
      <c r="B16" s="39"/>
      <c r="C16" s="66"/>
      <c r="D16" s="67"/>
      <c r="E16" s="67"/>
    </row>
    <row r="17" ht="24" customHeight="1" spans="1:5">
      <c r="A17" s="37"/>
      <c r="B17" s="37"/>
      <c r="C17" s="66"/>
      <c r="D17" s="66"/>
      <c r="E17" s="66"/>
    </row>
    <row r="18" ht="24" customHeight="1" spans="1:5">
      <c r="A18" s="39"/>
      <c r="B18" s="39"/>
      <c r="C18" s="66"/>
      <c r="D18" s="67"/>
      <c r="E18" s="67"/>
    </row>
    <row r="19" ht="24" customHeight="1" spans="1:5">
      <c r="A19" s="39"/>
      <c r="B19" s="39"/>
      <c r="C19" s="66"/>
      <c r="D19" s="67"/>
      <c r="E19" s="67"/>
    </row>
    <row r="20" ht="24" customHeight="1" spans="1:5">
      <c r="A20" s="37"/>
      <c r="B20" s="37"/>
      <c r="C20" s="66"/>
      <c r="D20" s="66"/>
      <c r="E20" s="66"/>
    </row>
    <row r="21" ht="24" customHeight="1" spans="1:5">
      <c r="A21" s="37"/>
      <c r="B21" s="37"/>
      <c r="C21" s="66"/>
      <c r="D21" s="66"/>
      <c r="E21" s="66"/>
    </row>
    <row r="22" ht="24" customHeight="1" spans="1:5">
      <c r="A22" s="39"/>
      <c r="B22" s="39"/>
      <c r="C22" s="66"/>
      <c r="D22" s="67"/>
      <c r="E22" s="67"/>
    </row>
    <row r="23" ht="24" customHeight="1" spans="1:5">
      <c r="A23" s="39"/>
      <c r="B23" s="39"/>
      <c r="C23" s="66"/>
      <c r="D23" s="67"/>
      <c r="E23" s="67"/>
    </row>
    <row r="24" ht="24" customHeight="1" spans="1:5">
      <c r="A24" s="37"/>
      <c r="B24" s="37"/>
      <c r="C24" s="66"/>
      <c r="D24" s="66"/>
      <c r="E24" s="66"/>
    </row>
    <row r="25" ht="24" customHeight="1" spans="1:5">
      <c r="A25" s="37"/>
      <c r="B25" s="37"/>
      <c r="C25" s="66"/>
      <c r="D25" s="66"/>
      <c r="E25" s="66"/>
    </row>
    <row r="26" ht="24" customHeight="1" spans="1:5">
      <c r="A26" s="39"/>
      <c r="B26" s="39"/>
      <c r="C26" s="66"/>
      <c r="D26" s="67"/>
      <c r="E26" s="67"/>
    </row>
    <row r="27" ht="24" customHeight="1" spans="1:5">
      <c r="A27" s="37"/>
      <c r="B27" s="37"/>
      <c r="C27" s="66"/>
      <c r="D27" s="66"/>
      <c r="E27" s="66"/>
    </row>
    <row r="28" ht="24" customHeight="1" spans="1:5">
      <c r="A28" s="37"/>
      <c r="B28" s="37"/>
      <c r="C28" s="66"/>
      <c r="D28" s="66"/>
      <c r="E28" s="66"/>
    </row>
    <row r="29" ht="24" customHeight="1" spans="1:5">
      <c r="A29" s="39"/>
      <c r="B29" s="39"/>
      <c r="C29" s="66"/>
      <c r="D29" s="67"/>
      <c r="E29" s="6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7" workbookViewId="0">
      <selection activeCell="I11" sqref="I11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6" t="s">
        <v>114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2:98">
      <c r="B3" s="48"/>
      <c r="C3" s="49"/>
      <c r="D3" s="5" t="s">
        <v>28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ht="27" customHeight="1" spans="1:98">
      <c r="A4" s="14" t="s">
        <v>115</v>
      </c>
      <c r="B4" s="14"/>
      <c r="C4" s="14" t="s">
        <v>116</v>
      </c>
      <c r="D4" s="1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4" t="s">
        <v>31</v>
      </c>
      <c r="B5" s="14" t="s">
        <v>32</v>
      </c>
      <c r="C5" s="14" t="s">
        <v>31</v>
      </c>
      <c r="D5" s="14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1" t="s">
        <v>117</v>
      </c>
      <c r="B6" s="52">
        <f>B7+B8+B9</f>
        <v>4024100</v>
      </c>
      <c r="C6" s="51" t="s">
        <v>118</v>
      </c>
      <c r="D6" s="52">
        <f>SUM(D7:D35)</f>
        <v>4024100</v>
      </c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11"/>
    </row>
    <row r="7" s="1" customFormat="1" ht="33" customHeight="1" spans="1:99">
      <c r="A7" s="55" t="s">
        <v>119</v>
      </c>
      <c r="B7" s="56">
        <v>4024100</v>
      </c>
      <c r="C7" s="57" t="s">
        <v>34</v>
      </c>
      <c r="D7" s="56">
        <v>4010060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11"/>
    </row>
    <row r="8" s="1" customFormat="1" ht="33" customHeight="1" spans="1:99">
      <c r="A8" s="55" t="s">
        <v>120</v>
      </c>
      <c r="B8" s="56">
        <v>0</v>
      </c>
      <c r="C8" s="57" t="s">
        <v>36</v>
      </c>
      <c r="D8" s="56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11"/>
    </row>
    <row r="9" s="1" customFormat="1" ht="33" customHeight="1" spans="1:99">
      <c r="A9" s="55" t="s">
        <v>121</v>
      </c>
      <c r="B9" s="56">
        <v>0</v>
      </c>
      <c r="C9" s="57" t="s">
        <v>38</v>
      </c>
      <c r="D9" s="56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11"/>
    </row>
    <row r="10" s="1" customFormat="1" ht="33" customHeight="1" spans="1:99">
      <c r="A10" s="55"/>
      <c r="B10" s="56"/>
      <c r="C10" s="57" t="s">
        <v>40</v>
      </c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11"/>
    </row>
    <row r="11" s="1" customFormat="1" ht="33" customHeight="1" spans="1:99">
      <c r="A11" s="55"/>
      <c r="B11" s="56"/>
      <c r="C11" s="57" t="s">
        <v>42</v>
      </c>
      <c r="D11" s="56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11"/>
    </row>
    <row r="12" s="1" customFormat="1" ht="33" customHeight="1" spans="1:99">
      <c r="A12" s="55"/>
      <c r="B12" s="56"/>
      <c r="C12" s="57" t="s">
        <v>44</v>
      </c>
      <c r="D12" s="5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11"/>
    </row>
    <row r="13" s="1" customFormat="1" ht="33" customHeight="1" spans="1:99">
      <c r="A13" s="58"/>
      <c r="B13" s="56"/>
      <c r="C13" s="57" t="s">
        <v>46</v>
      </c>
      <c r="D13" s="5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11"/>
    </row>
    <row r="14" s="1" customFormat="1" ht="33" customHeight="1" spans="1:99">
      <c r="A14" s="58"/>
      <c r="B14" s="56"/>
      <c r="C14" s="57" t="s">
        <v>48</v>
      </c>
      <c r="D14" s="56">
        <v>14040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11"/>
    </row>
    <row r="15" s="1" customFormat="1" ht="33" customHeight="1" spans="1:99">
      <c r="A15" s="58"/>
      <c r="B15" s="56"/>
      <c r="C15" s="57" t="s">
        <v>50</v>
      </c>
      <c r="D15" s="56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11"/>
    </row>
    <row r="16" s="1" customFormat="1" ht="33" customHeight="1" spans="1:99">
      <c r="A16" s="58"/>
      <c r="B16" s="56"/>
      <c r="C16" s="57" t="s">
        <v>52</v>
      </c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11"/>
    </row>
    <row r="17" s="1" customFormat="1" ht="33" customHeight="1" spans="1:99">
      <c r="A17" s="58"/>
      <c r="B17" s="56"/>
      <c r="C17" s="57" t="s">
        <v>54</v>
      </c>
      <c r="D17" s="5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11"/>
    </row>
    <row r="18" s="1" customFormat="1" ht="33" customHeight="1" spans="1:99">
      <c r="A18" s="58"/>
      <c r="B18" s="56"/>
      <c r="C18" s="57" t="s">
        <v>56</v>
      </c>
      <c r="D18" s="5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11"/>
    </row>
    <row r="19" s="1" customFormat="1" ht="33" customHeight="1" spans="1:99">
      <c r="A19" s="58"/>
      <c r="B19" s="56"/>
      <c r="C19" s="57" t="s">
        <v>58</v>
      </c>
      <c r="D19" s="56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11"/>
    </row>
    <row r="20" s="1" customFormat="1" ht="33" customHeight="1" spans="1:99">
      <c r="A20" s="58"/>
      <c r="B20" s="56"/>
      <c r="C20" s="57" t="s">
        <v>60</v>
      </c>
      <c r="D20" s="5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11"/>
    </row>
    <row r="21" s="1" customFormat="1" ht="33" customHeight="1" spans="1:99">
      <c r="A21" s="58"/>
      <c r="B21" s="56"/>
      <c r="C21" s="57" t="s">
        <v>61</v>
      </c>
      <c r="D21" s="5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11"/>
    </row>
    <row r="22" s="1" customFormat="1" ht="33" customHeight="1" spans="1:99">
      <c r="A22" s="58"/>
      <c r="B22" s="56"/>
      <c r="C22" s="57" t="s">
        <v>62</v>
      </c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11"/>
    </row>
    <row r="23" s="1" customFormat="1" ht="33" customHeight="1" spans="1:99">
      <c r="A23" s="58"/>
      <c r="B23" s="56"/>
      <c r="C23" s="57" t="s">
        <v>63</v>
      </c>
      <c r="D23" s="5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11"/>
    </row>
    <row r="24" s="1" customFormat="1" ht="33" customHeight="1" spans="1:99">
      <c r="A24" s="58"/>
      <c r="B24" s="56"/>
      <c r="C24" s="57" t="s">
        <v>64</v>
      </c>
      <c r="D24" s="56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11"/>
    </row>
    <row r="25" s="1" customFormat="1" ht="33" customHeight="1" spans="1:99">
      <c r="A25" s="58"/>
      <c r="B25" s="56"/>
      <c r="C25" s="57" t="s">
        <v>65</v>
      </c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11"/>
    </row>
    <row r="26" s="1" customFormat="1" ht="33" customHeight="1" spans="1:99">
      <c r="A26" s="58"/>
      <c r="B26" s="56"/>
      <c r="C26" s="57" t="s">
        <v>66</v>
      </c>
      <c r="D26" s="5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11"/>
    </row>
    <row r="27" s="1" customFormat="1" ht="33" customHeight="1" spans="1:99">
      <c r="A27" s="58"/>
      <c r="B27" s="56"/>
      <c r="C27" s="57" t="s">
        <v>67</v>
      </c>
      <c r="D27" s="5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11"/>
    </row>
    <row r="28" s="1" customFormat="1" ht="33" customHeight="1" spans="1:99">
      <c r="A28" s="58"/>
      <c r="B28" s="56"/>
      <c r="C28" s="57" t="s">
        <v>68</v>
      </c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11"/>
    </row>
    <row r="29" s="1" customFormat="1" ht="33" customHeight="1" spans="1:99">
      <c r="A29" s="58"/>
      <c r="B29" s="56"/>
      <c r="C29" s="57" t="s">
        <v>69</v>
      </c>
      <c r="D29" s="5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11"/>
    </row>
    <row r="30" s="1" customFormat="1" ht="33" customHeight="1" spans="1:99">
      <c r="A30" s="58"/>
      <c r="B30" s="56"/>
      <c r="C30" s="57" t="s">
        <v>70</v>
      </c>
      <c r="D30" s="5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11"/>
    </row>
    <row r="31" s="1" customFormat="1" ht="33" customHeight="1" spans="1:99">
      <c r="A31" s="58"/>
      <c r="B31" s="56"/>
      <c r="C31" s="57" t="s">
        <v>71</v>
      </c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11"/>
    </row>
    <row r="32" s="1" customFormat="1" ht="33" customHeight="1" spans="1:99">
      <c r="A32" s="58"/>
      <c r="B32" s="56"/>
      <c r="C32" s="57" t="s">
        <v>72</v>
      </c>
      <c r="D32" s="5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11"/>
    </row>
    <row r="33" s="1" customFormat="1" ht="33" customHeight="1" spans="1:99">
      <c r="A33" s="58"/>
      <c r="B33" s="56"/>
      <c r="C33" s="57" t="s">
        <v>73</v>
      </c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11"/>
    </row>
    <row r="34" s="1" customFormat="1" ht="33" customHeight="1" spans="1:99">
      <c r="A34" s="58"/>
      <c r="B34" s="56"/>
      <c r="C34" s="57" t="s">
        <v>74</v>
      </c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11"/>
    </row>
    <row r="35" s="1" customFormat="1" ht="33" customHeight="1" spans="1:99">
      <c r="A35" s="58"/>
      <c r="B35" s="56"/>
      <c r="C35" s="57" t="s">
        <v>75</v>
      </c>
      <c r="D35" s="5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11"/>
    </row>
    <row r="36" ht="33" customHeight="1" spans="1:98">
      <c r="A36" s="59"/>
      <c r="B36" s="60"/>
      <c r="C36" s="61"/>
      <c r="D36" s="6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4" t="s">
        <v>122</v>
      </c>
      <c r="B37" s="52">
        <f>B6</f>
        <v>4024100</v>
      </c>
      <c r="C37" s="14" t="s">
        <v>123</v>
      </c>
      <c r="D37" s="52">
        <f>D6</f>
        <v>4024100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16" sqref="G16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2"/>
      <c r="B1" s="12"/>
    </row>
    <row r="2" ht="24.75" customHeight="1" spans="1:12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4" t="s">
        <v>125</v>
      </c>
      <c r="B4" s="34" t="s">
        <v>126</v>
      </c>
      <c r="C4" s="34" t="s">
        <v>99</v>
      </c>
      <c r="D4" s="34" t="s">
        <v>127</v>
      </c>
      <c r="E4" s="34"/>
      <c r="F4" s="34"/>
      <c r="G4" s="34" t="s">
        <v>128</v>
      </c>
      <c r="H4" s="34"/>
      <c r="I4" s="34"/>
      <c r="J4" s="34" t="s">
        <v>129</v>
      </c>
      <c r="K4" s="34"/>
      <c r="L4" s="34"/>
    </row>
    <row r="5" ht="24.75" customHeight="1" spans="1:12">
      <c r="A5" s="34"/>
      <c r="B5" s="34"/>
      <c r="C5" s="34"/>
      <c r="D5" s="34" t="s">
        <v>99</v>
      </c>
      <c r="E5" s="34" t="s">
        <v>95</v>
      </c>
      <c r="F5" s="34" t="s">
        <v>96</v>
      </c>
      <c r="G5" s="34" t="s">
        <v>99</v>
      </c>
      <c r="H5" s="34" t="s">
        <v>95</v>
      </c>
      <c r="I5" s="34" t="s">
        <v>96</v>
      </c>
      <c r="J5" s="34" t="s">
        <v>99</v>
      </c>
      <c r="K5" s="34" t="s">
        <v>95</v>
      </c>
      <c r="L5" s="34" t="s">
        <v>96</v>
      </c>
    </row>
    <row r="6" ht="24.75" customHeight="1" spans="1:12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  <c r="F6" s="28">
        <v>4</v>
      </c>
      <c r="G6" s="28">
        <v>2</v>
      </c>
      <c r="H6" s="28">
        <v>3</v>
      </c>
      <c r="I6" s="28">
        <v>4</v>
      </c>
      <c r="J6" s="28">
        <v>2</v>
      </c>
      <c r="K6" s="28">
        <v>3</v>
      </c>
      <c r="L6" s="28">
        <v>4</v>
      </c>
    </row>
    <row r="7" s="1" customFormat="1" ht="24.75" customHeight="1" spans="1:14">
      <c r="A7" s="45" t="s">
        <v>99</v>
      </c>
      <c r="B7" s="37"/>
      <c r="C7" s="38">
        <f>SUM(C8:C12)</f>
        <v>4010060</v>
      </c>
      <c r="D7" s="38">
        <f t="shared" ref="D7:L7" si="0">SUM(D8:D12)</f>
        <v>4010060</v>
      </c>
      <c r="E7" s="38">
        <f>E8</f>
        <v>4000060</v>
      </c>
      <c r="F7" s="38">
        <f t="shared" si="0"/>
        <v>10000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11"/>
      <c r="N7" s="11"/>
    </row>
    <row r="8" ht="24.75" customHeight="1" spans="1:12">
      <c r="A8" s="37" t="s">
        <v>130</v>
      </c>
      <c r="B8" s="37" t="s">
        <v>131</v>
      </c>
      <c r="C8" s="38">
        <f>D8+G8+J8</f>
        <v>4010060</v>
      </c>
      <c r="D8" s="38">
        <f>SUM(E8:F8)</f>
        <v>4010060</v>
      </c>
      <c r="E8" s="38">
        <v>4000060</v>
      </c>
      <c r="F8" s="38">
        <v>10000</v>
      </c>
      <c r="G8" s="38">
        <f t="shared" ref="G8:G12" si="1">SUM(H8:I8)</f>
        <v>0</v>
      </c>
      <c r="H8" s="38">
        <v>0</v>
      </c>
      <c r="I8" s="38">
        <v>0</v>
      </c>
      <c r="J8" s="38">
        <f t="shared" ref="J8:J12" si="2">SUM(K8:L8)</f>
        <v>0</v>
      </c>
      <c r="K8" s="38">
        <v>0</v>
      </c>
      <c r="L8" s="38">
        <v>0</v>
      </c>
    </row>
    <row r="9" ht="24.75" customHeight="1" spans="1:12">
      <c r="A9" s="37"/>
      <c r="B9" s="37"/>
      <c r="C9" s="38">
        <f>D9+G9+J9</f>
        <v>0</v>
      </c>
      <c r="D9" s="38">
        <f>SUM(E9:F9)</f>
        <v>0</v>
      </c>
      <c r="E9" s="38"/>
      <c r="F9" s="38"/>
      <c r="G9" s="38">
        <f t="shared" si="1"/>
        <v>0</v>
      </c>
      <c r="H9" s="38"/>
      <c r="I9" s="38"/>
      <c r="J9" s="38">
        <f t="shared" si="2"/>
        <v>0</v>
      </c>
      <c r="K9" s="38"/>
      <c r="L9" s="38"/>
    </row>
    <row r="10" ht="24.75" customHeight="1" spans="1:12">
      <c r="A10" s="37"/>
      <c r="B10" s="37"/>
      <c r="C10" s="38">
        <f>D10+G10+J10</f>
        <v>0</v>
      </c>
      <c r="D10" s="38">
        <f>SUM(E10:F10)</f>
        <v>0</v>
      </c>
      <c r="E10" s="38"/>
      <c r="F10" s="38"/>
      <c r="G10" s="38">
        <f t="shared" si="1"/>
        <v>0</v>
      </c>
      <c r="H10" s="38"/>
      <c r="I10" s="38"/>
      <c r="J10" s="38">
        <f t="shared" si="2"/>
        <v>0</v>
      </c>
      <c r="K10" s="38"/>
      <c r="L10" s="38"/>
    </row>
    <row r="11" ht="24.75" customHeight="1" spans="1:12">
      <c r="A11" s="37"/>
      <c r="B11" s="37"/>
      <c r="C11" s="38">
        <f>D11+G11+J11</f>
        <v>0</v>
      </c>
      <c r="D11" s="38">
        <f>SUM(E11:F11)</f>
        <v>0</v>
      </c>
      <c r="E11" s="38"/>
      <c r="F11" s="38"/>
      <c r="G11" s="38">
        <f t="shared" si="1"/>
        <v>0</v>
      </c>
      <c r="H11" s="38"/>
      <c r="I11" s="38"/>
      <c r="J11" s="38">
        <f t="shared" si="2"/>
        <v>0</v>
      </c>
      <c r="K11" s="38"/>
      <c r="L11" s="38"/>
    </row>
    <row r="12" ht="24.75" customHeight="1" spans="1:12">
      <c r="A12" s="39"/>
      <c r="B12" s="39"/>
      <c r="C12" s="38">
        <f>D12+G12+J12</f>
        <v>0</v>
      </c>
      <c r="D12" s="38">
        <f>SUM(E12:F12)</f>
        <v>0</v>
      </c>
      <c r="E12" s="23"/>
      <c r="F12" s="23"/>
      <c r="G12" s="23">
        <f t="shared" si="1"/>
        <v>0</v>
      </c>
      <c r="H12" s="23">
        <v>0</v>
      </c>
      <c r="I12" s="23">
        <v>0</v>
      </c>
      <c r="J12" s="23">
        <f t="shared" si="2"/>
        <v>0</v>
      </c>
      <c r="K12" s="23">
        <v>0</v>
      </c>
      <c r="L12" s="2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J11" sqref="J11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2"/>
      <c r="B1" s="13"/>
    </row>
    <row r="2" ht="24.75" customHeight="1" spans="1:5">
      <c r="A2" s="4" t="s">
        <v>132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4" t="s">
        <v>133</v>
      </c>
      <c r="B4" s="34"/>
      <c r="C4" s="34" t="s">
        <v>127</v>
      </c>
      <c r="D4" s="34"/>
      <c r="E4" s="34"/>
    </row>
    <row r="5" ht="24.75" customHeight="1" spans="1:5">
      <c r="A5" s="34" t="s">
        <v>134</v>
      </c>
      <c r="B5" s="34" t="s">
        <v>135</v>
      </c>
      <c r="C5" s="34" t="s">
        <v>99</v>
      </c>
      <c r="D5" s="34" t="s">
        <v>95</v>
      </c>
      <c r="E5" s="34" t="s">
        <v>96</v>
      </c>
    </row>
    <row r="6" ht="18.75" customHeight="1" spans="1:5">
      <c r="A6" s="28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4.75" customHeight="1" spans="1:7">
      <c r="A7" s="37"/>
      <c r="B7" s="37" t="s">
        <v>99</v>
      </c>
      <c r="C7" s="43">
        <f>D7+E7</f>
        <v>4024100</v>
      </c>
      <c r="D7" s="43">
        <f>D8+D12</f>
        <v>4014100</v>
      </c>
      <c r="E7" s="43">
        <f>E8</f>
        <v>10000</v>
      </c>
      <c r="F7" s="11"/>
      <c r="G7" s="11"/>
    </row>
    <row r="8" ht="24.75" customHeight="1" spans="1:5">
      <c r="A8" s="37" t="s">
        <v>100</v>
      </c>
      <c r="B8" s="37" t="s">
        <v>101</v>
      </c>
      <c r="C8" s="43">
        <v>4209502</v>
      </c>
      <c r="D8" s="43">
        <f>D9</f>
        <v>4000060</v>
      </c>
      <c r="E8" s="43">
        <v>10000</v>
      </c>
    </row>
    <row r="9" ht="24.75" customHeight="1" spans="1:5">
      <c r="A9" s="37" t="s">
        <v>102</v>
      </c>
      <c r="B9" s="37" t="s">
        <v>103</v>
      </c>
      <c r="C9" s="43">
        <v>4209502</v>
      </c>
      <c r="D9" s="43">
        <f>D10+D11</f>
        <v>4000060</v>
      </c>
      <c r="E9" s="43">
        <v>10000</v>
      </c>
    </row>
    <row r="10" ht="24.75" customHeight="1" spans="1:5">
      <c r="A10" s="39" t="s">
        <v>104</v>
      </c>
      <c r="B10" s="39" t="s">
        <v>105</v>
      </c>
      <c r="C10" s="44">
        <v>4000060</v>
      </c>
      <c r="D10" s="44">
        <v>4000060</v>
      </c>
      <c r="E10" s="44"/>
    </row>
    <row r="11" ht="24.75" customHeight="1" spans="1:5">
      <c r="A11" s="39" t="s">
        <v>106</v>
      </c>
      <c r="B11" s="39" t="s">
        <v>107</v>
      </c>
      <c r="C11" s="44">
        <v>10000</v>
      </c>
      <c r="D11" s="44"/>
      <c r="E11" s="44">
        <v>10000</v>
      </c>
    </row>
    <row r="12" ht="24.75" customHeight="1" spans="1:5">
      <c r="A12" s="37" t="s">
        <v>108</v>
      </c>
      <c r="B12" s="37" t="s">
        <v>109</v>
      </c>
      <c r="C12" s="43">
        <v>14040</v>
      </c>
      <c r="D12" s="43">
        <v>14040</v>
      </c>
      <c r="E12" s="43"/>
    </row>
    <row r="13" ht="24.75" customHeight="1" spans="1:5">
      <c r="A13" s="37" t="s">
        <v>110</v>
      </c>
      <c r="B13" s="37" t="s">
        <v>111</v>
      </c>
      <c r="C13" s="43">
        <v>14040</v>
      </c>
      <c r="D13" s="43">
        <v>14040</v>
      </c>
      <c r="E13" s="43"/>
    </row>
    <row r="14" ht="24.75" customHeight="1" spans="1:5">
      <c r="A14" s="39" t="s">
        <v>112</v>
      </c>
      <c r="B14" s="39" t="s">
        <v>113</v>
      </c>
      <c r="C14" s="44">
        <v>14040</v>
      </c>
      <c r="D14" s="44">
        <v>14040</v>
      </c>
      <c r="E14" s="44"/>
    </row>
    <row r="15" ht="24.75" customHeight="1" spans="1:5">
      <c r="A15" s="39"/>
      <c r="B15" s="39"/>
      <c r="C15" s="44"/>
      <c r="D15" s="44"/>
      <c r="E15" s="44"/>
    </row>
    <row r="16" ht="24.75" customHeight="1" spans="1:5">
      <c r="A16" s="39"/>
      <c r="B16" s="39"/>
      <c r="C16" s="44"/>
      <c r="D16" s="44"/>
      <c r="E16" s="44"/>
    </row>
    <row r="17" ht="24.75" customHeight="1" spans="1:5">
      <c r="A17" s="37"/>
      <c r="B17" s="37"/>
      <c r="C17" s="43"/>
      <c r="D17" s="43"/>
      <c r="E17" s="43"/>
    </row>
    <row r="18" ht="24.75" customHeight="1" spans="1:5">
      <c r="A18" s="39"/>
      <c r="B18" s="39"/>
      <c r="C18" s="44"/>
      <c r="D18" s="44"/>
      <c r="E18" s="44"/>
    </row>
    <row r="19" ht="24.75" customHeight="1" spans="1:5">
      <c r="A19" s="39"/>
      <c r="B19" s="39"/>
      <c r="C19" s="44"/>
      <c r="D19" s="44"/>
      <c r="E19" s="44"/>
    </row>
    <row r="20" ht="24.75" customHeight="1" spans="1:5">
      <c r="A20" s="37"/>
      <c r="B20" s="37"/>
      <c r="C20" s="43"/>
      <c r="D20" s="43"/>
      <c r="E20" s="43"/>
    </row>
    <row r="21" ht="24.75" customHeight="1" spans="1:5">
      <c r="A21" s="37"/>
      <c r="B21" s="37"/>
      <c r="C21" s="43"/>
      <c r="D21" s="43"/>
      <c r="E21" s="43"/>
    </row>
    <row r="22" ht="24.75" customHeight="1" spans="1:5">
      <c r="A22" s="39"/>
      <c r="B22" s="39"/>
      <c r="C22" s="44"/>
      <c r="D22" s="44"/>
      <c r="E22" s="44"/>
    </row>
    <row r="23" ht="24.75" customHeight="1" spans="1:5">
      <c r="A23" s="39"/>
      <c r="B23" s="39"/>
      <c r="C23" s="44"/>
      <c r="D23" s="44"/>
      <c r="E23" s="44"/>
    </row>
    <row r="24" ht="24.75" customHeight="1" spans="1:5">
      <c r="A24" s="37"/>
      <c r="B24" s="37"/>
      <c r="C24" s="43"/>
      <c r="D24" s="43"/>
      <c r="E24" s="43"/>
    </row>
    <row r="25" ht="24.75" customHeight="1" spans="1:5">
      <c r="A25" s="37"/>
      <c r="B25" s="37"/>
      <c r="C25" s="43"/>
      <c r="D25" s="43"/>
      <c r="E25" s="43"/>
    </row>
    <row r="26" ht="24.75" customHeight="1" spans="1:5">
      <c r="A26" s="39"/>
      <c r="B26" s="39"/>
      <c r="C26" s="44"/>
      <c r="D26" s="44"/>
      <c r="E26" s="44"/>
    </row>
    <row r="27" ht="24.75" customHeight="1" spans="1:5">
      <c r="A27" s="37"/>
      <c r="B27" s="37"/>
      <c r="C27" s="43"/>
      <c r="D27" s="43"/>
      <c r="E27" s="43"/>
    </row>
    <row r="28" ht="24.75" customHeight="1" spans="1:5">
      <c r="A28" s="37"/>
      <c r="B28" s="37"/>
      <c r="C28" s="43"/>
      <c r="D28" s="43"/>
      <c r="E28" s="43"/>
    </row>
    <row r="29" ht="24.75" customHeight="1" spans="1:5">
      <c r="A29" s="39"/>
      <c r="B29" s="39"/>
      <c r="C29" s="44"/>
      <c r="D29" s="44"/>
      <c r="E29" s="44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showGridLines="0" showZeros="0" tabSelected="1" view="pageBreakPreview" zoomScaleNormal="100" workbookViewId="0">
      <selection activeCell="E10" sqref="E10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2"/>
      <c r="B1" s="13"/>
    </row>
    <row r="2" ht="24.75" customHeight="1" spans="1:5">
      <c r="A2" s="33" t="s">
        <v>136</v>
      </c>
      <c r="B2" s="33"/>
      <c r="C2" s="33"/>
      <c r="D2" s="33"/>
      <c r="E2" s="33"/>
    </row>
    <row r="3" ht="24.75" customHeight="1" spans="5:5">
      <c r="E3" s="5" t="s">
        <v>28</v>
      </c>
    </row>
    <row r="4" ht="24.75" customHeight="1" spans="1:5">
      <c r="A4" s="34" t="s">
        <v>137</v>
      </c>
      <c r="B4" s="34"/>
      <c r="C4" s="34" t="s">
        <v>138</v>
      </c>
      <c r="D4" s="34"/>
      <c r="E4" s="34"/>
    </row>
    <row r="5" ht="24.75" customHeight="1" spans="1:5">
      <c r="A5" s="35" t="s">
        <v>134</v>
      </c>
      <c r="B5" s="34" t="s">
        <v>135</v>
      </c>
      <c r="C5" s="34" t="s">
        <v>99</v>
      </c>
      <c r="D5" s="34" t="s">
        <v>139</v>
      </c>
      <c r="E5" s="34" t="s">
        <v>140</v>
      </c>
    </row>
    <row r="6" ht="24.75" customHeight="1" spans="1:5">
      <c r="A6" s="36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17" customHeight="1" spans="1:7">
      <c r="A7" s="37"/>
      <c r="B7" s="37" t="s">
        <v>99</v>
      </c>
      <c r="C7" s="38">
        <f>D7+E7</f>
        <v>4014100</v>
      </c>
      <c r="D7" s="38">
        <f>D8+D47</f>
        <v>2945406</v>
      </c>
      <c r="E7" s="38">
        <f>E19</f>
        <v>1068694</v>
      </c>
      <c r="F7" s="11"/>
      <c r="G7" s="11"/>
    </row>
    <row r="8" ht="17" customHeight="1" spans="1:5">
      <c r="A8" s="37" t="s">
        <v>141</v>
      </c>
      <c r="B8" s="37" t="s">
        <v>142</v>
      </c>
      <c r="C8" s="38">
        <f t="shared" ref="C8:C39" si="0">D8+E8</f>
        <v>2931366</v>
      </c>
      <c r="D8" s="38">
        <f>D9+D10+D11+D12+D13+D14+D15+D16+D17+D18</f>
        <v>2931366</v>
      </c>
      <c r="E8" s="38"/>
    </row>
    <row r="9" ht="17" customHeight="1" spans="1:5">
      <c r="A9" s="39" t="s">
        <v>143</v>
      </c>
      <c r="B9" s="39" t="s">
        <v>144</v>
      </c>
      <c r="C9" s="23">
        <f t="shared" si="0"/>
        <v>1554648</v>
      </c>
      <c r="D9" s="23">
        <v>1554648</v>
      </c>
      <c r="E9" s="23"/>
    </row>
    <row r="10" ht="17" customHeight="1" spans="1:5">
      <c r="A10" s="39" t="s">
        <v>145</v>
      </c>
      <c r="B10" s="39" t="s">
        <v>146</v>
      </c>
      <c r="C10" s="23">
        <f t="shared" si="0"/>
        <v>1376718</v>
      </c>
      <c r="D10" s="23">
        <v>1376718</v>
      </c>
      <c r="E10" s="23"/>
    </row>
    <row r="11" ht="17" customHeight="1" spans="1:5">
      <c r="A11" s="39" t="s">
        <v>147</v>
      </c>
      <c r="B11" s="39" t="s">
        <v>148</v>
      </c>
      <c r="C11" s="23">
        <f t="shared" si="0"/>
        <v>0</v>
      </c>
      <c r="D11" s="23"/>
      <c r="E11" s="23"/>
    </row>
    <row r="12" ht="17" customHeight="1" spans="1:5">
      <c r="A12" s="39" t="s">
        <v>149</v>
      </c>
      <c r="B12" s="39" t="s">
        <v>150</v>
      </c>
      <c r="C12" s="23">
        <f t="shared" si="0"/>
        <v>0</v>
      </c>
      <c r="D12" s="23"/>
      <c r="E12" s="23"/>
    </row>
    <row r="13" ht="17" customHeight="1" spans="1:5">
      <c r="A13" s="39" t="s">
        <v>151</v>
      </c>
      <c r="B13" s="39" t="s">
        <v>152</v>
      </c>
      <c r="C13" s="23">
        <f t="shared" si="0"/>
        <v>0</v>
      </c>
      <c r="D13" s="23"/>
      <c r="E13" s="23"/>
    </row>
    <row r="14" ht="17" customHeight="1" spans="1:5">
      <c r="A14" s="39" t="s">
        <v>153</v>
      </c>
      <c r="B14" s="39" t="s">
        <v>154</v>
      </c>
      <c r="C14" s="23">
        <f t="shared" si="0"/>
        <v>0</v>
      </c>
      <c r="D14" s="23"/>
      <c r="E14" s="23"/>
    </row>
    <row r="15" ht="17" customHeight="1" spans="1:5">
      <c r="A15" s="39" t="s">
        <v>155</v>
      </c>
      <c r="B15" s="39" t="s">
        <v>156</v>
      </c>
      <c r="C15" s="23">
        <f t="shared" si="0"/>
        <v>0</v>
      </c>
      <c r="D15" s="23"/>
      <c r="E15" s="23"/>
    </row>
    <row r="16" ht="17" customHeight="1" spans="1:5">
      <c r="A16" s="39" t="s">
        <v>157</v>
      </c>
      <c r="B16" s="39" t="s">
        <v>158</v>
      </c>
      <c r="C16" s="23">
        <f t="shared" si="0"/>
        <v>0</v>
      </c>
      <c r="D16" s="23"/>
      <c r="E16" s="23"/>
    </row>
    <row r="17" ht="17" customHeight="1" spans="1:5">
      <c r="A17" s="39" t="s">
        <v>159</v>
      </c>
      <c r="B17" s="39" t="s">
        <v>160</v>
      </c>
      <c r="C17" s="23">
        <f t="shared" si="0"/>
        <v>0</v>
      </c>
      <c r="D17" s="23"/>
      <c r="E17" s="23"/>
    </row>
    <row r="18" ht="17" customHeight="1" spans="1:5">
      <c r="A18" s="39" t="s">
        <v>161</v>
      </c>
      <c r="B18" s="39" t="s">
        <v>162</v>
      </c>
      <c r="C18" s="23">
        <f t="shared" si="0"/>
        <v>0</v>
      </c>
      <c r="D18" s="23"/>
      <c r="E18" s="38"/>
    </row>
    <row r="19" ht="17" customHeight="1" spans="1:5">
      <c r="A19" s="37" t="s">
        <v>163</v>
      </c>
      <c r="B19" s="37" t="s">
        <v>164</v>
      </c>
      <c r="C19" s="38">
        <f t="shared" si="0"/>
        <v>1068694</v>
      </c>
      <c r="D19" s="23"/>
      <c r="E19" s="38">
        <f>E20+E21+E22+E23+E24+E25+E26+E27+E28+E29+E30+E31+E32+E33+E34+E35+E36+E37+E38+E39+E40+E41+E42+E43+E44+E45+E46</f>
        <v>1068694</v>
      </c>
    </row>
    <row r="20" ht="17" customHeight="1" spans="1:5">
      <c r="A20" s="22" t="s">
        <v>143</v>
      </c>
      <c r="B20" s="22" t="s">
        <v>165</v>
      </c>
      <c r="C20" s="23">
        <f t="shared" si="0"/>
        <v>218500</v>
      </c>
      <c r="D20" s="23"/>
      <c r="E20" s="23">
        <v>218500</v>
      </c>
    </row>
    <row r="21" ht="17" customHeight="1" spans="1:5">
      <c r="A21" s="22" t="s">
        <v>145</v>
      </c>
      <c r="B21" s="22" t="s">
        <v>166</v>
      </c>
      <c r="C21" s="23">
        <f t="shared" si="0"/>
        <v>40000</v>
      </c>
      <c r="D21" s="23"/>
      <c r="E21" s="23">
        <v>40000</v>
      </c>
    </row>
    <row r="22" ht="17" customHeight="1" spans="1:5">
      <c r="A22" s="22" t="s">
        <v>147</v>
      </c>
      <c r="B22" s="22" t="s">
        <v>167</v>
      </c>
      <c r="C22" s="23">
        <f t="shared" si="0"/>
        <v>0</v>
      </c>
      <c r="D22" s="23"/>
      <c r="E22" s="23"/>
    </row>
    <row r="23" ht="17" customHeight="1" spans="1:5">
      <c r="A23" s="22" t="s">
        <v>168</v>
      </c>
      <c r="B23" s="22" t="s">
        <v>169</v>
      </c>
      <c r="C23" s="23"/>
      <c r="D23" s="23"/>
      <c r="E23" s="23"/>
    </row>
    <row r="24" ht="17" customHeight="1" spans="1:5">
      <c r="A24" s="22" t="s">
        <v>170</v>
      </c>
      <c r="B24" s="22" t="s">
        <v>171</v>
      </c>
      <c r="C24" s="23">
        <f t="shared" si="0"/>
        <v>10000</v>
      </c>
      <c r="D24" s="23"/>
      <c r="E24" s="23">
        <v>10000</v>
      </c>
    </row>
    <row r="25" ht="17" customHeight="1" spans="1:5">
      <c r="A25" s="22" t="s">
        <v>149</v>
      </c>
      <c r="B25" s="22" t="s">
        <v>172</v>
      </c>
      <c r="C25" s="23">
        <f t="shared" si="0"/>
        <v>50000</v>
      </c>
      <c r="D25" s="23"/>
      <c r="E25" s="23">
        <v>50000</v>
      </c>
    </row>
    <row r="26" ht="17" customHeight="1" spans="1:5">
      <c r="A26" s="22" t="s">
        <v>151</v>
      </c>
      <c r="B26" s="22" t="s">
        <v>173</v>
      </c>
      <c r="C26" s="23">
        <f t="shared" si="0"/>
        <v>30000</v>
      </c>
      <c r="D26" s="23"/>
      <c r="E26" s="23">
        <v>30000</v>
      </c>
    </row>
    <row r="27" ht="17" customHeight="1" spans="1:5">
      <c r="A27" s="22" t="s">
        <v>153</v>
      </c>
      <c r="B27" s="22" t="s">
        <v>174</v>
      </c>
      <c r="C27" s="23">
        <f t="shared" si="0"/>
        <v>120000</v>
      </c>
      <c r="D27" s="23"/>
      <c r="E27" s="23">
        <v>120000</v>
      </c>
    </row>
    <row r="28" ht="17" customHeight="1" spans="1:5">
      <c r="A28" s="22" t="s">
        <v>155</v>
      </c>
      <c r="B28" s="22" t="s">
        <v>175</v>
      </c>
      <c r="C28" s="23">
        <f t="shared" si="0"/>
        <v>0</v>
      </c>
      <c r="D28" s="23"/>
      <c r="E28" s="23"/>
    </row>
    <row r="29" ht="17" customHeight="1" spans="1:5">
      <c r="A29" s="22" t="s">
        <v>176</v>
      </c>
      <c r="B29" s="22" t="s">
        <v>177</v>
      </c>
      <c r="C29" s="23">
        <f t="shared" si="0"/>
        <v>90000</v>
      </c>
      <c r="D29" s="23"/>
      <c r="E29" s="23">
        <v>90000</v>
      </c>
    </row>
    <row r="30" ht="17" customHeight="1" spans="1:5">
      <c r="A30" s="22" t="s">
        <v>159</v>
      </c>
      <c r="B30" s="22" t="s">
        <v>178</v>
      </c>
      <c r="C30" s="23">
        <f t="shared" si="0"/>
        <v>0</v>
      </c>
      <c r="D30" s="23"/>
      <c r="E30" s="23"/>
    </row>
    <row r="31" ht="17" customHeight="1" spans="1:5">
      <c r="A31" s="22" t="s">
        <v>161</v>
      </c>
      <c r="B31" s="22" t="s">
        <v>179</v>
      </c>
      <c r="C31" s="23">
        <f t="shared" si="0"/>
        <v>80000</v>
      </c>
      <c r="D31" s="23"/>
      <c r="E31" s="23">
        <v>80000</v>
      </c>
    </row>
    <row r="32" ht="17" customHeight="1" spans="1:5">
      <c r="A32" s="22" t="s">
        <v>180</v>
      </c>
      <c r="B32" s="22" t="s">
        <v>181</v>
      </c>
      <c r="C32" s="23">
        <f t="shared" si="0"/>
        <v>20000</v>
      </c>
      <c r="D32" s="23"/>
      <c r="E32" s="23">
        <v>20000</v>
      </c>
    </row>
    <row r="33" ht="17" customHeight="1" spans="1:5">
      <c r="A33" s="22" t="s">
        <v>182</v>
      </c>
      <c r="B33" s="22" t="s">
        <v>183</v>
      </c>
      <c r="C33" s="23">
        <f t="shared" si="0"/>
        <v>0</v>
      </c>
      <c r="D33" s="38"/>
      <c r="E33" s="38"/>
    </row>
    <row r="34" ht="17" customHeight="1" spans="1:5">
      <c r="A34" s="22" t="s">
        <v>184</v>
      </c>
      <c r="B34" s="22" t="s">
        <v>185</v>
      </c>
      <c r="C34" s="23">
        <f t="shared" si="0"/>
        <v>0</v>
      </c>
      <c r="D34" s="23"/>
      <c r="E34" s="23"/>
    </row>
    <row r="35" ht="17" customHeight="1" spans="1:5">
      <c r="A35" s="22" t="s">
        <v>186</v>
      </c>
      <c r="B35" s="22" t="s">
        <v>187</v>
      </c>
      <c r="C35" s="23">
        <f t="shared" si="0"/>
        <v>40000</v>
      </c>
      <c r="D35" s="23"/>
      <c r="E35" s="23">
        <v>40000</v>
      </c>
    </row>
    <row r="36" ht="17" customHeight="1" spans="1:5">
      <c r="A36" s="22" t="s">
        <v>188</v>
      </c>
      <c r="B36" s="22" t="s">
        <v>189</v>
      </c>
      <c r="C36" s="23">
        <f t="shared" si="0"/>
        <v>0</v>
      </c>
      <c r="D36" s="40"/>
      <c r="E36" s="40"/>
    </row>
    <row r="37" ht="17" customHeight="1" spans="1:5">
      <c r="A37" s="22" t="s">
        <v>190</v>
      </c>
      <c r="B37" s="22" t="s">
        <v>191</v>
      </c>
      <c r="C37" s="23">
        <f t="shared" si="0"/>
        <v>0</v>
      </c>
      <c r="D37" s="40"/>
      <c r="E37" s="40"/>
    </row>
    <row r="38" ht="17" customHeight="1" spans="1:5">
      <c r="A38" s="22" t="s">
        <v>192</v>
      </c>
      <c r="B38" s="22" t="s">
        <v>193</v>
      </c>
      <c r="C38" s="23">
        <f t="shared" si="0"/>
        <v>0</v>
      </c>
      <c r="D38" s="40"/>
      <c r="E38" s="40"/>
    </row>
    <row r="39" ht="17" customHeight="1" spans="1:5">
      <c r="A39" s="22" t="s">
        <v>194</v>
      </c>
      <c r="B39" s="22" t="s">
        <v>195</v>
      </c>
      <c r="C39" s="23">
        <f t="shared" si="0"/>
        <v>150000</v>
      </c>
      <c r="D39" s="40"/>
      <c r="E39" s="23">
        <v>150000</v>
      </c>
    </row>
    <row r="40" ht="17" customHeight="1" spans="1:5">
      <c r="A40" s="22" t="s">
        <v>196</v>
      </c>
      <c r="B40" s="22" t="s">
        <v>197</v>
      </c>
      <c r="C40" s="23">
        <f t="shared" ref="C40:C56" si="1">D40+E40</f>
        <v>0</v>
      </c>
      <c r="D40" s="40"/>
      <c r="E40" s="23"/>
    </row>
    <row r="41" ht="17" customHeight="1" spans="1:5">
      <c r="A41" s="22" t="s">
        <v>198</v>
      </c>
      <c r="B41" s="22" t="s">
        <v>199</v>
      </c>
      <c r="C41" s="23">
        <f t="shared" si="1"/>
        <v>57975</v>
      </c>
      <c r="D41" s="40"/>
      <c r="E41" s="23">
        <v>57975</v>
      </c>
    </row>
    <row r="42" ht="17" customHeight="1" spans="1:5">
      <c r="A42" s="22" t="s">
        <v>200</v>
      </c>
      <c r="B42" s="22" t="s">
        <v>201</v>
      </c>
      <c r="C42" s="23">
        <f t="shared" si="1"/>
        <v>45819</v>
      </c>
      <c r="D42" s="40"/>
      <c r="E42" s="23">
        <v>45819</v>
      </c>
    </row>
    <row r="43" ht="17" customHeight="1" spans="1:5">
      <c r="A43" s="22" t="s">
        <v>202</v>
      </c>
      <c r="B43" s="22" t="s">
        <v>203</v>
      </c>
      <c r="C43" s="23">
        <f t="shared" si="1"/>
        <v>20000</v>
      </c>
      <c r="D43" s="40"/>
      <c r="E43" s="23">
        <v>20000</v>
      </c>
    </row>
    <row r="44" ht="17" customHeight="1" spans="1:5">
      <c r="A44" s="22" t="s">
        <v>204</v>
      </c>
      <c r="B44" s="22" t="s">
        <v>205</v>
      </c>
      <c r="C44" s="23">
        <f t="shared" si="1"/>
        <v>0</v>
      </c>
      <c r="D44" s="40"/>
      <c r="E44" s="23"/>
    </row>
    <row r="45" ht="17" customHeight="1" spans="1:5">
      <c r="A45" s="22" t="s">
        <v>204</v>
      </c>
      <c r="B45" s="22" t="s">
        <v>206</v>
      </c>
      <c r="C45" s="23">
        <f t="shared" si="1"/>
        <v>86400</v>
      </c>
      <c r="D45" s="40"/>
      <c r="E45" s="23">
        <v>86400</v>
      </c>
    </row>
    <row r="46" ht="17" customHeight="1" spans="1:5">
      <c r="A46" s="22" t="s">
        <v>207</v>
      </c>
      <c r="B46" s="22" t="s">
        <v>208</v>
      </c>
      <c r="C46" s="23">
        <f t="shared" si="1"/>
        <v>10000</v>
      </c>
      <c r="D46" s="40"/>
      <c r="E46" s="23">
        <v>10000</v>
      </c>
    </row>
    <row r="47" ht="17" customHeight="1" spans="1:5">
      <c r="A47" s="41" t="s">
        <v>209</v>
      </c>
      <c r="B47" s="42" t="s">
        <v>210</v>
      </c>
      <c r="C47" s="38">
        <f t="shared" si="1"/>
        <v>14040</v>
      </c>
      <c r="D47" s="38">
        <f>D48+D49+D50+D51+D52+D53+D54</f>
        <v>14040</v>
      </c>
      <c r="E47" s="40"/>
    </row>
    <row r="48" ht="17" customHeight="1" spans="1:5">
      <c r="A48" s="39" t="s">
        <v>143</v>
      </c>
      <c r="B48" s="39" t="s">
        <v>211</v>
      </c>
      <c r="C48" s="38">
        <f t="shared" si="1"/>
        <v>0</v>
      </c>
      <c r="D48" s="23"/>
      <c r="E48" s="40"/>
    </row>
    <row r="49" ht="17" customHeight="1" spans="1:5">
      <c r="A49" s="39" t="s">
        <v>145</v>
      </c>
      <c r="B49" s="39" t="s">
        <v>212</v>
      </c>
      <c r="C49" s="38">
        <f t="shared" si="1"/>
        <v>0</v>
      </c>
      <c r="D49" s="23"/>
      <c r="E49" s="40"/>
    </row>
    <row r="50" ht="17" customHeight="1" spans="1:5">
      <c r="A50" s="39" t="s">
        <v>147</v>
      </c>
      <c r="B50" s="39" t="s">
        <v>213</v>
      </c>
      <c r="C50" s="38">
        <f t="shared" si="1"/>
        <v>0</v>
      </c>
      <c r="D50" s="23"/>
      <c r="E50" s="40"/>
    </row>
    <row r="51" ht="17" customHeight="1" spans="1:5">
      <c r="A51" s="39" t="s">
        <v>168</v>
      </c>
      <c r="B51" s="39" t="s">
        <v>214</v>
      </c>
      <c r="C51" s="38">
        <f t="shared" si="1"/>
        <v>0</v>
      </c>
      <c r="D51" s="23"/>
      <c r="E51" s="40"/>
    </row>
    <row r="52" ht="17" customHeight="1" spans="1:5">
      <c r="A52" s="39" t="s">
        <v>170</v>
      </c>
      <c r="B52" s="39" t="s">
        <v>215</v>
      </c>
      <c r="C52" s="23">
        <f t="shared" si="1"/>
        <v>14040</v>
      </c>
      <c r="D52" s="23">
        <v>14040</v>
      </c>
      <c r="E52" s="40"/>
    </row>
    <row r="53" ht="17" customHeight="1" spans="1:5">
      <c r="A53" s="39" t="s">
        <v>149</v>
      </c>
      <c r="B53" s="39" t="s">
        <v>216</v>
      </c>
      <c r="C53" s="23">
        <f t="shared" si="1"/>
        <v>0</v>
      </c>
      <c r="D53" s="40"/>
      <c r="E53" s="40"/>
    </row>
    <row r="54" ht="17" customHeight="1" spans="1:5">
      <c r="A54" s="39" t="s">
        <v>151</v>
      </c>
      <c r="B54" s="39" t="s">
        <v>217</v>
      </c>
      <c r="C54" s="23">
        <f t="shared" si="1"/>
        <v>0</v>
      </c>
      <c r="D54" s="40"/>
      <c r="E54" s="4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23" sqref="E23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7"/>
      <c r="B1" s="27"/>
    </row>
    <row r="2" ht="24.75" customHeight="1" spans="1:7">
      <c r="A2" s="4" t="s">
        <v>218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8" t="s">
        <v>125</v>
      </c>
      <c r="B4" s="28" t="s">
        <v>126</v>
      </c>
      <c r="C4" s="29" t="s">
        <v>219</v>
      </c>
      <c r="D4" s="29"/>
      <c r="E4" s="29"/>
      <c r="F4" s="29"/>
      <c r="G4" s="29"/>
    </row>
    <row r="5" ht="24.75" customHeight="1" spans="1:7">
      <c r="A5" s="28"/>
      <c r="B5" s="28"/>
      <c r="C5" s="29" t="s">
        <v>99</v>
      </c>
      <c r="D5" s="29" t="s">
        <v>220</v>
      </c>
      <c r="E5" s="29" t="s">
        <v>221</v>
      </c>
      <c r="F5" s="29" t="s">
        <v>222</v>
      </c>
      <c r="G5" s="30"/>
    </row>
    <row r="6" ht="24.75" customHeight="1" spans="1:7">
      <c r="A6" s="28"/>
      <c r="B6" s="28"/>
      <c r="C6" s="29"/>
      <c r="D6" s="29"/>
      <c r="E6" s="29"/>
      <c r="F6" s="29" t="s">
        <v>223</v>
      </c>
      <c r="G6" s="29" t="s">
        <v>224</v>
      </c>
    </row>
    <row r="7" ht="24.75" customHeight="1" spans="1:7">
      <c r="A7" s="28"/>
      <c r="B7" s="28"/>
      <c r="C7" s="29"/>
      <c r="D7" s="29"/>
      <c r="E7" s="29"/>
      <c r="F7" s="29"/>
      <c r="G7" s="29"/>
    </row>
    <row r="8" ht="24.75" customHeight="1" spans="1:7">
      <c r="A8" s="31" t="s">
        <v>130</v>
      </c>
      <c r="B8" s="31" t="s">
        <v>131</v>
      </c>
      <c r="C8" s="32">
        <f>D8+E8+G8</f>
        <v>60000</v>
      </c>
      <c r="D8" s="32"/>
      <c r="E8" s="32">
        <v>40000</v>
      </c>
      <c r="F8" s="32"/>
      <c r="G8" s="32">
        <v>20000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view="pageBreakPreview" zoomScaleNormal="100" workbookViewId="0">
      <selection activeCell="G6" sqref="G6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2"/>
      <c r="B1" s="12"/>
      <c r="C1" s="13"/>
    </row>
    <row r="2" ht="24.75" customHeight="1" spans="1:4">
      <c r="A2" s="4" t="s">
        <v>225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4" t="s">
        <v>226</v>
      </c>
      <c r="B4" s="15" t="s">
        <v>227</v>
      </c>
      <c r="C4" s="14" t="s">
        <v>228</v>
      </c>
      <c r="D4" s="14" t="s">
        <v>95</v>
      </c>
    </row>
    <row r="5" ht="24.75" customHeight="1" spans="1:4">
      <c r="A5" s="14" t="s">
        <v>97</v>
      </c>
      <c r="B5" s="14" t="s">
        <v>97</v>
      </c>
      <c r="C5" s="14" t="s">
        <v>97</v>
      </c>
      <c r="D5" s="14">
        <v>3</v>
      </c>
    </row>
    <row r="6" s="1" customFormat="1" ht="25.5" customHeight="1" spans="1:6">
      <c r="A6" s="16">
        <f>ROW()-6</f>
        <v>0</v>
      </c>
      <c r="B6" s="17"/>
      <c r="C6" s="18" t="s">
        <v>99</v>
      </c>
      <c r="D6" s="19">
        <f>D7</f>
        <v>1068694</v>
      </c>
      <c r="E6" s="11"/>
      <c r="F6" s="11"/>
    </row>
    <row r="7" ht="25.5" customHeight="1" spans="1:4">
      <c r="A7" s="20">
        <v>1</v>
      </c>
      <c r="B7" s="17" t="s">
        <v>163</v>
      </c>
      <c r="C7" s="21" t="s">
        <v>229</v>
      </c>
      <c r="D7" s="19">
        <f>D8+D9+D10+D11+D12+D13+D14+D15+D16+D17+D18+D19+D20+D21+D22+D23+D24</f>
        <v>1068694</v>
      </c>
    </row>
    <row r="8" ht="25.5" customHeight="1" spans="1:4">
      <c r="A8" s="20">
        <v>2</v>
      </c>
      <c r="B8" s="22" t="s">
        <v>143</v>
      </c>
      <c r="C8" s="22" t="s">
        <v>165</v>
      </c>
      <c r="D8" s="23">
        <v>218500</v>
      </c>
    </row>
    <row r="9" ht="25.5" customHeight="1" spans="1:4">
      <c r="A9" s="20">
        <v>3</v>
      </c>
      <c r="B9" s="22" t="s">
        <v>145</v>
      </c>
      <c r="C9" s="22" t="s">
        <v>166</v>
      </c>
      <c r="D9" s="23">
        <v>40000</v>
      </c>
    </row>
    <row r="10" ht="25.5" customHeight="1" spans="1:4">
      <c r="A10" s="20">
        <v>4</v>
      </c>
      <c r="B10" s="22" t="s">
        <v>170</v>
      </c>
      <c r="C10" s="22" t="s">
        <v>171</v>
      </c>
      <c r="D10" s="24">
        <v>10000</v>
      </c>
    </row>
    <row r="11" ht="25.5" customHeight="1" spans="1:4">
      <c r="A11" s="20">
        <v>5</v>
      </c>
      <c r="B11" s="22" t="s">
        <v>149</v>
      </c>
      <c r="C11" s="22" t="s">
        <v>172</v>
      </c>
      <c r="D11" s="24">
        <v>50000</v>
      </c>
    </row>
    <row r="12" ht="25.5" customHeight="1" spans="1:4">
      <c r="A12" s="20">
        <v>6</v>
      </c>
      <c r="B12" s="22" t="s">
        <v>151</v>
      </c>
      <c r="C12" s="22" t="s">
        <v>173</v>
      </c>
      <c r="D12" s="24">
        <v>30000</v>
      </c>
    </row>
    <row r="13" ht="25.5" customHeight="1" spans="1:4">
      <c r="A13" s="20">
        <v>7</v>
      </c>
      <c r="B13" s="22" t="s">
        <v>153</v>
      </c>
      <c r="C13" s="22" t="s">
        <v>174</v>
      </c>
      <c r="D13" s="24">
        <v>120000</v>
      </c>
    </row>
    <row r="14" ht="25.5" customHeight="1" spans="1:4">
      <c r="A14" s="20">
        <v>8</v>
      </c>
      <c r="B14" s="22" t="s">
        <v>176</v>
      </c>
      <c r="C14" s="22" t="s">
        <v>177</v>
      </c>
      <c r="D14" s="24">
        <v>90000</v>
      </c>
    </row>
    <row r="15" ht="25.5" customHeight="1" spans="1:4">
      <c r="A15" s="20">
        <v>9</v>
      </c>
      <c r="B15" s="22" t="s">
        <v>159</v>
      </c>
      <c r="C15" s="22" t="s">
        <v>178</v>
      </c>
      <c r="D15" s="24"/>
    </row>
    <row r="16" ht="25.5" customHeight="1" spans="1:4">
      <c r="A16" s="20">
        <v>10</v>
      </c>
      <c r="B16" s="22" t="s">
        <v>161</v>
      </c>
      <c r="C16" s="22" t="s">
        <v>179</v>
      </c>
      <c r="D16" s="24">
        <v>80000</v>
      </c>
    </row>
    <row r="17" ht="25.5" customHeight="1" spans="1:4">
      <c r="A17" s="20">
        <v>11</v>
      </c>
      <c r="B17" s="22" t="s">
        <v>180</v>
      </c>
      <c r="C17" s="22" t="s">
        <v>181</v>
      </c>
      <c r="D17" s="24">
        <v>20000</v>
      </c>
    </row>
    <row r="18" ht="25.5" customHeight="1" spans="1:4">
      <c r="A18" s="20">
        <v>12</v>
      </c>
      <c r="B18" s="22" t="s">
        <v>186</v>
      </c>
      <c r="C18" s="22" t="s">
        <v>187</v>
      </c>
      <c r="D18" s="24">
        <v>40000</v>
      </c>
    </row>
    <row r="19" ht="25.5" customHeight="1" spans="1:4">
      <c r="A19" s="20">
        <v>13</v>
      </c>
      <c r="B19" s="22" t="s">
        <v>194</v>
      </c>
      <c r="C19" s="22" t="s">
        <v>195</v>
      </c>
      <c r="D19" s="24">
        <v>150000</v>
      </c>
    </row>
    <row r="20" ht="25.5" customHeight="1" spans="1:4">
      <c r="A20" s="20">
        <v>14</v>
      </c>
      <c r="B20" s="22" t="s">
        <v>198</v>
      </c>
      <c r="C20" s="22" t="s">
        <v>199</v>
      </c>
      <c r="D20" s="24">
        <v>57975</v>
      </c>
    </row>
    <row r="21" ht="25.5" customHeight="1" spans="1:4">
      <c r="A21" s="20">
        <v>15</v>
      </c>
      <c r="B21" s="22" t="s">
        <v>200</v>
      </c>
      <c r="C21" s="22" t="s">
        <v>201</v>
      </c>
      <c r="D21" s="24">
        <v>45819</v>
      </c>
    </row>
    <row r="22" ht="25.5" customHeight="1" spans="1:4">
      <c r="A22" s="20">
        <v>16</v>
      </c>
      <c r="B22" s="22" t="s">
        <v>202</v>
      </c>
      <c r="C22" s="22" t="s">
        <v>203</v>
      </c>
      <c r="D22" s="24">
        <v>20000</v>
      </c>
    </row>
    <row r="23" ht="25.5" customHeight="1" spans="1:4">
      <c r="A23" s="20">
        <v>17</v>
      </c>
      <c r="B23" s="22" t="s">
        <v>204</v>
      </c>
      <c r="C23" s="22" t="s">
        <v>206</v>
      </c>
      <c r="D23" s="24">
        <v>86400</v>
      </c>
    </row>
    <row r="24" ht="25.5" customHeight="1" spans="1:4">
      <c r="A24" s="20">
        <v>18</v>
      </c>
      <c r="B24" s="22" t="s">
        <v>207</v>
      </c>
      <c r="C24" s="22" t="s">
        <v>208</v>
      </c>
      <c r="D24" s="24">
        <v>10000</v>
      </c>
    </row>
    <row r="25" ht="25.5" customHeight="1" spans="1:4">
      <c r="A25" s="20"/>
      <c r="B25" s="25"/>
      <c r="C25" s="26"/>
      <c r="D25" s="24"/>
    </row>
    <row r="26" ht="25.5" customHeight="1" spans="1:4">
      <c r="A26" s="20"/>
      <c r="B26" s="25"/>
      <c r="C26" s="26"/>
      <c r="D26" s="24"/>
    </row>
    <row r="27" ht="25.5" customHeight="1" spans="1:4">
      <c r="A27" s="20"/>
      <c r="B27" s="25"/>
      <c r="C27" s="26"/>
      <c r="D27" s="24"/>
    </row>
    <row r="28" ht="25.5" customHeight="1" spans="1:4">
      <c r="A28" s="20"/>
      <c r="B28" s="25"/>
      <c r="C28" s="26"/>
      <c r="D28" s="24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  <row r="35" customHeight="1" spans="1:6">
      <c r="A35"/>
      <c r="B35"/>
      <c r="C35"/>
      <c r="D35"/>
      <c r="E35"/>
      <c r="F35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6" sqref="J6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230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231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232</v>
      </c>
      <c r="B5" s="6" t="s">
        <v>233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 t="s">
        <v>130</v>
      </c>
      <c r="B7" s="9" t="s">
        <v>131</v>
      </c>
      <c r="C7" s="10">
        <v>0</v>
      </c>
      <c r="D7" s="11"/>
    </row>
    <row r="8" ht="26.25" customHeight="1" spans="1:16">
      <c r="A8" s="8"/>
      <c r="B8" s="8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10"/>
    </row>
    <row r="11" ht="26.25" customHeight="1" spans="1:3">
      <c r="A11" s="8"/>
      <c r="B11" s="8"/>
      <c r="C11" s="10"/>
    </row>
    <row r="12" ht="26.25" customHeight="1" spans="1:3">
      <c r="A12" s="8"/>
      <c r="B12" s="8"/>
      <c r="C12" s="1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夏有木兮，木有钱</cp:lastModifiedBy>
  <dcterms:created xsi:type="dcterms:W3CDTF">2018-01-17T04:55:00Z</dcterms:created>
  <cp:lastPrinted>2019-02-14T01:19:00Z</cp:lastPrinted>
  <dcterms:modified xsi:type="dcterms:W3CDTF">2022-01-06T01:45:05Z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