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2" activeTab="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<sst xmlns="http://schemas.openxmlformats.org/spreadsheetml/2006/main" count="343" uniqueCount="263">
  <si>
    <t>单位代码：</t>
  </si>
  <si>
    <t>单位名称：</t>
  </si>
  <si>
    <t>宁县九岘初级中学</t>
  </si>
  <si>
    <t>部门预算公开表</t>
  </si>
  <si>
    <t xml:space="preserve">     </t>
  </si>
  <si>
    <t>编制日期：</t>
  </si>
  <si>
    <t>部门领导：</t>
  </si>
  <si>
    <t>张兰涛</t>
  </si>
  <si>
    <t>财务负责人：</t>
  </si>
  <si>
    <t>鲁小明</t>
  </si>
  <si>
    <t>制表人：</t>
  </si>
  <si>
    <t>黄安宁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</si>
  <si>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</si>
  <si>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</si>
  <si>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</si>
  <si>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</si>
  <si>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</si>
  <si>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</si>
  <si>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</si>
  <si>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</si>
  <si>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</si>
  <si>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</si>
  <si>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</si>
  <si>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</si>
  <si>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</si>
  <si>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</si>
  <si>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</si>
  <si>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</si>
  <si>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</si>
  <si>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</si>
  <si>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</si>
  <si>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</si>
  <si>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</si>
  <si>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</si>
  <si>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</si>
  <si>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</si>
  <si>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</si>
  <si>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</si>
  <si>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</si>
  <si>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</si>
  <si>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</si>
  <si>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</si>
  <si>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</si>
  <si>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</si>
  <si>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</si>
  <si>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</si>
  <si>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</si>
  <si>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</si>
  <si>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</si>
  <si>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</si>
  <si>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</si>
  <si>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</si>
  <si>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</si>
  <si>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</si>
  <si>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</si>
  <si>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</si>
  <si>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</si>
  <si>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</si>
  <si>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</si>
  <si>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</si>
  <si>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</si>
  <si>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</si>
  <si>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</si>
  <si>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</si>
  <si>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</si>
  <si>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</si>
  <si>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</si>
  <si>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</si>
  <si>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</si>
  <si>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</si>
  <si>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</si>
  <si>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</si>
  <si>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</si>
  <si>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</si>
  <si>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</si>
  <si>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</si>
  <si>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</si>
  <si>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</si>
  <si>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</si>
  <si>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</si>
  <si>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</si>
  <si>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</si>
  <si>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</si>
  <si>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</si>
  <si>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</si>
  <si>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</si>
  <si>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</si>
  <si>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</si>
  <si>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</si>
  <si>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</si>
  <si>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</si>
  <si>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</si>
  <si>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</si>
  <si>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</si>
  <si>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</si>
  <si>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</si>
  <si>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</si>
  <si>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</si>
  <si>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</si>
  <si>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</si>
  <si>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</si>
  <si>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</si>
  <si>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</si>
  <si>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</si>
  <si>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</si>
  <si>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</si>
  <si>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</si>
  <si>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</si>
  <si>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</si>
  <si>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</si>
  <si>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</si>
  <si>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</si>
  <si>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</si>
  <si>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</si>
  <si>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</si>
  <si>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</si>
  <si>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</si>
  <si>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</si>
  <si>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205-教育支出</t>
  </si>
  <si>
    <t>20502-普通教育</t>
  </si>
  <si>
    <t>2050203-初中教育</t>
  </si>
  <si>
    <t>208-社会保障和就业支出</t>
  </si>
  <si>
    <t>20805-行政事业单位养老支出</t>
  </si>
  <si>
    <t>2080502-事业单位离退休</t>
  </si>
  <si>
    <t>2080505-机关事业单位基本养老保险缴费支出</t>
  </si>
  <si>
    <t>20808-抚恤</t>
  </si>
  <si>
    <t>2080899-其他优抚支出</t>
  </si>
  <si>
    <t>20899-其他社会保障和就业支出</t>
  </si>
  <si>
    <t>2089999-其他社会保障和就业支出</t>
  </si>
  <si>
    <t>210-卫生健康支出</t>
  </si>
  <si>
    <t>21011-行政事业单位医疗</t>
  </si>
  <si>
    <t>2101102-事业单位医疗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</si>
  <si>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</si>
  <si>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</si>
  <si>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</si>
  <si>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</si>
  <si>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</si>
  <si>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</si>
  <si>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</si>
  <si>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</si>
  <si>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</si>
  <si>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</si>
  <si>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</si>
  <si>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</si>
  <si>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</si>
  <si>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</si>
  <si>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</si>
  <si>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</si>
  <si>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</si>
  <si>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</si>
  <si>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</si>
  <si>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</si>
  <si>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</si>
  <si>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</si>
  <si>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</si>
  <si>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</si>
  <si>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</si>
  <si>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</si>
  <si>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</si>
  <si>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</si>
  <si>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</si>
  <si>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</si>
  <si>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</si>
  <si>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</si>
  <si>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</si>
  <si>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</si>
  <si>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</si>
  <si>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</si>
  <si>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</si>
  <si>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</si>
  <si>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</si>
  <si>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</si>
  <si>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</si>
  <si>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</si>
  <si>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</si>
  <si>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</si>
  <si>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</si>
  <si>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</si>
  <si>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205</t>
  </si>
  <si>
    <t>教育支出</t>
  </si>
  <si>
    <t>20502</t>
  </si>
  <si>
    <t>普通教育</t>
  </si>
  <si>
    <t>2050203</t>
  </si>
  <si>
    <t xml:space="preserve">  初中教育</t>
  </si>
  <si>
    <t>208</t>
  </si>
  <si>
    <t>社会保障和就业支出</t>
  </si>
  <si>
    <t>20805</t>
  </si>
  <si>
    <t>行政事业单位养老支出</t>
  </si>
  <si>
    <t xml:space="preserve">  事业单位离退休</t>
  </si>
  <si>
    <t xml:space="preserve">  机关事业单位基本养老保险缴费支出</t>
  </si>
  <si>
    <t>20808</t>
  </si>
  <si>
    <t>抚恤</t>
  </si>
  <si>
    <t>2080899</t>
  </si>
  <si>
    <t>其他优抚支出</t>
  </si>
  <si>
    <t>其他社会保障和就业支出</t>
  </si>
  <si>
    <t xml:space="preserve">  其他社会保障和就业支出</t>
  </si>
  <si>
    <t>卫生健康支出</t>
  </si>
  <si>
    <t>行政事业单位医疗</t>
  </si>
  <si>
    <t xml:space="preserve">  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</si>
  <si>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</si>
  <si>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</si>
  <si>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</si>
  <si>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</si>
  <si>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</si>
  <si>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</si>
  <si>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</si>
  <si>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</si>
  <si>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</si>
  <si>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</si>
  <si>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</si>
  <si>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</si>
  <si>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</si>
  <si>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</si>
  <si>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</si>
  <si>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</si>
  <si>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</si>
  <si>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30205</t>
  </si>
  <si>
    <t xml:space="preserve">  水费</t>
  </si>
  <si>
    <t>30206</t>
  </si>
  <si>
    <t xml:space="preserve">  电费</t>
  </si>
  <si>
    <t>30208</t>
  </si>
  <si>
    <t xml:space="preserve">  取暖费</t>
  </si>
  <si>
    <t>30211</t>
  </si>
  <si>
    <t xml:space="preserve">  差旅费</t>
  </si>
  <si>
    <t>30216</t>
  </si>
  <si>
    <t xml:space="preserve">  培训费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</si>
  <si>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</si>
  <si>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</si>
  <si>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</si>
  <si>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</si>
  <si>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</si>
  <si>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</si>
  <si>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303</t>
  </si>
  <si>
    <t>对个人和家庭的补助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</si>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</sst>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 ;[Red]\-#,##0.00\ "/>
    <numFmt numFmtId="178" formatCode="0.00_ "/>
    <numFmt numFmtId="179" formatCode="0.00_);[Red]\(0.00\)"/>
    <numFmt numFmtId="180" formatCode="#0.00"/>
    <numFmt numFmtId="181" formatCode="yyyy/mm/dd"/>
  </numFmts>
  <fonts count="62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b/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黑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4" borderId="4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5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5" borderId="7" applyNumberFormat="0" applyAlignment="0" applyProtection="0">
      <alignment vertical="center"/>
    </xf>
    <xf numFmtId="0" fontId="51" fillId="6" borderId="8" applyNumberFormat="0" applyAlignment="0" applyProtection="0">
      <alignment vertical="center"/>
    </xf>
    <xf numFmtId="0" fontId="52" fillId="6" borderId="7" applyNumberFormat="0" applyAlignment="0" applyProtection="0">
      <alignment vertical="center"/>
    </xf>
    <xf numFmtId="0" fontId="53" fillId="7" borderId="9" applyNumberFormat="0" applyAlignment="0" applyProtection="0">
      <alignment vertical="center"/>
    </xf>
    <xf numFmtId="0" fontId="54" fillId="0" borderId="10" applyNumberFormat="0" applyFill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10" fillId="0" borderId="0"/>
  </cellStyleXfs>
  <cellXfs count="13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left" vertical="center" wrapText="1"/>
    </xf>
    <xf numFmtId="177" fontId="21" fillId="0" borderId="1" xfId="0" applyNumberFormat="1" applyFont="1" applyBorder="1" applyAlignment="1">
      <alignment horizontal="right" vertical="center" wrapText="1"/>
    </xf>
    <xf numFmtId="177" fontId="22" fillId="0" borderId="1" xfId="0" applyNumberFormat="1" applyFont="1" applyBorder="1" applyAlignment="1">
      <alignment horizontal="right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left" vertical="center" wrapText="1"/>
    </xf>
    <xf numFmtId="177" fontId="24" fillId="0" borderId="1" xfId="0" applyNumberFormat="1" applyFont="1" applyBorder="1" applyAlignment="1">
      <alignment horizontal="right" vertical="center" wrapText="1"/>
    </xf>
    <xf numFmtId="178" fontId="25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right" vertical="center" wrapText="1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2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8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4" fontId="29" fillId="0" borderId="1" xfId="0" applyNumberFormat="1" applyFont="1" applyBorder="1" applyAlignment="1">
      <alignment vertical="center" wrapText="1"/>
    </xf>
    <xf numFmtId="49" fontId="18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left" vertical="center"/>
    </xf>
    <xf numFmtId="0" fontId="30" fillId="0" borderId="1" xfId="0" applyFont="1" applyBorder="1" applyAlignment="1">
      <alignment horizontal="right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177" fontId="31" fillId="0" borderId="1" xfId="0" applyNumberFormat="1" applyFont="1" applyBorder="1" applyAlignment="1">
      <alignment horizontal="right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left" vertical="center" wrapText="1"/>
    </xf>
    <xf numFmtId="177" fontId="14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4" fontId="28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vertical="center" wrapText="1"/>
    </xf>
    <xf numFmtId="178" fontId="18" fillId="0" borderId="1" xfId="0" applyNumberFormat="1" applyFont="1" applyBorder="1" applyAlignment="1">
      <alignment horizontal="right" vertical="center" wrapText="1"/>
    </xf>
    <xf numFmtId="179" fontId="28" fillId="0" borderId="1" xfId="0" applyNumberFormat="1" applyFont="1" applyBorder="1" applyAlignment="1">
      <alignment horizontal="right" vertical="center" wrapText="1"/>
    </xf>
    <xf numFmtId="0" fontId="28" fillId="3" borderId="1" xfId="0" applyFont="1" applyFill="1" applyBorder="1" applyAlignment="1">
      <alignment vertical="center" wrapText="1"/>
    </xf>
    <xf numFmtId="49" fontId="18" fillId="0" borderId="1" xfId="0" applyNumberFormat="1" applyFont="1" applyBorder="1" applyAlignment="1">
      <alignment horizontal="left" vertical="center" wrapText="1"/>
    </xf>
    <xf numFmtId="0" fontId="28" fillId="0" borderId="1" xfId="0" applyFont="1" applyBorder="1" applyAlignment="1">
      <alignment horizontal="righ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178" fontId="14" fillId="0" borderId="1" xfId="0" applyNumberFormat="1" applyFont="1" applyBorder="1" applyAlignment="1">
      <alignment horizontal="right" vertical="center" wrapText="1"/>
    </xf>
    <xf numFmtId="179" fontId="0" fillId="0" borderId="1" xfId="0" applyNumberFormat="1" applyBorder="1" applyAlignment="1">
      <alignment horizontal="right" vertical="center" wrapText="1"/>
    </xf>
    <xf numFmtId="0" fontId="0" fillId="0" borderId="1" xfId="0" applyFont="1" applyBorder="1" applyAlignment="1">
      <alignment vertical="center" wrapText="1"/>
    </xf>
    <xf numFmtId="179" fontId="21" fillId="0" borderId="1" xfId="0" applyNumberFormat="1" applyFont="1" applyBorder="1" applyAlignment="1">
      <alignment horizontal="right" vertical="center" wrapText="1"/>
    </xf>
    <xf numFmtId="179" fontId="32" fillId="0" borderId="2" xfId="0" applyNumberFormat="1" applyFont="1" applyFill="1" applyBorder="1" applyAlignment="1">
      <alignment horizontal="right" vertical="center" shrinkToFit="1"/>
    </xf>
    <xf numFmtId="179" fontId="29" fillId="0" borderId="1" xfId="0" applyNumberFormat="1" applyFont="1" applyFill="1" applyBorder="1" applyAlignment="1">
      <alignment horizontal="right" vertical="center" shrinkToFit="1"/>
    </xf>
    <xf numFmtId="179" fontId="32" fillId="0" borderId="1" xfId="0" applyNumberFormat="1" applyFont="1" applyFill="1" applyBorder="1" applyAlignment="1">
      <alignment horizontal="right" vertical="center" shrinkToFit="1"/>
    </xf>
    <xf numFmtId="179" fontId="33" fillId="0" borderId="1" xfId="0" applyNumberFormat="1" applyFont="1" applyBorder="1" applyAlignment="1">
      <alignment horizontal="right" vertical="center" wrapText="1"/>
    </xf>
    <xf numFmtId="0" fontId="28" fillId="0" borderId="2" xfId="0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right" vertical="center" wrapText="1"/>
    </xf>
    <xf numFmtId="0" fontId="28" fillId="0" borderId="2" xfId="0" applyFont="1" applyBorder="1" applyAlignment="1">
      <alignment horizontal="left" vertical="center" wrapText="1"/>
    </xf>
    <xf numFmtId="4" fontId="28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80" fontId="9" fillId="0" borderId="2" xfId="0" applyNumberFormat="1" applyFont="1" applyBorder="1" applyAlignment="1">
      <alignment horizontal="right" vertical="center" wrapText="1"/>
    </xf>
    <xf numFmtId="180" fontId="34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80" fontId="28" fillId="0" borderId="2" xfId="0" applyNumberFormat="1" applyFont="1" applyBorder="1" applyAlignment="1">
      <alignment vertical="center" wrapText="1"/>
    </xf>
    <xf numFmtId="180" fontId="28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178" fontId="18" fillId="0" borderId="1" xfId="0" applyNumberFormat="1" applyFont="1" applyBorder="1" applyAlignment="1">
      <alignment horizontal="right" vertical="center"/>
    </xf>
    <xf numFmtId="178" fontId="14" fillId="0" borderId="1" xfId="0" applyNumberFormat="1" applyFon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179" fontId="21" fillId="0" borderId="1" xfId="0" applyNumberFormat="1" applyFont="1" applyBorder="1" applyAlignment="1">
      <alignment horizontal="right" vertical="center"/>
    </xf>
    <xf numFmtId="179" fontId="24" fillId="0" borderId="1" xfId="0" applyNumberFormat="1" applyFont="1" applyBorder="1" applyAlignment="1">
      <alignment horizontal="right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7" fontId="18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7" fontId="35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0" fontId="36" fillId="0" borderId="0" xfId="0" applyFont="1" applyBorder="1" applyAlignment="1">
      <alignment vertical="center" wrapText="1"/>
    </xf>
    <xf numFmtId="0" fontId="37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4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7" fillId="0" borderId="2" xfId="0" applyFont="1" applyBorder="1" applyAlignment="1">
      <alignment vertical="center" wrapText="1"/>
    </xf>
    <xf numFmtId="4" fontId="37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8" fillId="0" borderId="0" xfId="0" applyFont="1" applyBorder="1" applyAlignment="1">
      <alignment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vertical="center" wrapText="1"/>
    </xf>
    <xf numFmtId="0" fontId="34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H18" sqref="H18"/>
    </sheetView>
  </sheetViews>
  <sheetFormatPr defaultColWidth="10" defaultRowHeight="13.5"/>
  <cols>
    <col min="1" max="1" width="2.55" customWidth="1"/>
    <col min="2" max="2" width="14.5583333333333" customWidth="1"/>
    <col min="3" max="4" width="9.76666666666667" customWidth="1"/>
    <col min="5" max="5" width="13.4416666666667" customWidth="1"/>
    <col min="6" max="6" width="10.225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22">
        <v>208037</v>
      </c>
      <c r="D3" s="122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3" t="s">
        <v>2</v>
      </c>
      <c r="D4" s="123"/>
      <c r="E4" s="123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24" t="s">
        <v>3</v>
      </c>
      <c r="C6" s="124"/>
      <c r="D6" s="124"/>
      <c r="E6" s="124"/>
      <c r="F6" s="124"/>
      <c r="G6" s="124"/>
      <c r="H6" s="124"/>
      <c r="I6" s="124"/>
      <c r="J6" s="124"/>
      <c r="K6" s="124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25" t="s">
        <v>5</v>
      </c>
      <c r="G10" s="126">
        <v>45656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27" t="s">
        <v>6</v>
      </c>
      <c r="C12" s="128" t="s">
        <v>7</v>
      </c>
      <c r="D12" s="123"/>
      <c r="E12" s="127" t="s">
        <v>8</v>
      </c>
      <c r="F12" s="129" t="s">
        <v>9</v>
      </c>
      <c r="G12" s="123"/>
      <c r="H12" s="127" t="s">
        <v>10</v>
      </c>
      <c r="I12" s="129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J12" sqref="J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8" t="s">
        <v>236</v>
      </c>
      <c r="B2" s="48"/>
      <c r="C2" s="48"/>
      <c r="D2" s="48"/>
      <c r="E2" s="48"/>
      <c r="F2" s="48"/>
      <c r="G2" s="48"/>
      <c r="H2" s="48"/>
    </row>
    <row r="3" ht="22.75" customHeight="1" spans="1:8">
      <c r="A3" s="10"/>
      <c r="B3" s="10"/>
      <c r="C3" s="10"/>
      <c r="D3" s="10"/>
      <c r="E3" s="10"/>
      <c r="F3" s="10"/>
      <c r="G3" s="10"/>
      <c r="H3" s="49" t="s">
        <v>36</v>
      </c>
    </row>
    <row r="4" ht="22.75" customHeight="1" spans="1:8">
      <c r="A4" s="14" t="s">
        <v>171</v>
      </c>
      <c r="B4" s="14" t="s">
        <v>237</v>
      </c>
      <c r="C4" s="14"/>
      <c r="D4" s="14"/>
      <c r="E4" s="14"/>
      <c r="F4" s="14"/>
      <c r="G4" s="14" t="s">
        <v>238</v>
      </c>
      <c r="H4" s="14" t="s">
        <v>239</v>
      </c>
    </row>
    <row r="5" ht="22.75" customHeight="1" spans="1:8">
      <c r="A5" s="14"/>
      <c r="B5" s="14" t="s">
        <v>117</v>
      </c>
      <c r="C5" s="14" t="s">
        <v>240</v>
      </c>
      <c r="D5" s="14" t="s">
        <v>241</v>
      </c>
      <c r="E5" s="14" t="s">
        <v>242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243</v>
      </c>
      <c r="F6" s="14" t="s">
        <v>244</v>
      </c>
      <c r="G6" s="14"/>
      <c r="H6" s="14"/>
    </row>
    <row r="7" ht="22.75" customHeight="1" spans="1:8">
      <c r="A7" s="50" t="s">
        <v>117</v>
      </c>
      <c r="B7" s="51"/>
      <c r="C7" s="51"/>
      <c r="D7" s="51"/>
      <c r="E7" s="51"/>
      <c r="F7" s="51"/>
      <c r="G7" s="51"/>
      <c r="H7" s="51"/>
    </row>
    <row r="8" ht="22.75" customHeight="1" spans="1:8">
      <c r="A8" s="50"/>
      <c r="B8" s="51"/>
      <c r="C8" s="51"/>
      <c r="D8" s="51"/>
      <c r="E8" s="51"/>
      <c r="F8" s="51"/>
      <c r="G8" s="51"/>
      <c r="H8" s="51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selection activeCell="E10" sqref="E10"/>
    </sheetView>
  </sheetViews>
  <sheetFormatPr defaultColWidth="10" defaultRowHeight="15"/>
  <cols>
    <col min="1" max="1" width="9.76666666666667" customWidth="1"/>
    <col min="2" max="2" width="12" style="18" customWidth="1"/>
    <col min="3" max="3" width="22.775" style="18" customWidth="1"/>
    <col min="4" max="4" width="17.225" customWidth="1"/>
    <col min="5" max="5" width="18.1083333333333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245</v>
      </c>
      <c r="B2" s="20"/>
      <c r="C2" s="20"/>
      <c r="D2" s="11"/>
      <c r="E2" s="11"/>
      <c r="F2" s="11"/>
      <c r="G2" s="10"/>
      <c r="H2" s="10"/>
      <c r="I2" s="10"/>
      <c r="J2" s="10"/>
    </row>
    <row r="3" customFormat="1" ht="22.75" customHeight="1" spans="1:10">
      <c r="A3" s="12"/>
      <c r="B3" s="18"/>
      <c r="C3" s="18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28" t="s">
        <v>246</v>
      </c>
      <c r="B4" s="29" t="s">
        <v>247</v>
      </c>
      <c r="C4" s="30" t="s">
        <v>248</v>
      </c>
      <c r="D4" s="28" t="s">
        <v>117</v>
      </c>
      <c r="E4" s="28" t="s">
        <v>114</v>
      </c>
      <c r="F4" s="28" t="s">
        <v>115</v>
      </c>
      <c r="G4" s="10"/>
      <c r="H4" s="10"/>
      <c r="I4" s="10"/>
      <c r="J4" s="10"/>
    </row>
    <row r="5" ht="28" customHeight="1" spans="1:10">
      <c r="A5" s="28"/>
      <c r="B5" s="31"/>
      <c r="C5" s="32" t="s">
        <v>117</v>
      </c>
      <c r="D5" s="33">
        <f>E5</f>
        <v>41699.03</v>
      </c>
      <c r="E5" s="33">
        <f>E6</f>
        <v>41699.03</v>
      </c>
      <c r="F5" s="34"/>
      <c r="G5" s="12"/>
      <c r="H5" s="12"/>
      <c r="I5" s="12"/>
      <c r="J5" s="12"/>
    </row>
    <row r="6" customFormat="1" ht="28" customHeight="1" spans="1:6">
      <c r="A6" s="35">
        <v>1</v>
      </c>
      <c r="B6" s="36" t="s">
        <v>212</v>
      </c>
      <c r="C6" s="36" t="s">
        <v>213</v>
      </c>
      <c r="D6" s="37">
        <f>E6</f>
        <v>41699.03</v>
      </c>
      <c r="E6" s="37">
        <f>SUM(E7:E15)</f>
        <v>41699.03</v>
      </c>
      <c r="F6" s="38"/>
    </row>
    <row r="7" customFormat="1" ht="28" customHeight="1" spans="1:6">
      <c r="A7" s="35">
        <v>2</v>
      </c>
      <c r="B7" s="39" t="s">
        <v>214</v>
      </c>
      <c r="C7" s="40" t="s">
        <v>215</v>
      </c>
      <c r="D7" s="41"/>
      <c r="E7" s="42"/>
      <c r="F7" s="43"/>
    </row>
    <row r="8" customFormat="1" ht="28" customHeight="1" spans="1:6">
      <c r="A8" s="35">
        <v>3</v>
      </c>
      <c r="B8" s="39" t="s">
        <v>216</v>
      </c>
      <c r="C8" s="40" t="s">
        <v>217</v>
      </c>
      <c r="D8" s="41"/>
      <c r="E8" s="42"/>
      <c r="F8" s="43"/>
    </row>
    <row r="9" customFormat="1" ht="28" customHeight="1" spans="1:6">
      <c r="A9" s="35">
        <v>4</v>
      </c>
      <c r="B9" s="39" t="s">
        <v>218</v>
      </c>
      <c r="C9" s="40" t="s">
        <v>219</v>
      </c>
      <c r="D9" s="41"/>
      <c r="E9" s="42"/>
      <c r="F9" s="43"/>
    </row>
    <row r="10" customFormat="1" ht="28" customHeight="1" spans="1:6">
      <c r="A10" s="35">
        <v>5</v>
      </c>
      <c r="B10" s="39" t="s">
        <v>220</v>
      </c>
      <c r="C10" s="40" t="s">
        <v>221</v>
      </c>
      <c r="D10" s="41"/>
      <c r="E10" s="42"/>
      <c r="F10" s="43"/>
    </row>
    <row r="11" customFormat="1" ht="28" customHeight="1" spans="1:6">
      <c r="A11" s="35">
        <v>6</v>
      </c>
      <c r="B11" s="39" t="s">
        <v>222</v>
      </c>
      <c r="C11" s="40" t="s">
        <v>223</v>
      </c>
      <c r="D11" s="41"/>
      <c r="E11" s="42"/>
      <c r="F11" s="43"/>
    </row>
    <row r="12" customFormat="1" ht="28" customHeight="1" spans="1:6">
      <c r="A12" s="35">
        <v>7</v>
      </c>
      <c r="B12" s="39" t="s">
        <v>224</v>
      </c>
      <c r="C12" s="40" t="s">
        <v>225</v>
      </c>
      <c r="D12" s="41"/>
      <c r="E12" s="42"/>
      <c r="F12" s="43"/>
    </row>
    <row r="13" customFormat="1" ht="28" customHeight="1" spans="1:6">
      <c r="A13" s="35">
        <v>8</v>
      </c>
      <c r="B13" s="39" t="s">
        <v>226</v>
      </c>
      <c r="C13" s="40" t="s">
        <v>227</v>
      </c>
      <c r="D13" s="41"/>
      <c r="E13" s="42"/>
      <c r="F13" s="43"/>
    </row>
    <row r="14" customFormat="1" ht="28" customHeight="1" spans="1:6">
      <c r="A14" s="35">
        <v>9</v>
      </c>
      <c r="B14" s="39" t="s">
        <v>228</v>
      </c>
      <c r="C14" s="40" t="s">
        <v>229</v>
      </c>
      <c r="D14" s="41">
        <f>E14</f>
        <v>24585.94</v>
      </c>
      <c r="E14" s="44">
        <v>24585.94</v>
      </c>
      <c r="F14" s="43"/>
    </row>
    <row r="15" customFormat="1" ht="28" customHeight="1" spans="1:6">
      <c r="A15" s="35">
        <v>10</v>
      </c>
      <c r="B15" s="39" t="s">
        <v>230</v>
      </c>
      <c r="C15" s="40" t="s">
        <v>231</v>
      </c>
      <c r="D15" s="41">
        <f>E15</f>
        <v>17113.09</v>
      </c>
      <c r="E15" s="44">
        <v>17113.09</v>
      </c>
      <c r="F15" s="43"/>
    </row>
    <row r="16" customFormat="1" ht="28" customHeight="1" spans="1:6">
      <c r="A16" s="45"/>
      <c r="B16" s="46"/>
      <c r="C16" s="47"/>
      <c r="D16" s="45"/>
      <c r="E16" s="45"/>
      <c r="F16" s="45"/>
    </row>
    <row r="22" customFormat="1" ht="13.5" spans="2:3">
      <c r="B22" s="17"/>
      <c r="C22" s="17"/>
    </row>
    <row r="23" customFormat="1" ht="13.5" spans="2:3">
      <c r="B23" s="17"/>
      <c r="C23" s="17"/>
    </row>
    <row r="24" customFormat="1" ht="13.5" spans="2:3">
      <c r="B24" s="17"/>
      <c r="C24" s="17"/>
    </row>
  </sheetData>
  <mergeCells count="1">
    <mergeCell ref="A2:F2"/>
  </mergeCells>
  <pageMargins left="0.75" right="0.75" top="0.270000010728836" bottom="0.270000010728836" header="0" footer="0"/>
  <pageSetup paperSize="9" scale="95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8333333333333" defaultRowHeight="12.75" customHeight="1"/>
  <cols>
    <col min="1" max="1" width="17" style="18" customWidth="1"/>
    <col min="2" max="2" width="41.3833333333333" style="18" customWidth="1"/>
    <col min="3" max="3" width="29.3833333333333" style="18" customWidth="1"/>
    <col min="4" max="4" width="2.5" style="18" customWidth="1"/>
    <col min="5" max="16" width="8" style="18"/>
    <col min="17" max="16384" width="7.88333333333333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249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250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251</v>
      </c>
      <c r="B5" s="22" t="s">
        <v>252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117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166666666667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253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171</v>
      </c>
      <c r="B4" s="14" t="s">
        <v>117</v>
      </c>
      <c r="C4" s="14" t="s">
        <v>254</v>
      </c>
      <c r="D4" s="14" t="s">
        <v>255</v>
      </c>
      <c r="E4" s="14" t="s">
        <v>256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32" sqref="B32"/>
    </sheetView>
  </sheetViews>
  <sheetFormatPr defaultColWidth="9" defaultRowHeight="13.5" outlineLevelCol="1"/>
  <cols>
    <col min="1" max="1" width="34.1333333333333" customWidth="1"/>
    <col min="2" max="2" width="46" customWidth="1"/>
  </cols>
  <sheetData>
    <row r="1" ht="20.25" spans="1:2">
      <c r="A1" s="1" t="s">
        <v>257</v>
      </c>
      <c r="B1" s="1"/>
    </row>
    <row r="2" spans="1:1">
      <c r="A2" s="2" t="s">
        <v>258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259</v>
      </c>
      <c r="B5" s="4">
        <v>1</v>
      </c>
    </row>
    <row r="6" spans="1:2">
      <c r="A6" s="6" t="s">
        <v>260</v>
      </c>
      <c r="B6" s="7"/>
    </row>
    <row r="7" spans="1:2">
      <c r="A7" s="8" t="s">
        <v>261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262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18" t="s">
        <v>13</v>
      </c>
      <c r="C2" s="118"/>
    </row>
    <row r="3" ht="29.35" customHeight="1" spans="1:3">
      <c r="A3" s="119"/>
      <c r="B3" s="120" t="s">
        <v>14</v>
      </c>
      <c r="C3" s="120" t="s">
        <v>15</v>
      </c>
    </row>
    <row r="4" ht="28.45" customHeight="1" spans="1:3">
      <c r="A4" s="111"/>
      <c r="B4" s="121" t="s">
        <v>16</v>
      </c>
      <c r="C4" s="70" t="s">
        <v>17</v>
      </c>
    </row>
    <row r="5" ht="28.45" customHeight="1" spans="1:3">
      <c r="A5" s="111"/>
      <c r="B5" s="121" t="s">
        <v>18</v>
      </c>
      <c r="C5" s="70" t="s">
        <v>19</v>
      </c>
    </row>
    <row r="6" ht="28.45" customHeight="1" spans="1:3">
      <c r="A6" s="111"/>
      <c r="B6" s="121" t="s">
        <v>20</v>
      </c>
      <c r="C6" s="70" t="s">
        <v>21</v>
      </c>
    </row>
    <row r="7" ht="28.45" customHeight="1" spans="1:3">
      <c r="A7" s="111"/>
      <c r="B7" s="121" t="s">
        <v>22</v>
      </c>
      <c r="C7" s="70"/>
    </row>
    <row r="8" ht="28.45" customHeight="1" spans="1:3">
      <c r="A8" s="111"/>
      <c r="B8" s="121" t="s">
        <v>23</v>
      </c>
      <c r="C8" s="70" t="s">
        <v>24</v>
      </c>
    </row>
    <row r="9" ht="28.45" customHeight="1" spans="1:3">
      <c r="A9" s="111"/>
      <c r="B9" s="121" t="s">
        <v>25</v>
      </c>
      <c r="C9" s="70" t="s">
        <v>26</v>
      </c>
    </row>
    <row r="10" ht="28.45" customHeight="1" spans="1:3">
      <c r="A10" s="111"/>
      <c r="B10" s="121" t="s">
        <v>27</v>
      </c>
      <c r="C10" s="70" t="s">
        <v>28</v>
      </c>
    </row>
    <row r="11" ht="28.45" customHeight="1" spans="1:3">
      <c r="A11" s="111"/>
      <c r="B11" s="121" t="s">
        <v>29</v>
      </c>
      <c r="C11" s="70" t="s">
        <v>30</v>
      </c>
    </row>
    <row r="12" ht="28.45" customHeight="1" spans="1:3">
      <c r="A12" s="111"/>
      <c r="B12" s="121" t="s">
        <v>31</v>
      </c>
      <c r="C12" s="70"/>
    </row>
    <row r="13" ht="28.45" customHeight="1" spans="1:3">
      <c r="A13" s="10"/>
      <c r="B13" s="121" t="s">
        <v>32</v>
      </c>
      <c r="C13" s="70"/>
    </row>
    <row r="14" ht="28.45" customHeight="1" spans="1:3">
      <c r="A14" s="10"/>
      <c r="B14" s="121" t="s">
        <v>33</v>
      </c>
      <c r="C14" s="70" t="s">
        <v>17</v>
      </c>
    </row>
    <row r="15" ht="36" customHeight="1" spans="2:3">
      <c r="B15" s="121" t="s">
        <v>34</v>
      </c>
      <c r="C15" s="45"/>
    </row>
  </sheetData>
  <mergeCells count="1">
    <mergeCell ref="B2:C2"/>
  </mergeCells>
  <pageMargins left="0.75" right="0.75" top="0.270000010728836" bottom="0.270000010728836" header="0" footer="0"/>
  <pageSetup paperSize="9" scale="8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C34" sqref="C34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35</v>
      </c>
      <c r="B2" s="11"/>
      <c r="C2" s="11"/>
      <c r="D2" s="11"/>
    </row>
    <row r="3" ht="22.75" customHeight="1" spans="1:4">
      <c r="A3" s="111"/>
      <c r="B3" s="111"/>
      <c r="C3" s="111"/>
      <c r="D3" s="112" t="s">
        <v>36</v>
      </c>
    </row>
    <row r="4" ht="22.75" customHeight="1" spans="1:4">
      <c r="A4" s="85" t="s">
        <v>37</v>
      </c>
      <c r="B4" s="85"/>
      <c r="C4" s="85" t="s">
        <v>38</v>
      </c>
      <c r="D4" s="85"/>
    </row>
    <row r="5" ht="22.75" customHeight="1" spans="1:4">
      <c r="A5" s="85" t="s">
        <v>39</v>
      </c>
      <c r="B5" s="85" t="s">
        <v>40</v>
      </c>
      <c r="C5" s="85" t="s">
        <v>39</v>
      </c>
      <c r="D5" s="85" t="s">
        <v>40</v>
      </c>
    </row>
    <row r="6" ht="22.75" customHeight="1" spans="1:4">
      <c r="A6" s="113" t="s">
        <v>41</v>
      </c>
      <c r="B6" s="92">
        <v>3965529.76</v>
      </c>
      <c r="C6" s="113" t="s">
        <v>42</v>
      </c>
      <c r="D6" s="92"/>
    </row>
    <row r="7" ht="22.75" customHeight="1" spans="1:4">
      <c r="A7" s="113" t="s">
        <v>43</v>
      </c>
      <c r="B7" s="92"/>
      <c r="C7" s="113" t="s">
        <v>44</v>
      </c>
      <c r="D7" s="114"/>
    </row>
    <row r="8" ht="22.75" customHeight="1" spans="1:4">
      <c r="A8" s="113" t="s">
        <v>45</v>
      </c>
      <c r="B8" s="92"/>
      <c r="C8" s="113" t="s">
        <v>46</v>
      </c>
      <c r="D8" s="114"/>
    </row>
    <row r="9" ht="22.75" customHeight="1" spans="1:4">
      <c r="A9" s="113" t="s">
        <v>47</v>
      </c>
      <c r="B9" s="92"/>
      <c r="C9" s="113" t="s">
        <v>48</v>
      </c>
      <c r="D9" s="114"/>
    </row>
    <row r="10" ht="22.75" customHeight="1" spans="1:4">
      <c r="A10" s="113" t="s">
        <v>49</v>
      </c>
      <c r="B10" s="92"/>
      <c r="C10" s="113" t="s">
        <v>50</v>
      </c>
      <c r="D10" s="114">
        <v>3217372.63</v>
      </c>
    </row>
    <row r="11" ht="22.75" customHeight="1" spans="1:4">
      <c r="A11" s="113" t="s">
        <v>51</v>
      </c>
      <c r="B11" s="92"/>
      <c r="C11" s="113" t="s">
        <v>52</v>
      </c>
      <c r="D11" s="114"/>
    </row>
    <row r="12" ht="22.75" customHeight="1" spans="1:4">
      <c r="A12" s="113" t="s">
        <v>53</v>
      </c>
      <c r="B12" s="92"/>
      <c r="C12" s="113" t="s">
        <v>54</v>
      </c>
      <c r="D12" s="114"/>
    </row>
    <row r="13" ht="22.75" customHeight="1" spans="1:4">
      <c r="A13" s="113" t="s">
        <v>55</v>
      </c>
      <c r="B13" s="92"/>
      <c r="C13" s="113" t="s">
        <v>56</v>
      </c>
      <c r="D13" s="114">
        <v>531505.56</v>
      </c>
    </row>
    <row r="14" ht="22.75" customHeight="1" spans="1:4">
      <c r="A14" s="113" t="s">
        <v>57</v>
      </c>
      <c r="B14" s="92"/>
      <c r="C14" s="113" t="s">
        <v>58</v>
      </c>
      <c r="D14" s="114"/>
    </row>
    <row r="15" ht="22.75" customHeight="1" spans="1:4">
      <c r="A15" s="113"/>
      <c r="B15" s="115"/>
      <c r="C15" s="113" t="s">
        <v>59</v>
      </c>
      <c r="D15" s="114">
        <v>216651.57</v>
      </c>
    </row>
    <row r="16" ht="22.75" customHeight="1" spans="1:4">
      <c r="A16" s="113"/>
      <c r="B16" s="115"/>
      <c r="C16" s="113" t="s">
        <v>60</v>
      </c>
      <c r="D16" s="114"/>
    </row>
    <row r="17" ht="22.75" customHeight="1" spans="1:4">
      <c r="A17" s="113"/>
      <c r="B17" s="115"/>
      <c r="C17" s="113" t="s">
        <v>61</v>
      </c>
      <c r="D17" s="114"/>
    </row>
    <row r="18" ht="22.75" customHeight="1" spans="1:4">
      <c r="A18" s="113"/>
      <c r="B18" s="115"/>
      <c r="C18" s="113" t="s">
        <v>62</v>
      </c>
      <c r="D18" s="114"/>
    </row>
    <row r="19" ht="22.75" customHeight="1" spans="1:4">
      <c r="A19" s="113"/>
      <c r="B19" s="115"/>
      <c r="C19" s="113" t="s">
        <v>63</v>
      </c>
      <c r="D19" s="114"/>
    </row>
    <row r="20" ht="22.75" customHeight="1" spans="1:4">
      <c r="A20" s="116"/>
      <c r="B20" s="117"/>
      <c r="C20" s="113" t="s">
        <v>64</v>
      </c>
      <c r="D20" s="114"/>
    </row>
    <row r="21" ht="22.75" customHeight="1" spans="1:4">
      <c r="A21" s="116"/>
      <c r="B21" s="117"/>
      <c r="C21" s="113" t="s">
        <v>65</v>
      </c>
      <c r="D21" s="114"/>
    </row>
    <row r="22" ht="22.75" customHeight="1" spans="1:4">
      <c r="A22" s="116"/>
      <c r="B22" s="117"/>
      <c r="C22" s="113" t="s">
        <v>66</v>
      </c>
      <c r="D22" s="114"/>
    </row>
    <row r="23" ht="22.75" customHeight="1" spans="1:4">
      <c r="A23" s="116"/>
      <c r="B23" s="117"/>
      <c r="C23" s="113" t="s">
        <v>67</v>
      </c>
      <c r="D23" s="114"/>
    </row>
    <row r="24" ht="22.75" customHeight="1" spans="1:4">
      <c r="A24" s="116"/>
      <c r="B24" s="117"/>
      <c r="C24" s="113" t="s">
        <v>68</v>
      </c>
      <c r="D24" s="114"/>
    </row>
    <row r="25" ht="22.75" customHeight="1" spans="1:4">
      <c r="A25" s="113"/>
      <c r="B25" s="115"/>
      <c r="C25" s="113" t="s">
        <v>69</v>
      </c>
      <c r="D25" s="114"/>
    </row>
    <row r="26" ht="22.75" customHeight="1" spans="1:4">
      <c r="A26" s="113"/>
      <c r="B26" s="115"/>
      <c r="C26" s="113" t="s">
        <v>70</v>
      </c>
      <c r="D26" s="114"/>
    </row>
    <row r="27" ht="22.75" customHeight="1" spans="1:4">
      <c r="A27" s="113"/>
      <c r="B27" s="115"/>
      <c r="C27" s="113" t="s">
        <v>71</v>
      </c>
      <c r="D27" s="114"/>
    </row>
    <row r="28" ht="22.75" customHeight="1" spans="1:4">
      <c r="A28" s="116"/>
      <c r="B28" s="117"/>
      <c r="C28" s="113" t="s">
        <v>72</v>
      </c>
      <c r="D28" s="114"/>
    </row>
    <row r="29" ht="22.75" customHeight="1" spans="1:4">
      <c r="A29" s="116"/>
      <c r="B29" s="117"/>
      <c r="C29" s="113" t="s">
        <v>73</v>
      </c>
      <c r="D29" s="114"/>
    </row>
    <row r="30" ht="22.75" customHeight="1" spans="1:4">
      <c r="A30" s="116"/>
      <c r="B30" s="117"/>
      <c r="C30" s="113" t="s">
        <v>74</v>
      </c>
      <c r="D30" s="114"/>
    </row>
    <row r="31" ht="22.75" customHeight="1" spans="1:4">
      <c r="A31" s="116"/>
      <c r="B31" s="117"/>
      <c r="C31" s="113" t="s">
        <v>75</v>
      </c>
      <c r="D31" s="114"/>
    </row>
    <row r="32" ht="22.75" customHeight="1" spans="1:4">
      <c r="A32" s="116"/>
      <c r="B32" s="117"/>
      <c r="C32" s="113" t="s">
        <v>76</v>
      </c>
      <c r="D32" s="114"/>
    </row>
    <row r="33" ht="22.75" customHeight="1" spans="1:4">
      <c r="A33" s="113"/>
      <c r="B33" s="113"/>
      <c r="C33" s="113" t="s">
        <v>77</v>
      </c>
      <c r="D33" s="114"/>
    </row>
    <row r="34" ht="22.75" customHeight="1" spans="1:4">
      <c r="A34" s="113"/>
      <c r="B34" s="113"/>
      <c r="C34" s="113" t="s">
        <v>78</v>
      </c>
      <c r="D34" s="114"/>
    </row>
    <row r="35" ht="22.75" customHeight="1" spans="1:4">
      <c r="A35" s="113"/>
      <c r="B35" s="113"/>
      <c r="C35" s="113" t="s">
        <v>79</v>
      </c>
      <c r="D35" s="114"/>
    </row>
    <row r="36" ht="22.75" customHeight="1" spans="1:4">
      <c r="A36" s="113"/>
      <c r="B36" s="113"/>
      <c r="C36" s="113"/>
      <c r="D36" s="113"/>
    </row>
    <row r="37" ht="22.75" customHeight="1" spans="1:4">
      <c r="A37" s="113"/>
      <c r="B37" s="113"/>
      <c r="C37" s="113"/>
      <c r="D37" s="113"/>
    </row>
    <row r="38" ht="22.75" customHeight="1" spans="1:4">
      <c r="A38" s="113"/>
      <c r="B38" s="113"/>
      <c r="C38" s="113"/>
      <c r="D38" s="113"/>
    </row>
    <row r="39" ht="22.75" customHeight="1" spans="1:4">
      <c r="A39" s="116" t="s">
        <v>80</v>
      </c>
      <c r="B39" s="117">
        <f>SUM(B6:B14)</f>
        <v>3965529.76</v>
      </c>
      <c r="C39" s="116" t="s">
        <v>81</v>
      </c>
      <c r="D39" s="117">
        <f>SUM(D6:D38)</f>
        <v>3965529.76</v>
      </c>
    </row>
    <row r="40" ht="22.75" customHeight="1" spans="1:4">
      <c r="A40" s="116" t="s">
        <v>82</v>
      </c>
      <c r="B40" s="117"/>
      <c r="C40" s="116" t="s">
        <v>83</v>
      </c>
      <c r="D40" s="117"/>
    </row>
    <row r="41" ht="22.75" customHeight="1" spans="1:4">
      <c r="A41" s="116" t="s">
        <v>84</v>
      </c>
      <c r="B41" s="115"/>
      <c r="C41" s="113"/>
      <c r="D41" s="115"/>
    </row>
    <row r="42" ht="22.75" customHeight="1" spans="1:4">
      <c r="A42" s="116" t="s">
        <v>85</v>
      </c>
      <c r="B42" s="117">
        <f>B39+B40</f>
        <v>3965529.76</v>
      </c>
      <c r="C42" s="116" t="s">
        <v>86</v>
      </c>
      <c r="D42" s="117">
        <f>D39+D40</f>
        <v>3965529.76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2"/>
  <sheetViews>
    <sheetView showZeros="0" workbookViewId="0">
      <selection activeCell="B14" sqref="B14"/>
    </sheetView>
  </sheetViews>
  <sheetFormatPr defaultColWidth="7.88333333333333" defaultRowHeight="12.75" customHeight="1" outlineLevelCol="1"/>
  <cols>
    <col min="1" max="1" width="39.5" style="18" customWidth="1"/>
    <col min="2" max="2" width="35.6333333333333" style="18" customWidth="1"/>
    <col min="3" max="16384" width="7.88333333333333" style="17"/>
  </cols>
  <sheetData>
    <row r="1" ht="24.75" customHeight="1" spans="1:1">
      <c r="A1" s="26"/>
    </row>
    <row r="2" ht="24.75" customHeight="1" spans="1:2">
      <c r="A2" s="20" t="s">
        <v>87</v>
      </c>
      <c r="B2" s="20"/>
    </row>
    <row r="3" ht="24.75" customHeight="1" spans="1:2">
      <c r="A3" s="102"/>
      <c r="B3" s="21" t="s">
        <v>36</v>
      </c>
    </row>
    <row r="4" ht="24" customHeight="1" spans="1:2">
      <c r="A4" s="30" t="s">
        <v>39</v>
      </c>
      <c r="B4" s="30" t="s">
        <v>40</v>
      </c>
    </row>
    <row r="5" s="17" customFormat="1" ht="25" customHeight="1" spans="1:2">
      <c r="A5" s="103" t="s">
        <v>88</v>
      </c>
      <c r="B5" s="104">
        <f>B6+B7</f>
        <v>3965529.76</v>
      </c>
    </row>
    <row r="6" s="17" customFormat="1" ht="25" customHeight="1" spans="1:2">
      <c r="A6" s="105" t="s">
        <v>89</v>
      </c>
      <c r="B6" s="106">
        <v>3965529.76</v>
      </c>
    </row>
    <row r="7" s="17" customFormat="1" ht="25" customHeight="1" spans="1:2">
      <c r="A7" s="105" t="s">
        <v>90</v>
      </c>
      <c r="B7" s="106"/>
    </row>
    <row r="8" s="17" customFormat="1" ht="25" customHeight="1" spans="1:2">
      <c r="A8" s="103" t="s">
        <v>91</v>
      </c>
      <c r="B8" s="106">
        <f>B9+B10</f>
        <v>0</v>
      </c>
    </row>
    <row r="9" s="17" customFormat="1" ht="25" customHeight="1" spans="1:2">
      <c r="A9" s="105" t="s">
        <v>89</v>
      </c>
      <c r="B9" s="106"/>
    </row>
    <row r="10" s="17" customFormat="1" ht="25" customHeight="1" spans="1:2">
      <c r="A10" s="105" t="s">
        <v>90</v>
      </c>
      <c r="B10" s="106"/>
    </row>
    <row r="11" s="17" customFormat="1" ht="25" customHeight="1" spans="1:2">
      <c r="A11" s="103" t="s">
        <v>92</v>
      </c>
      <c r="B11" s="106"/>
    </row>
    <row r="12" s="17" customFormat="1" ht="25" customHeight="1" spans="1:2">
      <c r="A12" s="105" t="s">
        <v>89</v>
      </c>
      <c r="B12" s="106"/>
    </row>
    <row r="13" s="17" customFormat="1" ht="25" customHeight="1" spans="1:2">
      <c r="A13" s="105" t="s">
        <v>90</v>
      </c>
      <c r="B13" s="106"/>
    </row>
    <row r="14" s="17" customFormat="1" ht="25" customHeight="1" spans="1:2">
      <c r="A14" s="107" t="s">
        <v>93</v>
      </c>
      <c r="B14" s="106"/>
    </row>
    <row r="15" s="17" customFormat="1" ht="25" customHeight="1" spans="1:2">
      <c r="A15" s="105" t="s">
        <v>94</v>
      </c>
      <c r="B15" s="106"/>
    </row>
    <row r="16" s="17" customFormat="1" ht="25" customHeight="1" spans="1:2">
      <c r="A16" s="105" t="s">
        <v>95</v>
      </c>
      <c r="B16" s="106"/>
    </row>
    <row r="17" s="17" customFormat="1" ht="25" customHeight="1" spans="1:2">
      <c r="A17" s="105" t="s">
        <v>96</v>
      </c>
      <c r="B17" s="106"/>
    </row>
    <row r="18" s="17" customFormat="1" ht="25" customHeight="1" spans="1:2">
      <c r="A18" s="107" t="s">
        <v>97</v>
      </c>
      <c r="B18" s="106"/>
    </row>
    <row r="19" s="17" customFormat="1" ht="25" customHeight="1" spans="1:2">
      <c r="A19" s="107" t="s">
        <v>98</v>
      </c>
      <c r="B19" s="106"/>
    </row>
    <row r="20" s="17" customFormat="1" ht="25" customHeight="1" spans="1:2">
      <c r="A20" s="107" t="s">
        <v>99</v>
      </c>
      <c r="B20" s="106"/>
    </row>
    <row r="21" s="17" customFormat="1" ht="25" customHeight="1" spans="1:2">
      <c r="A21" s="107" t="s">
        <v>100</v>
      </c>
      <c r="B21" s="106"/>
    </row>
    <row r="22" s="17" customFormat="1" ht="25" customHeight="1" spans="1:2">
      <c r="A22" s="107" t="s">
        <v>101</v>
      </c>
      <c r="B22" s="108">
        <f>B23+B26+B29+B30</f>
        <v>0</v>
      </c>
    </row>
    <row r="23" s="17" customFormat="1" ht="25" customHeight="1" spans="1:2">
      <c r="A23" s="105" t="s">
        <v>102</v>
      </c>
      <c r="B23" s="108">
        <f>B24+B25</f>
        <v>0</v>
      </c>
    </row>
    <row r="24" s="17" customFormat="1" ht="25" customHeight="1" spans="1:2">
      <c r="A24" s="105" t="s">
        <v>103</v>
      </c>
      <c r="B24" s="108"/>
    </row>
    <row r="25" s="17" customFormat="1" ht="25" customHeight="1" spans="1:2">
      <c r="A25" s="105" t="s">
        <v>104</v>
      </c>
      <c r="B25" s="108"/>
    </row>
    <row r="26" s="17" customFormat="1" ht="25" customHeight="1" spans="1:2">
      <c r="A26" s="105" t="s">
        <v>105</v>
      </c>
      <c r="B26" s="108">
        <f>B27+B28</f>
        <v>0</v>
      </c>
    </row>
    <row r="27" s="17" customFormat="1" ht="25" customHeight="1" spans="1:2">
      <c r="A27" s="105" t="s">
        <v>106</v>
      </c>
      <c r="B27" s="108"/>
    </row>
    <row r="28" s="17" customFormat="1" ht="25" customHeight="1" spans="1:2">
      <c r="A28" s="105" t="s">
        <v>107</v>
      </c>
      <c r="B28" s="108"/>
    </row>
    <row r="29" s="17" customFormat="1" ht="25" customHeight="1" spans="1:2">
      <c r="A29" s="105" t="s">
        <v>108</v>
      </c>
      <c r="B29" s="108"/>
    </row>
    <row r="30" s="17" customFormat="1" ht="25" customHeight="1" spans="1:2">
      <c r="A30" s="105" t="s">
        <v>109</v>
      </c>
      <c r="B30" s="108"/>
    </row>
    <row r="31" ht="25" customHeight="1" spans="1:2">
      <c r="A31" s="109"/>
      <c r="B31" s="108"/>
    </row>
    <row r="32" s="17" customFormat="1" ht="25" customHeight="1" spans="1:2">
      <c r="A32" s="110" t="s">
        <v>110</v>
      </c>
      <c r="B32" s="104">
        <f>B5+B8+B14+B18+B19+B20+B21+B22</f>
        <v>3965529.76</v>
      </c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8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tabSelected="1" view="pageBreakPreview" zoomScaleNormal="100" workbookViewId="0">
      <selection activeCell="D15" sqref="D15"/>
    </sheetView>
  </sheetViews>
  <sheetFormatPr defaultColWidth="10" defaultRowHeight="13.5" outlineLevelCol="4"/>
  <cols>
    <col min="1" max="1" width="41.25" customWidth="1"/>
    <col min="2" max="2" width="15.0666666666667" customWidth="1"/>
    <col min="3" max="3" width="16.3333333333333" customWidth="1"/>
    <col min="4" max="4" width="13.3" customWidth="1"/>
    <col min="5" max="5" width="12.6333333333333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111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36</v>
      </c>
    </row>
    <row r="4" ht="22.75" customHeight="1" spans="1:5">
      <c r="A4" s="96" t="s">
        <v>112</v>
      </c>
      <c r="B4" s="96" t="s">
        <v>113</v>
      </c>
      <c r="C4" s="96" t="s">
        <v>114</v>
      </c>
      <c r="D4" s="96" t="s">
        <v>115</v>
      </c>
      <c r="E4" s="96" t="s">
        <v>116</v>
      </c>
    </row>
    <row r="5" ht="22.75" customHeight="1" spans="1:5">
      <c r="A5" s="70" t="s">
        <v>117</v>
      </c>
      <c r="B5" s="97">
        <f>C5</f>
        <v>3965529.76</v>
      </c>
      <c r="C5" s="72">
        <f>C6+C9+C17</f>
        <v>3965529.76</v>
      </c>
      <c r="D5" s="75"/>
      <c r="E5" s="75"/>
    </row>
    <row r="6" ht="24" customHeight="1" spans="1:5">
      <c r="A6" s="58" t="s">
        <v>118</v>
      </c>
      <c r="B6" s="97">
        <f>C6</f>
        <v>3217372.63</v>
      </c>
      <c r="C6" s="72">
        <f>C7</f>
        <v>3217372.63</v>
      </c>
      <c r="D6" s="75"/>
      <c r="E6" s="75"/>
    </row>
    <row r="7" ht="24" customHeight="1" spans="1:5">
      <c r="A7" s="58" t="s">
        <v>119</v>
      </c>
      <c r="B7" s="97">
        <f>C7</f>
        <v>3217372.63</v>
      </c>
      <c r="C7" s="72">
        <f>C8</f>
        <v>3217372.63</v>
      </c>
      <c r="D7" s="75"/>
      <c r="E7" s="75"/>
    </row>
    <row r="8" ht="24" customHeight="1" spans="1:5">
      <c r="A8" s="61" t="s">
        <v>120</v>
      </c>
      <c r="B8" s="98">
        <f t="shared" ref="B8:B19" si="0">C8</f>
        <v>3217372.63</v>
      </c>
      <c r="C8" s="99">
        <v>3217372.63</v>
      </c>
      <c r="D8" s="45"/>
      <c r="E8" s="45"/>
    </row>
    <row r="9" ht="24" customHeight="1" spans="1:5">
      <c r="A9" s="58" t="s">
        <v>121</v>
      </c>
      <c r="B9" s="97">
        <f t="shared" si="0"/>
        <v>531505.56</v>
      </c>
      <c r="C9" s="100">
        <f>C10+C13+C15</f>
        <v>531505.56</v>
      </c>
      <c r="D9" s="45"/>
      <c r="E9" s="45"/>
    </row>
    <row r="10" ht="24" customHeight="1" spans="1:5">
      <c r="A10" s="58" t="s">
        <v>122</v>
      </c>
      <c r="B10" s="97">
        <f t="shared" si="0"/>
        <v>491501.02</v>
      </c>
      <c r="C10" s="100">
        <f>C11+C12</f>
        <v>491501.02</v>
      </c>
      <c r="D10" s="45"/>
      <c r="E10" s="45"/>
    </row>
    <row r="11" ht="24" customHeight="1" spans="1:5">
      <c r="A11" s="61" t="s">
        <v>123</v>
      </c>
      <c r="B11" s="98">
        <f t="shared" si="0"/>
        <v>14750</v>
      </c>
      <c r="C11" s="99">
        <v>14750</v>
      </c>
      <c r="D11" s="45"/>
      <c r="E11" s="45"/>
    </row>
    <row r="12" ht="24" customHeight="1" spans="1:5">
      <c r="A12" s="76" t="s">
        <v>124</v>
      </c>
      <c r="B12" s="98">
        <f t="shared" si="0"/>
        <v>476751.02</v>
      </c>
      <c r="C12" s="99">
        <v>476751.02</v>
      </c>
      <c r="D12" s="45"/>
      <c r="E12" s="45"/>
    </row>
    <row r="13" ht="24" customHeight="1" spans="1:5">
      <c r="A13" s="58" t="s">
        <v>125</v>
      </c>
      <c r="B13" s="97">
        <f t="shared" si="0"/>
        <v>12960</v>
      </c>
      <c r="C13" s="100">
        <f>C14</f>
        <v>12960</v>
      </c>
      <c r="D13" s="45"/>
      <c r="E13" s="45"/>
    </row>
    <row r="14" ht="24" customHeight="1" spans="1:5">
      <c r="A14" s="61" t="s">
        <v>126</v>
      </c>
      <c r="B14" s="98">
        <f t="shared" si="0"/>
        <v>12960</v>
      </c>
      <c r="C14" s="101">
        <v>12960</v>
      </c>
      <c r="D14" s="45"/>
      <c r="E14" s="45"/>
    </row>
    <row r="15" ht="24" customHeight="1" spans="1:5">
      <c r="A15" s="58" t="s">
        <v>127</v>
      </c>
      <c r="B15" s="97">
        <f t="shared" si="0"/>
        <v>27044.54</v>
      </c>
      <c r="C15" s="100">
        <f>C16</f>
        <v>27044.54</v>
      </c>
      <c r="D15" s="45"/>
      <c r="E15" s="45"/>
    </row>
    <row r="16" ht="24" customHeight="1" spans="1:5">
      <c r="A16" s="61" t="s">
        <v>128</v>
      </c>
      <c r="B16" s="98">
        <f t="shared" si="0"/>
        <v>27044.54</v>
      </c>
      <c r="C16" s="99">
        <v>27044.54</v>
      </c>
      <c r="D16" s="45"/>
      <c r="E16" s="45"/>
    </row>
    <row r="17" ht="24" customHeight="1" spans="1:5">
      <c r="A17" s="58" t="s">
        <v>129</v>
      </c>
      <c r="B17" s="97">
        <f t="shared" si="0"/>
        <v>216651.57</v>
      </c>
      <c r="C17" s="100">
        <f>C18</f>
        <v>216651.57</v>
      </c>
      <c r="D17" s="45"/>
      <c r="E17" s="45"/>
    </row>
    <row r="18" ht="24" customHeight="1" spans="1:5">
      <c r="A18" s="58" t="s">
        <v>130</v>
      </c>
      <c r="B18" s="97">
        <f t="shared" si="0"/>
        <v>216651.57</v>
      </c>
      <c r="C18" s="100">
        <f>C19</f>
        <v>216651.57</v>
      </c>
      <c r="D18" s="45"/>
      <c r="E18" s="45"/>
    </row>
    <row r="19" ht="24" customHeight="1" spans="1:5">
      <c r="A19" s="61" t="s">
        <v>131</v>
      </c>
      <c r="B19" s="98">
        <f t="shared" si="0"/>
        <v>216651.57</v>
      </c>
      <c r="C19" s="84">
        <v>216651.57</v>
      </c>
      <c r="D19" s="45"/>
      <c r="E19" s="45"/>
    </row>
    <row r="20" ht="24" customHeight="1" spans="1:5">
      <c r="A20" s="45"/>
      <c r="B20" s="45"/>
      <c r="C20" s="45"/>
      <c r="D20" s="45"/>
      <c r="E20" s="45"/>
    </row>
    <row r="21" ht="24" customHeight="1" spans="1:5">
      <c r="A21" s="45"/>
      <c r="B21" s="45"/>
      <c r="C21" s="45"/>
      <c r="D21" s="45"/>
      <c r="E21" s="45"/>
    </row>
    <row r="22" ht="24" customHeight="1" spans="1:5">
      <c r="A22" s="45"/>
      <c r="B22" s="45"/>
      <c r="C22" s="45"/>
      <c r="D22" s="45"/>
      <c r="E22" s="45"/>
    </row>
    <row r="23" ht="24" customHeight="1" spans="1:5">
      <c r="A23" s="45"/>
      <c r="B23" s="45"/>
      <c r="C23" s="45"/>
      <c r="D23" s="45"/>
      <c r="E23" s="45"/>
    </row>
    <row r="24" ht="24" customHeight="1" spans="1:5">
      <c r="A24" s="45"/>
      <c r="B24" s="45"/>
      <c r="C24" s="45"/>
      <c r="D24" s="45"/>
      <c r="E24" s="45"/>
    </row>
    <row r="25" ht="24" customHeight="1" spans="1:5">
      <c r="A25" s="45"/>
      <c r="B25" s="45"/>
      <c r="C25" s="45"/>
      <c r="D25" s="45"/>
      <c r="E25" s="45"/>
    </row>
    <row r="26" ht="24" customHeight="1" spans="1:5">
      <c r="A26" s="45"/>
      <c r="B26" s="45"/>
      <c r="C26" s="45"/>
      <c r="D26" s="45"/>
      <c r="E26" s="45"/>
    </row>
    <row r="27" ht="24" customHeight="1" spans="1:5">
      <c r="A27" s="45"/>
      <c r="B27" s="45"/>
      <c r="C27" s="45"/>
      <c r="D27" s="45"/>
      <c r="E27" s="45"/>
    </row>
    <row r="28" ht="24" customHeight="1" spans="1:5">
      <c r="A28" s="45"/>
      <c r="B28" s="45"/>
      <c r="C28" s="45"/>
      <c r="D28" s="45"/>
      <c r="E28" s="45"/>
    </row>
    <row r="29" ht="24" customHeight="1" spans="1:5">
      <c r="A29" s="45"/>
      <c r="B29" s="45"/>
      <c r="C29" s="45"/>
      <c r="D29" s="45"/>
      <c r="E29" s="45"/>
    </row>
    <row r="30" ht="24" customHeight="1" spans="1:5">
      <c r="A30" s="45"/>
      <c r="B30" s="45"/>
      <c r="C30" s="45"/>
      <c r="D30" s="45"/>
      <c r="E30" s="45"/>
    </row>
  </sheetData>
  <mergeCells count="1">
    <mergeCell ref="A2:E2"/>
  </mergeCells>
  <pageMargins left="0.75" right="0.75" top="0.270000010728836" bottom="0.270000010728836" header="0" footer="0"/>
  <pageSetup paperSize="9" scale="8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C16" sqref="C1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132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3" t="s">
        <v>36</v>
      </c>
      <c r="D3" s="53"/>
      <c r="E3" s="12"/>
      <c r="F3" s="12"/>
      <c r="G3" s="12"/>
    </row>
    <row r="4" ht="22.75" customHeight="1" spans="1:7">
      <c r="A4" s="85" t="s">
        <v>37</v>
      </c>
      <c r="B4" s="85"/>
      <c r="C4" s="85" t="s">
        <v>38</v>
      </c>
      <c r="D4" s="85"/>
      <c r="E4" s="12"/>
      <c r="F4" s="12"/>
      <c r="G4" s="12"/>
    </row>
    <row r="5" ht="22.75" customHeight="1" spans="1:7">
      <c r="A5" s="85" t="s">
        <v>39</v>
      </c>
      <c r="B5" s="85" t="s">
        <v>40</v>
      </c>
      <c r="C5" s="85" t="s">
        <v>39</v>
      </c>
      <c r="D5" s="85" t="s">
        <v>117</v>
      </c>
      <c r="E5" s="12"/>
      <c r="F5" s="12"/>
      <c r="G5" s="12"/>
    </row>
    <row r="6" ht="22.75" customHeight="1" spans="1:7">
      <c r="A6" s="15" t="s">
        <v>133</v>
      </c>
      <c r="B6" s="91">
        <f>D6</f>
        <v>3965529.76</v>
      </c>
      <c r="C6" s="15" t="s">
        <v>134</v>
      </c>
      <c r="D6" s="91">
        <f>D11+D14+D16</f>
        <v>3965529.76</v>
      </c>
      <c r="E6" s="12"/>
      <c r="F6" s="12"/>
      <c r="G6" s="12"/>
    </row>
    <row r="7" ht="22.75" customHeight="1" spans="1:7">
      <c r="A7" s="15" t="s">
        <v>135</v>
      </c>
      <c r="B7" s="92"/>
      <c r="C7" s="15" t="s">
        <v>136</v>
      </c>
      <c r="D7" s="92"/>
      <c r="E7" s="12"/>
      <c r="F7" s="12"/>
      <c r="G7" s="12"/>
    </row>
    <row r="8" ht="22.75" customHeight="1" spans="1:7">
      <c r="A8" s="15" t="s">
        <v>137</v>
      </c>
      <c r="B8" s="92"/>
      <c r="C8" s="15" t="s">
        <v>138</v>
      </c>
      <c r="D8" s="92"/>
      <c r="E8" s="12"/>
      <c r="F8" s="12"/>
      <c r="G8" s="12"/>
    </row>
    <row r="9" ht="22.75" customHeight="1" spans="1:7">
      <c r="A9" s="15" t="s">
        <v>139</v>
      </c>
      <c r="B9" s="92"/>
      <c r="C9" s="15" t="s">
        <v>140</v>
      </c>
      <c r="D9" s="92"/>
      <c r="E9" s="12"/>
      <c r="F9" s="12"/>
      <c r="G9" s="12"/>
    </row>
    <row r="10" ht="22.75" customHeight="1" spans="1:7">
      <c r="A10" s="15"/>
      <c r="B10" s="93"/>
      <c r="C10" s="15" t="s">
        <v>141</v>
      </c>
      <c r="D10" s="92"/>
      <c r="E10" s="12"/>
      <c r="F10" s="12"/>
      <c r="G10" s="12"/>
    </row>
    <row r="11" ht="22.75" customHeight="1" spans="1:7">
      <c r="A11" s="15"/>
      <c r="B11" s="93"/>
      <c r="C11" s="15" t="s">
        <v>142</v>
      </c>
      <c r="D11" s="92">
        <v>3217372.63</v>
      </c>
      <c r="E11" s="12"/>
      <c r="F11" s="12"/>
      <c r="G11" s="12"/>
    </row>
    <row r="12" ht="22.75" customHeight="1" spans="1:7">
      <c r="A12" s="15"/>
      <c r="B12" s="93"/>
      <c r="C12" s="15" t="s">
        <v>143</v>
      </c>
      <c r="D12" s="92"/>
      <c r="E12" s="12"/>
      <c r="F12" s="12"/>
      <c r="G12" s="12"/>
    </row>
    <row r="13" ht="22.75" customHeight="1" spans="1:7">
      <c r="A13" s="50"/>
      <c r="B13" s="88"/>
      <c r="C13" s="15" t="s">
        <v>144</v>
      </c>
      <c r="D13" s="92"/>
      <c r="E13" s="12"/>
      <c r="F13" s="12"/>
      <c r="G13" s="12"/>
    </row>
    <row r="14" ht="22.75" customHeight="1" spans="1:7">
      <c r="A14" s="15"/>
      <c r="B14" s="93"/>
      <c r="C14" s="15" t="s">
        <v>145</v>
      </c>
      <c r="D14" s="92">
        <v>531505.56</v>
      </c>
      <c r="E14" s="12"/>
      <c r="F14" s="12"/>
      <c r="G14" s="52"/>
    </row>
    <row r="15" ht="22.75" customHeight="1" spans="1:7">
      <c r="A15" s="15"/>
      <c r="B15" s="93"/>
      <c r="C15" s="15" t="s">
        <v>146</v>
      </c>
      <c r="D15" s="92"/>
      <c r="E15" s="12"/>
      <c r="F15" s="12"/>
      <c r="G15" s="12"/>
    </row>
    <row r="16" ht="22.75" customHeight="1" spans="1:7">
      <c r="A16" s="15"/>
      <c r="B16" s="93"/>
      <c r="C16" s="15" t="s">
        <v>147</v>
      </c>
      <c r="D16" s="92">
        <v>216651.57</v>
      </c>
      <c r="E16" s="12"/>
      <c r="F16" s="12"/>
      <c r="G16" s="12"/>
    </row>
    <row r="17" ht="22.75" customHeight="1" spans="1:7">
      <c r="A17" s="15"/>
      <c r="B17" s="93"/>
      <c r="C17" s="15" t="s">
        <v>148</v>
      </c>
      <c r="D17" s="92"/>
      <c r="E17" s="12"/>
      <c r="F17" s="12"/>
      <c r="G17" s="12"/>
    </row>
    <row r="18" ht="22.75" customHeight="1" spans="1:7">
      <c r="A18" s="15"/>
      <c r="B18" s="93"/>
      <c r="C18" s="15" t="s">
        <v>149</v>
      </c>
      <c r="D18" s="92"/>
      <c r="E18" s="12"/>
      <c r="F18" s="12"/>
      <c r="G18" s="12"/>
    </row>
    <row r="19" ht="22.75" customHeight="1" spans="1:7">
      <c r="A19" s="15"/>
      <c r="B19" s="15"/>
      <c r="C19" s="15" t="s">
        <v>150</v>
      </c>
      <c r="D19" s="92"/>
      <c r="E19" s="12"/>
      <c r="F19" s="12"/>
      <c r="G19" s="12"/>
    </row>
    <row r="20" ht="22.75" customHeight="1" spans="1:7">
      <c r="A20" s="15"/>
      <c r="B20" s="15"/>
      <c r="C20" s="15" t="s">
        <v>151</v>
      </c>
      <c r="D20" s="92"/>
      <c r="E20" s="12"/>
      <c r="F20" s="12"/>
      <c r="G20" s="12"/>
    </row>
    <row r="21" ht="22.75" customHeight="1" spans="1:7">
      <c r="A21" s="15"/>
      <c r="B21" s="15"/>
      <c r="C21" s="15" t="s">
        <v>152</v>
      </c>
      <c r="D21" s="92"/>
      <c r="E21" s="12"/>
      <c r="F21" s="12"/>
      <c r="G21" s="12"/>
    </row>
    <row r="22" ht="22.75" customHeight="1" spans="1:7">
      <c r="A22" s="15"/>
      <c r="B22" s="15"/>
      <c r="C22" s="15" t="s">
        <v>153</v>
      </c>
      <c r="D22" s="92"/>
      <c r="E22" s="12"/>
      <c r="F22" s="12"/>
      <c r="G22" s="12"/>
    </row>
    <row r="23" ht="22.75" customHeight="1" spans="1:7">
      <c r="A23" s="15"/>
      <c r="B23" s="15"/>
      <c r="C23" s="15" t="s">
        <v>154</v>
      </c>
      <c r="D23" s="92"/>
      <c r="E23" s="12"/>
      <c r="F23" s="12"/>
      <c r="G23" s="12"/>
    </row>
    <row r="24" ht="22.75" customHeight="1" spans="1:7">
      <c r="A24" s="15"/>
      <c r="B24" s="15"/>
      <c r="C24" s="15" t="s">
        <v>155</v>
      </c>
      <c r="D24" s="92"/>
      <c r="E24" s="12"/>
      <c r="F24" s="12"/>
      <c r="G24" s="12"/>
    </row>
    <row r="25" ht="22.75" customHeight="1" spans="1:7">
      <c r="A25" s="15"/>
      <c r="B25" s="15"/>
      <c r="C25" s="15" t="s">
        <v>156</v>
      </c>
      <c r="D25" s="92"/>
      <c r="E25" s="12"/>
      <c r="F25" s="12"/>
      <c r="G25" s="12"/>
    </row>
    <row r="26" ht="22.75" customHeight="1" spans="1:7">
      <c r="A26" s="15"/>
      <c r="B26" s="15"/>
      <c r="C26" s="15" t="s">
        <v>157</v>
      </c>
      <c r="D26" s="92"/>
      <c r="E26" s="12"/>
      <c r="F26" s="12"/>
      <c r="G26" s="12"/>
    </row>
    <row r="27" ht="22.75" customHeight="1" spans="1:7">
      <c r="A27" s="15"/>
      <c r="B27" s="15"/>
      <c r="C27" s="15" t="s">
        <v>158</v>
      </c>
      <c r="D27" s="92"/>
      <c r="E27" s="12"/>
      <c r="F27" s="12"/>
      <c r="G27" s="12"/>
    </row>
    <row r="28" ht="22.75" customHeight="1" spans="1:7">
      <c r="A28" s="15"/>
      <c r="B28" s="15"/>
      <c r="C28" s="15" t="s">
        <v>159</v>
      </c>
      <c r="D28" s="92"/>
      <c r="E28" s="12"/>
      <c r="F28" s="12"/>
      <c r="G28" s="12"/>
    </row>
    <row r="29" ht="22.75" customHeight="1" spans="1:7">
      <c r="A29" s="15"/>
      <c r="B29" s="15"/>
      <c r="C29" s="15" t="s">
        <v>160</v>
      </c>
      <c r="D29" s="92"/>
      <c r="E29" s="12"/>
      <c r="F29" s="12"/>
      <c r="G29" s="12"/>
    </row>
    <row r="30" ht="22.75" customHeight="1" spans="1:7">
      <c r="A30" s="15"/>
      <c r="B30" s="15"/>
      <c r="C30" s="15" t="s">
        <v>161</v>
      </c>
      <c r="D30" s="92"/>
      <c r="E30" s="12"/>
      <c r="F30" s="12"/>
      <c r="G30" s="12"/>
    </row>
    <row r="31" ht="22.75" customHeight="1" spans="1:7">
      <c r="A31" s="15"/>
      <c r="B31" s="15"/>
      <c r="C31" s="15" t="s">
        <v>162</v>
      </c>
      <c r="D31" s="92"/>
      <c r="E31" s="12"/>
      <c r="F31" s="12"/>
      <c r="G31" s="12"/>
    </row>
    <row r="32" ht="22.75" customHeight="1" spans="1:7">
      <c r="A32" s="15"/>
      <c r="B32" s="15"/>
      <c r="C32" s="15" t="s">
        <v>163</v>
      </c>
      <c r="D32" s="92"/>
      <c r="E32" s="12"/>
      <c r="F32" s="12"/>
      <c r="G32" s="12"/>
    </row>
    <row r="33" ht="22.75" customHeight="1" spans="1:7">
      <c r="A33" s="15"/>
      <c r="B33" s="15"/>
      <c r="C33" s="15" t="s">
        <v>164</v>
      </c>
      <c r="D33" s="92"/>
      <c r="E33" s="12"/>
      <c r="F33" s="12"/>
      <c r="G33" s="12"/>
    </row>
    <row r="34" ht="22.75" customHeight="1" spans="1:7">
      <c r="A34" s="15"/>
      <c r="B34" s="15"/>
      <c r="C34" s="15" t="s">
        <v>165</v>
      </c>
      <c r="D34" s="92"/>
      <c r="E34" s="12"/>
      <c r="F34" s="12"/>
      <c r="G34" s="12"/>
    </row>
    <row r="35" ht="22.75" customHeight="1" spans="1:7">
      <c r="A35" s="15"/>
      <c r="B35" s="15"/>
      <c r="C35" s="15" t="s">
        <v>166</v>
      </c>
      <c r="D35" s="92"/>
      <c r="E35" s="12"/>
      <c r="F35" s="12"/>
      <c r="G35" s="12"/>
    </row>
    <row r="36" ht="22.75" customHeight="1" spans="1:7">
      <c r="A36" s="15"/>
      <c r="B36" s="15"/>
      <c r="C36" s="15" t="s">
        <v>167</v>
      </c>
      <c r="D36" s="91"/>
      <c r="E36" s="12"/>
      <c r="F36" s="12"/>
      <c r="G36" s="12"/>
    </row>
    <row r="37" ht="22.75" customHeight="1" spans="1:7">
      <c r="A37" s="85" t="s">
        <v>168</v>
      </c>
      <c r="B37" s="94">
        <f>B6</f>
        <v>3965529.76</v>
      </c>
      <c r="C37" s="85" t="s">
        <v>169</v>
      </c>
      <c r="D37" s="95">
        <f>D6</f>
        <v>3965529.76</v>
      </c>
      <c r="E37" s="52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B16" sqref="B16"/>
    </sheetView>
  </sheetViews>
  <sheetFormatPr defaultColWidth="10" defaultRowHeight="13.5" outlineLevelRow="7"/>
  <cols>
    <col min="1" max="1" width="34.8833333333333" customWidth="1"/>
    <col min="2" max="2" width="18.05" customWidth="1"/>
    <col min="3" max="3" width="14.925" customWidth="1"/>
    <col min="4" max="4" width="18.5583333333333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3" t="s">
        <v>36</v>
      </c>
      <c r="K3" s="53"/>
    </row>
    <row r="4" ht="22.75" customHeight="1" spans="1:11">
      <c r="A4" s="85" t="s">
        <v>171</v>
      </c>
      <c r="B4" s="85" t="s">
        <v>117</v>
      </c>
      <c r="C4" s="85" t="s">
        <v>172</v>
      </c>
      <c r="D4" s="85"/>
      <c r="E4" s="85"/>
      <c r="F4" s="85" t="s">
        <v>173</v>
      </c>
      <c r="G4" s="85"/>
      <c r="H4" s="85"/>
      <c r="I4" s="85" t="s">
        <v>174</v>
      </c>
      <c r="J4" s="85"/>
      <c r="K4" s="85"/>
    </row>
    <row r="5" ht="22.75" customHeight="1" spans="1:11">
      <c r="A5" s="85"/>
      <c r="B5" s="85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5" customHeight="1" spans="1:11">
      <c r="A6" s="50" t="s">
        <v>117</v>
      </c>
      <c r="B6" s="86">
        <f>C6</f>
        <v>3965529.76</v>
      </c>
      <c r="C6" s="86">
        <f>D6</f>
        <v>3965529.76</v>
      </c>
      <c r="D6" s="86">
        <f>D7</f>
        <v>3965529.76</v>
      </c>
      <c r="E6" s="86"/>
      <c r="F6" s="86"/>
      <c r="G6" s="86"/>
      <c r="H6" s="86"/>
      <c r="I6" s="86"/>
      <c r="J6" s="86"/>
      <c r="K6" s="86"/>
    </row>
    <row r="7" ht="22.75" customHeight="1" spans="1:11">
      <c r="A7" s="87" t="s">
        <v>2</v>
      </c>
      <c r="B7" s="86">
        <f>C7</f>
        <v>3965529.76</v>
      </c>
      <c r="C7" s="86">
        <f>D7</f>
        <v>3965529.76</v>
      </c>
      <c r="D7" s="88">
        <v>3965529.76</v>
      </c>
      <c r="E7" s="88"/>
      <c r="F7" s="88"/>
      <c r="G7" s="88"/>
      <c r="H7" s="88"/>
      <c r="I7" s="88"/>
      <c r="J7" s="88"/>
      <c r="K7" s="88"/>
    </row>
    <row r="8" ht="22.75" customHeight="1" spans="1:11">
      <c r="A8" s="89"/>
      <c r="B8" s="90"/>
      <c r="C8" s="90"/>
      <c r="D8" s="88"/>
      <c r="E8" s="88"/>
      <c r="F8" s="88"/>
      <c r="G8" s="88"/>
      <c r="H8" s="88"/>
      <c r="I8" s="88"/>
      <c r="J8" s="88"/>
      <c r="K8" s="88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workbookViewId="0">
      <selection activeCell="C20" sqref="C20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66"/>
    </row>
    <row r="2" ht="36.9" customHeight="1" spans="1:5">
      <c r="A2" s="11" t="s">
        <v>175</v>
      </c>
      <c r="B2" s="11"/>
      <c r="C2" s="11"/>
      <c r="D2" s="11"/>
      <c r="E2" s="11"/>
    </row>
    <row r="3" ht="21.85" customHeight="1" spans="1:5">
      <c r="A3" s="12"/>
      <c r="B3" s="12"/>
      <c r="C3" s="53" t="s">
        <v>36</v>
      </c>
      <c r="D3" s="53"/>
      <c r="E3" s="53"/>
    </row>
    <row r="4" ht="22.75" customHeight="1" spans="1:5">
      <c r="A4" s="54" t="s">
        <v>112</v>
      </c>
      <c r="B4" s="54"/>
      <c r="C4" s="54" t="s">
        <v>172</v>
      </c>
      <c r="D4" s="54"/>
      <c r="E4" s="54"/>
    </row>
    <row r="5" ht="22.75" customHeight="1" spans="1:5">
      <c r="A5" s="67" t="s">
        <v>176</v>
      </c>
      <c r="B5" s="67" t="s">
        <v>177</v>
      </c>
      <c r="C5" s="68" t="s">
        <v>117</v>
      </c>
      <c r="D5" s="67" t="s">
        <v>114</v>
      </c>
      <c r="E5" s="67" t="s">
        <v>115</v>
      </c>
    </row>
    <row r="6" ht="24" customHeight="1" spans="1:5">
      <c r="A6" s="69"/>
      <c r="B6" s="70" t="s">
        <v>117</v>
      </c>
      <c r="C6" s="71">
        <f>D6</f>
        <v>3965529.76</v>
      </c>
      <c r="D6" s="72">
        <f>D7+D10+D18</f>
        <v>3965529.76</v>
      </c>
      <c r="E6" s="73"/>
    </row>
    <row r="7" ht="24" customHeight="1" spans="1:5">
      <c r="A7" s="31" t="s">
        <v>178</v>
      </c>
      <c r="B7" s="74" t="s">
        <v>179</v>
      </c>
      <c r="C7" s="71">
        <f>D7</f>
        <v>3217372.63</v>
      </c>
      <c r="D7" s="72">
        <f>D8</f>
        <v>3217372.63</v>
      </c>
      <c r="E7" s="75"/>
    </row>
    <row r="8" ht="24" customHeight="1" spans="1:5">
      <c r="A8" s="31" t="s">
        <v>180</v>
      </c>
      <c r="B8" s="74" t="s">
        <v>181</v>
      </c>
      <c r="C8" s="71">
        <f>D8</f>
        <v>3217372.63</v>
      </c>
      <c r="D8" s="72">
        <f>D9</f>
        <v>3217372.63</v>
      </c>
      <c r="E8" s="75"/>
    </row>
    <row r="9" ht="24" customHeight="1" spans="1:5">
      <c r="A9" s="46" t="s">
        <v>182</v>
      </c>
      <c r="B9" s="76" t="s">
        <v>183</v>
      </c>
      <c r="C9" s="77">
        <f t="shared" ref="C9:C20" si="0">D9</f>
        <v>3217372.63</v>
      </c>
      <c r="D9" s="78">
        <v>3217372.63</v>
      </c>
      <c r="E9" s="79"/>
    </row>
    <row r="10" ht="24" customHeight="1" spans="1:5">
      <c r="A10" s="31" t="s">
        <v>184</v>
      </c>
      <c r="B10" s="74" t="s">
        <v>185</v>
      </c>
      <c r="C10" s="71">
        <f t="shared" si="0"/>
        <v>531505.56</v>
      </c>
      <c r="D10" s="80">
        <f>D11+D14+D16</f>
        <v>531505.56</v>
      </c>
      <c r="E10" s="79"/>
    </row>
    <row r="11" ht="24" customHeight="1" spans="1:5">
      <c r="A11" s="31" t="s">
        <v>186</v>
      </c>
      <c r="B11" s="74" t="s">
        <v>187</v>
      </c>
      <c r="C11" s="71">
        <f t="shared" si="0"/>
        <v>491501.02</v>
      </c>
      <c r="D11" s="80">
        <f>D12+D13</f>
        <v>491501.02</v>
      </c>
      <c r="E11" s="79"/>
    </row>
    <row r="12" ht="24" customHeight="1" spans="1:5">
      <c r="A12" s="46">
        <v>2080502</v>
      </c>
      <c r="B12" s="76" t="s">
        <v>188</v>
      </c>
      <c r="C12" s="77">
        <f t="shared" si="0"/>
        <v>14750</v>
      </c>
      <c r="D12" s="78">
        <v>14750</v>
      </c>
      <c r="E12" s="79"/>
    </row>
    <row r="13" ht="24" customHeight="1" spans="1:5">
      <c r="A13" s="46">
        <v>2080505</v>
      </c>
      <c r="B13" s="76" t="s">
        <v>189</v>
      </c>
      <c r="C13" s="77">
        <f t="shared" si="0"/>
        <v>476751.02</v>
      </c>
      <c r="D13" s="81">
        <v>476751.02</v>
      </c>
      <c r="E13" s="79"/>
    </row>
    <row r="14" ht="24" customHeight="1" spans="1:5">
      <c r="A14" s="31" t="s">
        <v>190</v>
      </c>
      <c r="B14" s="74" t="s">
        <v>191</v>
      </c>
      <c r="C14" s="71">
        <f t="shared" si="0"/>
        <v>12960</v>
      </c>
      <c r="D14" s="82">
        <f>D15</f>
        <v>12960</v>
      </c>
      <c r="E14" s="79"/>
    </row>
    <row r="15" ht="24" customHeight="1" spans="1:5">
      <c r="A15" s="46" t="s">
        <v>192</v>
      </c>
      <c r="B15" s="76" t="s">
        <v>193</v>
      </c>
      <c r="C15" s="77">
        <f t="shared" si="0"/>
        <v>12960</v>
      </c>
      <c r="D15" s="83">
        <v>12960</v>
      </c>
      <c r="E15" s="79"/>
    </row>
    <row r="16" ht="24" customHeight="1" spans="1:5">
      <c r="A16" s="31">
        <v>20899</v>
      </c>
      <c r="B16" s="74" t="s">
        <v>194</v>
      </c>
      <c r="C16" s="71">
        <f t="shared" si="0"/>
        <v>27044.54</v>
      </c>
      <c r="D16" s="80">
        <f t="shared" ref="D16:D19" si="1">D17</f>
        <v>27044.54</v>
      </c>
      <c r="E16" s="79"/>
    </row>
    <row r="17" ht="24" customHeight="1" spans="1:5">
      <c r="A17" s="46">
        <v>2089999</v>
      </c>
      <c r="B17" s="76" t="s">
        <v>195</v>
      </c>
      <c r="C17" s="77">
        <f t="shared" si="0"/>
        <v>27044.54</v>
      </c>
      <c r="D17" s="78">
        <v>27044.54</v>
      </c>
      <c r="E17" s="79"/>
    </row>
    <row r="18" ht="24" customHeight="1" spans="1:5">
      <c r="A18" s="31">
        <v>210</v>
      </c>
      <c r="B18" s="74" t="s">
        <v>196</v>
      </c>
      <c r="C18" s="71">
        <f t="shared" si="0"/>
        <v>216651.57</v>
      </c>
      <c r="D18" s="80">
        <f t="shared" si="1"/>
        <v>216651.57</v>
      </c>
      <c r="E18" s="79"/>
    </row>
    <row r="19" ht="24" customHeight="1" spans="1:5">
      <c r="A19" s="31">
        <v>21011</v>
      </c>
      <c r="B19" s="74" t="s">
        <v>197</v>
      </c>
      <c r="C19" s="71">
        <f t="shared" si="0"/>
        <v>216651.57</v>
      </c>
      <c r="D19" s="80">
        <f t="shared" si="1"/>
        <v>216651.57</v>
      </c>
      <c r="E19" s="79"/>
    </row>
    <row r="20" ht="24" customHeight="1" spans="1:5">
      <c r="A20" s="46">
        <v>2101102</v>
      </c>
      <c r="B20" s="76" t="s">
        <v>198</v>
      </c>
      <c r="C20" s="77">
        <f t="shared" si="0"/>
        <v>216651.57</v>
      </c>
      <c r="D20" s="84">
        <v>216651.57</v>
      </c>
      <c r="E20" s="79"/>
    </row>
    <row r="21" ht="24" customHeight="1" spans="1:5">
      <c r="A21" s="79"/>
      <c r="B21" s="79"/>
      <c r="C21" s="79"/>
      <c r="D21" s="79"/>
      <c r="E21" s="79"/>
    </row>
    <row r="22" ht="24" customHeight="1" spans="1:5">
      <c r="A22" s="79"/>
      <c r="B22" s="79"/>
      <c r="C22" s="79"/>
      <c r="D22" s="79"/>
      <c r="E22" s="79"/>
    </row>
    <row r="23" ht="24" customHeight="1" spans="1:5">
      <c r="A23" s="79"/>
      <c r="B23" s="79"/>
      <c r="C23" s="79"/>
      <c r="D23" s="79"/>
      <c r="E23" s="79"/>
    </row>
    <row r="24" ht="24" customHeight="1" spans="1:5">
      <c r="A24" s="79"/>
      <c r="B24" s="79"/>
      <c r="C24" s="79"/>
      <c r="D24" s="79"/>
      <c r="E24" s="79"/>
    </row>
    <row r="25" ht="24" customHeight="1" spans="1:5">
      <c r="A25" s="79"/>
      <c r="B25" s="79"/>
      <c r="C25" s="79"/>
      <c r="D25" s="79"/>
      <c r="E25" s="79"/>
    </row>
    <row r="26" ht="24" customHeight="1" spans="1:5">
      <c r="A26" s="79"/>
      <c r="B26" s="79"/>
      <c r="C26" s="79"/>
      <c r="D26" s="79"/>
      <c r="E26" s="79"/>
    </row>
    <row r="27" ht="24" customHeight="1" spans="1:5">
      <c r="A27" s="79"/>
      <c r="B27" s="79"/>
      <c r="C27" s="79"/>
      <c r="D27" s="79"/>
      <c r="E27" s="79"/>
    </row>
    <row r="28" ht="24" customHeight="1" spans="1:5">
      <c r="A28" s="79"/>
      <c r="B28" s="79"/>
      <c r="C28" s="79"/>
      <c r="D28" s="79"/>
      <c r="E28" s="79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workbookViewId="0">
      <selection activeCell="E19" sqref="E19:E20"/>
    </sheetView>
  </sheetViews>
  <sheetFormatPr defaultColWidth="10" defaultRowHeight="13.5" outlineLevelCol="4"/>
  <cols>
    <col min="1" max="1" width="13.7" customWidth="1"/>
    <col min="2" max="2" width="23.4416666666667" customWidth="1"/>
    <col min="3" max="3" width="19.675" customWidth="1"/>
    <col min="4" max="4" width="19.5583333333333" customWidth="1"/>
    <col min="5" max="5" width="19.775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199</v>
      </c>
      <c r="B2" s="11"/>
      <c r="C2" s="11"/>
      <c r="D2" s="11"/>
      <c r="E2" s="11"/>
    </row>
    <row r="3" ht="22.75" customHeight="1" spans="1:5">
      <c r="A3" s="52"/>
      <c r="B3" s="52"/>
      <c r="C3" s="12"/>
      <c r="D3" s="12"/>
      <c r="E3" s="53" t="s">
        <v>36</v>
      </c>
    </row>
    <row r="4" ht="22.75" customHeight="1" spans="1:5">
      <c r="A4" s="54" t="s">
        <v>200</v>
      </c>
      <c r="B4" s="54"/>
      <c r="C4" s="54" t="s">
        <v>201</v>
      </c>
      <c r="D4" s="54"/>
      <c r="E4" s="54"/>
    </row>
    <row r="5" ht="22.75" customHeight="1" spans="1:5">
      <c r="A5" s="54" t="s">
        <v>176</v>
      </c>
      <c r="B5" s="54" t="s">
        <v>177</v>
      </c>
      <c r="C5" s="54" t="s">
        <v>117</v>
      </c>
      <c r="D5" s="54" t="s">
        <v>202</v>
      </c>
      <c r="E5" s="54" t="s">
        <v>203</v>
      </c>
    </row>
    <row r="6" ht="22.75" customHeight="1" spans="1:5">
      <c r="A6" s="54"/>
      <c r="B6" s="55" t="s">
        <v>117</v>
      </c>
      <c r="C6" s="56">
        <f t="shared" ref="C6:C10" si="0">D6+E6</f>
        <v>3965529.76</v>
      </c>
      <c r="D6" s="56">
        <f>D7+D21</f>
        <v>3923830.73</v>
      </c>
      <c r="E6" s="56">
        <f>E11</f>
        <v>41699.03</v>
      </c>
    </row>
    <row r="7" ht="27" customHeight="1" spans="1:5">
      <c r="A7" s="57" t="s">
        <v>204</v>
      </c>
      <c r="B7" s="58" t="s">
        <v>205</v>
      </c>
      <c r="C7" s="38">
        <f>SUM(C8:C10)</f>
        <v>3896120.73</v>
      </c>
      <c r="D7" s="59">
        <f>D8+D9+D10</f>
        <v>3896120.73</v>
      </c>
      <c r="E7" s="38"/>
    </row>
    <row r="8" ht="27" customHeight="1" spans="1:5">
      <c r="A8" s="60" t="s">
        <v>206</v>
      </c>
      <c r="B8" s="61" t="s">
        <v>207</v>
      </c>
      <c r="C8" s="62">
        <f t="shared" si="0"/>
        <v>1427947.2</v>
      </c>
      <c r="D8" s="43">
        <v>1427947.2</v>
      </c>
      <c r="E8" s="62"/>
    </row>
    <row r="9" ht="27" customHeight="1" spans="1:5">
      <c r="A9" s="60" t="s">
        <v>208</v>
      </c>
      <c r="B9" s="61" t="s">
        <v>209</v>
      </c>
      <c r="C9" s="62">
        <f t="shared" si="0"/>
        <v>227322.9</v>
      </c>
      <c r="D9" s="43">
        <v>227322.9</v>
      </c>
      <c r="E9" s="62"/>
    </row>
    <row r="10" ht="27" customHeight="1" spans="1:5">
      <c r="A10" s="39" t="s">
        <v>210</v>
      </c>
      <c r="B10" s="40" t="s">
        <v>211</v>
      </c>
      <c r="C10" s="62">
        <f t="shared" si="0"/>
        <v>2240850.63</v>
      </c>
      <c r="D10" s="43">
        <v>2240850.63</v>
      </c>
      <c r="E10" s="62"/>
    </row>
    <row r="11" ht="24" customHeight="1" spans="1:5">
      <c r="A11" s="63" t="s">
        <v>212</v>
      </c>
      <c r="B11" s="36" t="s">
        <v>213</v>
      </c>
      <c r="C11" s="38">
        <f>SUM(C12:C20)</f>
        <v>41699.03</v>
      </c>
      <c r="D11" s="62"/>
      <c r="E11" s="38">
        <f>SUM(E12:E20)</f>
        <v>41699.03</v>
      </c>
    </row>
    <row r="12" ht="24" customHeight="1" spans="1:5">
      <c r="A12" s="39" t="s">
        <v>214</v>
      </c>
      <c r="B12" s="40" t="s">
        <v>215</v>
      </c>
      <c r="C12" s="62">
        <f t="shared" ref="C12:C20" si="1">E12</f>
        <v>0</v>
      </c>
      <c r="D12" s="62"/>
      <c r="E12" s="62"/>
    </row>
    <row r="13" ht="24" customHeight="1" spans="1:5">
      <c r="A13" s="39" t="s">
        <v>216</v>
      </c>
      <c r="B13" s="40" t="s">
        <v>217</v>
      </c>
      <c r="C13" s="62">
        <f t="shared" si="1"/>
        <v>0</v>
      </c>
      <c r="D13" s="62"/>
      <c r="E13" s="62"/>
    </row>
    <row r="14" ht="24" customHeight="1" spans="1:5">
      <c r="A14" s="39" t="s">
        <v>218</v>
      </c>
      <c r="B14" s="40" t="s">
        <v>219</v>
      </c>
      <c r="C14" s="62">
        <f t="shared" si="1"/>
        <v>0</v>
      </c>
      <c r="D14" s="62"/>
      <c r="E14" s="62"/>
    </row>
    <row r="15" ht="24" customHeight="1" spans="1:5">
      <c r="A15" s="39" t="s">
        <v>220</v>
      </c>
      <c r="B15" s="40" t="s">
        <v>221</v>
      </c>
      <c r="C15" s="62">
        <f t="shared" si="1"/>
        <v>0</v>
      </c>
      <c r="D15" s="62"/>
      <c r="E15" s="62"/>
    </row>
    <row r="16" ht="24" customHeight="1" spans="1:5">
      <c r="A16" s="39" t="s">
        <v>222</v>
      </c>
      <c r="B16" s="40" t="s">
        <v>223</v>
      </c>
      <c r="C16" s="62">
        <f t="shared" si="1"/>
        <v>0</v>
      </c>
      <c r="D16" s="38"/>
      <c r="E16" s="62"/>
    </row>
    <row r="17" ht="24" customHeight="1" spans="1:5">
      <c r="A17" s="39" t="s">
        <v>224</v>
      </c>
      <c r="B17" s="40" t="s">
        <v>225</v>
      </c>
      <c r="C17" s="62">
        <f t="shared" si="1"/>
        <v>0</v>
      </c>
      <c r="D17" s="62"/>
      <c r="E17" s="62"/>
    </row>
    <row r="18" ht="24" customHeight="1" spans="1:5">
      <c r="A18" s="39" t="s">
        <v>226</v>
      </c>
      <c r="B18" s="40" t="s">
        <v>227</v>
      </c>
      <c r="C18" s="62">
        <f t="shared" si="1"/>
        <v>0</v>
      </c>
      <c r="D18" s="62"/>
      <c r="E18" s="62"/>
    </row>
    <row r="19" ht="24" customHeight="1" spans="1:5">
      <c r="A19" s="39" t="s">
        <v>228</v>
      </c>
      <c r="B19" s="40" t="s">
        <v>229</v>
      </c>
      <c r="C19" s="62">
        <f t="shared" si="1"/>
        <v>24585.94</v>
      </c>
      <c r="D19" s="62"/>
      <c r="E19" s="62">
        <v>24585.94</v>
      </c>
    </row>
    <row r="20" ht="24" customHeight="1" spans="1:5">
      <c r="A20" s="39" t="s">
        <v>230</v>
      </c>
      <c r="B20" s="40" t="s">
        <v>231</v>
      </c>
      <c r="C20" s="62">
        <f t="shared" si="1"/>
        <v>17113.09</v>
      </c>
      <c r="D20" s="62"/>
      <c r="E20" s="62">
        <v>17113.09</v>
      </c>
    </row>
    <row r="21" ht="24" customHeight="1" spans="1:5">
      <c r="A21" s="63" t="s">
        <v>232</v>
      </c>
      <c r="B21" s="36" t="s">
        <v>233</v>
      </c>
      <c r="C21" s="38">
        <f>C22</f>
        <v>27710</v>
      </c>
      <c r="D21" s="62">
        <f>D22</f>
        <v>27710</v>
      </c>
      <c r="E21" s="62"/>
    </row>
    <row r="22" ht="24" customHeight="1" spans="1:5">
      <c r="A22" s="60" t="s">
        <v>234</v>
      </c>
      <c r="B22" s="61" t="s">
        <v>235</v>
      </c>
      <c r="C22" s="62">
        <f>D22</f>
        <v>27710</v>
      </c>
      <c r="D22" s="62">
        <v>27710</v>
      </c>
      <c r="E22" s="62"/>
    </row>
    <row r="23" ht="24" customHeight="1" spans="1:5">
      <c r="A23" s="61"/>
      <c r="B23" s="61"/>
      <c r="C23" s="64"/>
      <c r="D23" s="64"/>
      <c r="E23" s="64"/>
    </row>
    <row r="24" ht="24" customHeight="1" spans="1:5">
      <c r="A24" s="61"/>
      <c r="B24" s="61"/>
      <c r="C24" s="65"/>
      <c r="D24" s="65"/>
      <c r="E24" s="65"/>
    </row>
    <row r="25" ht="24" customHeight="1" spans="1:5">
      <c r="A25" s="61"/>
      <c r="B25" s="61"/>
      <c r="C25" s="65"/>
      <c r="D25" s="65"/>
      <c r="E25" s="65"/>
    </row>
  </sheetData>
  <protectedRanges>
    <protectedRange sqref="D8" name="区域1_4"/>
    <protectedRange sqref="D9" name="区域1_4_1"/>
  </protectedRanges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91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15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>
    <arrUserId title="区域1_4" rangeCreator="" othersAccessPermission="edit"/>
    <arrUserId title="区域1_4_1" rangeCreator="" othersAccessPermission="edit"/>
  </rangeList>
  <rangeList sheetStid="10" master="" otherUserPermission="visible"/>
  <rangeList sheetStid="11" master="" otherUserPermission="visible"/>
  <rangeList sheetStid="14" master="" otherUserPermission="visible"/>
  <rangeList sheetStid="13" master="" otherUserPermission="visible"/>
  <rangeList sheetStid="1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企业用户_259683396</cp:lastModifiedBy>
  <dcterms:created xsi:type="dcterms:W3CDTF">2023-01-31T08:53:00Z</dcterms:created>
  <dcterms:modified xsi:type="dcterms:W3CDTF">2025-02-24T12:33:34Z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54C80BC5E32D4B2596A6365A6DA0E22A</vt:lpwstr>
  </property>
</Properties>
</file>