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<sst xmlns="http://schemas.openxmlformats.org/spreadsheetml/2006/main" count="454" uniqueCount="346">
  <si>
    <t>单位代码：</t>
  </si>
  <si>
    <t>单位名称：</t>
  </si>
  <si>
    <t>宁县教育局</t>
  </si>
  <si>
    <t>部门预算公开表</t>
  </si>
  <si>
    <t xml:space="preserve">     </t>
  </si>
  <si>
    <t>编制日期：</t>
  </si>
  <si>
    <t>2024.3.6</t>
  </si>
  <si>
    <t>部门领导：谭来绪</t>
  </si>
  <si>
    <t>财务负责人：马新宁</t>
  </si>
  <si>
    <t>制表人：</t>
  </si>
  <si>
    <t>王泳斌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</si>
  <si>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</si>
  <si>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</si>
  <si>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</si>
  <si>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</si>
  <si>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</si>
  <si>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</si>
  <si>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</si>
  <si>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</si>
  <si>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</si>
  <si>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</si>
  <si>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</si>
  <si>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</si>
  <si>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</si>
  <si>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</si>
  <si>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</si>
  <si>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</si>
  <si>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</si>
  <si>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</si>
  <si>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</si>
  <si>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</si>
  <si>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</si>
  <si>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</si>
  <si>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</si>
  <si>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</si>
  <si>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</si>
  <si>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</si>
  <si>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</si>
  <si>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</si>
  <si>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</si>
  <si>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</si>
  <si>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</si>
  <si>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</si>
  <si>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</si>
  <si>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</si>
  <si>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</si>
  <si>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</si>
  <si>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</si>
  <si>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</si>
  <si>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</si>
  <si>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</si>
  <si>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</si>
  <si>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</si>
  <si>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</si>
  <si>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</si>
  <si>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</si>
  <si>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</si>
  <si>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</si>
  <si>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</si>
  <si>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</si>
  <si>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</si>
  <si>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</si>
  <si>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</si>
  <si>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</si>
  <si>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</si>
  <si>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</si>
  <si>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</si>
  <si>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</si>
  <si>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</si>
  <si>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</si>
  <si>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</si>
  <si>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</si>
  <si>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</si>
  <si>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</si>
  <si>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</si>
  <si>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</si>
  <si>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</si>
  <si>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</si>
  <si>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</si>
  <si>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</si>
  <si>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</si>
  <si>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</si>
  <si>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</si>
  <si>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</si>
  <si>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</si>
  <si>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</si>
  <si>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</si>
  <si>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</si>
  <si>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</si>
  <si>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</si>
  <si>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</si>
  <si>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</si>
  <si>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</si>
  <si>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</si>
  <si>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</si>
  <si>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</si>
  <si>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</si>
  <si>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</si>
  <si>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</si>
  <si>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</si>
  <si>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</si>
  <si>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</si>
  <si>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</si>
  <si>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</si>
  <si>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</si>
  <si>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</si>
  <si>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</si>
  <si>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</si>
  <si>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</si>
  <si>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</si>
  <si>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</si>
  <si>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</si>
  <si>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</si>
  <si>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</si>
  <si>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</si>
  <si>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</si>
  <si>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</si>
  <si>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205-教育支出</t>
  </si>
  <si>
    <t>20501-教育管理事务</t>
  </si>
  <si>
    <t>2050101-行政运行</t>
  </si>
  <si>
    <t>20502-普通教育</t>
  </si>
  <si>
    <t>2050201-学前教育</t>
  </si>
  <si>
    <t>2050202-小学教育</t>
  </si>
  <si>
    <t>2050203-初中教育</t>
  </si>
  <si>
    <t>2050204-高中教育</t>
  </si>
  <si>
    <t>2050299-其他普通教育支出</t>
  </si>
  <si>
    <t>20503-职业教育</t>
  </si>
  <si>
    <t>2050302-中等职业教育</t>
  </si>
  <si>
    <t>208-社会保障和就业支出</t>
  </si>
  <si>
    <t>20805-行政事业单位养老支出</t>
  </si>
  <si>
    <t>2080501-行政单位离退休</t>
  </si>
  <si>
    <t>2080502-事业单位离退休</t>
  </si>
  <si>
    <t>2080505-机关事业单位基本养老保险缴费支出</t>
  </si>
  <si>
    <t>20899-其他社会保障和就业支出</t>
  </si>
  <si>
    <t>2089999-其他社会保障和就业支出</t>
  </si>
  <si>
    <t>210-卫生健康支出</t>
  </si>
  <si>
    <t>21011-行政事业单位医疗</t>
  </si>
  <si>
    <t>2101101-行政单位医疗</t>
  </si>
  <si>
    <t>2101102-事业单位医疗</t>
  </si>
  <si>
    <t>229-其他支出</t>
  </si>
  <si>
    <t>22904-其他政府性基金及对应专项债务收入安排的支出</t>
  </si>
  <si>
    <t>2290402-其他地方自行试点项目收益专项债券收入安排的支出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</si>
  <si>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</si>
  <si>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</si>
  <si>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</si>
  <si>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</si>
  <si>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</si>
  <si>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</si>
  <si>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</si>
  <si>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</si>
  <si>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</si>
  <si>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</si>
  <si>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</si>
  <si>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</si>
  <si>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</si>
  <si>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</si>
  <si>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</si>
  <si>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</si>
  <si>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</si>
  <si>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</si>
  <si>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</si>
  <si>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</si>
  <si>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</si>
  <si>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</si>
  <si>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</si>
  <si>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</si>
  <si>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</si>
  <si>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</si>
  <si>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</si>
  <si>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</si>
  <si>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</si>
  <si>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</si>
  <si>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</si>
  <si>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</si>
  <si>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</si>
  <si>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</si>
  <si>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</si>
  <si>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</si>
  <si>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</si>
  <si>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</si>
  <si>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</si>
  <si>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</si>
  <si>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</si>
  <si>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</si>
  <si>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</si>
  <si>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宁县教育局（一级部门）</t>
  </si>
  <si>
    <t>一般公共预算支出情况表</t>
  </si>
  <si>
    <t>科目编码</t>
  </si>
  <si>
    <t>科目名称</t>
  </si>
  <si>
    <t>205</t>
  </si>
  <si>
    <t>教育支出</t>
  </si>
  <si>
    <t>20501</t>
  </si>
  <si>
    <t>教育管理事务</t>
  </si>
  <si>
    <t>2050101</t>
  </si>
  <si>
    <t>行政运行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</si>
  <si>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</si>
  <si>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</si>
  <si>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</si>
  <si>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</si>
  <si>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</si>
  <si>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</si>
  <si>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</si>
  <si>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</si>
  <si>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</si>
  <si>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</si>
  <si>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2050299</t>
  </si>
  <si>
    <t>其他普通教育支出</t>
  </si>
  <si>
    <t>20503</t>
  </si>
  <si>
    <t>职业教育</t>
  </si>
  <si>
    <t>2050302</t>
  </si>
  <si>
    <t>中等职业教育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</si>
  <si>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</si>
  <si>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</si>
  <si>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</si>
  <si>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</si>
  <si>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</si>
  <si>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</si>
  <si>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</si>
  <si>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</si>
  <si>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</si>
  <si>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</si>
  <si>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</si>
  <si>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</si>
  <si>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</si>
  <si>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</si>
  <si>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</si>
  <si>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</si>
  <si>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</si>
  <si>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</si>
  <si>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</si>
  <si>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</si>
  <si>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</si>
  <si>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</si>
  <si>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</si>
  <si>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</si>
  <si>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</si>
  <si>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</si>
  <si>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</si>
  <si>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</si>
  <si>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</si>
  <si>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</si>
  <si>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</si>
  <si>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</si>
  <si>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</si>
  <si>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</si>
  <si>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</si>
  <si>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</si>
  <si>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</si>
  <si>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机关事业单位基本养老保险缴费</t>
  </si>
  <si>
    <t>30110</t>
  </si>
  <si>
    <t xml:space="preserve">  职工基本医疗保险缴费</t>
  </si>
  <si>
    <t>30113</t>
  </si>
  <si>
    <t xml:space="preserve">  其他社会保障缴费</t>
  </si>
  <si>
    <t>商品和服务支出</t>
  </si>
  <si>
    <t>30201</t>
  </si>
  <si>
    <t xml:space="preserve">  办公费</t>
  </si>
  <si>
    <t>10782200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</si>
  <si>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</si>
  <si>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</si>
  <si>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</si>
  <si>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</si>
  <si>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</si>
  <si>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</si>
  <si>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</si>
  <si>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</si>
  <si>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</si>
  <si>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</si>
  <si>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</si>
  <si>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</si>
  <si>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</si>
  <si>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</si>
  <si>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</si>
  <si>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</si>
  <si>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</si>
  <si>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</si>
  <si>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30213</t>
  </si>
  <si>
    <t xml:space="preserve">  维修（护）费</t>
  </si>
  <si>
    <t>30214</t>
  </si>
  <si>
    <t xml:space="preserve">  租赁费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</si>
  <si>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</si>
  <si>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</si>
  <si>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</si>
  <si>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</si>
  <si>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</si>
  <si>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</si>
  <si>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</si>
  <si>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</si>
  <si>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</si>
  <si>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</si>
  <si>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</si>
  <si>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</si>
  <si>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</si>
  <si>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</si>
  <si>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</si>
  <si>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</si>
  <si>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30239</t>
  </si>
  <si>
    <t xml:space="preserve">  其他交通费用（车补）</t>
  </si>
  <si>
    <t>30299</t>
  </si>
  <si>
    <t xml:space="preserve">  其他商品和服务支出</t>
  </si>
  <si>
    <t>对个人和家庭的补助</t>
  </si>
  <si>
    <t>01</t>
  </si>
  <si>
    <t xml:space="preserve">  离休费</t>
  </si>
  <si>
    <t>02</t>
  </si>
  <si>
    <t xml:space="preserve">  退休费</t>
  </si>
  <si>
    <t>05</t>
  </si>
  <si>
    <t xml:space="preserve">  生活补助</t>
  </si>
  <si>
    <t>310</t>
  </si>
  <si>
    <t>资本性支出</t>
  </si>
  <si>
    <t xml:space="preserve">  办公设备购置</t>
  </si>
  <si>
    <t>06</t>
  </si>
  <si>
    <t xml:space="preserve">  大型修缮</t>
  </si>
  <si>
    <t>99</t>
  </si>
  <si>
    <t xml:space="preserve">  其他资本性支出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</si>
  <si>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</si>
  <si>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</si>
  <si>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</si>
  <si>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</si>
  <si>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</si>
  <si>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</si>
  <si>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</si>
  <si>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</si>
  <si>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</si>
  <si>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</si>
  <si>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</si>
  <si>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</si>
  <si>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</si>
  <si>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</si>
  <si>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</si>
  <si>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</si>
  <si>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</si>
  <si>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229</t>
  </si>
  <si>
    <t>其他支出</t>
  </si>
  <si>
    <t>22904</t>
  </si>
  <si>
    <t>其他政府性基金及对应专项债务收入安排的支出</t>
  </si>
  <si>
    <t>2290402</t>
  </si>
  <si>
    <t>其他地方自行试点项目收益专项债券收入安排的支出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</si>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</sst>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  <numFmt numFmtId="179" formatCode="#,##0.00_ ;[Red]\-#,##0.00\ "/>
    <numFmt numFmtId="180" formatCode="yyyy/mm/dd"/>
  </numFmts>
  <fonts count="57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b/>
      <sz val="12"/>
      <color indexed="8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  <scheme val="minor"/>
    </font>
    <font>
      <b/>
      <sz val="10"/>
      <name val="黑体"/>
      <charset val="134"/>
    </font>
    <font>
      <sz val="11"/>
      <name val="黑体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4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8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7" fillId="6" borderId="8" applyNumberFormat="0" applyAlignment="0" applyProtection="0">
      <alignment vertical="center"/>
    </xf>
    <xf numFmtId="0" fontId="48" fillId="7" borderId="10" applyNumberFormat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10" fillId="0" borderId="0"/>
  </cellStyleXfs>
  <cellXfs count="13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4" fontId="9" fillId="0" borderId="2" xfId="0" applyNumberFormat="1" applyFont="1" applyFill="1" applyBorder="1" applyAlignment="1">
      <alignment horizontal="right" vertical="center" wrapText="1"/>
    </xf>
    <xf numFmtId="176" fontId="17" fillId="0" borderId="1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left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177" fontId="20" fillId="0" borderId="1" xfId="0" applyNumberFormat="1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0" fontId="20" fillId="0" borderId="1" xfId="0" applyNumberFormat="1" applyFont="1" applyFill="1" applyBorder="1" applyAlignment="1">
      <alignment horizontal="right" vertical="center" wrapText="1"/>
    </xf>
    <xf numFmtId="0" fontId="21" fillId="0" borderId="1" xfId="0" applyNumberFormat="1" applyFont="1" applyFill="1" applyBorder="1" applyAlignment="1">
      <alignment horizontal="right" vertical="center" wrapText="1"/>
    </xf>
    <xf numFmtId="177" fontId="16" fillId="0" borderId="1" xfId="0" applyNumberFormat="1" applyFont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right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49" fontId="0" fillId="0" borderId="0" xfId="0" applyNumberFormat="1" applyFont="1">
      <alignment vertical="center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177" fontId="27" fillId="0" borderId="1" xfId="0" applyNumberFormat="1" applyFont="1" applyBorder="1" applyAlignment="1">
      <alignment horizontal="right" vertical="center" wrapText="1"/>
    </xf>
    <xf numFmtId="49" fontId="27" fillId="0" borderId="1" xfId="0" applyNumberFormat="1" applyFont="1" applyFill="1" applyBorder="1" applyAlignment="1" applyProtection="1">
      <alignment vertical="center"/>
    </xf>
    <xf numFmtId="177" fontId="27" fillId="0" borderId="1" xfId="0" applyNumberFormat="1" applyFont="1" applyFill="1" applyBorder="1" applyAlignment="1">
      <alignment horizontal="right" vertical="center" wrapText="1"/>
    </xf>
    <xf numFmtId="177" fontId="16" fillId="0" borderId="1" xfId="0" applyNumberFormat="1" applyFont="1" applyFill="1" applyBorder="1" applyAlignment="1">
      <alignment horizontal="righ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177" fontId="9" fillId="0" borderId="1" xfId="0" applyNumberFormat="1" applyFont="1" applyFill="1" applyBorder="1" applyAlignment="1">
      <alignment horizontal="right" vertical="center" wrapText="1"/>
    </xf>
    <xf numFmtId="0" fontId="26" fillId="0" borderId="0" xfId="0" applyFont="1" applyFill="1" applyAlignment="1">
      <alignment vertical="center"/>
    </xf>
    <xf numFmtId="177" fontId="28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>
      <alignment vertical="center"/>
    </xf>
    <xf numFmtId="177" fontId="26" fillId="0" borderId="1" xfId="0" applyNumberFormat="1" applyFont="1" applyFill="1" applyBorder="1" applyAlignment="1">
      <alignment vertical="center"/>
    </xf>
    <xf numFmtId="177" fontId="0" fillId="0" borderId="1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vertical="center" wrapText="1"/>
    </xf>
    <xf numFmtId="4" fontId="17" fillId="0" borderId="3" xfId="0" applyNumberFormat="1" applyFont="1" applyFill="1" applyBorder="1" applyAlignment="1" applyProtection="1">
      <alignment horizontal="right" vertical="center" shrinkToFit="1"/>
    </xf>
    <xf numFmtId="178" fontId="9" fillId="0" borderId="2" xfId="0" applyNumberFormat="1" applyFont="1" applyBorder="1" applyAlignment="1">
      <alignment horizontal="right" vertical="center" wrapText="1"/>
    </xf>
    <xf numFmtId="178" fontId="2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178" fontId="16" fillId="0" borderId="2" xfId="0" applyNumberFormat="1" applyFont="1" applyBorder="1" applyAlignment="1">
      <alignment vertical="center" wrapText="1"/>
    </xf>
    <xf numFmtId="178" fontId="16" fillId="0" borderId="2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77" fontId="27" fillId="0" borderId="1" xfId="0" applyNumberFormat="1" applyFont="1" applyFill="1" applyBorder="1" applyAlignment="1" applyProtection="1">
      <alignment vertical="center"/>
    </xf>
    <xf numFmtId="0" fontId="27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26" fillId="0" borderId="1" xfId="0" applyFont="1" applyBorder="1">
      <alignment vertical="center"/>
    </xf>
    <xf numFmtId="177" fontId="0" fillId="0" borderId="1" xfId="0" applyNumberFormat="1" applyFont="1" applyBorder="1">
      <alignment vertical="center"/>
    </xf>
    <xf numFmtId="177" fontId="26" fillId="0" borderId="1" xfId="0" applyNumberFormat="1" applyFont="1" applyBorder="1">
      <alignment vertical="center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79" fontId="30" fillId="0" borderId="1" xfId="0" applyNumberFormat="1" applyFont="1" applyFill="1" applyBorder="1" applyAlignment="1">
      <alignment horizontal="right" vertical="center"/>
    </xf>
    <xf numFmtId="0" fontId="19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9" fillId="0" borderId="1" xfId="49" applyFont="1" applyFill="1" applyBorder="1" applyAlignment="1" applyProtection="1">
      <alignment horizontal="center" vertical="center"/>
    </xf>
    <xf numFmtId="179" fontId="19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4" fontId="32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180" fontId="9" fillId="0" borderId="0" xfId="0" applyNumberFormat="1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G16" sqref="G16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27">
        <v>208001</v>
      </c>
      <c r="D3" s="127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28" t="s">
        <v>3</v>
      </c>
      <c r="C6" s="128"/>
      <c r="D6" s="128"/>
      <c r="E6" s="128"/>
      <c r="F6" s="128"/>
      <c r="G6" s="128"/>
      <c r="H6" s="128"/>
      <c r="I6" s="128"/>
      <c r="J6" s="128"/>
      <c r="K6" s="128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129" t="s">
        <v>5</v>
      </c>
      <c r="G10" s="130" t="s">
        <v>6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31" t="s">
        <v>7</v>
      </c>
      <c r="C12" s="132"/>
      <c r="D12" s="12"/>
      <c r="E12" s="131" t="s">
        <v>8</v>
      </c>
      <c r="F12" s="132"/>
      <c r="G12" s="12"/>
      <c r="H12" s="129" t="s">
        <v>9</v>
      </c>
      <c r="I12" s="10" t="s">
        <v>10</v>
      </c>
      <c r="J12" s="12"/>
      <c r="K12" s="12"/>
    </row>
    <row r="13" ht="14.3" customHeight="1" spans="1:11">
      <c r="A13" s="10"/>
      <c r="B13" s="10"/>
      <c r="C13" s="10" t="s">
        <v>11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5">
    <mergeCell ref="C3:D3"/>
    <mergeCell ref="C4:E4"/>
    <mergeCell ref="B6:K6"/>
    <mergeCell ref="B12:C12"/>
    <mergeCell ref="E12:F12"/>
  </mergeCells>
  <printOptions horizontalCentered="1" verticalCentered="1"/>
  <pageMargins left="0.0780000016093254" right="0.0780000016093254" top="0.0780000016093254" bottom="0.0780000016093254" header="0" footer="0"/>
  <pageSetup paperSize="9" scale="9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B7" sqref="B7:D7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4" t="s">
        <v>313</v>
      </c>
      <c r="B2" s="44"/>
      <c r="C2" s="44"/>
      <c r="D2" s="44"/>
      <c r="E2" s="44"/>
      <c r="F2" s="44"/>
      <c r="G2" s="44"/>
      <c r="H2" s="44"/>
    </row>
    <row r="3" ht="22.75" customHeight="1" spans="1:8">
      <c r="A3" s="10"/>
      <c r="B3" s="10"/>
      <c r="C3" s="10"/>
      <c r="D3" s="10"/>
      <c r="E3" s="10"/>
      <c r="F3" s="10"/>
      <c r="G3" s="10"/>
      <c r="H3" s="45" t="s">
        <v>35</v>
      </c>
    </row>
    <row r="4" ht="22.75" customHeight="1" spans="1:8">
      <c r="A4" s="14" t="s">
        <v>181</v>
      </c>
      <c r="B4" s="14" t="s">
        <v>314</v>
      </c>
      <c r="C4" s="14"/>
      <c r="D4" s="14"/>
      <c r="E4" s="14"/>
      <c r="F4" s="14"/>
      <c r="G4" s="14" t="s">
        <v>315</v>
      </c>
      <c r="H4" s="14" t="s">
        <v>316</v>
      </c>
    </row>
    <row r="5" ht="22.75" customHeight="1" spans="1:8">
      <c r="A5" s="14"/>
      <c r="B5" s="14" t="s">
        <v>116</v>
      </c>
      <c r="C5" s="14" t="s">
        <v>317</v>
      </c>
      <c r="D5" s="14" t="s">
        <v>318</v>
      </c>
      <c r="E5" s="14" t="s">
        <v>319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320</v>
      </c>
      <c r="F6" s="14" t="s">
        <v>321</v>
      </c>
      <c r="G6" s="14"/>
      <c r="H6" s="14"/>
    </row>
    <row r="7" ht="22.75" customHeight="1" spans="1:8">
      <c r="A7" s="46" t="s">
        <v>116</v>
      </c>
      <c r="B7" s="47">
        <v>3000</v>
      </c>
      <c r="C7" s="47"/>
      <c r="D7" s="47">
        <v>3000</v>
      </c>
      <c r="E7" s="47"/>
      <c r="F7" s="47"/>
      <c r="G7" s="47"/>
      <c r="H7" s="47"/>
    </row>
    <row r="8" ht="22.75" customHeight="1" spans="1:8">
      <c r="A8" s="48" t="s">
        <v>185</v>
      </c>
      <c r="B8" s="47">
        <v>3000</v>
      </c>
      <c r="C8" s="47"/>
      <c r="D8" s="47">
        <v>3000</v>
      </c>
      <c r="E8" s="47"/>
      <c r="F8" s="47"/>
      <c r="G8" s="47"/>
      <c r="H8" s="47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A2" sqref="A2:F2"/>
    </sheetView>
  </sheetViews>
  <sheetFormatPr defaultColWidth="10" defaultRowHeight="15"/>
  <cols>
    <col min="1" max="1" width="9.76666666666667" customWidth="1"/>
    <col min="2" max="2" width="12" style="18" customWidth="1"/>
    <col min="3" max="3" width="29.625" style="18" customWidth="1"/>
    <col min="4" max="5" width="16.25" customWidth="1"/>
    <col min="6" max="6" width="12.5" customWidth="1"/>
    <col min="7" max="10" width="9.76666666666667" customWidth="1"/>
  </cols>
  <sheetData>
    <row r="1" ht="14.3" customHeight="1" spans="1:10">
      <c r="A1" s="10"/>
      <c r="B1" s="29"/>
      <c r="C1" s="30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322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35</v>
      </c>
      <c r="G3" s="10"/>
      <c r="H3" s="10"/>
      <c r="I3" s="10"/>
      <c r="J3" s="10"/>
    </row>
    <row r="4" ht="22.75" customHeight="1" spans="1:10">
      <c r="A4" s="31" t="s">
        <v>323</v>
      </c>
      <c r="B4" s="32" t="s">
        <v>324</v>
      </c>
      <c r="C4" s="33" t="s">
        <v>325</v>
      </c>
      <c r="D4" s="31" t="s">
        <v>116</v>
      </c>
      <c r="E4" s="31" t="s">
        <v>113</v>
      </c>
      <c r="F4" s="31" t="s">
        <v>114</v>
      </c>
      <c r="G4" s="10"/>
      <c r="H4" s="10"/>
      <c r="I4" s="10"/>
      <c r="J4" s="10"/>
    </row>
    <row r="5" ht="28" customHeight="1" spans="1:10">
      <c r="A5" s="31"/>
      <c r="B5" s="34"/>
      <c r="C5" s="35" t="s">
        <v>116</v>
      </c>
      <c r="D5" s="36">
        <f>D6</f>
        <v>27275450.4</v>
      </c>
      <c r="E5" s="36">
        <f>E6</f>
        <v>27275450.4</v>
      </c>
      <c r="F5" s="37"/>
      <c r="G5" s="12"/>
      <c r="H5" s="12"/>
      <c r="I5" s="12"/>
      <c r="J5" s="12"/>
    </row>
    <row r="6" ht="27" customHeight="1" spans="1:6">
      <c r="A6" s="38">
        <v>1</v>
      </c>
      <c r="B6" s="39">
        <v>302</v>
      </c>
      <c r="C6" s="40" t="s">
        <v>253</v>
      </c>
      <c r="D6" s="36">
        <v>27275450.4</v>
      </c>
      <c r="E6" s="36">
        <v>27275450.4</v>
      </c>
      <c r="F6" s="41"/>
    </row>
    <row r="7" ht="27" customHeight="1" spans="1:6">
      <c r="A7" s="38">
        <v>2</v>
      </c>
      <c r="B7" s="42" t="s">
        <v>254</v>
      </c>
      <c r="C7" s="42" t="s">
        <v>255</v>
      </c>
      <c r="D7" s="43">
        <f>E7+F7</f>
        <v>10782200</v>
      </c>
      <c r="E7" s="43" t="s">
        <v>256</v>
      </c>
      <c r="F7" s="41"/>
    </row>
    <row r="8" ht="27" customHeight="1" spans="1:6">
      <c r="A8" s="38">
        <v>3</v>
      </c>
      <c r="B8" s="42" t="s">
        <v>257</v>
      </c>
      <c r="C8" s="42" t="s">
        <v>258</v>
      </c>
      <c r="D8" s="43">
        <v>243800</v>
      </c>
      <c r="E8" s="43">
        <v>243800</v>
      </c>
      <c r="F8" s="41"/>
    </row>
    <row r="9" ht="27" customHeight="1" spans="1:6">
      <c r="A9" s="38">
        <v>4</v>
      </c>
      <c r="B9" s="42" t="s">
        <v>259</v>
      </c>
      <c r="C9" s="42" t="s">
        <v>260</v>
      </c>
      <c r="D9" s="43">
        <v>1000</v>
      </c>
      <c r="E9" s="43">
        <v>1000</v>
      </c>
      <c r="F9" s="41"/>
    </row>
    <row r="10" ht="27" customHeight="1" spans="1:6">
      <c r="A10" s="38">
        <v>5</v>
      </c>
      <c r="B10" s="42" t="s">
        <v>261</v>
      </c>
      <c r="C10" s="42" t="s">
        <v>262</v>
      </c>
      <c r="D10" s="43">
        <v>500</v>
      </c>
      <c r="E10" s="43">
        <v>500</v>
      </c>
      <c r="F10" s="41"/>
    </row>
    <row r="11" ht="27" customHeight="1" spans="1:6">
      <c r="A11" s="38">
        <v>6</v>
      </c>
      <c r="B11" s="42" t="s">
        <v>263</v>
      </c>
      <c r="C11" s="42" t="s">
        <v>264</v>
      </c>
      <c r="D11" s="43">
        <v>155000</v>
      </c>
      <c r="E11" s="43">
        <v>155000</v>
      </c>
      <c r="F11" s="41"/>
    </row>
    <row r="12" ht="27" customHeight="1" spans="1:6">
      <c r="A12" s="38">
        <v>7</v>
      </c>
      <c r="B12" s="42" t="s">
        <v>265</v>
      </c>
      <c r="C12" s="42" t="s">
        <v>266</v>
      </c>
      <c r="D12" s="43">
        <v>981800</v>
      </c>
      <c r="E12" s="43">
        <v>981800</v>
      </c>
      <c r="F12" s="41"/>
    </row>
    <row r="13" ht="27" customHeight="1" spans="1:6">
      <c r="A13" s="38">
        <v>8</v>
      </c>
      <c r="B13" s="42" t="s">
        <v>267</v>
      </c>
      <c r="C13" s="42" t="s">
        <v>268</v>
      </c>
      <c r="D13" s="43">
        <v>244000</v>
      </c>
      <c r="E13" s="43">
        <v>244000</v>
      </c>
      <c r="F13" s="41"/>
    </row>
    <row r="14" ht="27" customHeight="1" spans="1:6">
      <c r="A14" s="38">
        <v>9</v>
      </c>
      <c r="B14" s="42" t="s">
        <v>269</v>
      </c>
      <c r="C14" s="42" t="s">
        <v>270</v>
      </c>
      <c r="D14" s="43">
        <v>1641000</v>
      </c>
      <c r="E14" s="43">
        <v>1641000</v>
      </c>
      <c r="F14" s="41"/>
    </row>
    <row r="15" ht="27" customHeight="1" spans="1:6">
      <c r="A15" s="38">
        <v>10</v>
      </c>
      <c r="B15" s="42" t="s">
        <v>271</v>
      </c>
      <c r="C15" s="42" t="s">
        <v>272</v>
      </c>
      <c r="D15" s="43">
        <v>85000</v>
      </c>
      <c r="E15" s="43">
        <v>85000</v>
      </c>
      <c r="F15" s="41"/>
    </row>
    <row r="16" ht="27" customHeight="1" spans="1:6">
      <c r="A16" s="38">
        <v>11</v>
      </c>
      <c r="B16" s="42" t="s">
        <v>273</v>
      </c>
      <c r="C16" s="42" t="s">
        <v>274</v>
      </c>
      <c r="D16" s="43">
        <v>333100</v>
      </c>
      <c r="E16" s="43">
        <v>333100</v>
      </c>
      <c r="F16" s="41"/>
    </row>
    <row r="17" ht="27" customHeight="1" spans="1:6">
      <c r="A17" s="38">
        <v>12</v>
      </c>
      <c r="B17" s="42" t="s">
        <v>275</v>
      </c>
      <c r="C17" s="42" t="s">
        <v>276</v>
      </c>
      <c r="D17" s="43">
        <v>1266000</v>
      </c>
      <c r="E17" s="43">
        <v>1266000</v>
      </c>
      <c r="F17" s="41"/>
    </row>
    <row r="18" ht="27" customHeight="1" spans="1:6">
      <c r="A18" s="38">
        <v>13</v>
      </c>
      <c r="B18" s="42" t="s">
        <v>277</v>
      </c>
      <c r="C18" s="42" t="s">
        <v>278</v>
      </c>
      <c r="D18" s="43">
        <v>137000</v>
      </c>
      <c r="E18" s="43">
        <v>137000</v>
      </c>
      <c r="F18" s="41"/>
    </row>
    <row r="19" ht="27" customHeight="1" spans="1:6">
      <c r="A19" s="38">
        <v>14</v>
      </c>
      <c r="B19" s="42" t="s">
        <v>279</v>
      </c>
      <c r="C19" s="42" t="s">
        <v>280</v>
      </c>
      <c r="D19" s="43">
        <v>247600</v>
      </c>
      <c r="E19" s="43">
        <v>247600</v>
      </c>
      <c r="F19" s="41"/>
    </row>
    <row r="20" ht="27" customHeight="1" spans="1:6">
      <c r="A20" s="38">
        <v>15</v>
      </c>
      <c r="B20" s="42" t="s">
        <v>281</v>
      </c>
      <c r="C20" s="42" t="s">
        <v>282</v>
      </c>
      <c r="D20" s="43">
        <v>3000</v>
      </c>
      <c r="E20" s="43">
        <v>3000</v>
      </c>
      <c r="F20" s="41"/>
    </row>
    <row r="21" ht="27" customHeight="1" spans="1:6">
      <c r="A21" s="38">
        <v>16</v>
      </c>
      <c r="B21" s="42" t="s">
        <v>283</v>
      </c>
      <c r="C21" s="42" t="s">
        <v>284</v>
      </c>
      <c r="D21" s="43">
        <v>137800</v>
      </c>
      <c r="E21" s="43">
        <v>137800</v>
      </c>
      <c r="F21" s="41"/>
    </row>
    <row r="22" ht="27" customHeight="1" spans="1:6">
      <c r="A22" s="38">
        <v>17</v>
      </c>
      <c r="B22" s="42" t="s">
        <v>285</v>
      </c>
      <c r="C22" s="42" t="s">
        <v>286</v>
      </c>
      <c r="D22" s="43">
        <v>1000</v>
      </c>
      <c r="E22" s="43">
        <v>1000</v>
      </c>
      <c r="F22" s="41"/>
    </row>
    <row r="23" ht="27" customHeight="1" spans="1:6">
      <c r="A23" s="38">
        <v>18</v>
      </c>
      <c r="B23" s="42" t="s">
        <v>287</v>
      </c>
      <c r="C23" s="42" t="s">
        <v>288</v>
      </c>
      <c r="D23" s="43">
        <v>750000</v>
      </c>
      <c r="E23" s="43">
        <v>750000</v>
      </c>
      <c r="F23" s="41"/>
    </row>
    <row r="24" ht="27" customHeight="1" spans="1:6">
      <c r="A24" s="38">
        <v>19</v>
      </c>
      <c r="B24" s="42" t="s">
        <v>289</v>
      </c>
      <c r="C24" s="42" t="s">
        <v>290</v>
      </c>
      <c r="D24" s="43">
        <v>300000</v>
      </c>
      <c r="E24" s="43">
        <v>300000</v>
      </c>
      <c r="F24" s="41"/>
    </row>
    <row r="25" ht="27" customHeight="1" spans="1:6">
      <c r="A25" s="38">
        <v>20</v>
      </c>
      <c r="B25" s="42" t="s">
        <v>291</v>
      </c>
      <c r="C25" s="42" t="s">
        <v>292</v>
      </c>
      <c r="D25" s="43">
        <v>9126136.93</v>
      </c>
      <c r="E25" s="43">
        <v>9126136.93</v>
      </c>
      <c r="F25" s="41"/>
    </row>
    <row r="26" ht="27" customHeight="1" spans="1:6">
      <c r="A26" s="38">
        <v>21</v>
      </c>
      <c r="B26" s="42" t="s">
        <v>293</v>
      </c>
      <c r="C26" s="42" t="s">
        <v>294</v>
      </c>
      <c r="D26" s="43">
        <v>8462313.47</v>
      </c>
      <c r="E26" s="43">
        <v>8462313.47</v>
      </c>
      <c r="F26" s="41"/>
    </row>
    <row r="27" ht="27" customHeight="1" spans="1:6">
      <c r="A27" s="38">
        <v>22</v>
      </c>
      <c r="B27" s="42" t="s">
        <v>295</v>
      </c>
      <c r="C27" s="42" t="s">
        <v>296</v>
      </c>
      <c r="D27" s="43">
        <v>127200</v>
      </c>
      <c r="E27" s="43">
        <v>127200</v>
      </c>
      <c r="F27" s="41"/>
    </row>
    <row r="28" ht="27" customHeight="1" spans="1:6">
      <c r="A28" s="38">
        <v>23</v>
      </c>
      <c r="B28" s="42" t="s">
        <v>297</v>
      </c>
      <c r="C28" s="42" t="s">
        <v>298</v>
      </c>
      <c r="D28" s="43">
        <v>252000</v>
      </c>
      <c r="E28" s="43">
        <v>252000</v>
      </c>
      <c r="F28" s="41"/>
    </row>
  </sheetData>
  <mergeCells count="1">
    <mergeCell ref="A2:F2"/>
  </mergeCells>
  <pageMargins left="0.75" right="0.75" top="0.270000010728836" bottom="0.270000010728836" header="0" footer="0"/>
  <pageSetup paperSize="9" scale="9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6" sqref="C6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326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327</v>
      </c>
      <c r="B4" s="22"/>
      <c r="C4" s="23" t="s">
        <v>39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328</v>
      </c>
      <c r="B5" s="22" t="s">
        <v>329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116</v>
      </c>
      <c r="B6" s="22"/>
      <c r="C6" s="24">
        <v>115000000</v>
      </c>
    </row>
    <row r="7" s="17" customFormat="1" ht="26.25" customHeight="1" spans="1:4">
      <c r="A7" s="25" t="s">
        <v>330</v>
      </c>
      <c r="B7" s="25" t="s">
        <v>331</v>
      </c>
      <c r="C7" s="24">
        <v>115000000</v>
      </c>
      <c r="D7" s="18"/>
    </row>
    <row r="8" ht="26.25" customHeight="1" spans="1:16">
      <c r="A8" s="25" t="s">
        <v>332</v>
      </c>
      <c r="B8" s="25" t="s">
        <v>333</v>
      </c>
      <c r="C8" s="24">
        <v>115000000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6" t="s">
        <v>334</v>
      </c>
      <c r="B9" s="26" t="s">
        <v>335</v>
      </c>
      <c r="C9" s="27">
        <v>115000000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6"/>
      <c r="B10" s="26"/>
      <c r="C10" s="28"/>
    </row>
    <row r="11" ht="26.25" customHeight="1" spans="1:3">
      <c r="A11" s="26"/>
      <c r="B11" s="26"/>
      <c r="C11" s="28"/>
    </row>
    <row r="12" ht="26.25" customHeight="1" spans="1:3">
      <c r="A12" s="26"/>
      <c r="B12" s="26"/>
      <c r="C12" s="28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30" sqref="E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336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35</v>
      </c>
    </row>
    <row r="4" ht="22.75" customHeight="1" spans="1:5">
      <c r="A4" s="14" t="s">
        <v>181</v>
      </c>
      <c r="B4" s="14" t="s">
        <v>116</v>
      </c>
      <c r="C4" s="14" t="s">
        <v>337</v>
      </c>
      <c r="D4" s="14" t="s">
        <v>338</v>
      </c>
      <c r="E4" s="14" t="s">
        <v>339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6"/>
  <sheetViews>
    <sheetView workbookViewId="0">
      <selection activeCell="E28" sqref="E28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340</v>
      </c>
      <c r="B1" s="1"/>
    </row>
    <row r="2" spans="1:1">
      <c r="A2" s="2" t="s">
        <v>341</v>
      </c>
    </row>
    <row r="3" ht="15" customHeight="1" spans="1:2">
      <c r="A3" s="3" t="s">
        <v>38</v>
      </c>
      <c r="B3" s="4" t="s">
        <v>39</v>
      </c>
    </row>
    <row r="4" spans="1:2">
      <c r="A4" s="3"/>
      <c r="B4" s="4"/>
    </row>
    <row r="5" spans="1:2">
      <c r="A5" s="5" t="s">
        <v>342</v>
      </c>
      <c r="B5" s="4">
        <v>1</v>
      </c>
    </row>
    <row r="6" spans="1:2">
      <c r="A6" s="6" t="s">
        <v>343</v>
      </c>
      <c r="B6" s="7"/>
    </row>
    <row r="7" spans="1:2">
      <c r="A7" s="8" t="s">
        <v>344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345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F14" sqref="F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123" t="s">
        <v>12</v>
      </c>
      <c r="C2" s="123"/>
    </row>
    <row r="3" ht="29.35" customHeight="1" spans="1:3">
      <c r="A3" s="124"/>
      <c r="B3" s="125" t="s">
        <v>13</v>
      </c>
      <c r="C3" s="125" t="s">
        <v>14</v>
      </c>
    </row>
    <row r="4" ht="28.45" customHeight="1" spans="1:3">
      <c r="A4" s="116"/>
      <c r="B4" s="126" t="s">
        <v>15</v>
      </c>
      <c r="C4" s="99" t="s">
        <v>16</v>
      </c>
    </row>
    <row r="5" ht="28.45" customHeight="1" spans="1:3">
      <c r="A5" s="116"/>
      <c r="B5" s="126" t="s">
        <v>17</v>
      </c>
      <c r="C5" s="99" t="s">
        <v>18</v>
      </c>
    </row>
    <row r="6" ht="28.45" customHeight="1" spans="1:3">
      <c r="A6" s="116"/>
      <c r="B6" s="126" t="s">
        <v>19</v>
      </c>
      <c r="C6" s="99" t="s">
        <v>20</v>
      </c>
    </row>
    <row r="7" ht="28.45" customHeight="1" spans="1:3">
      <c r="A7" s="116"/>
      <c r="B7" s="126" t="s">
        <v>21</v>
      </c>
      <c r="C7" s="99"/>
    </row>
    <row r="8" ht="28.45" customHeight="1" spans="1:3">
      <c r="A8" s="116"/>
      <c r="B8" s="126" t="s">
        <v>22</v>
      </c>
      <c r="C8" s="99" t="s">
        <v>23</v>
      </c>
    </row>
    <row r="9" ht="28.45" customHeight="1" spans="1:3">
      <c r="A9" s="116"/>
      <c r="B9" s="126" t="s">
        <v>24</v>
      </c>
      <c r="C9" s="99" t="s">
        <v>25</v>
      </c>
    </row>
    <row r="10" ht="28.45" customHeight="1" spans="1:3">
      <c r="A10" s="116"/>
      <c r="B10" s="126" t="s">
        <v>26</v>
      </c>
      <c r="C10" s="99" t="s">
        <v>27</v>
      </c>
    </row>
    <row r="11" ht="28.45" customHeight="1" spans="1:3">
      <c r="A11" s="116"/>
      <c r="B11" s="126" t="s">
        <v>28</v>
      </c>
      <c r="C11" s="99" t="s">
        <v>29</v>
      </c>
    </row>
    <row r="12" ht="28.45" customHeight="1" spans="1:3">
      <c r="A12" s="116"/>
      <c r="B12" s="126" t="s">
        <v>30</v>
      </c>
      <c r="C12" s="99"/>
    </row>
    <row r="13" ht="28.45" customHeight="1" spans="1:3">
      <c r="A13" s="10"/>
      <c r="B13" s="126" t="s">
        <v>31</v>
      </c>
      <c r="C13" s="99"/>
    </row>
    <row r="14" ht="28.45" customHeight="1" spans="1:3">
      <c r="A14" s="10"/>
      <c r="B14" s="126" t="s">
        <v>32</v>
      </c>
      <c r="C14" s="99" t="s">
        <v>16</v>
      </c>
    </row>
    <row r="15" ht="36" customHeight="1" spans="2:3">
      <c r="B15" s="126" t="s">
        <v>33</v>
      </c>
      <c r="C15" s="41"/>
    </row>
  </sheetData>
  <mergeCells count="1">
    <mergeCell ref="B2:C2"/>
  </mergeCells>
  <pageMargins left="0.75" right="0.75" top="0.270000010728836" bottom="0.270000010728836" header="0" footer="0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workbookViewId="0">
      <selection activeCell="A40" sqref="A40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5" width="12.625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34</v>
      </c>
      <c r="B2" s="11"/>
      <c r="C2" s="11"/>
      <c r="D2" s="11"/>
    </row>
    <row r="3" ht="22.75" customHeight="1" spans="1:4">
      <c r="A3" s="116"/>
      <c r="B3" s="116"/>
      <c r="C3" s="116"/>
      <c r="D3" s="117" t="s">
        <v>35</v>
      </c>
    </row>
    <row r="4" ht="22.75" customHeight="1" spans="1:4">
      <c r="A4" s="87" t="s">
        <v>36</v>
      </c>
      <c r="B4" s="87"/>
      <c r="C4" s="87" t="s">
        <v>37</v>
      </c>
      <c r="D4" s="87"/>
    </row>
    <row r="5" ht="22.75" customHeight="1" spans="1:4">
      <c r="A5" s="87" t="s">
        <v>38</v>
      </c>
      <c r="B5" s="87" t="s">
        <v>39</v>
      </c>
      <c r="C5" s="87" t="s">
        <v>38</v>
      </c>
      <c r="D5" s="87" t="s">
        <v>39</v>
      </c>
    </row>
    <row r="6" ht="22.75" customHeight="1" spans="1:4">
      <c r="A6" s="118" t="s">
        <v>40</v>
      </c>
      <c r="B6" s="92">
        <v>937064313.024</v>
      </c>
      <c r="C6" s="118" t="s">
        <v>41</v>
      </c>
      <c r="D6" s="94"/>
    </row>
    <row r="7" ht="22.75" customHeight="1" spans="1:4">
      <c r="A7" s="118" t="s">
        <v>42</v>
      </c>
      <c r="B7" s="92"/>
      <c r="C7" s="118" t="s">
        <v>43</v>
      </c>
      <c r="D7" s="119"/>
    </row>
    <row r="8" ht="22.75" customHeight="1" spans="1:4">
      <c r="A8" s="118" t="s">
        <v>44</v>
      </c>
      <c r="B8" s="94"/>
      <c r="C8" s="118" t="s">
        <v>45</v>
      </c>
      <c r="D8" s="119"/>
    </row>
    <row r="9" ht="22.75" customHeight="1" spans="1:4">
      <c r="A9" s="118" t="s">
        <v>46</v>
      </c>
      <c r="B9" s="94"/>
      <c r="C9" s="118" t="s">
        <v>47</v>
      </c>
      <c r="D9" s="119"/>
    </row>
    <row r="10" ht="22.75" customHeight="1" spans="1:4">
      <c r="A10" s="118" t="s">
        <v>48</v>
      </c>
      <c r="B10" s="92">
        <v>11682472</v>
      </c>
      <c r="C10" s="118" t="s">
        <v>49</v>
      </c>
      <c r="D10" s="92">
        <v>946924232.13</v>
      </c>
    </row>
    <row r="11" ht="22.75" customHeight="1" spans="1:4">
      <c r="A11" s="118" t="s">
        <v>50</v>
      </c>
      <c r="B11" s="94"/>
      <c r="C11" s="118" t="s">
        <v>51</v>
      </c>
      <c r="D11" s="119"/>
    </row>
    <row r="12" ht="22.75" customHeight="1" spans="1:4">
      <c r="A12" s="118" t="s">
        <v>52</v>
      </c>
      <c r="B12" s="94"/>
      <c r="C12" s="118" t="s">
        <v>53</v>
      </c>
      <c r="D12" s="119"/>
    </row>
    <row r="13" ht="22.75" customHeight="1" spans="1:4">
      <c r="A13" s="118" t="s">
        <v>54</v>
      </c>
      <c r="B13" s="94"/>
      <c r="C13" s="118" t="s">
        <v>55</v>
      </c>
      <c r="D13" s="92">
        <v>74599473.72</v>
      </c>
    </row>
    <row r="14" ht="22.75" customHeight="1" spans="1:4">
      <c r="A14" s="118" t="s">
        <v>56</v>
      </c>
      <c r="B14" s="94"/>
      <c r="C14" s="118" t="s">
        <v>57</v>
      </c>
      <c r="D14" s="119"/>
    </row>
    <row r="15" ht="22.75" customHeight="1" spans="1:4">
      <c r="A15" s="118"/>
      <c r="B15" s="120"/>
      <c r="C15" s="118" t="s">
        <v>58</v>
      </c>
      <c r="D15" s="92">
        <v>42223079.174</v>
      </c>
    </row>
    <row r="16" ht="22.75" customHeight="1" spans="1:4">
      <c r="A16" s="118"/>
      <c r="B16" s="120"/>
      <c r="C16" s="118" t="s">
        <v>59</v>
      </c>
      <c r="D16" s="119"/>
    </row>
    <row r="17" ht="22.75" customHeight="1" spans="1:4">
      <c r="A17" s="118"/>
      <c r="B17" s="120"/>
      <c r="C17" s="118" t="s">
        <v>60</v>
      </c>
      <c r="D17" s="119"/>
    </row>
    <row r="18" ht="22.75" customHeight="1" spans="1:4">
      <c r="A18" s="118"/>
      <c r="B18" s="120"/>
      <c r="C18" s="118" t="s">
        <v>61</v>
      </c>
      <c r="D18" s="119"/>
    </row>
    <row r="19" ht="22.75" customHeight="1" spans="1:4">
      <c r="A19" s="118"/>
      <c r="B19" s="120"/>
      <c r="C19" s="118" t="s">
        <v>62</v>
      </c>
      <c r="D19" s="119"/>
    </row>
    <row r="20" ht="22.75" customHeight="1" spans="1:4">
      <c r="A20" s="121"/>
      <c r="B20" s="122"/>
      <c r="C20" s="118" t="s">
        <v>63</v>
      </c>
      <c r="D20" s="119"/>
    </row>
    <row r="21" ht="22.75" customHeight="1" spans="1:4">
      <c r="A21" s="121"/>
      <c r="B21" s="122"/>
      <c r="C21" s="118" t="s">
        <v>64</v>
      </c>
      <c r="D21" s="119"/>
    </row>
    <row r="22" ht="22.75" customHeight="1" spans="1:4">
      <c r="A22" s="121"/>
      <c r="B22" s="122"/>
      <c r="C22" s="118" t="s">
        <v>65</v>
      </c>
      <c r="D22" s="119"/>
    </row>
    <row r="23" ht="22.75" customHeight="1" spans="1:4">
      <c r="A23" s="121"/>
      <c r="B23" s="122"/>
      <c r="C23" s="118" t="s">
        <v>66</v>
      </c>
      <c r="D23" s="119"/>
    </row>
    <row r="24" ht="22.75" customHeight="1" spans="1:4">
      <c r="A24" s="121"/>
      <c r="B24" s="122"/>
      <c r="C24" s="118" t="s">
        <v>67</v>
      </c>
      <c r="D24" s="119"/>
    </row>
    <row r="25" ht="22.75" customHeight="1" spans="1:4">
      <c r="A25" s="118"/>
      <c r="B25" s="120"/>
      <c r="C25" s="118" t="s">
        <v>68</v>
      </c>
      <c r="D25" s="119"/>
    </row>
    <row r="26" ht="22.75" customHeight="1" spans="1:4">
      <c r="A26" s="118"/>
      <c r="B26" s="120"/>
      <c r="C26" s="118" t="s">
        <v>69</v>
      </c>
      <c r="D26" s="119"/>
    </row>
    <row r="27" ht="22.75" customHeight="1" spans="1:4">
      <c r="A27" s="118"/>
      <c r="B27" s="120"/>
      <c r="C27" s="118" t="s">
        <v>70</v>
      </c>
      <c r="D27" s="119"/>
    </row>
    <row r="28" ht="22.75" customHeight="1" spans="1:4">
      <c r="A28" s="121"/>
      <c r="B28" s="122"/>
      <c r="C28" s="118" t="s">
        <v>71</v>
      </c>
      <c r="D28" s="119"/>
    </row>
    <row r="29" ht="22.75" customHeight="1" spans="1:4">
      <c r="A29" s="121"/>
      <c r="B29" s="122"/>
      <c r="C29" s="118" t="s">
        <v>72</v>
      </c>
      <c r="D29" s="119"/>
    </row>
    <row r="30" ht="22.75" customHeight="1" spans="1:4">
      <c r="A30" s="121"/>
      <c r="B30" s="122"/>
      <c r="C30" s="118" t="s">
        <v>73</v>
      </c>
      <c r="D30" s="119"/>
    </row>
    <row r="31" ht="22.75" customHeight="1" spans="1:4">
      <c r="A31" s="121"/>
      <c r="B31" s="122"/>
      <c r="C31" s="118" t="s">
        <v>74</v>
      </c>
      <c r="D31" s="119"/>
    </row>
    <row r="32" ht="22.75" customHeight="1" spans="1:4">
      <c r="A32" s="121"/>
      <c r="B32" s="122"/>
      <c r="C32" s="118" t="s">
        <v>75</v>
      </c>
      <c r="D32" s="119"/>
    </row>
    <row r="33" ht="22.75" customHeight="1" spans="1:4">
      <c r="A33" s="118"/>
      <c r="B33" s="118"/>
      <c r="C33" s="118" t="s">
        <v>76</v>
      </c>
      <c r="D33" s="119"/>
    </row>
    <row r="34" ht="22.75" customHeight="1" spans="1:4">
      <c r="A34" s="118"/>
      <c r="B34" s="118"/>
      <c r="C34" s="118" t="s">
        <v>77</v>
      </c>
      <c r="D34" s="119"/>
    </row>
    <row r="35" ht="22.75" customHeight="1" spans="1:4">
      <c r="A35" s="118"/>
      <c r="B35" s="118"/>
      <c r="C35" s="118" t="s">
        <v>78</v>
      </c>
      <c r="D35" s="119"/>
    </row>
    <row r="36" ht="22.75" customHeight="1" spans="1:4">
      <c r="A36" s="118"/>
      <c r="B36" s="118"/>
      <c r="C36" s="118"/>
      <c r="D36" s="118"/>
    </row>
    <row r="37" ht="22.75" customHeight="1" spans="1:4">
      <c r="A37" s="118"/>
      <c r="B37" s="118"/>
      <c r="C37" s="118"/>
      <c r="D37" s="118"/>
    </row>
    <row r="38" ht="22.75" customHeight="1" spans="1:4">
      <c r="A38" s="118"/>
      <c r="B38" s="118"/>
      <c r="C38" s="118"/>
      <c r="D38" s="118"/>
    </row>
    <row r="39" ht="22.75" customHeight="1" spans="1:4">
      <c r="A39" s="121" t="s">
        <v>79</v>
      </c>
      <c r="B39" s="122">
        <f>SUM(B6:B14)</f>
        <v>948746785.024</v>
      </c>
      <c r="C39" s="121" t="s">
        <v>80</v>
      </c>
      <c r="D39" s="122">
        <f>SUM(D6:D38)</f>
        <v>1063746785.024</v>
      </c>
    </row>
    <row r="40" ht="22.75" customHeight="1" spans="1:4">
      <c r="A40" s="121" t="s">
        <v>81</v>
      </c>
      <c r="B40" s="122">
        <v>115000000</v>
      </c>
      <c r="C40" s="121" t="s">
        <v>82</v>
      </c>
      <c r="D40" s="122"/>
    </row>
    <row r="41" ht="22.75" customHeight="1" spans="1:4">
      <c r="A41" s="121" t="s">
        <v>83</v>
      </c>
      <c r="B41" s="120"/>
      <c r="C41" s="118"/>
      <c r="D41" s="120"/>
    </row>
    <row r="42" ht="22.75" customHeight="1" spans="1:4">
      <c r="A42" s="121" t="s">
        <v>84</v>
      </c>
      <c r="B42" s="122">
        <f>B39+B40</f>
        <v>1063746785.024</v>
      </c>
      <c r="C42" s="121" t="s">
        <v>85</v>
      </c>
      <c r="D42" s="122">
        <f>D39+D40</f>
        <v>1063746785.024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2"/>
  <sheetViews>
    <sheetView showZeros="0" workbookViewId="0">
      <selection activeCell="D11" sqref="D11"/>
    </sheetView>
  </sheetViews>
  <sheetFormatPr defaultColWidth="7.875" defaultRowHeight="12.75" customHeight="1" outlineLevelCol="1"/>
  <cols>
    <col min="1" max="1" width="39.5" style="18" customWidth="1"/>
    <col min="2" max="2" width="35.625" style="18" customWidth="1"/>
    <col min="3" max="16384" width="7.875" style="17"/>
  </cols>
  <sheetData>
    <row r="1" ht="24.75" customHeight="1" spans="1:1">
      <c r="A1" s="29"/>
    </row>
    <row r="2" ht="24.75" customHeight="1" spans="1:2">
      <c r="A2" s="20" t="s">
        <v>86</v>
      </c>
      <c r="B2" s="20"/>
    </row>
    <row r="3" ht="24.75" customHeight="1" spans="1:2">
      <c r="A3" s="107"/>
      <c r="B3" s="21" t="s">
        <v>35</v>
      </c>
    </row>
    <row r="4" ht="24" customHeight="1" spans="1:2">
      <c r="A4" s="33" t="s">
        <v>38</v>
      </c>
      <c r="B4" s="33" t="s">
        <v>39</v>
      </c>
    </row>
    <row r="5" s="17" customFormat="1" ht="25" customHeight="1" spans="1:2">
      <c r="A5" s="108" t="s">
        <v>87</v>
      </c>
      <c r="B5" s="109">
        <f>B6+B7</f>
        <v>937064313.024</v>
      </c>
    </row>
    <row r="6" s="17" customFormat="1" ht="25" customHeight="1" spans="1:2">
      <c r="A6" s="110" t="s">
        <v>88</v>
      </c>
      <c r="B6" s="111">
        <v>786378013.024</v>
      </c>
    </row>
    <row r="7" s="17" customFormat="1" ht="25" customHeight="1" spans="1:2">
      <c r="A7" s="110" t="s">
        <v>89</v>
      </c>
      <c r="B7" s="111">
        <v>150686300</v>
      </c>
    </row>
    <row r="8" s="17" customFormat="1" ht="25" customHeight="1" spans="1:2">
      <c r="A8" s="108" t="s">
        <v>90</v>
      </c>
      <c r="B8" s="111"/>
    </row>
    <row r="9" s="17" customFormat="1" ht="25" customHeight="1" spans="1:2">
      <c r="A9" s="110" t="s">
        <v>88</v>
      </c>
      <c r="B9" s="111"/>
    </row>
    <row r="10" s="17" customFormat="1" ht="25" customHeight="1" spans="1:2">
      <c r="A10" s="110" t="s">
        <v>89</v>
      </c>
      <c r="B10" s="111"/>
    </row>
    <row r="11" s="17" customFormat="1" ht="25" customHeight="1" spans="1:2">
      <c r="A11" s="108" t="s">
        <v>91</v>
      </c>
      <c r="B11" s="111"/>
    </row>
    <row r="12" s="17" customFormat="1" ht="25" customHeight="1" spans="1:2">
      <c r="A12" s="110" t="s">
        <v>88</v>
      </c>
      <c r="B12" s="111"/>
    </row>
    <row r="13" s="17" customFormat="1" ht="25" customHeight="1" spans="1:2">
      <c r="A13" s="110" t="s">
        <v>89</v>
      </c>
      <c r="B13" s="111"/>
    </row>
    <row r="14" s="17" customFormat="1" ht="25" customHeight="1" spans="1:2">
      <c r="A14" s="112" t="s">
        <v>92</v>
      </c>
      <c r="B14" s="111">
        <f>SUM(B15:B17)</f>
        <v>11682472</v>
      </c>
    </row>
    <row r="15" s="17" customFormat="1" ht="25" customHeight="1" spans="1:2">
      <c r="A15" s="110" t="s">
        <v>93</v>
      </c>
      <c r="B15" s="111">
        <v>11682472</v>
      </c>
    </row>
    <row r="16" s="17" customFormat="1" ht="25" customHeight="1" spans="1:2">
      <c r="A16" s="110" t="s">
        <v>94</v>
      </c>
      <c r="B16" s="111"/>
    </row>
    <row r="17" s="17" customFormat="1" ht="25" customHeight="1" spans="1:2">
      <c r="A17" s="110" t="s">
        <v>95</v>
      </c>
      <c r="B17" s="111"/>
    </row>
    <row r="18" s="17" customFormat="1" ht="25" customHeight="1" spans="1:2">
      <c r="A18" s="112" t="s">
        <v>96</v>
      </c>
      <c r="B18" s="111"/>
    </row>
    <row r="19" s="17" customFormat="1" ht="25" customHeight="1" spans="1:2">
      <c r="A19" s="112" t="s">
        <v>97</v>
      </c>
      <c r="B19" s="111"/>
    </row>
    <row r="20" s="17" customFormat="1" ht="25" customHeight="1" spans="1:2">
      <c r="A20" s="112" t="s">
        <v>98</v>
      </c>
      <c r="B20" s="111"/>
    </row>
    <row r="21" s="17" customFormat="1" ht="25" customHeight="1" spans="1:2">
      <c r="A21" s="112" t="s">
        <v>99</v>
      </c>
      <c r="B21" s="111"/>
    </row>
    <row r="22" s="17" customFormat="1" ht="25" customHeight="1" spans="1:2">
      <c r="A22" s="112" t="s">
        <v>100</v>
      </c>
      <c r="B22" s="111">
        <v>115000000</v>
      </c>
    </row>
    <row r="23" s="17" customFormat="1" ht="25" customHeight="1" spans="1:2">
      <c r="A23" s="110" t="s">
        <v>101</v>
      </c>
      <c r="B23" s="111">
        <v>115000000</v>
      </c>
    </row>
    <row r="24" s="17" customFormat="1" ht="25" customHeight="1" spans="1:2">
      <c r="A24" s="110" t="s">
        <v>102</v>
      </c>
      <c r="B24" s="111">
        <v>115000000</v>
      </c>
    </row>
    <row r="25" s="17" customFormat="1" ht="25" customHeight="1" spans="1:2">
      <c r="A25" s="110" t="s">
        <v>103</v>
      </c>
      <c r="B25" s="109"/>
    </row>
    <row r="26" s="17" customFormat="1" ht="25" customHeight="1" spans="1:2">
      <c r="A26" s="110" t="s">
        <v>104</v>
      </c>
      <c r="B26" s="109">
        <f>B27+B28</f>
        <v>0</v>
      </c>
    </row>
    <row r="27" s="17" customFormat="1" ht="25" customHeight="1" spans="1:2">
      <c r="A27" s="110" t="s">
        <v>105</v>
      </c>
      <c r="B27" s="109"/>
    </row>
    <row r="28" s="17" customFormat="1" ht="25" customHeight="1" spans="1:2">
      <c r="A28" s="110" t="s">
        <v>106</v>
      </c>
      <c r="B28" s="109"/>
    </row>
    <row r="29" s="17" customFormat="1" ht="25" customHeight="1" spans="1:2">
      <c r="A29" s="110" t="s">
        <v>107</v>
      </c>
      <c r="B29" s="109"/>
    </row>
    <row r="30" s="17" customFormat="1" ht="25" customHeight="1" spans="1:2">
      <c r="A30" s="110" t="s">
        <v>108</v>
      </c>
      <c r="B30" s="109"/>
    </row>
    <row r="31" ht="25" customHeight="1" spans="1:2">
      <c r="A31" s="113"/>
      <c r="B31" s="109"/>
    </row>
    <row r="32" s="17" customFormat="1" ht="25" customHeight="1" spans="1:2">
      <c r="A32" s="114" t="s">
        <v>109</v>
      </c>
      <c r="B32" s="115">
        <f>B5+B8+B14+B18+B19+B20+B21+B22</f>
        <v>1063746785.024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scale="83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F1" sqref="F$1:F$1048576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5.37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110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35</v>
      </c>
    </row>
    <row r="4" ht="22.75" customHeight="1" spans="1:5">
      <c r="A4" s="98" t="s">
        <v>111</v>
      </c>
      <c r="B4" s="98" t="s">
        <v>112</v>
      </c>
      <c r="C4" s="98" t="s">
        <v>113</v>
      </c>
      <c r="D4" s="98" t="s">
        <v>114</v>
      </c>
      <c r="E4" s="98" t="s">
        <v>115</v>
      </c>
    </row>
    <row r="5" ht="22.75" customHeight="1" spans="1:5">
      <c r="A5" s="99" t="s">
        <v>116</v>
      </c>
      <c r="B5" s="76">
        <f>C5+D5+E5</f>
        <v>1063746785.024</v>
      </c>
      <c r="C5" s="76">
        <f>C6+C17+C24</f>
        <v>766377385.024</v>
      </c>
      <c r="D5" s="76">
        <f>D6+D17+D24+D28</f>
        <v>182369400</v>
      </c>
      <c r="E5" s="76">
        <f>E6+E17+E24+E28</f>
        <v>115000000</v>
      </c>
    </row>
    <row r="6" s="64" customFormat="1" ht="29.1" customHeight="1" spans="1:5">
      <c r="A6" s="100" t="s">
        <v>117</v>
      </c>
      <c r="B6" s="76">
        <f t="shared" ref="B5:B13" si="0">C6+D6</f>
        <v>831924232.13</v>
      </c>
      <c r="C6" s="76">
        <f>C7+C9+C15</f>
        <v>649554832.13</v>
      </c>
      <c r="D6" s="76">
        <f>D7+D9+D15</f>
        <v>182369400</v>
      </c>
      <c r="E6" s="101"/>
    </row>
    <row r="7" s="65" customFormat="1" ht="29.1" customHeight="1" spans="1:5">
      <c r="A7" s="39" t="s">
        <v>118</v>
      </c>
      <c r="B7" s="76">
        <f t="shared" si="0"/>
        <v>5951604.74</v>
      </c>
      <c r="C7" s="60">
        <v>5951604.74</v>
      </c>
      <c r="D7" s="60"/>
      <c r="E7" s="102"/>
    </row>
    <row r="8" ht="29.1" customHeight="1" spans="1:5">
      <c r="A8" s="80" t="s">
        <v>119</v>
      </c>
      <c r="B8" s="43">
        <f t="shared" si="0"/>
        <v>5951604.74</v>
      </c>
      <c r="C8" s="43">
        <v>5951604.74</v>
      </c>
      <c r="D8" s="43"/>
      <c r="E8" s="103"/>
    </row>
    <row r="9" s="65" customFormat="1" ht="29.1" customHeight="1" spans="1:5">
      <c r="A9" s="39" t="s">
        <v>120</v>
      </c>
      <c r="B9" s="76">
        <f t="shared" si="0"/>
        <v>812243041.365</v>
      </c>
      <c r="C9" s="60">
        <f>SUM(C10:C14)</f>
        <v>629873641.365</v>
      </c>
      <c r="D9" s="60">
        <f>SUM(D10:D14)</f>
        <v>182369400</v>
      </c>
      <c r="E9" s="102"/>
    </row>
    <row r="10" s="65" customFormat="1" ht="29.1" customHeight="1" spans="1:5">
      <c r="A10" s="80" t="s">
        <v>121</v>
      </c>
      <c r="B10" s="43">
        <f t="shared" si="0"/>
        <v>30280291.23</v>
      </c>
      <c r="C10" s="65">
        <v>20810291.23</v>
      </c>
      <c r="D10" s="81">
        <v>9470000</v>
      </c>
      <c r="E10" s="83"/>
    </row>
    <row r="11" s="65" customFormat="1" ht="29.1" customHeight="1" spans="1:5">
      <c r="A11" s="80" t="s">
        <v>122</v>
      </c>
      <c r="B11" s="43">
        <f t="shared" si="0"/>
        <v>339054689.425</v>
      </c>
      <c r="C11" s="81">
        <v>339054689.425</v>
      </c>
      <c r="D11" s="81"/>
      <c r="E11" s="83"/>
    </row>
    <row r="12" s="65" customFormat="1" ht="29.1" customHeight="1" spans="1:5">
      <c r="A12" s="80" t="s">
        <v>123</v>
      </c>
      <c r="B12" s="43">
        <f t="shared" si="0"/>
        <v>154951524.295</v>
      </c>
      <c r="C12" s="81">
        <v>154951524.295</v>
      </c>
      <c r="D12" s="81"/>
      <c r="E12" s="83"/>
    </row>
    <row r="13" s="65" customFormat="1" ht="29.1" customHeight="1" spans="1:5">
      <c r="A13" s="80" t="s">
        <v>124</v>
      </c>
      <c r="B13" s="43">
        <f t="shared" si="0"/>
        <v>103889936.415</v>
      </c>
      <c r="C13" s="65">
        <v>103889936.415</v>
      </c>
      <c r="D13" s="81"/>
      <c r="E13" s="83"/>
    </row>
    <row r="14" ht="29.1" customHeight="1" spans="1:5">
      <c r="A14" s="80" t="s">
        <v>125</v>
      </c>
      <c r="B14" s="81">
        <f t="shared" ref="B10:B16" si="1">C14+D14</f>
        <v>184066600</v>
      </c>
      <c r="C14" s="81">
        <v>11167200</v>
      </c>
      <c r="D14" s="81">
        <v>172899400</v>
      </c>
      <c r="E14" s="41"/>
    </row>
    <row r="15" customFormat="1" ht="29.1" customHeight="1" spans="1:5">
      <c r="A15" s="39" t="s">
        <v>126</v>
      </c>
      <c r="B15" s="76">
        <f t="shared" si="1"/>
        <v>13729586.025</v>
      </c>
      <c r="C15" s="104">
        <v>13729586.025</v>
      </c>
      <c r="D15" s="60"/>
      <c r="E15" s="41"/>
    </row>
    <row r="16" customFormat="1" ht="29.1" customHeight="1" spans="1:5">
      <c r="A16" s="80" t="s">
        <v>127</v>
      </c>
      <c r="B16" s="81">
        <f t="shared" si="1"/>
        <v>13729586.025</v>
      </c>
      <c r="C16" s="65">
        <v>13729586.025</v>
      </c>
      <c r="D16" s="83"/>
      <c r="E16" s="41"/>
    </row>
    <row r="17" s="64" customFormat="1" ht="29.1" customHeight="1" spans="1:5">
      <c r="A17" s="100" t="s">
        <v>128</v>
      </c>
      <c r="B17" s="76">
        <f t="shared" ref="B17:B20" si="2">C17+D17</f>
        <v>74599473.72</v>
      </c>
      <c r="C17" s="76">
        <f>C18+C22</f>
        <v>74599473.72</v>
      </c>
      <c r="D17" s="76"/>
      <c r="E17" s="101"/>
    </row>
    <row r="18" s="65" customFormat="1" ht="29.1" customHeight="1" spans="1:5">
      <c r="A18" s="39" t="s">
        <v>129</v>
      </c>
      <c r="B18" s="76">
        <f t="shared" si="2"/>
        <v>69586399.91</v>
      </c>
      <c r="C18" s="60">
        <f>C19+C20+C21</f>
        <v>69586399.91</v>
      </c>
      <c r="D18" s="60"/>
      <c r="E18" s="102"/>
    </row>
    <row r="19" ht="29.1" customHeight="1" spans="1:5">
      <c r="A19" s="80" t="s">
        <v>130</v>
      </c>
      <c r="B19" s="43">
        <f t="shared" si="2"/>
        <v>271245.6</v>
      </c>
      <c r="C19" s="105">
        <v>271245.6</v>
      </c>
      <c r="D19" s="105"/>
      <c r="E19" s="41"/>
    </row>
    <row r="20" customFormat="1" ht="29.1" customHeight="1" spans="1:5">
      <c r="A20" s="80" t="s">
        <v>131</v>
      </c>
      <c r="B20" s="43">
        <f t="shared" si="2"/>
        <v>7651925.75</v>
      </c>
      <c r="C20" s="43">
        <v>7651925.75</v>
      </c>
      <c r="D20" s="105"/>
      <c r="E20" s="41"/>
    </row>
    <row r="21" customFormat="1" ht="29.1" customHeight="1" spans="1:5">
      <c r="A21" s="80" t="s">
        <v>132</v>
      </c>
      <c r="B21" s="43">
        <f t="shared" ref="B21:B28" si="3">C21+D21</f>
        <v>61663228.56</v>
      </c>
      <c r="C21" s="43">
        <v>61663228.56</v>
      </c>
      <c r="D21" s="105"/>
      <c r="E21" s="41"/>
    </row>
    <row r="22" s="65" customFormat="1" ht="29.1" customHeight="1" spans="1:5">
      <c r="A22" s="39" t="s">
        <v>133</v>
      </c>
      <c r="B22" s="76">
        <f t="shared" si="3"/>
        <v>5013073.81</v>
      </c>
      <c r="C22" s="106">
        <f t="shared" ref="C22:C25" si="4">C23</f>
        <v>5013073.81</v>
      </c>
      <c r="D22" s="106"/>
      <c r="E22" s="104"/>
    </row>
    <row r="23" ht="29.1" customHeight="1" spans="1:5">
      <c r="A23" s="80" t="s">
        <v>134</v>
      </c>
      <c r="B23" s="43">
        <f t="shared" si="3"/>
        <v>5013073.81</v>
      </c>
      <c r="C23" s="43">
        <v>5013073.81</v>
      </c>
      <c r="D23" s="105"/>
      <c r="E23" s="41"/>
    </row>
    <row r="24" s="64" customFormat="1" ht="29.1" customHeight="1" spans="1:5">
      <c r="A24" s="100" t="s">
        <v>135</v>
      </c>
      <c r="B24" s="76">
        <f t="shared" si="3"/>
        <v>42223079.174</v>
      </c>
      <c r="C24" s="76">
        <f t="shared" si="4"/>
        <v>42223079.174</v>
      </c>
      <c r="D24" s="76"/>
      <c r="E24" s="101"/>
    </row>
    <row r="25" s="65" customFormat="1" ht="29.1" customHeight="1" spans="1:5">
      <c r="A25" s="39" t="s">
        <v>136</v>
      </c>
      <c r="B25" s="76">
        <f t="shared" si="3"/>
        <v>42223079.174</v>
      </c>
      <c r="C25" s="60">
        <f>C26+C27</f>
        <v>42223079.174</v>
      </c>
      <c r="D25" s="60"/>
      <c r="E25" s="102"/>
    </row>
    <row r="26" ht="29.1" customHeight="1" spans="1:5">
      <c r="A26" s="80" t="s">
        <v>137</v>
      </c>
      <c r="B26" s="105">
        <f t="shared" si="3"/>
        <v>389419.146</v>
      </c>
      <c r="C26" s="105">
        <v>389419.146</v>
      </c>
      <c r="D26" s="105"/>
      <c r="E26" s="41"/>
    </row>
    <row r="27" ht="29.1" customHeight="1" spans="1:5">
      <c r="A27" s="80" t="s">
        <v>138</v>
      </c>
      <c r="B27" s="105">
        <f t="shared" si="3"/>
        <v>41833660.028</v>
      </c>
      <c r="C27" s="105">
        <v>41833660.028</v>
      </c>
      <c r="D27" s="105"/>
      <c r="E27" s="41"/>
    </row>
    <row r="28" ht="29.1" customHeight="1" spans="1:5">
      <c r="A28" s="39" t="s">
        <v>139</v>
      </c>
      <c r="B28" s="76">
        <f>C28+D28+E28</f>
        <v>115000000</v>
      </c>
      <c r="C28" s="76"/>
      <c r="D28" s="60"/>
      <c r="E28" s="60">
        <f>E29</f>
        <v>115000000</v>
      </c>
    </row>
    <row r="29" ht="29.1" customHeight="1" spans="1:5">
      <c r="A29" s="80" t="s">
        <v>140</v>
      </c>
      <c r="B29" s="43">
        <v>115000000</v>
      </c>
      <c r="C29" s="43"/>
      <c r="D29" s="43"/>
      <c r="E29" s="43">
        <v>115000000</v>
      </c>
    </row>
    <row r="30" ht="29.1" customHeight="1" spans="1:5">
      <c r="A30" s="80" t="s">
        <v>141</v>
      </c>
      <c r="B30" s="43">
        <v>115000000</v>
      </c>
      <c r="C30" s="43"/>
      <c r="D30" s="43"/>
      <c r="E30" s="43">
        <v>115000000</v>
      </c>
    </row>
  </sheetData>
  <mergeCells count="1">
    <mergeCell ref="A2:E2"/>
  </mergeCells>
  <pageMargins left="0.75" right="0.75" top="0.270000010728836" bottom="0.270000010728836" header="0" footer="0"/>
  <pageSetup paperSize="9" scale="7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workbookViewId="0">
      <selection activeCell="E1" sqref="E$1:E$1048576"/>
    </sheetView>
  </sheetViews>
  <sheetFormatPr defaultColWidth="10" defaultRowHeight="13.5" outlineLevelCol="3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142</v>
      </c>
      <c r="B2" s="11"/>
      <c r="C2" s="11"/>
      <c r="D2" s="11"/>
    </row>
    <row r="3" ht="22.75" customHeight="1" spans="1:4">
      <c r="A3" s="12"/>
      <c r="B3" s="12"/>
      <c r="C3" s="50" t="s">
        <v>35</v>
      </c>
      <c r="D3" s="50"/>
    </row>
    <row r="4" ht="22.75" customHeight="1" spans="1:4">
      <c r="A4" s="87" t="s">
        <v>36</v>
      </c>
      <c r="B4" s="87"/>
      <c r="C4" s="87" t="s">
        <v>37</v>
      </c>
      <c r="D4" s="87"/>
    </row>
    <row r="5" ht="22.75" customHeight="1" spans="1:4">
      <c r="A5" s="87" t="s">
        <v>38</v>
      </c>
      <c r="B5" s="87" t="s">
        <v>39</v>
      </c>
      <c r="C5" s="87" t="s">
        <v>38</v>
      </c>
      <c r="D5" s="87" t="s">
        <v>116</v>
      </c>
    </row>
    <row r="6" ht="22.75" customHeight="1" spans="1:4">
      <c r="A6" s="15" t="s">
        <v>143</v>
      </c>
      <c r="B6" s="92">
        <f>SUM(B7:B36)</f>
        <v>1052064313.024</v>
      </c>
      <c r="C6" s="15" t="s">
        <v>144</v>
      </c>
      <c r="D6" s="93">
        <f>SUM(D7:D36)</f>
        <v>1052064313.024</v>
      </c>
    </row>
    <row r="7" ht="22.75" customHeight="1" spans="1:4">
      <c r="A7" s="15" t="s">
        <v>145</v>
      </c>
      <c r="B7" s="92">
        <v>937064313.024</v>
      </c>
      <c r="C7" s="15" t="s">
        <v>146</v>
      </c>
      <c r="D7" s="94"/>
    </row>
    <row r="8" ht="22.75" customHeight="1" spans="1:4">
      <c r="A8" s="15" t="s">
        <v>147</v>
      </c>
      <c r="B8" s="92">
        <v>115000000</v>
      </c>
      <c r="C8" s="15" t="s">
        <v>148</v>
      </c>
      <c r="D8" s="94"/>
    </row>
    <row r="9" ht="22.75" customHeight="1" spans="1:4">
      <c r="A9" s="15" t="s">
        <v>149</v>
      </c>
      <c r="B9" s="94"/>
      <c r="C9" s="15" t="s">
        <v>150</v>
      </c>
      <c r="D9" s="94"/>
    </row>
    <row r="10" ht="22.75" customHeight="1" spans="1:4">
      <c r="A10" s="15"/>
      <c r="B10" s="95"/>
      <c r="C10" s="15" t="s">
        <v>151</v>
      </c>
      <c r="D10" s="94"/>
    </row>
    <row r="11" ht="22.75" customHeight="1" spans="1:4">
      <c r="A11" s="15"/>
      <c r="B11" s="95"/>
      <c r="C11" s="15" t="s">
        <v>152</v>
      </c>
      <c r="D11" s="92">
        <v>935241760.13</v>
      </c>
    </row>
    <row r="12" ht="22.75" customHeight="1" spans="1:4">
      <c r="A12" s="15"/>
      <c r="B12" s="95"/>
      <c r="C12" s="15" t="s">
        <v>153</v>
      </c>
      <c r="D12" s="94"/>
    </row>
    <row r="13" ht="22.75" customHeight="1" spans="1:4">
      <c r="A13" s="46"/>
      <c r="B13" s="91"/>
      <c r="C13" s="15" t="s">
        <v>154</v>
      </c>
      <c r="D13" s="94"/>
    </row>
    <row r="14" ht="22.75" customHeight="1" spans="1:4">
      <c r="A14" s="15"/>
      <c r="B14" s="95"/>
      <c r="C14" s="15" t="s">
        <v>155</v>
      </c>
      <c r="D14" s="92">
        <v>74599473.72</v>
      </c>
    </row>
    <row r="15" ht="22.75" customHeight="1" spans="1:4">
      <c r="A15" s="15"/>
      <c r="B15" s="95"/>
      <c r="C15" s="15" t="s">
        <v>156</v>
      </c>
      <c r="D15" s="94"/>
    </row>
    <row r="16" ht="22.75" customHeight="1" spans="1:4">
      <c r="A16" s="15"/>
      <c r="B16" s="95"/>
      <c r="C16" s="15" t="s">
        <v>157</v>
      </c>
      <c r="D16" s="92">
        <v>42223079.174</v>
      </c>
    </row>
    <row r="17" ht="22.75" customHeight="1" spans="1:4">
      <c r="A17" s="15"/>
      <c r="B17" s="95"/>
      <c r="C17" s="15" t="s">
        <v>158</v>
      </c>
      <c r="D17" s="94"/>
    </row>
    <row r="18" ht="22.75" customHeight="1" spans="1:4">
      <c r="A18" s="15"/>
      <c r="B18" s="95"/>
      <c r="C18" s="15" t="s">
        <v>159</v>
      </c>
      <c r="D18" s="94"/>
    </row>
    <row r="19" ht="22.75" customHeight="1" spans="1:4">
      <c r="A19" s="15"/>
      <c r="B19" s="15"/>
      <c r="C19" s="15" t="s">
        <v>160</v>
      </c>
      <c r="D19" s="94"/>
    </row>
    <row r="20" ht="22.75" customHeight="1" spans="1:4">
      <c r="A20" s="15"/>
      <c r="B20" s="15"/>
      <c r="C20" s="15" t="s">
        <v>161</v>
      </c>
      <c r="D20" s="94"/>
    </row>
    <row r="21" ht="22.75" customHeight="1" spans="1:4">
      <c r="A21" s="15"/>
      <c r="B21" s="15"/>
      <c r="C21" s="15" t="s">
        <v>162</v>
      </c>
      <c r="D21" s="94"/>
    </row>
    <row r="22" ht="22.75" customHeight="1" spans="1:4">
      <c r="A22" s="15"/>
      <c r="B22" s="15"/>
      <c r="C22" s="15" t="s">
        <v>163</v>
      </c>
      <c r="D22" s="94"/>
    </row>
    <row r="23" ht="22.75" customHeight="1" spans="1:4">
      <c r="A23" s="15"/>
      <c r="B23" s="15"/>
      <c r="C23" s="15" t="s">
        <v>164</v>
      </c>
      <c r="D23" s="94"/>
    </row>
    <row r="24" ht="22.75" customHeight="1" spans="1:4">
      <c r="A24" s="15"/>
      <c r="B24" s="15"/>
      <c r="C24" s="15" t="s">
        <v>165</v>
      </c>
      <c r="D24" s="94"/>
    </row>
    <row r="25" ht="22.75" customHeight="1" spans="1:4">
      <c r="A25" s="15"/>
      <c r="B25" s="15"/>
      <c r="C25" s="15" t="s">
        <v>166</v>
      </c>
      <c r="D25" s="94"/>
    </row>
    <row r="26" ht="22.75" customHeight="1" spans="1:4">
      <c r="A26" s="15"/>
      <c r="B26" s="15"/>
      <c r="C26" s="15" t="s">
        <v>167</v>
      </c>
      <c r="D26" s="94"/>
    </row>
    <row r="27" ht="22.75" customHeight="1" spans="1:4">
      <c r="A27" s="15"/>
      <c r="B27" s="15"/>
      <c r="C27" s="15" t="s">
        <v>168</v>
      </c>
      <c r="D27" s="94"/>
    </row>
    <row r="28" ht="22.75" customHeight="1" spans="1:4">
      <c r="A28" s="15"/>
      <c r="B28" s="15"/>
      <c r="C28" s="15" t="s">
        <v>169</v>
      </c>
      <c r="D28" s="94"/>
    </row>
    <row r="29" ht="22.75" customHeight="1" spans="1:4">
      <c r="A29" s="15"/>
      <c r="B29" s="15"/>
      <c r="C29" s="15" t="s">
        <v>170</v>
      </c>
      <c r="D29" s="94"/>
    </row>
    <row r="30" ht="22.75" customHeight="1" spans="1:4">
      <c r="A30" s="15"/>
      <c r="B30" s="15"/>
      <c r="C30" s="15" t="s">
        <v>171</v>
      </c>
      <c r="D30" s="94"/>
    </row>
    <row r="31" ht="22.75" customHeight="1" spans="1:4">
      <c r="A31" s="15"/>
      <c r="B31" s="15"/>
      <c r="C31" s="15" t="s">
        <v>172</v>
      </c>
      <c r="D31" s="94"/>
    </row>
    <row r="32" ht="22.75" customHeight="1" spans="1:4">
      <c r="A32" s="15"/>
      <c r="B32" s="15"/>
      <c r="C32" s="15" t="s">
        <v>173</v>
      </c>
      <c r="D32" s="94"/>
    </row>
    <row r="33" ht="22.75" customHeight="1" spans="1:4">
      <c r="A33" s="15"/>
      <c r="B33" s="15"/>
      <c r="C33" s="15" t="s">
        <v>174</v>
      </c>
      <c r="D33" s="94"/>
    </row>
    <row r="34" ht="22.75" customHeight="1" spans="1:4">
      <c r="A34" s="15"/>
      <c r="B34" s="15"/>
      <c r="C34" s="15" t="s">
        <v>175</v>
      </c>
      <c r="D34" s="94"/>
    </row>
    <row r="35" ht="22.75" customHeight="1" spans="1:4">
      <c r="A35" s="15"/>
      <c r="B35" s="15"/>
      <c r="C35" s="15" t="s">
        <v>176</v>
      </c>
      <c r="D35" s="94"/>
    </row>
    <row r="36" ht="22.75" customHeight="1" spans="1:4">
      <c r="A36" s="15"/>
      <c r="B36" s="15"/>
      <c r="C36" s="15" t="s">
        <v>177</v>
      </c>
      <c r="D36" s="93"/>
    </row>
    <row r="37" ht="22.75" customHeight="1" spans="1:4">
      <c r="A37" s="87" t="s">
        <v>178</v>
      </c>
      <c r="B37" s="96">
        <f>B6</f>
        <v>1052064313.024</v>
      </c>
      <c r="C37" s="87" t="s">
        <v>179</v>
      </c>
      <c r="D37" s="97">
        <f>D6</f>
        <v>1052064313.024</v>
      </c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7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D6" sqref="D6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4.7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180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0" t="s">
        <v>35</v>
      </c>
      <c r="K3" s="50"/>
    </row>
    <row r="4" ht="22.75" customHeight="1" spans="1:11">
      <c r="A4" s="87" t="s">
        <v>181</v>
      </c>
      <c r="B4" s="87" t="s">
        <v>116</v>
      </c>
      <c r="C4" s="87" t="s">
        <v>182</v>
      </c>
      <c r="D4" s="87"/>
      <c r="E4" s="87"/>
      <c r="F4" s="87" t="s">
        <v>183</v>
      </c>
      <c r="G4" s="87"/>
      <c r="H4" s="87"/>
      <c r="I4" s="87" t="s">
        <v>184</v>
      </c>
      <c r="J4" s="87"/>
      <c r="K4" s="87"/>
    </row>
    <row r="5" ht="22.75" customHeight="1" spans="1:11">
      <c r="A5" s="87"/>
      <c r="B5" s="87"/>
      <c r="C5" s="14" t="s">
        <v>116</v>
      </c>
      <c r="D5" s="14" t="s">
        <v>113</v>
      </c>
      <c r="E5" s="14" t="s">
        <v>114</v>
      </c>
      <c r="F5" s="14" t="s">
        <v>116</v>
      </c>
      <c r="G5" s="14" t="s">
        <v>113</v>
      </c>
      <c r="H5" s="14" t="s">
        <v>114</v>
      </c>
      <c r="I5" s="14" t="s">
        <v>116</v>
      </c>
      <c r="J5" s="14" t="s">
        <v>113</v>
      </c>
      <c r="K5" s="14" t="s">
        <v>114</v>
      </c>
    </row>
    <row r="6" ht="22.75" customHeight="1" spans="1:11">
      <c r="A6" s="46" t="s">
        <v>116</v>
      </c>
      <c r="B6" s="88">
        <f>C6+F6+I6</f>
        <v>1052064313.024</v>
      </c>
      <c r="C6" s="24">
        <v>937064313.024</v>
      </c>
      <c r="D6" s="24">
        <v>754694913.024</v>
      </c>
      <c r="E6" s="24">
        <v>182369400</v>
      </c>
      <c r="F6" s="24">
        <v>115000000</v>
      </c>
      <c r="G6" s="24"/>
      <c r="H6" s="24">
        <v>115000000</v>
      </c>
      <c r="I6" s="88"/>
      <c r="J6" s="88"/>
      <c r="K6" s="88"/>
    </row>
    <row r="7" ht="22.75" customHeight="1" spans="1:11">
      <c r="A7" s="48" t="s">
        <v>185</v>
      </c>
      <c r="B7" s="88">
        <f>C7+F7+I7</f>
        <v>1052064313.024</v>
      </c>
      <c r="C7" s="24">
        <v>937064313.024</v>
      </c>
      <c r="D7" s="24">
        <v>754694913.024</v>
      </c>
      <c r="E7" s="24">
        <v>182369400</v>
      </c>
      <c r="F7" s="24">
        <v>115000000</v>
      </c>
      <c r="G7" s="24"/>
      <c r="H7" s="24">
        <v>115000000</v>
      </c>
      <c r="I7" s="91"/>
      <c r="J7" s="91"/>
      <c r="K7" s="91"/>
    </row>
    <row r="8" ht="22.75" customHeight="1" spans="1:11">
      <c r="A8" s="89"/>
      <c r="B8" s="90"/>
      <c r="C8" s="90"/>
      <c r="D8" s="91"/>
      <c r="E8" s="91"/>
      <c r="F8" s="91"/>
      <c r="G8" s="91"/>
      <c r="H8" s="91"/>
      <c r="I8" s="91"/>
      <c r="J8" s="91"/>
      <c r="K8" s="91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6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opLeftCell="A16" workbookViewId="0">
      <selection activeCell="I15" sqref="I15"/>
    </sheetView>
  </sheetViews>
  <sheetFormatPr defaultColWidth="10" defaultRowHeight="13.5" outlineLevelCol="4"/>
  <cols>
    <col min="1" max="1" width="17.5" style="66" customWidth="1"/>
    <col min="2" max="2" width="29.625" customWidth="1"/>
    <col min="3" max="5" width="25.6416666666667" customWidth="1"/>
  </cols>
  <sheetData>
    <row r="1" ht="14.3" customHeight="1" spans="1:1">
      <c r="A1" s="67"/>
    </row>
    <row r="2" ht="36.9" customHeight="1" spans="1:5">
      <c r="A2" s="68" t="s">
        <v>186</v>
      </c>
      <c r="B2" s="11"/>
      <c r="C2" s="11"/>
      <c r="D2" s="11"/>
      <c r="E2" s="11"/>
    </row>
    <row r="3" ht="21.85" customHeight="1" spans="1:5">
      <c r="A3" s="69"/>
      <c r="B3" s="12"/>
      <c r="C3" s="50" t="s">
        <v>35</v>
      </c>
      <c r="D3" s="50"/>
      <c r="E3" s="50"/>
    </row>
    <row r="4" ht="22.75" customHeight="1" spans="1:5">
      <c r="A4" s="70" t="s">
        <v>111</v>
      </c>
      <c r="B4" s="51"/>
      <c r="C4" s="51" t="s">
        <v>182</v>
      </c>
      <c r="D4" s="51"/>
      <c r="E4" s="51"/>
    </row>
    <row r="5" ht="22.75" customHeight="1" spans="1:5">
      <c r="A5" s="71" t="s">
        <v>187</v>
      </c>
      <c r="B5" s="72" t="s">
        <v>188</v>
      </c>
      <c r="C5" s="73" t="s">
        <v>116</v>
      </c>
      <c r="D5" s="72" t="s">
        <v>113</v>
      </c>
      <c r="E5" s="72" t="s">
        <v>114</v>
      </c>
    </row>
    <row r="6" ht="22.75" customHeight="1" spans="1:5">
      <c r="A6" s="74"/>
      <c r="B6" s="75" t="s">
        <v>116</v>
      </c>
      <c r="C6" s="76">
        <f>D6+E6</f>
        <v>937064313.024</v>
      </c>
      <c r="D6" s="76">
        <f>D7+D18+D25</f>
        <v>754694913.024</v>
      </c>
      <c r="E6" s="76">
        <f>E7+E18+E25</f>
        <v>182369400</v>
      </c>
    </row>
    <row r="7" s="64" customFormat="1" ht="29.1" customHeight="1" spans="1:5">
      <c r="A7" s="77" t="s">
        <v>189</v>
      </c>
      <c r="B7" s="76" t="s">
        <v>190</v>
      </c>
      <c r="C7" s="78">
        <f t="shared" ref="C7:C28" si="0">D7+E7</f>
        <v>820241760.13</v>
      </c>
      <c r="D7" s="78">
        <f>D8+D10+D16</f>
        <v>637872360.13</v>
      </c>
      <c r="E7" s="78">
        <f>E8+E10+E16</f>
        <v>182369400</v>
      </c>
    </row>
    <row r="8" s="65" customFormat="1" ht="29.1" customHeight="1" spans="1:5">
      <c r="A8" s="39" t="s">
        <v>191</v>
      </c>
      <c r="B8" s="76" t="s">
        <v>192</v>
      </c>
      <c r="C8" s="78">
        <f t="shared" si="0"/>
        <v>5951604.74</v>
      </c>
      <c r="D8" s="79">
        <v>5951604.74</v>
      </c>
      <c r="E8" s="79"/>
    </row>
    <row r="9" ht="29.1" customHeight="1" spans="1:5">
      <c r="A9" s="80" t="s">
        <v>193</v>
      </c>
      <c r="B9" s="43" t="s">
        <v>194</v>
      </c>
      <c r="C9" s="81">
        <f t="shared" si="0"/>
        <v>5951604.74</v>
      </c>
      <c r="D9" s="81">
        <v>5951604.74</v>
      </c>
      <c r="E9" s="81"/>
    </row>
    <row r="10" s="65" customFormat="1" ht="29.1" customHeight="1" spans="1:5">
      <c r="A10" s="39" t="s">
        <v>195</v>
      </c>
      <c r="B10" s="76" t="s">
        <v>196</v>
      </c>
      <c r="C10" s="78">
        <f t="shared" si="0"/>
        <v>801100569.365</v>
      </c>
      <c r="D10" s="79">
        <f>SUM(D11:D15)</f>
        <v>618731169.365</v>
      </c>
      <c r="E10" s="79">
        <f>SUM(E11:E15)</f>
        <v>182369400</v>
      </c>
    </row>
    <row r="11" s="65" customFormat="1" ht="29.1" customHeight="1" spans="1:5">
      <c r="A11" s="80" t="s">
        <v>197</v>
      </c>
      <c r="B11" s="43" t="s">
        <v>198</v>
      </c>
      <c r="C11" s="81">
        <f t="shared" si="0"/>
        <v>28840401.23</v>
      </c>
      <c r="D11" s="81">
        <v>19370401.23</v>
      </c>
      <c r="E11" s="81">
        <v>9470000</v>
      </c>
    </row>
    <row r="12" s="65" customFormat="1" ht="29.1" customHeight="1" spans="1:5">
      <c r="A12" s="80" t="s">
        <v>199</v>
      </c>
      <c r="B12" s="43" t="s">
        <v>200</v>
      </c>
      <c r="C12" s="81">
        <f t="shared" si="0"/>
        <v>339054689.425</v>
      </c>
      <c r="D12" s="81">
        <v>339054689.425</v>
      </c>
      <c r="E12" s="81"/>
    </row>
    <row r="13" s="65" customFormat="1" ht="29.1" customHeight="1" spans="1:5">
      <c r="A13" s="80" t="s">
        <v>201</v>
      </c>
      <c r="B13" s="43" t="s">
        <v>202</v>
      </c>
      <c r="C13" s="81">
        <f t="shared" si="0"/>
        <v>154951524.295</v>
      </c>
      <c r="D13" s="81">
        <v>154951524.295</v>
      </c>
      <c r="E13" s="81"/>
    </row>
    <row r="14" s="65" customFormat="1" ht="29.1" customHeight="1" spans="1:5">
      <c r="A14" s="80" t="s">
        <v>203</v>
      </c>
      <c r="B14" s="43" t="s">
        <v>204</v>
      </c>
      <c r="C14" s="81">
        <f t="shared" si="0"/>
        <v>94187354.415</v>
      </c>
      <c r="D14" s="81">
        <v>94187354.415</v>
      </c>
      <c r="E14" s="81"/>
    </row>
    <row r="15" ht="29.1" customHeight="1" spans="1:5">
      <c r="A15" s="80" t="s">
        <v>205</v>
      </c>
      <c r="B15" s="81" t="s">
        <v>206</v>
      </c>
      <c r="C15" s="81">
        <f t="shared" si="0"/>
        <v>184066600</v>
      </c>
      <c r="D15" s="81">
        <v>11167200</v>
      </c>
      <c r="E15" s="81">
        <v>172899400</v>
      </c>
    </row>
    <row r="16" customFormat="1" ht="29.1" customHeight="1" spans="1:5">
      <c r="A16" s="39" t="s">
        <v>207</v>
      </c>
      <c r="B16" s="76" t="s">
        <v>208</v>
      </c>
      <c r="C16" s="78">
        <f t="shared" si="0"/>
        <v>13189586.025</v>
      </c>
      <c r="D16" s="82">
        <f>D17</f>
        <v>13189586.025</v>
      </c>
      <c r="E16" s="79"/>
    </row>
    <row r="17" customFormat="1" ht="29.1" customHeight="1" spans="1:5">
      <c r="A17" s="80" t="s">
        <v>209</v>
      </c>
      <c r="B17" s="81" t="s">
        <v>210</v>
      </c>
      <c r="C17" s="81">
        <f t="shared" si="0"/>
        <v>13189586.025</v>
      </c>
      <c r="D17" s="81">
        <v>13189586.025</v>
      </c>
      <c r="E17" s="83"/>
    </row>
    <row r="18" s="64" customFormat="1" ht="29.1" customHeight="1" spans="1:5">
      <c r="A18" s="77" t="s">
        <v>211</v>
      </c>
      <c r="B18" s="76" t="s">
        <v>212</v>
      </c>
      <c r="C18" s="78">
        <f t="shared" si="0"/>
        <v>74599473.72</v>
      </c>
      <c r="D18" s="78">
        <f>D19+D23</f>
        <v>74599473.72</v>
      </c>
      <c r="E18" s="78"/>
    </row>
    <row r="19" s="65" customFormat="1" ht="29.1" customHeight="1" spans="1:5">
      <c r="A19" s="39" t="s">
        <v>213</v>
      </c>
      <c r="B19" s="76" t="s">
        <v>214</v>
      </c>
      <c r="C19" s="78">
        <f t="shared" si="0"/>
        <v>69586399.91</v>
      </c>
      <c r="D19" s="79">
        <f>D20+D21+D22</f>
        <v>69586399.91</v>
      </c>
      <c r="E19" s="79"/>
    </row>
    <row r="20" ht="29.1" customHeight="1" spans="1:5">
      <c r="A20" s="80" t="s">
        <v>215</v>
      </c>
      <c r="B20" s="43" t="s">
        <v>216</v>
      </c>
      <c r="C20" s="81">
        <f t="shared" si="0"/>
        <v>271245.6</v>
      </c>
      <c r="D20" s="84">
        <v>271245.6</v>
      </c>
      <c r="E20" s="84"/>
    </row>
    <row r="21" customFormat="1" ht="29.1" customHeight="1" spans="1:5">
      <c r="A21" s="80" t="s">
        <v>217</v>
      </c>
      <c r="B21" s="43" t="s">
        <v>218</v>
      </c>
      <c r="C21" s="81">
        <f t="shared" si="0"/>
        <v>7651925.75</v>
      </c>
      <c r="D21" s="81">
        <v>7651925.75</v>
      </c>
      <c r="E21" s="84"/>
    </row>
    <row r="22" customFormat="1" ht="29.1" customHeight="1" spans="1:5">
      <c r="A22" s="80" t="s">
        <v>219</v>
      </c>
      <c r="B22" s="43" t="s">
        <v>220</v>
      </c>
      <c r="C22" s="81">
        <f t="shared" si="0"/>
        <v>61663228.56</v>
      </c>
      <c r="D22" s="81">
        <v>61663228.56</v>
      </c>
      <c r="E22" s="84"/>
    </row>
    <row r="23" s="65" customFormat="1" ht="29.1" customHeight="1" spans="1:5">
      <c r="A23" s="39" t="s">
        <v>221</v>
      </c>
      <c r="B23" s="76" t="s">
        <v>222</v>
      </c>
      <c r="C23" s="78">
        <f t="shared" si="0"/>
        <v>5013073.81</v>
      </c>
      <c r="D23" s="85">
        <f>D24</f>
        <v>5013073.81</v>
      </c>
      <c r="E23" s="85"/>
    </row>
    <row r="24" ht="29.1" customHeight="1" spans="1:5">
      <c r="A24" s="80" t="s">
        <v>223</v>
      </c>
      <c r="B24" s="43" t="s">
        <v>222</v>
      </c>
      <c r="C24" s="81">
        <f t="shared" si="0"/>
        <v>5013073.81</v>
      </c>
      <c r="D24" s="81">
        <v>5013073.81</v>
      </c>
      <c r="E24" s="84"/>
    </row>
    <row r="25" s="64" customFormat="1" ht="29.1" customHeight="1" spans="1:5">
      <c r="A25" s="77" t="s">
        <v>224</v>
      </c>
      <c r="B25" s="76" t="s">
        <v>225</v>
      </c>
      <c r="C25" s="78">
        <f t="shared" si="0"/>
        <v>42223079.174</v>
      </c>
      <c r="D25" s="78">
        <f>D26</f>
        <v>42223079.174</v>
      </c>
      <c r="E25" s="78"/>
    </row>
    <row r="26" s="65" customFormat="1" ht="29.1" customHeight="1" spans="1:5">
      <c r="A26" s="39" t="s">
        <v>226</v>
      </c>
      <c r="B26" s="76" t="s">
        <v>227</v>
      </c>
      <c r="C26" s="78">
        <f t="shared" si="0"/>
        <v>42223079.174</v>
      </c>
      <c r="D26" s="79">
        <f>D27+D28</f>
        <v>42223079.174</v>
      </c>
      <c r="E26" s="79"/>
    </row>
    <row r="27" ht="29.1" customHeight="1" spans="1:5">
      <c r="A27" s="80" t="s">
        <v>228</v>
      </c>
      <c r="B27" s="86" t="s">
        <v>229</v>
      </c>
      <c r="C27" s="84">
        <f t="shared" si="0"/>
        <v>389419.146</v>
      </c>
      <c r="D27" s="84">
        <v>389419.146</v>
      </c>
      <c r="E27" s="84"/>
    </row>
    <row r="28" ht="29.1" customHeight="1" spans="1:5">
      <c r="A28" s="80" t="s">
        <v>230</v>
      </c>
      <c r="B28" s="86" t="s">
        <v>231</v>
      </c>
      <c r="C28" s="84">
        <f t="shared" si="0"/>
        <v>41833660.028</v>
      </c>
      <c r="D28" s="84">
        <v>41833660.028</v>
      </c>
      <c r="E28" s="84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scale="7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workbookViewId="0">
      <selection activeCell="H47" sqref="H47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232</v>
      </c>
      <c r="B2" s="11"/>
      <c r="C2" s="11"/>
      <c r="D2" s="11"/>
      <c r="E2" s="11"/>
    </row>
    <row r="3" ht="22.75" customHeight="1" spans="1:5">
      <c r="A3" s="49"/>
      <c r="B3" s="49"/>
      <c r="C3" s="12"/>
      <c r="D3" s="12"/>
      <c r="E3" s="50" t="s">
        <v>35</v>
      </c>
    </row>
    <row r="4" ht="22.75" customHeight="1" spans="1:5">
      <c r="A4" s="51" t="s">
        <v>233</v>
      </c>
      <c r="B4" s="51"/>
      <c r="C4" s="51" t="s">
        <v>234</v>
      </c>
      <c r="D4" s="51"/>
      <c r="E4" s="51"/>
    </row>
    <row r="5" ht="22.75" customHeight="1" spans="1:5">
      <c r="A5" s="51" t="s">
        <v>187</v>
      </c>
      <c r="B5" s="51" t="s">
        <v>188</v>
      </c>
      <c r="C5" s="51" t="s">
        <v>116</v>
      </c>
      <c r="D5" s="51" t="s">
        <v>235</v>
      </c>
      <c r="E5" s="51" t="s">
        <v>236</v>
      </c>
    </row>
    <row r="6" ht="21" customHeight="1" spans="1:5">
      <c r="A6" s="51"/>
      <c r="B6" s="52" t="s">
        <v>116</v>
      </c>
      <c r="C6" s="53">
        <f>D6+E6</f>
        <v>754694913.02</v>
      </c>
      <c r="D6" s="53">
        <f>D7+D15+D38+D42</f>
        <v>725566862.62</v>
      </c>
      <c r="E6" s="53">
        <f>E7+E15+E38+E42</f>
        <v>29128050.4</v>
      </c>
    </row>
    <row r="7" ht="21" customHeight="1" spans="1:5">
      <c r="A7" s="39" t="s">
        <v>237</v>
      </c>
      <c r="B7" s="40" t="s">
        <v>238</v>
      </c>
      <c r="C7" s="54">
        <f t="shared" ref="C7:C15" si="0">D7+E7</f>
        <v>717643691.27</v>
      </c>
      <c r="D7" s="54">
        <f>SUM(D8:D14)</f>
        <v>717643691.27</v>
      </c>
      <c r="E7" s="53"/>
    </row>
    <row r="8" ht="21" customHeight="1" spans="1:5">
      <c r="A8" s="42" t="s">
        <v>239</v>
      </c>
      <c r="B8" s="42" t="s">
        <v>240</v>
      </c>
      <c r="C8" s="55">
        <f t="shared" si="0"/>
        <v>273776091.6</v>
      </c>
      <c r="D8" s="55">
        <v>273776091.6</v>
      </c>
      <c r="E8" s="56"/>
    </row>
    <row r="9" ht="21" customHeight="1" spans="1:5">
      <c r="A9" s="42" t="s">
        <v>241</v>
      </c>
      <c r="B9" s="42" t="s">
        <v>242</v>
      </c>
      <c r="C9" s="55">
        <f t="shared" si="0"/>
        <v>75062207.33</v>
      </c>
      <c r="D9" s="55">
        <v>75062207.33</v>
      </c>
      <c r="E9" s="57"/>
    </row>
    <row r="10" ht="21" customHeight="1" spans="1:5">
      <c r="A10" s="42" t="s">
        <v>243</v>
      </c>
      <c r="B10" s="42" t="s">
        <v>244</v>
      </c>
      <c r="C10" s="55">
        <f t="shared" si="0"/>
        <v>104934100</v>
      </c>
      <c r="D10" s="55">
        <v>104934100</v>
      </c>
      <c r="E10" s="57"/>
    </row>
    <row r="11" ht="21" customHeight="1" spans="1:5">
      <c r="A11" s="42" t="s">
        <v>245</v>
      </c>
      <c r="B11" s="42" t="s">
        <v>246</v>
      </c>
      <c r="C11" s="55">
        <f t="shared" si="0"/>
        <v>154971910.8</v>
      </c>
      <c r="D11" s="55">
        <v>154971910.8</v>
      </c>
      <c r="E11" s="57"/>
    </row>
    <row r="12" ht="21" customHeight="1" spans="1:5">
      <c r="A12" s="42" t="s">
        <v>247</v>
      </c>
      <c r="B12" s="42" t="s">
        <v>248</v>
      </c>
      <c r="C12" s="55">
        <f t="shared" si="0"/>
        <v>61663228.56</v>
      </c>
      <c r="D12" s="55">
        <v>61663228.56</v>
      </c>
      <c r="E12" s="57"/>
    </row>
    <row r="13" ht="21" customHeight="1" spans="1:5">
      <c r="A13" s="42" t="s">
        <v>249</v>
      </c>
      <c r="B13" s="42" t="s">
        <v>250</v>
      </c>
      <c r="C13" s="55">
        <f t="shared" si="0"/>
        <v>42223079.17</v>
      </c>
      <c r="D13" s="55">
        <v>42223079.17</v>
      </c>
      <c r="E13" s="57"/>
    </row>
    <row r="14" ht="21" customHeight="1" spans="1:5">
      <c r="A14" s="42" t="s">
        <v>251</v>
      </c>
      <c r="B14" s="42" t="s">
        <v>252</v>
      </c>
      <c r="C14" s="55">
        <f t="shared" si="0"/>
        <v>5013073.81</v>
      </c>
      <c r="D14" s="55">
        <v>5013073.81</v>
      </c>
      <c r="E14" s="57"/>
    </row>
    <row r="15" ht="21" customHeight="1" spans="1:5">
      <c r="A15" s="39">
        <v>302</v>
      </c>
      <c r="B15" s="40" t="s">
        <v>253</v>
      </c>
      <c r="C15" s="54">
        <f t="shared" si="0"/>
        <v>27275450.4</v>
      </c>
      <c r="D15" s="57"/>
      <c r="E15" s="58">
        <f>SUM(E16:E37)</f>
        <v>27275450.4</v>
      </c>
    </row>
    <row r="16" ht="21" customHeight="1" spans="1:5">
      <c r="A16" s="42" t="s">
        <v>254</v>
      </c>
      <c r="B16" s="42" t="s">
        <v>255</v>
      </c>
      <c r="C16" s="55" t="s">
        <v>256</v>
      </c>
      <c r="D16" s="55"/>
      <c r="E16" s="59">
        <v>2780200</v>
      </c>
    </row>
    <row r="17" ht="21" customHeight="1" spans="1:5">
      <c r="A17" s="42" t="s">
        <v>257</v>
      </c>
      <c r="B17" s="42" t="s">
        <v>258</v>
      </c>
      <c r="C17" s="55">
        <v>243800</v>
      </c>
      <c r="D17" s="55"/>
      <c r="E17" s="59">
        <v>243800</v>
      </c>
    </row>
    <row r="18" ht="21" customHeight="1" spans="1:5">
      <c r="A18" s="42" t="s">
        <v>259</v>
      </c>
      <c r="B18" s="42" t="s">
        <v>260</v>
      </c>
      <c r="C18" s="55">
        <v>1000</v>
      </c>
      <c r="D18" s="55"/>
      <c r="E18" s="59">
        <v>1000</v>
      </c>
    </row>
    <row r="19" ht="21" customHeight="1" spans="1:5">
      <c r="A19" s="42" t="s">
        <v>261</v>
      </c>
      <c r="B19" s="42" t="s">
        <v>262</v>
      </c>
      <c r="C19" s="55">
        <v>500</v>
      </c>
      <c r="D19" s="55"/>
      <c r="E19" s="59">
        <v>500</v>
      </c>
    </row>
    <row r="20" ht="21" customHeight="1" spans="1:5">
      <c r="A20" s="42" t="s">
        <v>263</v>
      </c>
      <c r="B20" s="42" t="s">
        <v>264</v>
      </c>
      <c r="C20" s="55">
        <v>155000</v>
      </c>
      <c r="D20" s="55"/>
      <c r="E20" s="59">
        <v>155000</v>
      </c>
    </row>
    <row r="21" ht="21" customHeight="1" spans="1:5">
      <c r="A21" s="42" t="s">
        <v>265</v>
      </c>
      <c r="B21" s="42" t="s">
        <v>266</v>
      </c>
      <c r="C21" s="55">
        <v>981800</v>
      </c>
      <c r="D21" s="55"/>
      <c r="E21" s="59">
        <v>981800</v>
      </c>
    </row>
    <row r="22" ht="21" customHeight="1" spans="1:5">
      <c r="A22" s="42" t="s">
        <v>267</v>
      </c>
      <c r="B22" s="42" t="s">
        <v>268</v>
      </c>
      <c r="C22" s="55">
        <v>244000</v>
      </c>
      <c r="D22" s="55"/>
      <c r="E22" s="59">
        <v>244000</v>
      </c>
    </row>
    <row r="23" ht="21" customHeight="1" spans="1:5">
      <c r="A23" s="42" t="s">
        <v>269</v>
      </c>
      <c r="B23" s="42" t="s">
        <v>270</v>
      </c>
      <c r="C23" s="55">
        <v>1641000</v>
      </c>
      <c r="D23" s="55"/>
      <c r="E23" s="59">
        <v>1641000</v>
      </c>
    </row>
    <row r="24" ht="21" customHeight="1" spans="1:5">
      <c r="A24" s="42" t="s">
        <v>271</v>
      </c>
      <c r="B24" s="42" t="s">
        <v>272</v>
      </c>
      <c r="C24" s="55">
        <v>85000</v>
      </c>
      <c r="D24" s="55"/>
      <c r="E24" s="59">
        <v>85000</v>
      </c>
    </row>
    <row r="25" ht="21" customHeight="1" spans="1:5">
      <c r="A25" s="42" t="s">
        <v>273</v>
      </c>
      <c r="B25" s="42" t="s">
        <v>274</v>
      </c>
      <c r="C25" s="55">
        <v>333100</v>
      </c>
      <c r="D25" s="55"/>
      <c r="E25" s="59">
        <v>333100</v>
      </c>
    </row>
    <row r="26" ht="21" customHeight="1" spans="1:5">
      <c r="A26" s="42" t="s">
        <v>275</v>
      </c>
      <c r="B26" s="42" t="s">
        <v>276</v>
      </c>
      <c r="C26" s="55">
        <v>1266000</v>
      </c>
      <c r="D26" s="55"/>
      <c r="E26" s="59">
        <v>1266000</v>
      </c>
    </row>
    <row r="27" ht="21" customHeight="1" spans="1:5">
      <c r="A27" s="42" t="s">
        <v>277</v>
      </c>
      <c r="B27" s="42" t="s">
        <v>278</v>
      </c>
      <c r="C27" s="55">
        <v>137000</v>
      </c>
      <c r="D27" s="55"/>
      <c r="E27" s="59">
        <v>137000</v>
      </c>
    </row>
    <row r="28" ht="21" customHeight="1" spans="1:5">
      <c r="A28" s="42" t="s">
        <v>279</v>
      </c>
      <c r="B28" s="42" t="s">
        <v>280</v>
      </c>
      <c r="C28" s="55">
        <v>247600</v>
      </c>
      <c r="D28" s="55"/>
      <c r="E28" s="59">
        <v>247600</v>
      </c>
    </row>
    <row r="29" ht="21" customHeight="1" spans="1:5">
      <c r="A29" s="42" t="s">
        <v>281</v>
      </c>
      <c r="B29" s="42" t="s">
        <v>282</v>
      </c>
      <c r="C29" s="55">
        <v>3000</v>
      </c>
      <c r="D29" s="55"/>
      <c r="E29" s="59">
        <v>3000</v>
      </c>
    </row>
    <row r="30" ht="21" customHeight="1" spans="1:5">
      <c r="A30" s="42" t="s">
        <v>283</v>
      </c>
      <c r="B30" s="42" t="s">
        <v>284</v>
      </c>
      <c r="C30" s="55">
        <v>137800</v>
      </c>
      <c r="D30" s="55"/>
      <c r="E30" s="59">
        <v>137800</v>
      </c>
    </row>
    <row r="31" ht="21" customHeight="1" spans="1:5">
      <c r="A31" s="42" t="s">
        <v>285</v>
      </c>
      <c r="B31" s="42" t="s">
        <v>286</v>
      </c>
      <c r="C31" s="55">
        <v>1000</v>
      </c>
      <c r="D31" s="55"/>
      <c r="E31" s="59">
        <v>1000</v>
      </c>
    </row>
    <row r="32" ht="21" customHeight="1" spans="1:5">
      <c r="A32" s="42" t="s">
        <v>287</v>
      </c>
      <c r="B32" s="42" t="s">
        <v>288</v>
      </c>
      <c r="C32" s="55">
        <v>750000</v>
      </c>
      <c r="D32" s="55"/>
      <c r="E32" s="59">
        <v>750000</v>
      </c>
    </row>
    <row r="33" ht="21" customHeight="1" spans="1:5">
      <c r="A33" s="42" t="s">
        <v>289</v>
      </c>
      <c r="B33" s="42" t="s">
        <v>290</v>
      </c>
      <c r="C33" s="55">
        <v>300000</v>
      </c>
      <c r="D33" s="55"/>
      <c r="E33" s="59">
        <v>300000</v>
      </c>
    </row>
    <row r="34" ht="21" customHeight="1" spans="1:5">
      <c r="A34" s="42" t="s">
        <v>291</v>
      </c>
      <c r="B34" s="42" t="s">
        <v>292</v>
      </c>
      <c r="C34" s="55">
        <v>9126136.93</v>
      </c>
      <c r="D34" s="55"/>
      <c r="E34" s="55">
        <v>9126136.93</v>
      </c>
    </row>
    <row r="35" ht="21" customHeight="1" spans="1:5">
      <c r="A35" s="42" t="s">
        <v>293</v>
      </c>
      <c r="B35" s="42" t="s">
        <v>294</v>
      </c>
      <c r="C35" s="55">
        <v>8462313.47</v>
      </c>
      <c r="D35" s="55"/>
      <c r="E35" s="55">
        <v>8462313.47</v>
      </c>
    </row>
    <row r="36" ht="21" customHeight="1" spans="1:5">
      <c r="A36" s="42" t="s">
        <v>295</v>
      </c>
      <c r="B36" s="42" t="s">
        <v>296</v>
      </c>
      <c r="C36" s="55">
        <v>127200</v>
      </c>
      <c r="D36" s="55"/>
      <c r="E36" s="55">
        <v>127200</v>
      </c>
    </row>
    <row r="37" ht="21" customHeight="1" spans="1:5">
      <c r="A37" s="42" t="s">
        <v>297</v>
      </c>
      <c r="B37" s="42" t="s">
        <v>298</v>
      </c>
      <c r="C37" s="55">
        <v>252000</v>
      </c>
      <c r="D37" s="55"/>
      <c r="E37" s="55">
        <v>252000</v>
      </c>
    </row>
    <row r="38" ht="21" customHeight="1" spans="1:5">
      <c r="A38" s="39">
        <v>303</v>
      </c>
      <c r="B38" s="40" t="s">
        <v>299</v>
      </c>
      <c r="C38" s="60">
        <f>D38+E38</f>
        <v>7923171.35</v>
      </c>
      <c r="D38" s="60">
        <f>SUM(D39:D41)</f>
        <v>7923171.35</v>
      </c>
      <c r="E38" s="60"/>
    </row>
    <row r="39" ht="21" customHeight="1" spans="1:5">
      <c r="A39" s="61" t="s">
        <v>300</v>
      </c>
      <c r="B39" s="42" t="s">
        <v>301</v>
      </c>
      <c r="C39" s="55">
        <v>134349.15</v>
      </c>
      <c r="D39" s="55">
        <v>134349.15</v>
      </c>
      <c r="E39" s="55"/>
    </row>
    <row r="40" ht="21" customHeight="1" spans="1:5">
      <c r="A40" s="61" t="s">
        <v>302</v>
      </c>
      <c r="B40" s="42" t="s">
        <v>303</v>
      </c>
      <c r="C40" s="55">
        <v>5606429.6</v>
      </c>
      <c r="D40" s="55">
        <v>5606429.6</v>
      </c>
      <c r="E40" s="55"/>
    </row>
    <row r="41" ht="21" customHeight="1" spans="1:5">
      <c r="A41" s="61" t="s">
        <v>304</v>
      </c>
      <c r="B41" s="42" t="s">
        <v>305</v>
      </c>
      <c r="C41" s="55">
        <v>42610692.6</v>
      </c>
      <c r="D41" s="55">
        <v>2182392.6</v>
      </c>
      <c r="E41" s="55"/>
    </row>
    <row r="42" ht="21" customHeight="1" spans="1:5">
      <c r="A42" s="62" t="s">
        <v>306</v>
      </c>
      <c r="B42" s="40" t="s">
        <v>307</v>
      </c>
      <c r="C42" s="58">
        <f>D42+E42</f>
        <v>1852600</v>
      </c>
      <c r="D42" s="58"/>
      <c r="E42" s="58">
        <f>SUM(E43:E63)</f>
        <v>1852600</v>
      </c>
    </row>
    <row r="43" ht="21" customHeight="1" spans="1:5">
      <c r="A43" s="61" t="s">
        <v>302</v>
      </c>
      <c r="B43" s="42" t="s">
        <v>308</v>
      </c>
      <c r="C43" s="59">
        <v>852600</v>
      </c>
      <c r="D43" s="59"/>
      <c r="E43" s="59">
        <v>852600</v>
      </c>
    </row>
    <row r="44" ht="21" customHeight="1" spans="1:5">
      <c r="A44" s="61" t="s">
        <v>309</v>
      </c>
      <c r="B44" s="42" t="s">
        <v>310</v>
      </c>
      <c r="C44" s="63">
        <v>950000</v>
      </c>
      <c r="D44" s="59"/>
      <c r="E44" s="59">
        <v>950000</v>
      </c>
    </row>
    <row r="45" ht="21" customHeight="1" spans="1:5">
      <c r="A45" s="61" t="s">
        <v>311</v>
      </c>
      <c r="B45" s="42" t="s">
        <v>312</v>
      </c>
      <c r="C45" s="59">
        <v>50000</v>
      </c>
      <c r="D45" s="59"/>
      <c r="E45" s="59">
        <v>50000</v>
      </c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棄1384836881</cp:lastModifiedBy>
  <dcterms:created xsi:type="dcterms:W3CDTF">2023-01-31T08:53:00Z</dcterms:created>
  <dcterms:modified xsi:type="dcterms:W3CDTF">2024-03-07T03:50:25Z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54C80BC5E32D4B2596A6365A6DA0E22A</vt:lpwstr>
  </property>
</Properties>
</file>