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<sst xmlns="http://schemas.openxmlformats.org/spreadsheetml/2006/main" count="350" uniqueCount="276">
  <si>
    <t>单位代码：</t>
  </si>
  <si>
    <t>单位名称：</t>
  </si>
  <si>
    <t>宁县教育局</t>
  </si>
  <si>
    <t>单位预算公开表</t>
  </si>
  <si>
    <t xml:space="preserve">     </t>
  </si>
  <si>
    <t>编制日期：</t>
  </si>
  <si>
    <t>2024.3.6</t>
  </si>
  <si>
    <t>部门领导：</t>
  </si>
  <si>
    <t>谭来绪</t>
  </si>
  <si>
    <t>财务负责人：</t>
  </si>
  <si>
    <t>马新宁</t>
  </si>
  <si>
    <t>制表人：</t>
  </si>
  <si>
    <t>王泳斌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</si>
  <si>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</si>
  <si>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</si>
  <si>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</si>
  <si>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</si>
  <si>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</si>
  <si>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</si>
  <si>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</si>
  <si>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</si>
  <si>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</si>
  <si>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</si>
  <si>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</si>
  <si>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</si>
  <si>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</si>
  <si>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</si>
  <si>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</si>
  <si>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</si>
  <si>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</si>
  <si>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</si>
  <si>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</si>
  <si>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</si>
  <si>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</si>
  <si>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</si>
  <si>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</si>
  <si>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</si>
  <si>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</si>
  <si>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</si>
  <si>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</si>
  <si>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</si>
  <si>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</si>
  <si>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</si>
  <si>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</si>
  <si>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</si>
  <si>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</si>
  <si>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</si>
  <si>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</si>
  <si>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</si>
  <si>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</si>
  <si>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</si>
  <si>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</si>
  <si>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</si>
  <si>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</si>
  <si>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</si>
  <si>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</si>
  <si>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</si>
  <si>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</si>
  <si>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</si>
  <si>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</si>
  <si>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</si>
  <si>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</si>
  <si>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</si>
  <si>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</si>
  <si>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</si>
  <si>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</si>
  <si>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</si>
  <si>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</si>
  <si>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</si>
  <si>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</si>
  <si>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</si>
  <si>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</si>
  <si>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</si>
  <si>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</si>
  <si>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</si>
  <si>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</si>
  <si>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</si>
  <si>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</si>
  <si>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</si>
  <si>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</si>
  <si>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</si>
  <si>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</si>
  <si>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</si>
  <si>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</si>
  <si>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</si>
  <si>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</si>
  <si>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</si>
  <si>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</si>
  <si>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</si>
  <si>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</si>
  <si>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</si>
  <si>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</si>
  <si>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</si>
  <si>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</si>
  <si>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</si>
  <si>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</si>
  <si>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</si>
  <si>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</si>
  <si>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</si>
  <si>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</si>
  <si>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</si>
  <si>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</si>
  <si>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</si>
  <si>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</si>
  <si>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</si>
  <si>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</si>
  <si>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</si>
  <si>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</si>
  <si>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</si>
  <si>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</si>
  <si>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</si>
  <si>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</si>
  <si>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</si>
  <si>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</si>
  <si>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</si>
  <si>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</si>
  <si>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</si>
  <si>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</si>
  <si>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</si>
  <si>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</si>
  <si>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20501-教育管理事务</t>
  </si>
  <si>
    <t>2050101-行政运行</t>
  </si>
  <si>
    <t>20502-普通教育</t>
  </si>
  <si>
    <t>2050201-学前教育</t>
  </si>
  <si>
    <t>2050299-其他普通教育支出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</si>
  <si>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</si>
  <si>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</si>
  <si>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</si>
  <si>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</si>
  <si>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</si>
  <si>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</si>
  <si>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</si>
  <si>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</si>
  <si>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</si>
  <si>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</si>
  <si>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</si>
  <si>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</si>
  <si>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</si>
  <si>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</si>
  <si>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</si>
  <si>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</si>
  <si>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</si>
  <si>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</si>
  <si>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</si>
  <si>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</si>
  <si>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</si>
  <si>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</si>
  <si>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</si>
  <si>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</si>
  <si>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</si>
  <si>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</si>
  <si>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</si>
  <si>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</si>
  <si>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</si>
  <si>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</si>
  <si>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</si>
  <si>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</si>
  <si>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</si>
  <si>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</si>
  <si>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</si>
  <si>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</si>
  <si>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</si>
  <si>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</si>
  <si>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</si>
  <si>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</si>
  <si>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</si>
  <si>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</si>
  <si>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</si>
  <si>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</si>
  <si>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</si>
  <si>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</si>
  <si>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</si>
  <si>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</si>
  <si>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</si>
  <si>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</si>
  <si>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</si>
  <si>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</si>
  <si>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</si>
  <si>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</si>
  <si>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</si>
  <si>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</si>
  <si>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</si>
  <si>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</si>
  <si>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</si>
  <si>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</si>
  <si>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</si>
  <si>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</si>
  <si>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</si>
  <si>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</si>
  <si>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</si>
  <si>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</si>
  <si>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</si>
  <si>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</si>
  <si>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</si>
  <si>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</si>
  <si>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</si>
  <si>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</si>
  <si>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</si>
  <si>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</si>
  <si>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</si>
  <si>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</si>
  <si>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</si>
  <si>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</si>
  <si>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</si>
  <si>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</si>
  <si>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</si>
  <si>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</si>
  <si>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</si>
  <si>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</si>
  <si>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</si>
  <si>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</si>
  <si>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</si>
  <si>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</si>
  <si>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</si>
  <si>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</si>
  <si>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</si>
  <si>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</si>
  <si>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</si>
  <si>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</si>
  <si>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</si>
  <si>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</si>
  <si>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</si>
  <si>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</si>
  <si>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</si>
  <si>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</si>
  <si>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</si>
  <si>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</si>
  <si>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</si>
  <si>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</si>
  <si>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</si>
  <si>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</si>
  <si>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</si>
  <si>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</si>
  <si>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</si>
  <si>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</si>
  <si>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</si>
  <si>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</si>
  <si>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</si>
  <si>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</si>
  <si>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</si>
  <si>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</si>
  <si>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r>
      <rPr>
        <sz val="10"/>
        <color theme="1"/>
        <rFont val="宋体"/>
        <charset val="134"/>
      </rPr>
      <t xml:space="preserve">  其他交通费用</t>
    </r>
    <r>
      <rPr>
        <b/>
        <sz val="10"/>
        <color theme="1"/>
        <rFont val="宋体"/>
        <charset val="134"/>
      </rPr>
      <t>（车补）</t>
    </r>
  </si>
  <si>
    <t>对个人和家庭的补助</t>
  </si>
  <si>
    <t xml:space="preserve">  退休费</t>
  </si>
  <si>
    <t xml:space="preserve">  生活补助</t>
  </si>
  <si>
    <t>30308</t>
  </si>
  <si>
    <t xml:space="preserve">  助学金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</si>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</sst>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color theme="1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Hiragino Sans GB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6" borderId="7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0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77" fontId="28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177" fontId="22" fillId="0" borderId="1" xfId="0" applyNumberFormat="1" applyFont="1" applyBorder="1">
      <alignment vertical="center"/>
    </xf>
    <xf numFmtId="177" fontId="19" fillId="0" borderId="1" xfId="0" applyNumberFormat="1" applyFont="1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177" fontId="31" fillId="0" borderId="1" xfId="0" applyNumberFormat="1" applyFont="1" applyBorder="1">
      <alignment vertical="center"/>
    </xf>
    <xf numFmtId="0" fontId="31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D23" sqref="D2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1">
        <v>208001</v>
      </c>
      <c r="D3" s="11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3" t="s">
        <v>5</v>
      </c>
      <c r="G10" s="114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3" t="s">
        <v>7</v>
      </c>
      <c r="C12" s="115" t="s">
        <v>8</v>
      </c>
      <c r="D12" s="12"/>
      <c r="E12" s="113" t="s">
        <v>9</v>
      </c>
      <c r="F12" s="10" t="s">
        <v>10</v>
      </c>
      <c r="G12" s="12"/>
      <c r="H12" s="113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14</v>
      </c>
      <c r="C2" s="106"/>
    </row>
    <row r="3" ht="29.35" customHeight="1" spans="1:3">
      <c r="A3" s="107"/>
      <c r="B3" s="108" t="s">
        <v>15</v>
      </c>
      <c r="C3" s="108" t="s">
        <v>16</v>
      </c>
    </row>
    <row r="4" ht="28.45" customHeight="1" spans="1:3">
      <c r="A4" s="100"/>
      <c r="B4" s="109" t="s">
        <v>17</v>
      </c>
      <c r="C4" s="110" t="s">
        <v>18</v>
      </c>
    </row>
    <row r="5" ht="28.45" customHeight="1" spans="1:3">
      <c r="A5" s="100"/>
      <c r="B5" s="109" t="s">
        <v>19</v>
      </c>
      <c r="C5" s="110" t="s">
        <v>20</v>
      </c>
    </row>
    <row r="6" ht="28.45" customHeight="1" spans="1:3">
      <c r="A6" s="100"/>
      <c r="B6" s="109" t="s">
        <v>21</v>
      </c>
      <c r="C6" s="110" t="s">
        <v>22</v>
      </c>
    </row>
    <row r="7" ht="28.45" customHeight="1" spans="1:3">
      <c r="A7" s="100"/>
      <c r="B7" s="109" t="s">
        <v>23</v>
      </c>
      <c r="C7" s="110"/>
    </row>
    <row r="8" ht="28.45" customHeight="1" spans="1:3">
      <c r="A8" s="100"/>
      <c r="B8" s="109" t="s">
        <v>24</v>
      </c>
      <c r="C8" s="110" t="s">
        <v>25</v>
      </c>
    </row>
    <row r="9" ht="28.45" customHeight="1" spans="1:3">
      <c r="A9" s="100"/>
      <c r="B9" s="109" t="s">
        <v>26</v>
      </c>
      <c r="C9" s="110" t="s">
        <v>27</v>
      </c>
    </row>
    <row r="10" ht="28.45" customHeight="1" spans="1:3">
      <c r="A10" s="100"/>
      <c r="B10" s="109" t="s">
        <v>28</v>
      </c>
      <c r="C10" s="110" t="s">
        <v>29</v>
      </c>
    </row>
    <row r="11" ht="28.45" customHeight="1" spans="1:3">
      <c r="A11" s="100"/>
      <c r="B11" s="109" t="s">
        <v>30</v>
      </c>
      <c r="C11" s="110" t="s">
        <v>31</v>
      </c>
    </row>
    <row r="12" ht="28.45" customHeight="1" spans="1:3">
      <c r="A12" s="100"/>
      <c r="B12" s="109" t="s">
        <v>32</v>
      </c>
      <c r="C12" s="110"/>
    </row>
    <row r="13" ht="28.45" customHeight="1" spans="1:3">
      <c r="A13" s="10"/>
      <c r="B13" s="109" t="s">
        <v>33</v>
      </c>
      <c r="C13" s="110"/>
    </row>
    <row r="14" ht="28.45" customHeight="1" spans="1:3">
      <c r="A14" s="10"/>
      <c r="B14" s="109" t="s">
        <v>34</v>
      </c>
      <c r="C14" s="110" t="s">
        <v>18</v>
      </c>
    </row>
    <row r="15" ht="36" customHeight="1" spans="2:3">
      <c r="B15" s="109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0" sqref="C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00"/>
      <c r="B3" s="100"/>
      <c r="C3" s="100"/>
      <c r="D3" s="101" t="s">
        <v>37</v>
      </c>
    </row>
    <row r="4" ht="22.75" customHeight="1" spans="1:4">
      <c r="A4" s="71" t="s">
        <v>38</v>
      </c>
      <c r="B4" s="71"/>
      <c r="C4" s="71" t="s">
        <v>39</v>
      </c>
      <c r="D4" s="71"/>
    </row>
    <row r="5" ht="22.75" customHeight="1" spans="1:4">
      <c r="A5" s="71" t="s">
        <v>40</v>
      </c>
      <c r="B5" s="71" t="s">
        <v>41</v>
      </c>
      <c r="C5" s="71" t="s">
        <v>40</v>
      </c>
      <c r="D5" s="71" t="s">
        <v>41</v>
      </c>
    </row>
    <row r="6" ht="22.75" customHeight="1" spans="1:4">
      <c r="A6" s="102" t="s">
        <v>42</v>
      </c>
      <c r="B6" s="77">
        <v>200911954.856</v>
      </c>
      <c r="C6" s="102" t="s">
        <v>43</v>
      </c>
      <c r="D6" s="77"/>
    </row>
    <row r="7" ht="22.75" customHeight="1" spans="1:4">
      <c r="A7" s="102" t="s">
        <v>44</v>
      </c>
      <c r="B7" s="77"/>
      <c r="C7" s="102" t="s">
        <v>45</v>
      </c>
      <c r="D7" s="80"/>
    </row>
    <row r="8" ht="22.75" customHeight="1" spans="1:4">
      <c r="A8" s="102" t="s">
        <v>46</v>
      </c>
      <c r="B8" s="77"/>
      <c r="C8" s="102" t="s">
        <v>47</v>
      </c>
      <c r="D8" s="80"/>
    </row>
    <row r="9" ht="22.75" customHeight="1" spans="1:4">
      <c r="A9" s="102" t="s">
        <v>48</v>
      </c>
      <c r="B9" s="77"/>
      <c r="C9" s="102" t="s">
        <v>49</v>
      </c>
      <c r="D9" s="80"/>
    </row>
    <row r="10" ht="22.75" customHeight="1" spans="1:4">
      <c r="A10" s="102" t="s">
        <v>50</v>
      </c>
      <c r="B10" s="77"/>
      <c r="C10" s="102" t="s">
        <v>51</v>
      </c>
      <c r="D10" s="80">
        <v>199488204.74</v>
      </c>
    </row>
    <row r="11" ht="22.75" customHeight="1" spans="1:4">
      <c r="A11" s="102" t="s">
        <v>52</v>
      </c>
      <c r="B11" s="77"/>
      <c r="C11" s="102" t="s">
        <v>53</v>
      </c>
      <c r="D11" s="80"/>
    </row>
    <row r="12" ht="22.75" customHeight="1" spans="1:4">
      <c r="A12" s="102" t="s">
        <v>54</v>
      </c>
      <c r="B12" s="77"/>
      <c r="C12" s="102" t="s">
        <v>55</v>
      </c>
      <c r="D12" s="80"/>
    </row>
    <row r="13" ht="22.75" customHeight="1" spans="1:4">
      <c r="A13" s="102" t="s">
        <v>56</v>
      </c>
      <c r="B13" s="77"/>
      <c r="C13" s="102" t="s">
        <v>57</v>
      </c>
      <c r="D13" s="80">
        <v>1034330.97</v>
      </c>
    </row>
    <row r="14" ht="22.75" customHeight="1" spans="1:4">
      <c r="A14" s="102" t="s">
        <v>58</v>
      </c>
      <c r="B14" s="77"/>
      <c r="C14" s="102" t="s">
        <v>59</v>
      </c>
      <c r="D14" s="80"/>
    </row>
    <row r="15" ht="22.75" customHeight="1" spans="1:4">
      <c r="A15" s="102"/>
      <c r="B15" s="103"/>
      <c r="C15" s="102" t="s">
        <v>60</v>
      </c>
      <c r="D15" s="80">
        <v>389419.146</v>
      </c>
    </row>
    <row r="16" ht="22.75" customHeight="1" spans="1:4">
      <c r="A16" s="102"/>
      <c r="B16" s="103"/>
      <c r="C16" s="102" t="s">
        <v>61</v>
      </c>
      <c r="D16" s="80"/>
    </row>
    <row r="17" ht="22.75" customHeight="1" spans="1:4">
      <c r="A17" s="102"/>
      <c r="B17" s="103"/>
      <c r="C17" s="102" t="s">
        <v>62</v>
      </c>
      <c r="D17" s="80"/>
    </row>
    <row r="18" ht="22.75" customHeight="1" spans="1:4">
      <c r="A18" s="102"/>
      <c r="B18" s="103"/>
      <c r="C18" s="102" t="s">
        <v>63</v>
      </c>
      <c r="D18" s="80"/>
    </row>
    <row r="19" ht="22.75" customHeight="1" spans="1:4">
      <c r="A19" s="102"/>
      <c r="B19" s="103"/>
      <c r="C19" s="102" t="s">
        <v>64</v>
      </c>
      <c r="D19" s="80"/>
    </row>
    <row r="20" ht="22.75" customHeight="1" spans="1:4">
      <c r="A20" s="104"/>
      <c r="B20" s="105"/>
      <c r="C20" s="102" t="s">
        <v>65</v>
      </c>
      <c r="D20" s="80"/>
    </row>
    <row r="21" ht="22.75" customHeight="1" spans="1:4">
      <c r="A21" s="104"/>
      <c r="B21" s="105"/>
      <c r="C21" s="102" t="s">
        <v>66</v>
      </c>
      <c r="D21" s="80"/>
    </row>
    <row r="22" ht="22.75" customHeight="1" spans="1:4">
      <c r="A22" s="104"/>
      <c r="B22" s="105"/>
      <c r="C22" s="102" t="s">
        <v>67</v>
      </c>
      <c r="D22" s="80"/>
    </row>
    <row r="23" ht="22.75" customHeight="1" spans="1:4">
      <c r="A23" s="104"/>
      <c r="B23" s="105"/>
      <c r="C23" s="102" t="s">
        <v>68</v>
      </c>
      <c r="D23" s="80"/>
    </row>
    <row r="24" ht="22.75" customHeight="1" spans="1:4">
      <c r="A24" s="104"/>
      <c r="B24" s="105"/>
      <c r="C24" s="102" t="s">
        <v>69</v>
      </c>
      <c r="D24" s="80"/>
    </row>
    <row r="25" ht="22.75" customHeight="1" spans="1:4">
      <c r="A25" s="102"/>
      <c r="B25" s="103"/>
      <c r="C25" s="102" t="s">
        <v>70</v>
      </c>
      <c r="D25" s="80"/>
    </row>
    <row r="26" ht="22.75" customHeight="1" spans="1:4">
      <c r="A26" s="102"/>
      <c r="B26" s="103"/>
      <c r="C26" s="102" t="s">
        <v>71</v>
      </c>
      <c r="D26" s="80"/>
    </row>
    <row r="27" ht="22.75" customHeight="1" spans="1:4">
      <c r="A27" s="102"/>
      <c r="B27" s="103"/>
      <c r="C27" s="102" t="s">
        <v>72</v>
      </c>
      <c r="D27" s="80"/>
    </row>
    <row r="28" ht="22.75" customHeight="1" spans="1:4">
      <c r="A28" s="104"/>
      <c r="B28" s="105"/>
      <c r="C28" s="102" t="s">
        <v>73</v>
      </c>
      <c r="D28" s="80"/>
    </row>
    <row r="29" ht="22.75" customHeight="1" spans="1:4">
      <c r="A29" s="104"/>
      <c r="B29" s="105"/>
      <c r="C29" s="102" t="s">
        <v>74</v>
      </c>
      <c r="D29" s="80"/>
    </row>
    <row r="30" ht="22.75" customHeight="1" spans="1:4">
      <c r="A30" s="104"/>
      <c r="B30" s="105"/>
      <c r="C30" s="102" t="s">
        <v>75</v>
      </c>
      <c r="D30" s="80"/>
    </row>
    <row r="31" ht="22.75" customHeight="1" spans="1:4">
      <c r="A31" s="104"/>
      <c r="B31" s="105"/>
      <c r="C31" s="102" t="s">
        <v>76</v>
      </c>
      <c r="D31" s="80"/>
    </row>
    <row r="32" ht="22.75" customHeight="1" spans="1:4">
      <c r="A32" s="104"/>
      <c r="B32" s="105"/>
      <c r="C32" s="102" t="s">
        <v>77</v>
      </c>
      <c r="D32" s="80"/>
    </row>
    <row r="33" ht="22.75" customHeight="1" spans="1:4">
      <c r="A33" s="102"/>
      <c r="B33" s="102"/>
      <c r="C33" s="102" t="s">
        <v>78</v>
      </c>
      <c r="D33" s="80"/>
    </row>
    <row r="34" ht="22.75" customHeight="1" spans="1:4">
      <c r="A34" s="102"/>
      <c r="B34" s="102"/>
      <c r="C34" s="102" t="s">
        <v>79</v>
      </c>
      <c r="D34" s="80"/>
    </row>
    <row r="35" ht="22.75" customHeight="1" spans="1:4">
      <c r="A35" s="102"/>
      <c r="B35" s="102"/>
      <c r="C35" s="102" t="s">
        <v>80</v>
      </c>
      <c r="D35" s="80"/>
    </row>
    <row r="36" ht="22.75" customHeight="1" spans="1:4">
      <c r="A36" s="102"/>
      <c r="B36" s="102"/>
      <c r="C36" s="102"/>
      <c r="D36" s="102"/>
    </row>
    <row r="37" ht="22.75" customHeight="1" spans="1:4">
      <c r="A37" s="102"/>
      <c r="B37" s="102"/>
      <c r="C37" s="102"/>
      <c r="D37" s="102"/>
    </row>
    <row r="38" ht="22.75" customHeight="1" spans="1:4">
      <c r="A38" s="102"/>
      <c r="B38" s="102"/>
      <c r="C38" s="102"/>
      <c r="D38" s="102"/>
    </row>
    <row r="39" ht="22.75" customHeight="1" spans="1:4">
      <c r="A39" s="104" t="s">
        <v>81</v>
      </c>
      <c r="B39" s="105">
        <f>SUM(B6:B14)</f>
        <v>200911954.856</v>
      </c>
      <c r="C39" s="104" t="s">
        <v>82</v>
      </c>
      <c r="D39" s="105">
        <f>SUM(D6:D38)</f>
        <v>200911954.856</v>
      </c>
    </row>
    <row r="40" ht="22.75" customHeight="1" spans="1:4">
      <c r="A40" s="104" t="s">
        <v>83</v>
      </c>
      <c r="B40" s="105"/>
      <c r="C40" s="104" t="s">
        <v>84</v>
      </c>
      <c r="D40" s="105"/>
    </row>
    <row r="41" ht="22.75" customHeight="1" spans="1:4">
      <c r="A41" s="104" t="s">
        <v>85</v>
      </c>
      <c r="B41" s="103"/>
      <c r="C41" s="102"/>
      <c r="D41" s="103"/>
    </row>
    <row r="42" ht="22.75" customHeight="1" spans="1:4">
      <c r="A42" s="104" t="s">
        <v>86</v>
      </c>
      <c r="B42" s="105">
        <f>B39+B40</f>
        <v>200911954.856</v>
      </c>
      <c r="C42" s="104" t="s">
        <v>87</v>
      </c>
      <c r="D42" s="105">
        <f>D39+D40</f>
        <v>200911954.856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13" workbookViewId="0">
      <selection activeCell="E6" sqref="E6"/>
    </sheetView>
  </sheetViews>
  <sheetFormatPr defaultColWidth="7.875" defaultRowHeight="12.75" customHeight="1" outlineLevelCol="1"/>
  <cols>
    <col min="1" max="1" width="39.5" style="18" customWidth="1"/>
    <col min="2" max="2" width="35.625" style="18" customWidth="1"/>
    <col min="3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1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2">
      <c r="A5" s="92" t="s">
        <v>89</v>
      </c>
      <c r="B5" s="93">
        <f>B6+B7</f>
        <v>200911954.856</v>
      </c>
    </row>
    <row r="6" s="17" customFormat="1" ht="25" customHeight="1" spans="1:2">
      <c r="A6" s="94" t="s">
        <v>90</v>
      </c>
      <c r="B6" s="95">
        <v>50225654.856</v>
      </c>
    </row>
    <row r="7" s="17" customFormat="1" ht="25" customHeight="1" spans="1:2">
      <c r="A7" s="94" t="s">
        <v>91</v>
      </c>
      <c r="B7" s="95">
        <v>150686300</v>
      </c>
    </row>
    <row r="8" s="17" customFormat="1" ht="25" customHeight="1" spans="1:2">
      <c r="A8" s="92" t="s">
        <v>92</v>
      </c>
      <c r="B8" s="95">
        <f>B9+B10</f>
        <v>0</v>
      </c>
    </row>
    <row r="9" s="17" customFormat="1" ht="25" customHeight="1" spans="1:2">
      <c r="A9" s="94" t="s">
        <v>90</v>
      </c>
      <c r="B9" s="95"/>
    </row>
    <row r="10" s="17" customFormat="1" ht="25" customHeight="1" spans="1:2">
      <c r="A10" s="94" t="s">
        <v>91</v>
      </c>
      <c r="B10" s="95"/>
    </row>
    <row r="11" s="17" customFormat="1" ht="25" customHeight="1" spans="1:2">
      <c r="A11" s="92" t="s">
        <v>93</v>
      </c>
      <c r="B11" s="95"/>
    </row>
    <row r="12" s="17" customFormat="1" ht="25" customHeight="1" spans="1:2">
      <c r="A12" s="94" t="s">
        <v>90</v>
      </c>
      <c r="B12" s="95"/>
    </row>
    <row r="13" s="17" customFormat="1" ht="25" customHeight="1" spans="1:2">
      <c r="A13" s="94" t="s">
        <v>91</v>
      </c>
      <c r="B13" s="95"/>
    </row>
    <row r="14" s="17" customFormat="1" ht="25" customHeight="1" spans="1:2">
      <c r="A14" s="96" t="s">
        <v>94</v>
      </c>
      <c r="B14" s="95">
        <f>SUM(B15:B17)</f>
        <v>0</v>
      </c>
    </row>
    <row r="15" s="17" customFormat="1" ht="25" customHeight="1" spans="1:2">
      <c r="A15" s="94" t="s">
        <v>95</v>
      </c>
      <c r="B15" s="95"/>
    </row>
    <row r="16" s="17" customFormat="1" ht="25" customHeight="1" spans="1:2">
      <c r="A16" s="94" t="s">
        <v>96</v>
      </c>
      <c r="B16" s="95"/>
    </row>
    <row r="17" s="17" customFormat="1" ht="25" customHeight="1" spans="1:2">
      <c r="A17" s="94" t="s">
        <v>97</v>
      </c>
      <c r="B17" s="95"/>
    </row>
    <row r="18" s="17" customFormat="1" ht="25" customHeight="1" spans="1:2">
      <c r="A18" s="96" t="s">
        <v>98</v>
      </c>
      <c r="B18" s="95"/>
    </row>
    <row r="19" s="17" customFormat="1" ht="25" customHeight="1" spans="1:2">
      <c r="A19" s="96" t="s">
        <v>99</v>
      </c>
      <c r="B19" s="95"/>
    </row>
    <row r="20" s="17" customFormat="1" ht="25" customHeight="1" spans="1:2">
      <c r="A20" s="96" t="s">
        <v>100</v>
      </c>
      <c r="B20" s="95"/>
    </row>
    <row r="21" s="17" customFormat="1" ht="25" customHeight="1" spans="1:2">
      <c r="A21" s="96" t="s">
        <v>101</v>
      </c>
      <c r="B21" s="95"/>
    </row>
    <row r="22" s="17" customFormat="1" ht="25" customHeight="1" spans="1:2">
      <c r="A22" s="96" t="s">
        <v>102</v>
      </c>
      <c r="B22" s="93">
        <f>B23+B26+B29+B30</f>
        <v>0</v>
      </c>
    </row>
    <row r="23" s="17" customFormat="1" ht="25" customHeight="1" spans="1:2">
      <c r="A23" s="94" t="s">
        <v>103</v>
      </c>
      <c r="B23" s="93">
        <f>B24+B25</f>
        <v>0</v>
      </c>
    </row>
    <row r="24" s="17" customFormat="1" ht="25" customHeight="1" spans="1:2">
      <c r="A24" s="94" t="s">
        <v>104</v>
      </c>
      <c r="B24" s="93"/>
    </row>
    <row r="25" s="17" customFormat="1" ht="25" customHeight="1" spans="1:2">
      <c r="A25" s="94" t="s">
        <v>105</v>
      </c>
      <c r="B25" s="93"/>
    </row>
    <row r="26" s="17" customFormat="1" ht="25" customHeight="1" spans="1:2">
      <c r="A26" s="94" t="s">
        <v>106</v>
      </c>
      <c r="B26" s="93">
        <f>B27+B28</f>
        <v>0</v>
      </c>
    </row>
    <row r="27" s="17" customFormat="1" ht="25" customHeight="1" spans="1:2">
      <c r="A27" s="94" t="s">
        <v>107</v>
      </c>
      <c r="B27" s="93"/>
    </row>
    <row r="28" s="17" customFormat="1" ht="25" customHeight="1" spans="1:2">
      <c r="A28" s="94" t="s">
        <v>108</v>
      </c>
      <c r="B28" s="93"/>
    </row>
    <row r="29" s="17" customFormat="1" ht="25" customHeight="1" spans="1:2">
      <c r="A29" s="94" t="s">
        <v>109</v>
      </c>
      <c r="B29" s="93"/>
    </row>
    <row r="30" s="17" customFormat="1" ht="25" customHeight="1" spans="1:2">
      <c r="A30" s="94" t="s">
        <v>110</v>
      </c>
      <c r="B30" s="93"/>
    </row>
    <row r="31" ht="25" customHeight="1" spans="1:2">
      <c r="A31" s="97"/>
      <c r="B31" s="93"/>
    </row>
    <row r="32" s="17" customFormat="1" ht="25" customHeight="1" spans="1:2">
      <c r="A32" s="98" t="s">
        <v>111</v>
      </c>
      <c r="B32" s="99">
        <f>B5+B8+B14+B18+B19+B20+B21+B22</f>
        <v>200911954.856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C5" sqref="C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85" t="s">
        <v>113</v>
      </c>
      <c r="B4" s="85" t="s">
        <v>114</v>
      </c>
      <c r="C4" s="85" t="s">
        <v>115</v>
      </c>
      <c r="D4" s="85" t="s">
        <v>116</v>
      </c>
      <c r="E4" s="85" t="s">
        <v>117</v>
      </c>
    </row>
    <row r="5" s="83" customFormat="1" ht="29.1" customHeight="1" spans="1:5">
      <c r="A5" s="67" t="s">
        <v>118</v>
      </c>
      <c r="B5" s="65">
        <f>C5+D5</f>
        <v>200911954.856</v>
      </c>
      <c r="C5" s="65">
        <f>C6+C12+C18</f>
        <v>18542554.856</v>
      </c>
      <c r="D5" s="65">
        <f>D6+D12+D18</f>
        <v>182369400</v>
      </c>
      <c r="E5" s="86"/>
    </row>
    <row r="6" s="83" customFormat="1" ht="29.1" customHeight="1" spans="1:5">
      <c r="A6" s="67" t="s">
        <v>119</v>
      </c>
      <c r="B6" s="65">
        <f t="shared" ref="B6:B20" si="0">C6+D6</f>
        <v>199488204.74</v>
      </c>
      <c r="C6" s="65">
        <f>C7+C9</f>
        <v>17118804.74</v>
      </c>
      <c r="D6" s="65">
        <f>D7+D9</f>
        <v>182369400</v>
      </c>
      <c r="E6" s="86"/>
    </row>
    <row r="7" s="84" customFormat="1" ht="29.1" customHeight="1" spans="1:5">
      <c r="A7" s="36" t="s">
        <v>120</v>
      </c>
      <c r="B7" s="65">
        <f t="shared" si="0"/>
        <v>5951604.74</v>
      </c>
      <c r="C7" s="55">
        <v>5951604.74</v>
      </c>
      <c r="D7" s="55"/>
      <c r="E7" s="87"/>
    </row>
    <row r="8" ht="29.1" customHeight="1" spans="1:5">
      <c r="A8" s="38" t="s">
        <v>121</v>
      </c>
      <c r="B8" s="57">
        <f t="shared" si="0"/>
        <v>5951604.74</v>
      </c>
      <c r="C8" s="57">
        <v>5951604.74</v>
      </c>
      <c r="D8" s="57"/>
      <c r="E8" s="42"/>
    </row>
    <row r="9" s="84" customFormat="1" ht="29.1" customHeight="1" spans="1:5">
      <c r="A9" s="36" t="s">
        <v>122</v>
      </c>
      <c r="B9" s="65">
        <f t="shared" si="0"/>
        <v>193536600</v>
      </c>
      <c r="C9" s="55">
        <f>C10+C11</f>
        <v>11167200</v>
      </c>
      <c r="D9" s="55">
        <f>D10+D11</f>
        <v>182369400</v>
      </c>
      <c r="E9" s="87"/>
    </row>
    <row r="10" s="84" customFormat="1" ht="29.1" customHeight="1" spans="1:5">
      <c r="A10" s="38" t="s">
        <v>123</v>
      </c>
      <c r="B10" s="57">
        <f t="shared" si="0"/>
        <v>9470000</v>
      </c>
      <c r="C10" s="55"/>
      <c r="D10" s="57">
        <v>9470000</v>
      </c>
      <c r="E10" s="87"/>
    </row>
    <row r="11" ht="29.1" customHeight="1" spans="1:5">
      <c r="A11" s="38" t="s">
        <v>124</v>
      </c>
      <c r="B11" s="57">
        <f t="shared" si="0"/>
        <v>184066600</v>
      </c>
      <c r="C11" s="57">
        <v>11167200</v>
      </c>
      <c r="D11" s="57">
        <v>172899400</v>
      </c>
      <c r="E11" s="37"/>
    </row>
    <row r="12" s="83" customFormat="1" ht="29.1" customHeight="1" spans="1:5">
      <c r="A12" s="67" t="s">
        <v>125</v>
      </c>
      <c r="B12" s="65">
        <f t="shared" si="0"/>
        <v>1034330.97</v>
      </c>
      <c r="C12" s="65">
        <f>C13+C16</f>
        <v>1034330.97</v>
      </c>
      <c r="D12" s="65"/>
      <c r="E12" s="86"/>
    </row>
    <row r="13" s="84" customFormat="1" ht="29.1" customHeight="1" spans="1:5">
      <c r="A13" s="36" t="s">
        <v>126</v>
      </c>
      <c r="B13" s="65">
        <f t="shared" si="0"/>
        <v>995136.64</v>
      </c>
      <c r="C13" s="55">
        <f>C14+C15</f>
        <v>995136.64</v>
      </c>
      <c r="D13" s="55"/>
      <c r="E13" s="87"/>
    </row>
    <row r="14" ht="29.1" customHeight="1" spans="1:5">
      <c r="A14" s="38" t="s">
        <v>127</v>
      </c>
      <c r="B14" s="57">
        <f t="shared" si="0"/>
        <v>271245.6</v>
      </c>
      <c r="C14" s="88">
        <v>271245.6</v>
      </c>
      <c r="D14" s="88"/>
      <c r="E14" s="37"/>
    </row>
    <row r="15" customFormat="1" ht="29.1" customHeight="1" spans="1:5">
      <c r="A15" s="38" t="s">
        <v>128</v>
      </c>
      <c r="B15" s="57">
        <f t="shared" si="0"/>
        <v>723891.04</v>
      </c>
      <c r="C15" s="88">
        <v>723891.04</v>
      </c>
      <c r="D15" s="88"/>
      <c r="E15" s="37"/>
    </row>
    <row r="16" s="84" customFormat="1" ht="29.1" customHeight="1" spans="1:5">
      <c r="A16" s="36" t="s">
        <v>129</v>
      </c>
      <c r="B16" s="65">
        <f t="shared" si="0"/>
        <v>39194.33</v>
      </c>
      <c r="C16" s="89">
        <f t="shared" ref="C16:C19" si="1">C17</f>
        <v>39194.33</v>
      </c>
      <c r="D16" s="89"/>
      <c r="E16" s="90"/>
    </row>
    <row r="17" ht="29.1" customHeight="1" spans="1:5">
      <c r="A17" s="38" t="s">
        <v>130</v>
      </c>
      <c r="B17" s="57">
        <f t="shared" si="0"/>
        <v>39194.33</v>
      </c>
      <c r="C17" s="88">
        <v>39194.33</v>
      </c>
      <c r="D17" s="88"/>
      <c r="E17" s="37"/>
    </row>
    <row r="18" s="83" customFormat="1" ht="29.1" customHeight="1" spans="1:5">
      <c r="A18" s="67" t="s">
        <v>131</v>
      </c>
      <c r="B18" s="65">
        <f t="shared" si="0"/>
        <v>389419.146</v>
      </c>
      <c r="C18" s="65">
        <f t="shared" si="1"/>
        <v>389419.146</v>
      </c>
      <c r="D18" s="65"/>
      <c r="E18" s="86"/>
    </row>
    <row r="19" s="84" customFormat="1" ht="29.1" customHeight="1" spans="1:5">
      <c r="A19" s="36" t="s">
        <v>132</v>
      </c>
      <c r="B19" s="65">
        <f t="shared" si="0"/>
        <v>389419.146</v>
      </c>
      <c r="C19" s="55">
        <f t="shared" si="1"/>
        <v>389419.146</v>
      </c>
      <c r="D19" s="55"/>
      <c r="E19" s="87"/>
    </row>
    <row r="20" ht="29.1" customHeight="1" spans="1:5">
      <c r="A20" s="38" t="s">
        <v>133</v>
      </c>
      <c r="B20" s="88">
        <f t="shared" si="0"/>
        <v>389419.146</v>
      </c>
      <c r="C20" s="88">
        <v>389419.146</v>
      </c>
      <c r="D20" s="88"/>
      <c r="E20" s="3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F12" sqref="F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0" t="s">
        <v>37</v>
      </c>
      <c r="D3" s="50"/>
      <c r="E3" s="12"/>
      <c r="F3" s="12"/>
      <c r="G3" s="12"/>
    </row>
    <row r="4" ht="22.75" customHeight="1" spans="1:7">
      <c r="A4" s="71" t="s">
        <v>38</v>
      </c>
      <c r="B4" s="71"/>
      <c r="C4" s="71" t="s">
        <v>39</v>
      </c>
      <c r="D4" s="71"/>
      <c r="E4" s="12"/>
      <c r="F4" s="12"/>
      <c r="G4" s="12"/>
    </row>
    <row r="5" ht="22.75" customHeight="1" spans="1:7">
      <c r="A5" s="71" t="s">
        <v>40</v>
      </c>
      <c r="B5" s="71" t="s">
        <v>41</v>
      </c>
      <c r="C5" s="71" t="s">
        <v>40</v>
      </c>
      <c r="D5" s="71" t="s">
        <v>118</v>
      </c>
      <c r="E5" s="12"/>
      <c r="F5" s="12"/>
      <c r="G5" s="12"/>
    </row>
    <row r="6" ht="22.75" customHeight="1" spans="1:7">
      <c r="A6" s="15" t="s">
        <v>135</v>
      </c>
      <c r="B6" s="77">
        <v>200911954.856</v>
      </c>
      <c r="C6" s="15" t="s">
        <v>136</v>
      </c>
      <c r="D6" s="78">
        <f>SUM(D7:D36)</f>
        <v>200911954.856</v>
      </c>
      <c r="E6" s="12"/>
      <c r="F6" s="12"/>
      <c r="G6" s="12"/>
    </row>
    <row r="7" ht="22.75" customHeight="1" spans="1:7">
      <c r="A7" s="15" t="s">
        <v>137</v>
      </c>
      <c r="B7" s="77"/>
      <c r="C7" s="15" t="s">
        <v>138</v>
      </c>
      <c r="D7" s="77"/>
      <c r="E7" s="12"/>
      <c r="F7" s="12"/>
      <c r="G7" s="12"/>
    </row>
    <row r="8" ht="22.75" customHeight="1" spans="1:7">
      <c r="A8" s="15" t="s">
        <v>139</v>
      </c>
      <c r="B8" s="77"/>
      <c r="C8" s="15" t="s">
        <v>140</v>
      </c>
      <c r="D8" s="77"/>
      <c r="E8" s="12"/>
      <c r="F8" s="12"/>
      <c r="G8" s="12"/>
    </row>
    <row r="9" ht="22.75" customHeight="1" spans="1:7">
      <c r="A9" s="15" t="s">
        <v>141</v>
      </c>
      <c r="B9" s="77"/>
      <c r="C9" s="15" t="s">
        <v>142</v>
      </c>
      <c r="D9" s="77"/>
      <c r="E9" s="12"/>
      <c r="F9" s="12"/>
      <c r="G9" s="12"/>
    </row>
    <row r="10" ht="22.75" customHeight="1" spans="1:7">
      <c r="A10" s="15"/>
      <c r="B10" s="79"/>
      <c r="C10" s="15" t="s">
        <v>143</v>
      </c>
      <c r="D10" s="77"/>
      <c r="E10" s="12"/>
      <c r="F10" s="12"/>
      <c r="G10" s="12"/>
    </row>
    <row r="11" ht="22.75" customHeight="1" spans="1:7">
      <c r="A11" s="15"/>
      <c r="B11" s="79"/>
      <c r="C11" s="15" t="s">
        <v>144</v>
      </c>
      <c r="D11" s="80">
        <v>199488204.74</v>
      </c>
      <c r="E11" s="12"/>
      <c r="F11" s="12"/>
      <c r="G11" s="12"/>
    </row>
    <row r="12" ht="22.75" customHeight="1" spans="1:7">
      <c r="A12" s="15"/>
      <c r="B12" s="79"/>
      <c r="C12" s="15" t="s">
        <v>145</v>
      </c>
      <c r="D12" s="77"/>
      <c r="E12" s="12"/>
      <c r="F12" s="12"/>
      <c r="G12" s="12"/>
    </row>
    <row r="13" ht="22.75" customHeight="1" spans="1:7">
      <c r="A13" s="46"/>
      <c r="B13" s="73"/>
      <c r="C13" s="15" t="s">
        <v>146</v>
      </c>
      <c r="D13" s="77"/>
      <c r="E13" s="12"/>
      <c r="F13" s="12"/>
      <c r="G13" s="12"/>
    </row>
    <row r="14" ht="22.75" customHeight="1" spans="1:7">
      <c r="A14" s="15"/>
      <c r="B14" s="79"/>
      <c r="C14" s="15" t="s">
        <v>147</v>
      </c>
      <c r="D14" s="80">
        <v>1034330.97</v>
      </c>
      <c r="E14" s="12"/>
      <c r="F14" s="12"/>
      <c r="G14" s="49"/>
    </row>
    <row r="15" ht="22.75" customHeight="1" spans="1:7">
      <c r="A15" s="15"/>
      <c r="B15" s="79"/>
      <c r="C15" s="15" t="s">
        <v>148</v>
      </c>
      <c r="D15" s="77"/>
      <c r="E15" s="12"/>
      <c r="F15" s="12"/>
      <c r="G15" s="12"/>
    </row>
    <row r="16" ht="22.75" customHeight="1" spans="1:7">
      <c r="A16" s="15"/>
      <c r="B16" s="79"/>
      <c r="C16" s="15" t="s">
        <v>149</v>
      </c>
      <c r="D16" s="80">
        <v>389419.146</v>
      </c>
      <c r="E16" s="12"/>
      <c r="F16" s="12"/>
      <c r="G16" s="12"/>
    </row>
    <row r="17" ht="22.75" customHeight="1" spans="1:7">
      <c r="A17" s="15"/>
      <c r="B17" s="79"/>
      <c r="C17" s="15" t="s">
        <v>150</v>
      </c>
      <c r="D17" s="77"/>
      <c r="E17" s="12"/>
      <c r="F17" s="12"/>
      <c r="G17" s="12"/>
    </row>
    <row r="18" ht="22.75" customHeight="1" spans="1:7">
      <c r="A18" s="15"/>
      <c r="B18" s="79"/>
      <c r="C18" s="15" t="s">
        <v>151</v>
      </c>
      <c r="D18" s="77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77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77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77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77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77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77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77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77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77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77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77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77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77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77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77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77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77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78"/>
      <c r="E36" s="12"/>
      <c r="F36" s="12"/>
      <c r="G36" s="12"/>
    </row>
    <row r="37" ht="22.75" customHeight="1" spans="1:7">
      <c r="A37" s="71" t="s">
        <v>170</v>
      </c>
      <c r="B37" s="81">
        <f>B6</f>
        <v>200911954.856</v>
      </c>
      <c r="C37" s="71" t="s">
        <v>171</v>
      </c>
      <c r="D37" s="82">
        <f>D6</f>
        <v>200911954.856</v>
      </c>
      <c r="E37" s="49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26" sqref="E2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5.2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37</v>
      </c>
      <c r="K3" s="50"/>
    </row>
    <row r="4" ht="22.75" customHeight="1" spans="1:11">
      <c r="A4" s="71" t="s">
        <v>173</v>
      </c>
      <c r="B4" s="71" t="s">
        <v>118</v>
      </c>
      <c r="C4" s="71" t="s">
        <v>174</v>
      </c>
      <c r="D4" s="71"/>
      <c r="E4" s="71"/>
      <c r="F4" s="71" t="s">
        <v>175</v>
      </c>
      <c r="G4" s="71"/>
      <c r="H4" s="71"/>
      <c r="I4" s="71" t="s">
        <v>176</v>
      </c>
      <c r="J4" s="71"/>
      <c r="K4" s="71"/>
    </row>
    <row r="5" ht="22.75" customHeight="1" spans="1:11">
      <c r="A5" s="71"/>
      <c r="B5" s="71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6" t="s">
        <v>118</v>
      </c>
      <c r="B6" s="72">
        <v>200911954.856</v>
      </c>
      <c r="C6" s="72">
        <v>200911954.856</v>
      </c>
      <c r="D6" s="73">
        <v>18542554.856</v>
      </c>
      <c r="E6" s="73">
        <v>182369400</v>
      </c>
      <c r="F6" s="72"/>
      <c r="G6" s="72"/>
      <c r="H6" s="72"/>
      <c r="I6" s="72"/>
      <c r="J6" s="72"/>
      <c r="K6" s="72"/>
    </row>
    <row r="7" ht="22.75" customHeight="1" spans="1:11">
      <c r="A7" s="74" t="s">
        <v>2</v>
      </c>
      <c r="B7" s="72">
        <v>200911954.856</v>
      </c>
      <c r="C7" s="72">
        <v>200911954.856</v>
      </c>
      <c r="D7" s="73">
        <v>18542554.856</v>
      </c>
      <c r="E7" s="73">
        <v>182369400</v>
      </c>
      <c r="F7" s="73"/>
      <c r="G7" s="73"/>
      <c r="H7" s="73"/>
      <c r="I7" s="73"/>
      <c r="J7" s="73"/>
      <c r="K7" s="73"/>
    </row>
    <row r="8" ht="22.75" customHeight="1" spans="1:11">
      <c r="A8" s="75"/>
      <c r="B8" s="76"/>
      <c r="C8" s="76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B21" sqref="B21"/>
    </sheetView>
  </sheetViews>
  <sheetFormatPr defaultColWidth="10" defaultRowHeight="13.5" outlineLevelCol="4"/>
  <cols>
    <col min="1" max="1" width="13" customWidth="1"/>
    <col min="2" max="2" width="31.125" customWidth="1"/>
    <col min="3" max="5" width="25.6416666666667" customWidth="1"/>
    <col min="6" max="6" width="10.375"/>
  </cols>
  <sheetData>
    <row r="1" ht="14.3" customHeight="1" spans="1:1">
      <c r="A1" s="60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50" t="s">
        <v>37</v>
      </c>
      <c r="D3" s="50"/>
      <c r="E3" s="50"/>
    </row>
    <row r="4" ht="22.75" customHeight="1" spans="1:5">
      <c r="A4" s="51" t="s">
        <v>113</v>
      </c>
      <c r="B4" s="51"/>
      <c r="C4" s="51" t="s">
        <v>174</v>
      </c>
      <c r="D4" s="51"/>
      <c r="E4" s="51"/>
    </row>
    <row r="5" ht="22.75" customHeight="1" spans="1:5">
      <c r="A5" s="61" t="s">
        <v>178</v>
      </c>
      <c r="B5" s="61" t="s">
        <v>179</v>
      </c>
      <c r="C5" s="62" t="s">
        <v>118</v>
      </c>
      <c r="D5" s="61" t="s">
        <v>115</v>
      </c>
      <c r="E5" s="61" t="s">
        <v>116</v>
      </c>
    </row>
    <row r="6" ht="22.75" customHeight="1" spans="1:5">
      <c r="A6" s="63"/>
      <c r="B6" s="64" t="s">
        <v>118</v>
      </c>
      <c r="C6" s="65">
        <f>D6+E6</f>
        <v>200911954.856</v>
      </c>
      <c r="D6" s="65">
        <f>D7+D13+D19</f>
        <v>18542554.856</v>
      </c>
      <c r="E6" s="65">
        <f>E7+E13+E19</f>
        <v>182369400</v>
      </c>
    </row>
    <row r="7" ht="29" customHeight="1" spans="1:5">
      <c r="A7" s="66">
        <v>205</v>
      </c>
      <c r="B7" s="67" t="s">
        <v>180</v>
      </c>
      <c r="C7" s="65">
        <f t="shared" ref="C7:C21" si="0">D7+E7</f>
        <v>199488204.74</v>
      </c>
      <c r="D7" s="65">
        <f>D8+D10</f>
        <v>17118804.74</v>
      </c>
      <c r="E7" s="65">
        <f>E8+E10</f>
        <v>182369400</v>
      </c>
    </row>
    <row r="8" ht="29" customHeight="1" spans="1:5">
      <c r="A8" s="66" t="s">
        <v>181</v>
      </c>
      <c r="B8" s="66" t="s">
        <v>182</v>
      </c>
      <c r="C8" s="65">
        <f t="shared" si="0"/>
        <v>5951604.74</v>
      </c>
      <c r="D8" s="55">
        <v>5951604.74</v>
      </c>
      <c r="E8" s="55"/>
    </row>
    <row r="9" ht="29" customHeight="1" spans="1:5">
      <c r="A9" s="66" t="s">
        <v>183</v>
      </c>
      <c r="B9" s="24" t="s">
        <v>184</v>
      </c>
      <c r="C9" s="57">
        <f t="shared" si="0"/>
        <v>5951604.74</v>
      </c>
      <c r="D9" s="57">
        <v>5951604.74</v>
      </c>
      <c r="E9" s="57"/>
    </row>
    <row r="10" ht="29" customHeight="1" spans="1:5">
      <c r="A10" s="66" t="s">
        <v>185</v>
      </c>
      <c r="B10" s="66" t="s">
        <v>186</v>
      </c>
      <c r="C10" s="65">
        <f t="shared" si="0"/>
        <v>193536600</v>
      </c>
      <c r="D10" s="55">
        <f>D11+D12</f>
        <v>11167200</v>
      </c>
      <c r="E10" s="55">
        <f>E11+E12</f>
        <v>182369400</v>
      </c>
    </row>
    <row r="11" ht="29" customHeight="1" spans="1:5">
      <c r="A11" s="66" t="s">
        <v>187</v>
      </c>
      <c r="B11" s="24" t="s">
        <v>188</v>
      </c>
      <c r="C11" s="57">
        <f t="shared" si="0"/>
        <v>9470000</v>
      </c>
      <c r="D11" s="55"/>
      <c r="E11" s="57">
        <v>9470000</v>
      </c>
    </row>
    <row r="12" ht="29" customHeight="1" spans="1:5">
      <c r="A12" s="66" t="s">
        <v>189</v>
      </c>
      <c r="B12" s="24" t="s">
        <v>190</v>
      </c>
      <c r="C12" s="57">
        <f t="shared" si="0"/>
        <v>184066600</v>
      </c>
      <c r="D12" s="57">
        <v>11167200</v>
      </c>
      <c r="E12" s="68">
        <v>172899400</v>
      </c>
    </row>
    <row r="13" ht="29" customHeight="1" spans="1:5">
      <c r="A13" s="66" t="s">
        <v>191</v>
      </c>
      <c r="B13" s="67" t="s">
        <v>192</v>
      </c>
      <c r="C13" s="65">
        <f t="shared" si="0"/>
        <v>1034330.97</v>
      </c>
      <c r="D13" s="65">
        <f>D14+D17</f>
        <v>1034330.97</v>
      </c>
      <c r="E13" s="65"/>
    </row>
    <row r="14" ht="29" customHeight="1" spans="1:5">
      <c r="A14" s="66" t="s">
        <v>193</v>
      </c>
      <c r="B14" s="66" t="s">
        <v>194</v>
      </c>
      <c r="C14" s="65">
        <f t="shared" si="0"/>
        <v>995136.64</v>
      </c>
      <c r="D14" s="55">
        <f>D15+D16</f>
        <v>995136.64</v>
      </c>
      <c r="E14" s="55"/>
    </row>
    <row r="15" ht="29" customHeight="1" spans="1:5">
      <c r="A15" s="66" t="s">
        <v>195</v>
      </c>
      <c r="B15" s="24" t="s">
        <v>196</v>
      </c>
      <c r="C15" s="57">
        <f t="shared" si="0"/>
        <v>271245.6</v>
      </c>
      <c r="D15" s="69">
        <v>271245.6</v>
      </c>
      <c r="E15" s="69"/>
    </row>
    <row r="16" ht="29" customHeight="1" spans="1:5">
      <c r="A16" s="66" t="s">
        <v>197</v>
      </c>
      <c r="B16" s="24" t="s">
        <v>198</v>
      </c>
      <c r="C16" s="57">
        <f t="shared" si="0"/>
        <v>723891.04</v>
      </c>
      <c r="D16" s="69">
        <v>723891.04</v>
      </c>
      <c r="E16" s="69"/>
    </row>
    <row r="17" ht="29" customHeight="1" spans="1:5">
      <c r="A17" s="66" t="s">
        <v>199</v>
      </c>
      <c r="B17" s="66" t="s">
        <v>200</v>
      </c>
      <c r="C17" s="65">
        <f t="shared" si="0"/>
        <v>39194.33</v>
      </c>
      <c r="D17" s="70">
        <f t="shared" ref="D17:D20" si="1">D18</f>
        <v>39194.33</v>
      </c>
      <c r="E17" s="70"/>
    </row>
    <row r="18" ht="29" customHeight="1" spans="1:5">
      <c r="A18" s="66" t="s">
        <v>201</v>
      </c>
      <c r="B18" s="24" t="s">
        <v>200</v>
      </c>
      <c r="C18" s="57">
        <f t="shared" si="0"/>
        <v>39194.33</v>
      </c>
      <c r="D18" s="69">
        <v>39194.33</v>
      </c>
      <c r="E18" s="69"/>
    </row>
    <row r="19" ht="29" customHeight="1" spans="1:5">
      <c r="A19" s="66" t="s">
        <v>202</v>
      </c>
      <c r="B19" s="67" t="s">
        <v>203</v>
      </c>
      <c r="C19" s="65">
        <f t="shared" si="0"/>
        <v>389419.146</v>
      </c>
      <c r="D19" s="65">
        <f t="shared" si="1"/>
        <v>389419.146</v>
      </c>
      <c r="E19" s="65"/>
    </row>
    <row r="20" ht="29" customHeight="1" spans="1:5">
      <c r="A20" s="66" t="s">
        <v>204</v>
      </c>
      <c r="B20" s="66" t="s">
        <v>205</v>
      </c>
      <c r="C20" s="65">
        <f t="shared" si="0"/>
        <v>389419.146</v>
      </c>
      <c r="D20" s="55">
        <f t="shared" si="1"/>
        <v>389419.146</v>
      </c>
      <c r="E20" s="55"/>
    </row>
    <row r="21" ht="29" customHeight="1" spans="1:5">
      <c r="A21" s="66" t="s">
        <v>206</v>
      </c>
      <c r="B21" s="24" t="s">
        <v>207</v>
      </c>
      <c r="C21" s="69">
        <f t="shared" si="0"/>
        <v>389419.146</v>
      </c>
      <c r="D21" s="69">
        <v>389419.146</v>
      </c>
      <c r="E21" s="6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E27" sqref="E2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208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37</v>
      </c>
    </row>
    <row r="4" ht="22.75" customHeight="1" spans="1:5">
      <c r="A4" s="51" t="s">
        <v>209</v>
      </c>
      <c r="B4" s="51"/>
      <c r="C4" s="51" t="s">
        <v>210</v>
      </c>
      <c r="D4" s="51"/>
      <c r="E4" s="51"/>
    </row>
    <row r="5" ht="22.75" customHeight="1" spans="1:5">
      <c r="A5" s="51" t="s">
        <v>178</v>
      </c>
      <c r="B5" s="51" t="s">
        <v>179</v>
      </c>
      <c r="C5" s="51" t="s">
        <v>118</v>
      </c>
      <c r="D5" s="51" t="s">
        <v>211</v>
      </c>
      <c r="E5" s="51" t="s">
        <v>212</v>
      </c>
    </row>
    <row r="6" ht="22.75" customHeight="1" spans="1:5">
      <c r="A6" s="51"/>
      <c r="B6" s="52" t="s">
        <v>118</v>
      </c>
      <c r="C6" s="53">
        <f>D6+E6</f>
        <v>18542554.856</v>
      </c>
      <c r="D6" s="53">
        <f>D7+D15+D24</f>
        <v>18018809.306</v>
      </c>
      <c r="E6" s="53">
        <f>E7+E15+E24</f>
        <v>523745.55</v>
      </c>
    </row>
    <row r="7" ht="27" customHeight="1" spans="1:5">
      <c r="A7" s="36" t="s">
        <v>213</v>
      </c>
      <c r="B7" s="54" t="s">
        <v>214</v>
      </c>
      <c r="C7" s="55">
        <f>SUM(C8:C14)</f>
        <v>17747563.706</v>
      </c>
      <c r="D7" s="55">
        <f>SUM(D8:D14)</f>
        <v>17747563.706</v>
      </c>
      <c r="E7" s="55"/>
    </row>
    <row r="8" ht="27" customHeight="1" spans="1:5">
      <c r="A8" s="38" t="s">
        <v>215</v>
      </c>
      <c r="B8" s="39" t="s">
        <v>216</v>
      </c>
      <c r="C8" s="56">
        <f t="shared" ref="C8:C14" si="0">D8+E8</f>
        <v>13757482.8</v>
      </c>
      <c r="D8" s="57">
        <v>13757482.8</v>
      </c>
      <c r="E8" s="57"/>
    </row>
    <row r="9" ht="27" customHeight="1" spans="1:5">
      <c r="A9" s="38" t="s">
        <v>217</v>
      </c>
      <c r="B9" s="39" t="s">
        <v>218</v>
      </c>
      <c r="C9" s="56">
        <f t="shared" si="0"/>
        <v>865073.99</v>
      </c>
      <c r="D9" s="57">
        <v>865073.99</v>
      </c>
      <c r="E9" s="57"/>
    </row>
    <row r="10" ht="27" customHeight="1" spans="1:5">
      <c r="A10" s="38" t="s">
        <v>219</v>
      </c>
      <c r="B10" s="39" t="s">
        <v>220</v>
      </c>
      <c r="C10" s="56">
        <f t="shared" si="0"/>
        <v>926400</v>
      </c>
      <c r="D10" s="57">
        <v>926400</v>
      </c>
      <c r="E10" s="57"/>
    </row>
    <row r="11" spans="1:5">
      <c r="A11" s="38" t="s">
        <v>221</v>
      </c>
      <c r="B11" s="39" t="s">
        <v>222</v>
      </c>
      <c r="C11" s="56">
        <f t="shared" si="0"/>
        <v>1046102.4</v>
      </c>
      <c r="D11" s="57">
        <v>1046102.4</v>
      </c>
      <c r="E11" s="57"/>
    </row>
    <row r="12" spans="1:5">
      <c r="A12" s="38" t="s">
        <v>223</v>
      </c>
      <c r="B12" s="39" t="s">
        <v>224</v>
      </c>
      <c r="C12" s="56">
        <f t="shared" si="0"/>
        <v>723891.04</v>
      </c>
      <c r="D12" s="57">
        <v>723891.04</v>
      </c>
      <c r="E12" s="57"/>
    </row>
    <row r="13" spans="1:5">
      <c r="A13" s="38" t="s">
        <v>225</v>
      </c>
      <c r="B13" s="39" t="s">
        <v>226</v>
      </c>
      <c r="C13" s="56">
        <f t="shared" si="0"/>
        <v>389419.146</v>
      </c>
      <c r="D13" s="57">
        <v>389419.146</v>
      </c>
      <c r="E13" s="57"/>
    </row>
    <row r="14" spans="1:5">
      <c r="A14" s="38" t="s">
        <v>227</v>
      </c>
      <c r="B14" s="39" t="s">
        <v>228</v>
      </c>
      <c r="C14" s="56">
        <f t="shared" si="0"/>
        <v>39194.33</v>
      </c>
      <c r="D14" s="57">
        <v>39194.33</v>
      </c>
      <c r="E14" s="57"/>
    </row>
    <row r="15" spans="1:5">
      <c r="A15" s="36">
        <v>302</v>
      </c>
      <c r="B15" s="54" t="s">
        <v>229</v>
      </c>
      <c r="C15" s="55">
        <f>SUM(C16:C23)</f>
        <v>523745.55</v>
      </c>
      <c r="D15" s="55">
        <f>SUM(D16:D23)</f>
        <v>0</v>
      </c>
      <c r="E15" s="55">
        <f>SUM(E16:E23)</f>
        <v>523745.55</v>
      </c>
    </row>
    <row r="16" spans="1:5">
      <c r="A16" s="38">
        <v>30201</v>
      </c>
      <c r="B16" s="39" t="s">
        <v>230</v>
      </c>
      <c r="C16" s="56">
        <f t="shared" ref="C16:C24" si="1">D16+E16</f>
        <v>50000</v>
      </c>
      <c r="D16" s="58"/>
      <c r="E16" s="58">
        <v>50000</v>
      </c>
    </row>
    <row r="17" spans="1:5">
      <c r="A17" s="38">
        <v>30202</v>
      </c>
      <c r="B17" s="39" t="s">
        <v>231</v>
      </c>
      <c r="C17" s="56">
        <f t="shared" si="1"/>
        <v>37000</v>
      </c>
      <c r="D17" s="59"/>
      <c r="E17" s="59">
        <v>37000</v>
      </c>
    </row>
    <row r="18" spans="1:5">
      <c r="A18" s="38">
        <v>30207</v>
      </c>
      <c r="B18" s="39" t="s">
        <v>232</v>
      </c>
      <c r="C18" s="56">
        <f t="shared" si="1"/>
        <v>90000</v>
      </c>
      <c r="D18" s="59"/>
      <c r="E18" s="59">
        <v>90000</v>
      </c>
    </row>
    <row r="19" spans="1:5">
      <c r="A19" s="38" t="s">
        <v>233</v>
      </c>
      <c r="B19" s="39" t="s">
        <v>234</v>
      </c>
      <c r="C19" s="56">
        <f t="shared" si="1"/>
        <v>60000</v>
      </c>
      <c r="D19" s="59"/>
      <c r="E19" s="59">
        <v>60000</v>
      </c>
    </row>
    <row r="20" spans="1:5">
      <c r="A20" s="38" t="s">
        <v>235</v>
      </c>
      <c r="B20" s="39" t="s">
        <v>236</v>
      </c>
      <c r="C20" s="56">
        <f t="shared" si="1"/>
        <v>3000</v>
      </c>
      <c r="D20" s="59"/>
      <c r="E20" s="59">
        <v>3000</v>
      </c>
    </row>
    <row r="21" spans="1:5">
      <c r="A21" s="38" t="s">
        <v>237</v>
      </c>
      <c r="B21" s="39" t="s">
        <v>238</v>
      </c>
      <c r="C21" s="56">
        <f t="shared" si="1"/>
        <v>82719.76</v>
      </c>
      <c r="D21" s="57"/>
      <c r="E21" s="57">
        <v>82719.76</v>
      </c>
    </row>
    <row r="22" spans="1:5">
      <c r="A22" s="38" t="s">
        <v>239</v>
      </c>
      <c r="B22" s="39" t="s">
        <v>240</v>
      </c>
      <c r="C22" s="56">
        <f t="shared" si="1"/>
        <v>88225.79</v>
      </c>
      <c r="D22" s="57"/>
      <c r="E22" s="57">
        <v>88225.79</v>
      </c>
    </row>
    <row r="23" spans="1:5">
      <c r="A23" s="38">
        <v>30239</v>
      </c>
      <c r="B23" s="43" t="s">
        <v>241</v>
      </c>
      <c r="C23" s="56">
        <f t="shared" si="1"/>
        <v>112800</v>
      </c>
      <c r="D23" s="57"/>
      <c r="E23" s="57">
        <v>112800</v>
      </c>
    </row>
    <row r="24" spans="1:5">
      <c r="A24" s="36">
        <v>303</v>
      </c>
      <c r="B24" s="54" t="s">
        <v>242</v>
      </c>
      <c r="C24" s="55">
        <f>SUM(C25:C27)</f>
        <v>271245.6</v>
      </c>
      <c r="D24" s="55">
        <f>SUM(D25:D27)</f>
        <v>271245.6</v>
      </c>
      <c r="E24" s="55">
        <f>SUM(E25:E27)</f>
        <v>0</v>
      </c>
    </row>
    <row r="25" spans="1:5">
      <c r="A25" s="38">
        <v>30302</v>
      </c>
      <c r="B25" s="39" t="s">
        <v>243</v>
      </c>
      <c r="C25" s="56">
        <f t="shared" ref="C25:C27" si="2">D25+E25</f>
        <v>245085.6</v>
      </c>
      <c r="D25" s="57">
        <v>245085.6</v>
      </c>
      <c r="E25" s="57"/>
    </row>
    <row r="26" spans="1:5">
      <c r="A26" s="38">
        <v>30305</v>
      </c>
      <c r="B26" s="39" t="s">
        <v>244</v>
      </c>
      <c r="C26" s="56">
        <f t="shared" si="2"/>
        <v>26160</v>
      </c>
      <c r="D26" s="56">
        <v>26160</v>
      </c>
      <c r="E26" s="57"/>
    </row>
    <row r="27" spans="1:5">
      <c r="A27" s="38" t="s">
        <v>245</v>
      </c>
      <c r="B27" s="39" t="s">
        <v>246</v>
      </c>
      <c r="C27" s="56">
        <f t="shared" si="2"/>
        <v>0</v>
      </c>
      <c r="D27" s="56"/>
      <c r="E27" s="5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:D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247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37</v>
      </c>
    </row>
    <row r="4" ht="22.75" customHeight="1" spans="1:8">
      <c r="A4" s="14" t="s">
        <v>173</v>
      </c>
      <c r="B4" s="14" t="s">
        <v>248</v>
      </c>
      <c r="C4" s="14"/>
      <c r="D4" s="14"/>
      <c r="E4" s="14"/>
      <c r="F4" s="14"/>
      <c r="G4" s="14" t="s">
        <v>249</v>
      </c>
      <c r="H4" s="14" t="s">
        <v>250</v>
      </c>
    </row>
    <row r="5" ht="22.75" customHeight="1" spans="1:8">
      <c r="A5" s="14"/>
      <c r="B5" s="14" t="s">
        <v>118</v>
      </c>
      <c r="C5" s="14" t="s">
        <v>251</v>
      </c>
      <c r="D5" s="14" t="s">
        <v>252</v>
      </c>
      <c r="E5" s="14" t="s">
        <v>253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254</v>
      </c>
      <c r="F6" s="14" t="s">
        <v>255</v>
      </c>
      <c r="G6" s="14"/>
      <c r="H6" s="14"/>
    </row>
    <row r="7" ht="22.75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22.75" customHeight="1" spans="1:8">
      <c r="A8" s="48" t="s">
        <v>2</v>
      </c>
      <c r="B8" s="47">
        <v>3000</v>
      </c>
      <c r="C8" s="47"/>
      <c r="D8" s="47">
        <v>3000</v>
      </c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I8" sqref="I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5" width="16.37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257</v>
      </c>
      <c r="B4" s="29" t="s">
        <v>258</v>
      </c>
      <c r="C4" s="30" t="s">
        <v>259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D6</f>
        <v>523745.55</v>
      </c>
      <c r="E5" s="33">
        <f>E6</f>
        <v>523745.55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260</v>
      </c>
      <c r="C6" s="36" t="s">
        <v>261</v>
      </c>
      <c r="D6" s="33">
        <f>SUM(D7:D14)</f>
        <v>523745.55</v>
      </c>
      <c r="E6" s="33">
        <f>SUM(E7:E14)</f>
        <v>523745.55</v>
      </c>
      <c r="F6" s="37"/>
    </row>
    <row r="7" ht="28" customHeight="1" spans="1:6">
      <c r="A7" s="35">
        <v>2</v>
      </c>
      <c r="B7" s="38">
        <v>30201</v>
      </c>
      <c r="C7" s="39" t="s">
        <v>230</v>
      </c>
      <c r="D7" s="40">
        <f t="shared" ref="D7:D15" si="0">E7+F7</f>
        <v>50000</v>
      </c>
      <c r="E7" s="41">
        <v>50000</v>
      </c>
      <c r="F7" s="37"/>
    </row>
    <row r="8" ht="28" customHeight="1" spans="1:6">
      <c r="A8" s="35">
        <v>3</v>
      </c>
      <c r="B8" s="38">
        <v>30202</v>
      </c>
      <c r="C8" s="39" t="s">
        <v>231</v>
      </c>
      <c r="D8" s="40">
        <f t="shared" si="0"/>
        <v>37000</v>
      </c>
      <c r="E8" s="41">
        <v>37000</v>
      </c>
      <c r="F8" s="37"/>
    </row>
    <row r="9" ht="28" customHeight="1" spans="1:6">
      <c r="A9" s="35">
        <v>4</v>
      </c>
      <c r="B9" s="38">
        <v>30207</v>
      </c>
      <c r="C9" s="39" t="s">
        <v>232</v>
      </c>
      <c r="D9" s="40">
        <f t="shared" si="0"/>
        <v>90000</v>
      </c>
      <c r="E9" s="41">
        <v>90000</v>
      </c>
      <c r="F9" s="37"/>
    </row>
    <row r="10" ht="28" customHeight="1" spans="1:6">
      <c r="A10" s="35">
        <v>5</v>
      </c>
      <c r="B10" s="38" t="s">
        <v>233</v>
      </c>
      <c r="C10" s="39" t="s">
        <v>234</v>
      </c>
      <c r="D10" s="40">
        <f t="shared" si="0"/>
        <v>60000</v>
      </c>
      <c r="E10" s="41">
        <v>60000</v>
      </c>
      <c r="F10" s="37"/>
    </row>
    <row r="11" ht="28" customHeight="1" spans="1:6">
      <c r="A11" s="35">
        <v>6</v>
      </c>
      <c r="B11" s="38" t="s">
        <v>235</v>
      </c>
      <c r="C11" s="39" t="s">
        <v>236</v>
      </c>
      <c r="D11" s="40">
        <f t="shared" si="0"/>
        <v>3000</v>
      </c>
      <c r="E11" s="41">
        <v>3000</v>
      </c>
      <c r="F11" s="37"/>
    </row>
    <row r="12" ht="28" customHeight="1" spans="1:6">
      <c r="A12" s="35">
        <v>7</v>
      </c>
      <c r="B12" s="38" t="s">
        <v>237</v>
      </c>
      <c r="C12" s="39" t="s">
        <v>238</v>
      </c>
      <c r="D12" s="40">
        <f t="shared" si="0"/>
        <v>82719.76</v>
      </c>
      <c r="E12" s="42">
        <v>82719.76</v>
      </c>
      <c r="F12" s="37"/>
    </row>
    <row r="13" ht="28" customHeight="1" spans="1:6">
      <c r="A13" s="35">
        <v>8</v>
      </c>
      <c r="B13" s="38" t="s">
        <v>239</v>
      </c>
      <c r="C13" s="39" t="s">
        <v>240</v>
      </c>
      <c r="D13" s="40">
        <f t="shared" si="0"/>
        <v>88225.79</v>
      </c>
      <c r="E13" s="41">
        <v>88225.79</v>
      </c>
      <c r="F13" s="37"/>
    </row>
    <row r="14" ht="28" customHeight="1" spans="1:6">
      <c r="A14" s="35">
        <v>9</v>
      </c>
      <c r="B14" s="38">
        <v>30239</v>
      </c>
      <c r="C14" s="43" t="s">
        <v>241</v>
      </c>
      <c r="D14" s="40">
        <f t="shared" si="0"/>
        <v>112800</v>
      </c>
      <c r="E14" s="41">
        <v>112800</v>
      </c>
      <c r="F14" s="37"/>
    </row>
    <row r="19" ht="13.5" spans="2:3">
      <c r="B19" s="17"/>
      <c r="C19" s="17"/>
    </row>
    <row r="20" ht="13.5" spans="2:3">
      <c r="B20" s="17"/>
      <c r="C20" s="17"/>
    </row>
    <row r="21" ht="13.5" spans="2:3">
      <c r="B21" s="17"/>
      <c r="C21" s="17"/>
    </row>
  </sheetData>
  <mergeCells count="1">
    <mergeCell ref="A2:F2"/>
  </mergeCells>
  <pageMargins left="0.75" right="0.75" top="0.270000010728836" bottom="0.270000010728836" header="0" footer="0"/>
  <pageSetup paperSize="9" scale="9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263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264</v>
      </c>
      <c r="B5" s="22" t="s">
        <v>265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173</v>
      </c>
      <c r="B4" s="14" t="s">
        <v>118</v>
      </c>
      <c r="C4" s="14" t="s">
        <v>267</v>
      </c>
      <c r="D4" s="14" t="s">
        <v>268</v>
      </c>
      <c r="E4" s="14" t="s">
        <v>269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270</v>
      </c>
      <c r="B1" s="1"/>
    </row>
    <row r="2" spans="1:1">
      <c r="A2" s="2" t="s">
        <v>271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272</v>
      </c>
      <c r="B5" s="4">
        <v>1</v>
      </c>
    </row>
    <row r="6" spans="1:2">
      <c r="A6" s="6" t="s">
        <v>273</v>
      </c>
      <c r="B6" s="7"/>
    </row>
    <row r="7" spans="1:2">
      <c r="A7" s="8" t="s">
        <v>274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棄1384836881</cp:lastModifiedBy>
  <dcterms:created xsi:type="dcterms:W3CDTF">2023-01-31T08:53:00Z</dcterms:created>
  <dcterms:modified xsi:type="dcterms:W3CDTF">2024-03-07T07:57:52Z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0251ACE01C5341F7862D3F9A0D8B5876_13</vt:lpwstr>
  </property>
</Properties>
</file>