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<sst xmlns="http://schemas.openxmlformats.org/spreadsheetml/2006/main" count="410" uniqueCount="286">
  <si>
    <t>单位代码：</t>
  </si>
  <si>
    <t>单位名称：</t>
  </si>
  <si>
    <t>宁县第二中学</t>
  </si>
  <si>
    <t>部门预算公开表</t>
  </si>
  <si>
    <t xml:space="preserve">     </t>
  </si>
  <si>
    <t>编制日期：</t>
  </si>
  <si>
    <t>部门领导：</t>
  </si>
  <si>
    <t>刘宏源</t>
  </si>
  <si>
    <t>财务负责人：</t>
  </si>
  <si>
    <t>董英俊</t>
  </si>
  <si>
    <t>制表人：</t>
  </si>
  <si>
    <t>崔建辉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</si>
  <si>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</si>
  <si>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</si>
  <si>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</si>
  <si>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</si>
  <si>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</si>
  <si>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</si>
  <si>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</si>
  <si>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</si>
  <si>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</si>
  <si>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</si>
  <si>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</si>
  <si>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</si>
  <si>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</si>
  <si>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</si>
  <si>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</si>
  <si>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</si>
  <si>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</si>
  <si>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</si>
  <si>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</si>
  <si>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</si>
  <si>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</si>
  <si>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</si>
  <si>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</si>
  <si>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</si>
  <si>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单位名称：宁县第二中学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</si>
  <si>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</si>
  <si>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</si>
  <si>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</si>
  <si>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</si>
  <si>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</si>
  <si>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</si>
  <si>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</si>
  <si>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</si>
  <si>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</si>
  <si>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</si>
  <si>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</si>
  <si>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</si>
  <si>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</si>
  <si>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</si>
  <si>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</si>
  <si>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</si>
  <si>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</si>
  <si>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</si>
  <si>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</si>
  <si>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</si>
  <si>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</si>
  <si>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</si>
  <si>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</si>
  <si>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</si>
  <si>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</si>
  <si>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</si>
  <si>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</si>
  <si>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</si>
  <si>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</si>
  <si>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</si>
  <si>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</si>
  <si>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</si>
  <si>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</si>
  <si>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</si>
  <si>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</si>
  <si>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</si>
  <si>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</si>
  <si>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</si>
  <si>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</si>
  <si>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</si>
  <si>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</si>
  <si>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</si>
  <si>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</si>
  <si>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</si>
  <si>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</si>
  <si>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</si>
  <si>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</si>
  <si>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</si>
  <si>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</si>
  <si>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</si>
  <si>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</si>
  <si>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</si>
  <si>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</si>
  <si>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</si>
  <si>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</si>
  <si>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</si>
  <si>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</si>
  <si>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</si>
  <si>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</si>
  <si>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</si>
  <si>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</si>
  <si>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</si>
  <si>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</si>
  <si>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</si>
  <si>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</si>
  <si>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</si>
  <si>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</si>
  <si>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</si>
  <si>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</si>
  <si>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</si>
  <si>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</si>
  <si>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</si>
  <si>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</si>
  <si>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</si>
  <si>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</si>
  <si>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</si>
  <si>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</si>
  <si>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</si>
  <si>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</si>
  <si>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</si>
  <si>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</si>
  <si>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</si>
  <si>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</t>
  </si>
  <si>
    <t xml:space="preserve">  普通教育</t>
  </si>
  <si>
    <t xml:space="preserve">     高中教育</t>
  </si>
  <si>
    <t>社会保障和就业支出</t>
  </si>
  <si>
    <t xml:space="preserve">  行政事业单位养老支出</t>
  </si>
  <si>
    <t xml:space="preserve">     事业单位离退休</t>
  </si>
  <si>
    <t xml:space="preserve">     机关事业单位基本养老保险缴费支出</t>
  </si>
  <si>
    <t xml:space="preserve"> 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</si>
  <si>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</si>
  <si>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</si>
  <si>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</si>
  <si>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</si>
  <si>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</si>
  <si>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</si>
  <si>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</si>
  <si>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</si>
  <si>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</si>
  <si>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</si>
  <si>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</si>
  <si>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</si>
  <si>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</si>
  <si>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</si>
  <si>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</si>
  <si>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</si>
  <si>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</si>
  <si>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</si>
  <si>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</si>
  <si>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</si>
  <si>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</si>
  <si>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</si>
  <si>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</si>
  <si>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</si>
  <si>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</si>
  <si>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</si>
  <si>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</si>
  <si>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</si>
  <si>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</si>
  <si>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</si>
  <si>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</si>
  <si>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</si>
  <si>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</si>
  <si>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</si>
  <si>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</si>
  <si>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</si>
  <si>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</si>
  <si>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</si>
  <si>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</si>
  <si>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</si>
  <si>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</si>
  <si>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</si>
  <si>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</si>
  <si>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</si>
  <si>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</si>
  <si>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</si>
  <si>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</si>
  <si>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</si>
  <si>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</si>
  <si>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</si>
  <si>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</si>
  <si>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</si>
  <si>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 xml:space="preserve">  20502</t>
  </si>
  <si>
    <t xml:space="preserve">    2050204</t>
  </si>
  <si>
    <t>208</t>
  </si>
  <si>
    <t xml:space="preserve">   20805</t>
  </si>
  <si>
    <t xml:space="preserve">    2080502</t>
  </si>
  <si>
    <t xml:space="preserve">    2080505</t>
  </si>
  <si>
    <t xml:space="preserve">    2080506</t>
  </si>
  <si>
    <t>20899</t>
  </si>
  <si>
    <t xml:space="preserve">    2089999</t>
  </si>
  <si>
    <t>210</t>
  </si>
  <si>
    <t xml:space="preserve">  21011</t>
  </si>
  <si>
    <t xml:space="preserve">   2101102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</si>
  <si>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</si>
  <si>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</si>
  <si>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</si>
  <si>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</si>
  <si>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</si>
  <si>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</si>
  <si>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</si>
  <si>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</si>
  <si>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</si>
  <si>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</si>
  <si>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</si>
  <si>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</si>
  <si>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</si>
  <si>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</si>
  <si>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</si>
  <si>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</si>
  <si>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</si>
  <si>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</si>
  <si>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</si>
  <si>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</si>
  <si>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</si>
  <si>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</si>
  <si>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</si>
  <si>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</si>
  <si>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</si>
  <si>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</si>
  <si>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</si>
  <si>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</si>
  <si>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</si>
  <si>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</si>
  <si>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</si>
  <si>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</si>
  <si>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</si>
  <si>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</si>
  <si>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</si>
  <si>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</si>
  <si>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</si>
  <si>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</si>
  <si>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</si>
  <si>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</si>
  <si>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</si>
  <si>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</si>
  <si>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</si>
  <si>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</si>
  <si>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</si>
  <si>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</si>
  <si>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</si>
  <si>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</si>
  <si>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</si>
  <si>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</si>
  <si>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</si>
  <si>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</si>
  <si>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</si>
  <si>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</si>
  <si>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</si>
  <si>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</si>
  <si>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</si>
  <si>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</si>
  <si>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</si>
  <si>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310</t>
  </si>
  <si>
    <t>资本性支出</t>
  </si>
  <si>
    <t xml:space="preserve">  31002</t>
  </si>
  <si>
    <t xml:space="preserve">  办公设备购置</t>
  </si>
  <si>
    <t xml:space="preserve">  31006</t>
  </si>
  <si>
    <t xml:space="preserve">  大型修缮</t>
  </si>
  <si>
    <t xml:space="preserve">  31099</t>
  </si>
  <si>
    <t xml:space="preserve">  其他资本性支出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</si>
  <si>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</si>
  <si>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</si>
  <si>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</si>
  <si>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</si>
  <si>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</si>
  <si>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</si>
  <si>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</si>
  <si>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</si>
  <si>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</si>
  <si>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</si>
  <si>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</si>
  <si>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</si>
  <si>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</si>
  <si>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</si>
  <si>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</si>
  <si>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</si>
  <si>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</si>
  <si>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208003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</si>
  <si>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</si>
  <si>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</si>
  <si>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</si>
  <si>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</si>
  <si>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</si>
  <si>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单位名称：宁县第二中学            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</si>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</sst>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#0.00"/>
    <numFmt numFmtId="179" formatCode="yyyy/mm/dd"/>
  </numFmts>
  <fonts count="5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color indexed="8"/>
      <name val="Calibri"/>
      <charset val="134"/>
    </font>
    <font>
      <sz val="10"/>
      <name val="Hiragino Sans GB"/>
      <charset val="134"/>
    </font>
    <font>
      <sz val="9"/>
      <name val="宋体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8" applyNumberFormat="0" applyAlignment="0" applyProtection="0">
      <alignment vertical="center"/>
    </xf>
    <xf numFmtId="0" fontId="42" fillId="6" borderId="9" applyNumberFormat="0" applyAlignment="0" applyProtection="0">
      <alignment vertical="center"/>
    </xf>
    <xf numFmtId="0" fontId="43" fillId="6" borderId="8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1" fillId="0" borderId="0"/>
    <xf numFmtId="0" fontId="52" fillId="0" borderId="0">
      <alignment vertical="center"/>
    </xf>
    <xf numFmtId="0" fontId="53" fillId="0" borderId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49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0" xfId="0" applyFont="1" applyFill="1" applyAlignment="1"/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7" fontId="15" fillId="0" borderId="1" xfId="49" applyNumberFormat="1" applyFont="1" applyFill="1" applyBorder="1" applyAlignment="1" applyProtection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9" fillId="0" borderId="1" xfId="49" applyNumberFormat="1" applyFont="1" applyFill="1" applyBorder="1" applyAlignment="1">
      <alignment horizontal="left" vertical="center" wrapText="1"/>
    </xf>
    <xf numFmtId="49" fontId="19" fillId="0" borderId="1" xfId="51" applyNumberFormat="1" applyFont="1" applyFill="1" applyBorder="1" applyAlignment="1">
      <alignment horizontal="left" vertical="center" wrapText="1"/>
    </xf>
    <xf numFmtId="177" fontId="16" fillId="0" borderId="1" xfId="49" applyNumberFormat="1" applyFont="1" applyFill="1" applyBorder="1" applyAlignment="1" applyProtection="1">
      <alignment horizontal="righ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20" fillId="0" borderId="3" xfId="49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49" fontId="15" fillId="0" borderId="1" xfId="49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>
      <alignment horizontal="right" vertical="center" wrapText="1"/>
    </xf>
    <xf numFmtId="49" fontId="20" fillId="0" borderId="1" xfId="49" applyNumberFormat="1" applyFont="1" applyFill="1" applyBorder="1" applyAlignment="1">
      <alignment horizontal="left" vertical="center" wrapText="1"/>
    </xf>
    <xf numFmtId="0" fontId="23" fillId="0" borderId="1" xfId="49" applyFont="1" applyFill="1" applyBorder="1" applyAlignment="1" applyProtection="1"/>
    <xf numFmtId="0" fontId="19" fillId="0" borderId="1" xfId="51" applyNumberFormat="1" applyFont="1" applyFill="1" applyBorder="1" applyAlignment="1">
      <alignment horizontal="right" vertical="center" wrapText="1"/>
    </xf>
    <xf numFmtId="0" fontId="19" fillId="0" borderId="1" xfId="50" applyFont="1" applyFill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 applyProtection="1">
      <alignment horizontal="right" vertical="center" wrapText="1"/>
    </xf>
    <xf numFmtId="176" fontId="18" fillId="0" borderId="1" xfId="0" applyNumberFormat="1" applyFont="1" applyFill="1" applyBorder="1" applyAlignment="1" applyProtection="1">
      <alignment horizontal="right" vertical="center" wrapText="1"/>
    </xf>
    <xf numFmtId="0" fontId="22" fillId="3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177" fontId="9" fillId="0" borderId="1" xfId="49" applyNumberFormat="1" applyFont="1" applyFill="1" applyBorder="1" applyAlignment="1" applyProtection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177" fontId="9" fillId="0" borderId="1" xfId="0" applyNumberFormat="1" applyFont="1" applyFill="1" applyBorder="1" applyAlignment="1" applyProtection="1">
      <alignment horizontal="right" vertical="center"/>
    </xf>
    <xf numFmtId="178" fontId="24" fillId="0" borderId="2" xfId="0" applyNumberFormat="1" applyFont="1" applyBorder="1" applyAlignment="1">
      <alignment horizontal="righ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177" fontId="18" fillId="0" borderId="1" xfId="0" applyNumberFormat="1" applyFont="1" applyFill="1" applyBorder="1" applyAlignment="1" applyProtection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0" fontId="9" fillId="0" borderId="1" xfId="49" applyFont="1" applyFill="1" applyBorder="1" applyAlignment="1" applyProtection="1">
      <alignment vertical="center"/>
    </xf>
    <xf numFmtId="177" fontId="25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9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179" fontId="10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1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4" sqref="G14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3"/>
      <c r="B3" s="13" t="s">
        <v>0</v>
      </c>
      <c r="C3" s="104">
        <v>208003</v>
      </c>
      <c r="D3" s="104"/>
      <c r="E3" s="13"/>
      <c r="F3" s="13"/>
      <c r="G3" s="13"/>
      <c r="H3" s="13"/>
      <c r="I3" s="13"/>
      <c r="J3" s="13"/>
      <c r="K3" s="13"/>
    </row>
    <row r="4" ht="22.75" customHeight="1" spans="1:11">
      <c r="A4" s="13"/>
      <c r="B4" s="13" t="s">
        <v>1</v>
      </c>
      <c r="C4" s="13" t="s">
        <v>2</v>
      </c>
      <c r="D4" s="13"/>
      <c r="E4" s="13"/>
      <c r="F4" s="13"/>
      <c r="G4" s="13"/>
      <c r="H4" s="13"/>
      <c r="I4" s="13"/>
      <c r="J4" s="13"/>
      <c r="K4" s="13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5" t="s">
        <v>3</v>
      </c>
      <c r="C6" s="105"/>
      <c r="D6" s="105"/>
      <c r="E6" s="105"/>
      <c r="F6" s="105"/>
      <c r="G6" s="105"/>
      <c r="H6" s="105"/>
      <c r="I6" s="105"/>
      <c r="J6" s="105"/>
      <c r="K6" s="105"/>
    </row>
    <row r="7" ht="22.7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22.75" customHeight="1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22.75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2.75" customHeight="1" spans="1:11">
      <c r="A10" s="13"/>
      <c r="B10" s="13" t="s">
        <v>4</v>
      </c>
      <c r="C10" s="13"/>
      <c r="F10" s="106" t="s">
        <v>5</v>
      </c>
      <c r="G10" s="107">
        <v>45365</v>
      </c>
      <c r="H10" s="13"/>
      <c r="I10" s="13"/>
      <c r="J10" s="13"/>
      <c r="K10" s="13"/>
    </row>
    <row r="11" ht="22.75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22.75" customHeight="1" spans="1:11">
      <c r="A12" s="13"/>
      <c r="B12" s="106" t="s">
        <v>6</v>
      </c>
      <c r="C12" s="108" t="s">
        <v>7</v>
      </c>
      <c r="D12" s="13"/>
      <c r="E12" s="106" t="s">
        <v>8</v>
      </c>
      <c r="F12" s="10" t="s">
        <v>9</v>
      </c>
      <c r="G12" s="13"/>
      <c r="H12" s="106" t="s">
        <v>10</v>
      </c>
      <c r="I12" s="10" t="s">
        <v>11</v>
      </c>
      <c r="J12" s="13"/>
      <c r="K12" s="13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4" t="s">
        <v>258</v>
      </c>
      <c r="B2" s="44"/>
      <c r="C2" s="44"/>
      <c r="D2" s="44"/>
      <c r="E2" s="44"/>
      <c r="F2" s="44"/>
      <c r="G2" s="44"/>
      <c r="H2" s="44"/>
    </row>
    <row r="3" ht="22.75" customHeight="1" spans="1:8">
      <c r="A3" s="10" t="s">
        <v>36</v>
      </c>
      <c r="B3" s="10"/>
      <c r="C3" s="10"/>
      <c r="D3" s="10"/>
      <c r="E3" s="10"/>
      <c r="F3" s="10"/>
      <c r="G3" s="10"/>
      <c r="H3" s="45" t="s">
        <v>37</v>
      </c>
    </row>
    <row r="4" ht="22.75" customHeight="1" spans="1:8">
      <c r="A4" s="15" t="s">
        <v>171</v>
      </c>
      <c r="B4" s="15" t="s">
        <v>259</v>
      </c>
      <c r="C4" s="15"/>
      <c r="D4" s="15"/>
      <c r="E4" s="15"/>
      <c r="F4" s="15"/>
      <c r="G4" s="15" t="s">
        <v>260</v>
      </c>
      <c r="H4" s="15" t="s">
        <v>261</v>
      </c>
    </row>
    <row r="5" ht="22.75" customHeight="1" spans="1:8">
      <c r="A5" s="15"/>
      <c r="B5" s="15" t="s">
        <v>118</v>
      </c>
      <c r="C5" s="15" t="s">
        <v>262</v>
      </c>
      <c r="D5" s="15" t="s">
        <v>263</v>
      </c>
      <c r="E5" s="15" t="s">
        <v>264</v>
      </c>
      <c r="F5" s="15"/>
      <c r="G5" s="15"/>
      <c r="H5" s="15"/>
    </row>
    <row r="6" ht="22.75" customHeight="1" spans="1:8">
      <c r="A6" s="15"/>
      <c r="B6" s="15"/>
      <c r="C6" s="15"/>
      <c r="D6" s="15"/>
      <c r="E6" s="15" t="s">
        <v>265</v>
      </c>
      <c r="F6" s="15" t="s">
        <v>266</v>
      </c>
      <c r="G6" s="15"/>
      <c r="H6" s="15"/>
    </row>
    <row r="7" ht="22.75" customHeight="1" spans="1:8">
      <c r="A7" s="46" t="s">
        <v>2</v>
      </c>
      <c r="B7" s="47"/>
      <c r="C7" s="47"/>
      <c r="D7" s="47"/>
      <c r="E7" s="47"/>
      <c r="F7" s="47"/>
      <c r="G7" s="47"/>
      <c r="H7" s="47"/>
    </row>
    <row r="8" ht="22.75" customHeight="1" spans="1:8">
      <c r="A8" s="46"/>
      <c r="B8" s="47"/>
      <c r="C8" s="47"/>
      <c r="D8" s="47"/>
      <c r="E8" s="47"/>
      <c r="F8" s="47"/>
      <c r="G8" s="47"/>
      <c r="H8" s="47"/>
    </row>
    <row r="9" ht="22.75" customHeight="1" spans="1:8">
      <c r="A9" s="16"/>
      <c r="B9" s="17"/>
      <c r="C9" s="17"/>
      <c r="D9" s="17"/>
      <c r="E9" s="17"/>
      <c r="F9" s="17"/>
      <c r="G9" s="17"/>
      <c r="H9" s="1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K29" sqref="K29"/>
    </sheetView>
  </sheetViews>
  <sheetFormatPr defaultColWidth="10" defaultRowHeight="15"/>
  <cols>
    <col min="1" max="1" width="19.625" customWidth="1"/>
    <col min="2" max="2" width="12" style="19" customWidth="1"/>
    <col min="3" max="3" width="17.375" style="19" customWidth="1"/>
    <col min="4" max="5" width="13.375" customWidth="1"/>
    <col min="6" max="6" width="8.875" customWidth="1"/>
    <col min="7" max="10" width="9.76666666666667" customWidth="1"/>
  </cols>
  <sheetData>
    <row r="1" ht="14.3" customHeight="1" spans="1:10">
      <c r="A1" s="10"/>
      <c r="B1" s="27"/>
      <c r="C1" s="28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267</v>
      </c>
      <c r="B2" s="21"/>
      <c r="C2" s="21"/>
      <c r="D2" s="11"/>
      <c r="E2" s="11"/>
      <c r="F2" s="11"/>
      <c r="G2" s="10"/>
      <c r="H2" s="10"/>
      <c r="I2" s="10"/>
      <c r="J2" s="10"/>
    </row>
    <row r="3" ht="25" customHeight="1" spans="1:10">
      <c r="A3" s="13" t="s">
        <v>36</v>
      </c>
      <c r="D3" s="13"/>
      <c r="E3" s="13"/>
      <c r="F3" s="13" t="s">
        <v>37</v>
      </c>
      <c r="G3" s="10"/>
      <c r="H3" s="10"/>
      <c r="I3" s="10"/>
      <c r="J3" s="10"/>
    </row>
    <row r="4" ht="22.75" customHeight="1" spans="1:10">
      <c r="A4" s="29" t="s">
        <v>268</v>
      </c>
      <c r="B4" s="30" t="s">
        <v>269</v>
      </c>
      <c r="C4" s="31" t="s">
        <v>270</v>
      </c>
      <c r="D4" s="29" t="s">
        <v>118</v>
      </c>
      <c r="E4" s="29" t="s">
        <v>115</v>
      </c>
      <c r="F4" s="29" t="s">
        <v>116</v>
      </c>
      <c r="G4" s="10"/>
      <c r="H4" s="10"/>
      <c r="I4" s="10"/>
      <c r="J4" s="10"/>
    </row>
    <row r="5" ht="22.5" customHeight="1" spans="1:10">
      <c r="A5" s="29"/>
      <c r="B5" s="32"/>
      <c r="C5" s="33" t="s">
        <v>118</v>
      </c>
      <c r="D5" s="34">
        <f>E5</f>
        <v>3440562.77</v>
      </c>
      <c r="E5" s="34">
        <f>E6+E22</f>
        <v>3440562.77</v>
      </c>
      <c r="F5" s="35"/>
      <c r="G5" s="13"/>
      <c r="H5" s="13"/>
      <c r="I5" s="13"/>
      <c r="J5" s="13"/>
    </row>
    <row r="6" ht="22.5" customHeight="1" spans="1:6">
      <c r="A6" s="36">
        <v>1</v>
      </c>
      <c r="B6" s="32" t="s">
        <v>212</v>
      </c>
      <c r="C6" s="37" t="s">
        <v>213</v>
      </c>
      <c r="D6" s="34">
        <f>E6</f>
        <v>2387962.77</v>
      </c>
      <c r="E6" s="34">
        <f>SUM(E7:E21)</f>
        <v>2387962.77</v>
      </c>
      <c r="F6" s="38"/>
    </row>
    <row r="7" ht="22.5" customHeight="1" spans="1:6">
      <c r="A7" s="36">
        <v>2</v>
      </c>
      <c r="B7" s="39" t="s">
        <v>214</v>
      </c>
      <c r="C7" s="40" t="s">
        <v>215</v>
      </c>
      <c r="D7" s="41">
        <v>170000</v>
      </c>
      <c r="E7" s="41">
        <v>170000</v>
      </c>
      <c r="F7" s="38"/>
    </row>
    <row r="8" ht="22.5" customHeight="1" spans="1:6">
      <c r="A8" s="36">
        <v>3</v>
      </c>
      <c r="B8" s="39" t="s">
        <v>216</v>
      </c>
      <c r="C8" s="42" t="s">
        <v>217</v>
      </c>
      <c r="D8" s="41">
        <v>50000</v>
      </c>
      <c r="E8" s="41">
        <v>50000</v>
      </c>
      <c r="F8" s="38"/>
    </row>
    <row r="9" ht="22.5" customHeight="1" spans="1:6">
      <c r="A9" s="36">
        <v>4</v>
      </c>
      <c r="B9" s="39" t="s">
        <v>218</v>
      </c>
      <c r="C9" s="42" t="s">
        <v>219</v>
      </c>
      <c r="D9" s="41">
        <v>100000</v>
      </c>
      <c r="E9" s="41">
        <v>100000</v>
      </c>
      <c r="F9" s="38"/>
    </row>
    <row r="10" ht="22.5" customHeight="1" spans="1:6">
      <c r="A10" s="36">
        <v>5</v>
      </c>
      <c r="B10" s="39" t="s">
        <v>220</v>
      </c>
      <c r="C10" s="40" t="s">
        <v>221</v>
      </c>
      <c r="D10" s="41">
        <v>120000</v>
      </c>
      <c r="E10" s="41">
        <v>120000</v>
      </c>
      <c r="F10" s="38"/>
    </row>
    <row r="11" ht="22.5" customHeight="1" spans="1:6">
      <c r="A11" s="36">
        <v>6</v>
      </c>
      <c r="B11" s="39" t="s">
        <v>222</v>
      </c>
      <c r="C11" s="42" t="s">
        <v>223</v>
      </c>
      <c r="D11" s="41">
        <v>30000</v>
      </c>
      <c r="E11" s="41">
        <v>30000</v>
      </c>
      <c r="F11" s="38"/>
    </row>
    <row r="12" ht="22.5" customHeight="1" spans="1:6">
      <c r="A12" s="36">
        <v>7</v>
      </c>
      <c r="B12" s="39" t="s">
        <v>224</v>
      </c>
      <c r="C12" s="42" t="s">
        <v>225</v>
      </c>
      <c r="D12" s="41">
        <v>300000</v>
      </c>
      <c r="E12" s="41">
        <v>300000</v>
      </c>
      <c r="F12" s="38"/>
    </row>
    <row r="13" ht="22.5" customHeight="1" spans="1:6">
      <c r="A13" s="36">
        <v>8</v>
      </c>
      <c r="B13" s="39" t="s">
        <v>226</v>
      </c>
      <c r="C13" s="40" t="s">
        <v>227</v>
      </c>
      <c r="D13" s="41">
        <v>35000</v>
      </c>
      <c r="E13" s="41">
        <v>35000</v>
      </c>
      <c r="F13" s="38"/>
    </row>
    <row r="14" ht="22.5" customHeight="1" spans="1:6">
      <c r="A14" s="36">
        <v>9</v>
      </c>
      <c r="B14" s="39" t="s">
        <v>228</v>
      </c>
      <c r="C14" s="42" t="s">
        <v>229</v>
      </c>
      <c r="D14" s="41">
        <v>500000</v>
      </c>
      <c r="E14" s="41">
        <v>500000</v>
      </c>
      <c r="F14" s="38"/>
    </row>
    <row r="15" ht="22.5" customHeight="1" spans="1:6">
      <c r="A15" s="36">
        <v>10</v>
      </c>
      <c r="B15" s="39" t="s">
        <v>230</v>
      </c>
      <c r="C15" s="42" t="s">
        <v>231</v>
      </c>
      <c r="D15" s="41">
        <v>20000</v>
      </c>
      <c r="E15" s="41">
        <v>20000</v>
      </c>
      <c r="F15" s="38"/>
    </row>
    <row r="16" ht="22.5" customHeight="1" spans="1:6">
      <c r="A16" s="36">
        <v>11</v>
      </c>
      <c r="B16" s="39" t="s">
        <v>232</v>
      </c>
      <c r="C16" s="40" t="s">
        <v>233</v>
      </c>
      <c r="D16" s="41">
        <v>20000</v>
      </c>
      <c r="E16" s="41">
        <v>20000</v>
      </c>
      <c r="F16" s="38"/>
    </row>
    <row r="17" ht="22.5" customHeight="1" spans="1:6">
      <c r="A17" s="36">
        <v>12</v>
      </c>
      <c r="B17" s="39" t="s">
        <v>234</v>
      </c>
      <c r="C17" s="42" t="s">
        <v>235</v>
      </c>
      <c r="D17" s="41">
        <v>50000</v>
      </c>
      <c r="E17" s="41">
        <v>50000</v>
      </c>
      <c r="F17" s="38"/>
    </row>
    <row r="18" ht="22.5" customHeight="1" spans="1:6">
      <c r="A18" s="36">
        <v>13</v>
      </c>
      <c r="B18" s="39" t="s">
        <v>236</v>
      </c>
      <c r="C18" s="42" t="s">
        <v>237</v>
      </c>
      <c r="D18" s="41">
        <v>220000</v>
      </c>
      <c r="E18" s="41">
        <v>220000</v>
      </c>
      <c r="F18" s="38"/>
    </row>
    <row r="19" ht="22.5" customHeight="1" spans="1:6">
      <c r="A19" s="36">
        <v>14</v>
      </c>
      <c r="B19" s="39" t="s">
        <v>238</v>
      </c>
      <c r="C19" s="40" t="s">
        <v>239</v>
      </c>
      <c r="D19" s="41">
        <v>387132.73</v>
      </c>
      <c r="E19" s="41">
        <v>387132.73</v>
      </c>
      <c r="F19" s="38"/>
    </row>
    <row r="20" ht="22.5" customHeight="1" spans="1:6">
      <c r="A20" s="36">
        <v>15</v>
      </c>
      <c r="B20" s="39" t="s">
        <v>240</v>
      </c>
      <c r="C20" s="42" t="s">
        <v>241</v>
      </c>
      <c r="D20" s="41">
        <v>355830.04</v>
      </c>
      <c r="E20" s="41">
        <v>355830.04</v>
      </c>
      <c r="F20" s="38"/>
    </row>
    <row r="21" ht="22.5" customHeight="1" spans="1:6">
      <c r="A21" s="36">
        <v>16</v>
      </c>
      <c r="B21" s="39" t="s">
        <v>242</v>
      </c>
      <c r="C21" s="42" t="s">
        <v>243</v>
      </c>
      <c r="D21" s="41">
        <v>30000</v>
      </c>
      <c r="E21" s="41">
        <v>30000</v>
      </c>
      <c r="F21" s="38"/>
    </row>
    <row r="22" ht="22.5" customHeight="1" spans="1:6">
      <c r="A22" s="36">
        <v>17</v>
      </c>
      <c r="B22" s="43" t="s">
        <v>250</v>
      </c>
      <c r="C22" s="43" t="s">
        <v>251</v>
      </c>
      <c r="D22" s="34">
        <f>E22</f>
        <v>1052600</v>
      </c>
      <c r="E22" s="34">
        <f>SUM(E23:E25)</f>
        <v>1052600</v>
      </c>
      <c r="F22" s="38"/>
    </row>
    <row r="23" ht="22.5" customHeight="1" spans="1:6">
      <c r="A23" s="36">
        <v>18</v>
      </c>
      <c r="B23" s="39" t="s">
        <v>252</v>
      </c>
      <c r="C23" s="40" t="s">
        <v>253</v>
      </c>
      <c r="D23" s="41">
        <v>52600</v>
      </c>
      <c r="E23" s="41">
        <v>52600</v>
      </c>
      <c r="F23" s="38"/>
    </row>
    <row r="24" ht="22.5" customHeight="1" spans="1:6">
      <c r="A24" s="36">
        <v>19</v>
      </c>
      <c r="B24" s="39" t="s">
        <v>254</v>
      </c>
      <c r="C24" s="42" t="s">
        <v>255</v>
      </c>
      <c r="D24" s="41">
        <v>950000</v>
      </c>
      <c r="E24" s="41">
        <v>950000</v>
      </c>
      <c r="F24" s="38"/>
    </row>
    <row r="25" ht="22.5" customHeight="1" spans="1:6">
      <c r="A25" s="36">
        <v>20</v>
      </c>
      <c r="B25" s="39" t="s">
        <v>256</v>
      </c>
      <c r="C25" s="42" t="s">
        <v>257</v>
      </c>
      <c r="D25" s="41">
        <v>50000</v>
      </c>
      <c r="E25" s="41">
        <v>50000</v>
      </c>
      <c r="F25" s="3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3" sqref="A3"/>
    </sheetView>
  </sheetViews>
  <sheetFormatPr defaultColWidth="7.875" defaultRowHeight="12.75" customHeight="1"/>
  <cols>
    <col min="1" max="1" width="17" style="19" customWidth="1"/>
    <col min="2" max="2" width="41.375" style="19" customWidth="1"/>
    <col min="3" max="3" width="29.375" style="19" customWidth="1"/>
    <col min="4" max="4" width="2.5" style="19" customWidth="1"/>
    <col min="5" max="16" width="8" style="19"/>
    <col min="17" max="16384" width="7.875" style="18"/>
  </cols>
  <sheetData>
    <row r="1" ht="15" customHeight="1" spans="1:16">
      <c r="A1" s="20"/>
      <c r="B1" s="20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32.25" customHeight="1" spans="1:16">
      <c r="A2" s="21" t="s">
        <v>271</v>
      </c>
      <c r="B2" s="21"/>
      <c r="C2" s="2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5" customHeight="1" spans="1:16">
      <c r="A3" s="12" t="s">
        <v>36</v>
      </c>
      <c r="B3" s="18"/>
      <c r="C3" s="22" t="s">
        <v>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25.5" customHeight="1" spans="1:16">
      <c r="A4" s="23" t="s">
        <v>272</v>
      </c>
      <c r="B4" s="23"/>
      <c r="C4" s="24" t="s">
        <v>41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ht="25.5" customHeight="1" spans="1:16">
      <c r="A5" s="23" t="s">
        <v>273</v>
      </c>
      <c r="B5" s="23" t="s">
        <v>274</v>
      </c>
      <c r="C5" s="24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="18" customFormat="1" ht="25.5" customHeight="1" spans="1:3">
      <c r="A6" s="23" t="s">
        <v>118</v>
      </c>
      <c r="B6" s="23"/>
      <c r="C6" s="24"/>
    </row>
    <row r="7" s="18" customFormat="1" ht="26.25" customHeight="1" spans="1:4">
      <c r="A7" s="25" t="s">
        <v>275</v>
      </c>
      <c r="B7" s="25" t="s">
        <v>2</v>
      </c>
      <c r="C7" s="26">
        <v>0</v>
      </c>
      <c r="D7" s="19"/>
    </row>
    <row r="8" ht="26.25" customHeight="1" spans="1:16">
      <c r="A8" s="25"/>
      <c r="B8" s="25"/>
      <c r="C8" s="2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26.25" customHeight="1" spans="1:16">
      <c r="A9" s="25"/>
      <c r="B9" s="25"/>
      <c r="C9" s="2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26.25" customHeight="1" spans="1:3">
      <c r="A10" s="25"/>
      <c r="B10" s="25"/>
      <c r="C10" s="26"/>
    </row>
    <row r="11" ht="26.25" customHeight="1" spans="1:3">
      <c r="A11" s="25"/>
      <c r="B11" s="25"/>
      <c r="C11" s="26"/>
    </row>
    <row r="12" ht="26.25" customHeight="1" spans="1:3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3" sqref="A3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276</v>
      </c>
      <c r="B2" s="11"/>
      <c r="C2" s="11"/>
      <c r="D2" s="11"/>
      <c r="E2" s="11"/>
    </row>
    <row r="3" ht="22.75" customHeight="1" spans="1:5">
      <c r="A3" s="12" t="s">
        <v>36</v>
      </c>
      <c r="B3" s="13"/>
      <c r="C3" s="13"/>
      <c r="D3" s="13"/>
      <c r="E3" s="14" t="s">
        <v>37</v>
      </c>
    </row>
    <row r="4" ht="22.75" customHeight="1" spans="1:5">
      <c r="A4" s="15" t="s">
        <v>171</v>
      </c>
      <c r="B4" s="15" t="s">
        <v>118</v>
      </c>
      <c r="C4" s="15" t="s">
        <v>277</v>
      </c>
      <c r="D4" s="15" t="s">
        <v>278</v>
      </c>
      <c r="E4" s="15" t="s">
        <v>279</v>
      </c>
    </row>
    <row r="5" ht="22.75" customHeight="1" spans="1:5">
      <c r="A5" s="16"/>
      <c r="B5" s="17"/>
      <c r="C5" s="17"/>
      <c r="D5" s="17"/>
      <c r="E5" s="1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4" sqref="B2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280</v>
      </c>
      <c r="B1" s="1"/>
    </row>
    <row r="2" spans="1:1">
      <c r="A2" s="2" t="s">
        <v>281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282</v>
      </c>
      <c r="B5" s="4">
        <v>1</v>
      </c>
    </row>
    <row r="6" spans="1:2">
      <c r="A6" s="6" t="s">
        <v>283</v>
      </c>
      <c r="B6" s="7"/>
    </row>
    <row r="7" spans="1:2">
      <c r="A7" s="8" t="s">
        <v>284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285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99" t="s">
        <v>13</v>
      </c>
      <c r="C2" s="99"/>
    </row>
    <row r="3" ht="29.35" customHeight="1" spans="1:3">
      <c r="A3" s="100"/>
      <c r="B3" s="101" t="s">
        <v>14</v>
      </c>
      <c r="C3" s="101" t="s">
        <v>15</v>
      </c>
    </row>
    <row r="4" ht="28.45" customHeight="1" spans="1:3">
      <c r="A4" s="102"/>
      <c r="B4" s="103" t="s">
        <v>16</v>
      </c>
      <c r="C4" s="82" t="s">
        <v>17</v>
      </c>
    </row>
    <row r="5" ht="28.45" customHeight="1" spans="1:3">
      <c r="A5" s="102"/>
      <c r="B5" s="103" t="s">
        <v>18</v>
      </c>
      <c r="C5" s="82" t="s">
        <v>19</v>
      </c>
    </row>
    <row r="6" ht="28.45" customHeight="1" spans="1:3">
      <c r="A6" s="102"/>
      <c r="B6" s="103" t="s">
        <v>20</v>
      </c>
      <c r="C6" s="82" t="s">
        <v>21</v>
      </c>
    </row>
    <row r="7" ht="28.45" customHeight="1" spans="1:3">
      <c r="A7" s="102"/>
      <c r="B7" s="103" t="s">
        <v>22</v>
      </c>
      <c r="C7" s="82"/>
    </row>
    <row r="8" ht="28.45" customHeight="1" spans="1:3">
      <c r="A8" s="102"/>
      <c r="B8" s="103" t="s">
        <v>23</v>
      </c>
      <c r="C8" s="82" t="s">
        <v>24</v>
      </c>
    </row>
    <row r="9" ht="28.45" customHeight="1" spans="1:3">
      <c r="A9" s="102"/>
      <c r="B9" s="103" t="s">
        <v>25</v>
      </c>
      <c r="C9" s="82" t="s">
        <v>26</v>
      </c>
    </row>
    <row r="10" ht="28.45" customHeight="1" spans="1:3">
      <c r="A10" s="102"/>
      <c r="B10" s="103" t="s">
        <v>27</v>
      </c>
      <c r="C10" s="82" t="s">
        <v>28</v>
      </c>
    </row>
    <row r="11" ht="28.45" customHeight="1" spans="1:3">
      <c r="A11" s="102"/>
      <c r="B11" s="103" t="s">
        <v>29</v>
      </c>
      <c r="C11" s="82" t="s">
        <v>30</v>
      </c>
    </row>
    <row r="12" ht="28.45" customHeight="1" spans="1:3">
      <c r="A12" s="102"/>
      <c r="B12" s="103" t="s">
        <v>31</v>
      </c>
      <c r="C12" s="82"/>
    </row>
    <row r="13" ht="28.45" customHeight="1" spans="1:3">
      <c r="A13" s="10"/>
      <c r="B13" s="103" t="s">
        <v>32</v>
      </c>
      <c r="C13" s="82"/>
    </row>
    <row r="14" ht="28.45" customHeight="1" spans="1:3">
      <c r="A14" s="10"/>
      <c r="B14" s="103" t="s">
        <v>33</v>
      </c>
      <c r="C14" s="82" t="s">
        <v>17</v>
      </c>
    </row>
    <row r="15" ht="36" customHeight="1" spans="2:3">
      <c r="B15" s="103" t="s">
        <v>34</v>
      </c>
      <c r="C15" s="3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3" sqref="A3:C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35</v>
      </c>
      <c r="B2" s="11"/>
      <c r="C2" s="11"/>
      <c r="D2" s="11"/>
    </row>
    <row r="3" ht="22.75" customHeight="1" spans="1:4">
      <c r="A3" s="92" t="s">
        <v>36</v>
      </c>
      <c r="B3" s="92"/>
      <c r="C3" s="92"/>
      <c r="D3" s="93" t="s">
        <v>37</v>
      </c>
    </row>
    <row r="4" ht="22.75" customHeight="1" spans="1:4">
      <c r="A4" s="70" t="s">
        <v>38</v>
      </c>
      <c r="B4" s="70"/>
      <c r="C4" s="70" t="s">
        <v>39</v>
      </c>
      <c r="D4" s="70"/>
    </row>
    <row r="5" ht="22.75" customHeight="1" spans="1:4">
      <c r="A5" s="70" t="s">
        <v>40</v>
      </c>
      <c r="B5" s="70" t="s">
        <v>41</v>
      </c>
      <c r="C5" s="70" t="s">
        <v>40</v>
      </c>
      <c r="D5" s="70" t="s">
        <v>41</v>
      </c>
    </row>
    <row r="6" ht="22.75" customHeight="1" spans="1:4">
      <c r="A6" s="94" t="s">
        <v>42</v>
      </c>
      <c r="B6" s="77">
        <v>34023307.96</v>
      </c>
      <c r="C6" s="94" t="s">
        <v>43</v>
      </c>
      <c r="D6" s="78"/>
    </row>
    <row r="7" ht="22.75" customHeight="1" spans="1:4">
      <c r="A7" s="94" t="s">
        <v>44</v>
      </c>
      <c r="B7" s="77"/>
      <c r="C7" s="94" t="s">
        <v>45</v>
      </c>
      <c r="D7" s="95"/>
    </row>
    <row r="8" ht="22.75" customHeight="1" spans="1:4">
      <c r="A8" s="94" t="s">
        <v>46</v>
      </c>
      <c r="B8" s="77"/>
      <c r="C8" s="94" t="s">
        <v>47</v>
      </c>
      <c r="D8" s="95"/>
    </row>
    <row r="9" ht="22.75" customHeight="1" spans="1:4">
      <c r="A9" s="94" t="s">
        <v>48</v>
      </c>
      <c r="B9" s="77"/>
      <c r="C9" s="94" t="s">
        <v>49</v>
      </c>
      <c r="D9" s="95"/>
    </row>
    <row r="10" ht="22.75" customHeight="1" spans="1:4">
      <c r="A10" s="94" t="s">
        <v>50</v>
      </c>
      <c r="B10" s="77">
        <v>2350380</v>
      </c>
      <c r="C10" s="94" t="s">
        <v>51</v>
      </c>
      <c r="D10" s="77">
        <v>31031661.2</v>
      </c>
    </row>
    <row r="11" ht="22.75" customHeight="1" spans="1:4">
      <c r="A11" s="94" t="s">
        <v>52</v>
      </c>
      <c r="B11" s="78"/>
      <c r="C11" s="94" t="s">
        <v>53</v>
      </c>
      <c r="D11" s="77"/>
    </row>
    <row r="12" ht="22.75" customHeight="1" spans="1:4">
      <c r="A12" s="94" t="s">
        <v>54</v>
      </c>
      <c r="B12" s="78"/>
      <c r="C12" s="94" t="s">
        <v>55</v>
      </c>
      <c r="D12" s="77"/>
    </row>
    <row r="13" ht="22.75" customHeight="1" spans="1:4">
      <c r="A13" s="94" t="s">
        <v>56</v>
      </c>
      <c r="B13" s="78"/>
      <c r="C13" s="94" t="s">
        <v>57</v>
      </c>
      <c r="D13" s="77">
        <v>3596912.2</v>
      </c>
    </row>
    <row r="14" ht="22.75" customHeight="1" spans="1:4">
      <c r="A14" s="94" t="s">
        <v>58</v>
      </c>
      <c r="B14" s="78"/>
      <c r="C14" s="94" t="s">
        <v>59</v>
      </c>
      <c r="D14" s="77"/>
    </row>
    <row r="15" ht="22.75" customHeight="1" spans="1:4">
      <c r="A15" s="94"/>
      <c r="B15" s="96"/>
      <c r="C15" s="94" t="s">
        <v>60</v>
      </c>
      <c r="D15" s="77">
        <v>1745114.56</v>
      </c>
    </row>
    <row r="16" ht="22.75" customHeight="1" spans="1:4">
      <c r="A16" s="94"/>
      <c r="B16" s="96"/>
      <c r="C16" s="94" t="s">
        <v>61</v>
      </c>
      <c r="D16" s="95"/>
    </row>
    <row r="17" ht="22.75" customHeight="1" spans="1:4">
      <c r="A17" s="94"/>
      <c r="B17" s="96"/>
      <c r="C17" s="94" t="s">
        <v>62</v>
      </c>
      <c r="D17" s="95"/>
    </row>
    <row r="18" ht="22.75" customHeight="1" spans="1:4">
      <c r="A18" s="94"/>
      <c r="B18" s="96"/>
      <c r="C18" s="94" t="s">
        <v>63</v>
      </c>
      <c r="D18" s="95"/>
    </row>
    <row r="19" ht="22.75" customHeight="1" spans="1:4">
      <c r="A19" s="94"/>
      <c r="B19" s="96"/>
      <c r="C19" s="94" t="s">
        <v>64</v>
      </c>
      <c r="D19" s="95"/>
    </row>
    <row r="20" ht="22.75" customHeight="1" spans="1:4">
      <c r="A20" s="97"/>
      <c r="B20" s="98"/>
      <c r="C20" s="94" t="s">
        <v>65</v>
      </c>
      <c r="D20" s="95"/>
    </row>
    <row r="21" ht="22.75" customHeight="1" spans="1:4">
      <c r="A21" s="97"/>
      <c r="B21" s="98"/>
      <c r="C21" s="94" t="s">
        <v>66</v>
      </c>
      <c r="D21" s="95"/>
    </row>
    <row r="22" ht="22.75" customHeight="1" spans="1:4">
      <c r="A22" s="97"/>
      <c r="B22" s="98"/>
      <c r="C22" s="94" t="s">
        <v>67</v>
      </c>
      <c r="D22" s="95"/>
    </row>
    <row r="23" ht="22.75" customHeight="1" spans="1:4">
      <c r="A23" s="97"/>
      <c r="B23" s="98"/>
      <c r="C23" s="94" t="s">
        <v>68</v>
      </c>
      <c r="D23" s="95"/>
    </row>
    <row r="24" ht="22.75" customHeight="1" spans="1:4">
      <c r="A24" s="97"/>
      <c r="B24" s="98"/>
      <c r="C24" s="94" t="s">
        <v>69</v>
      </c>
      <c r="D24" s="95"/>
    </row>
    <row r="25" ht="22.75" customHeight="1" spans="1:4">
      <c r="A25" s="94"/>
      <c r="B25" s="96"/>
      <c r="C25" s="94" t="s">
        <v>70</v>
      </c>
      <c r="D25" s="95"/>
    </row>
    <row r="26" ht="22.75" customHeight="1" spans="1:4">
      <c r="A26" s="94"/>
      <c r="B26" s="96"/>
      <c r="C26" s="94" t="s">
        <v>71</v>
      </c>
      <c r="D26" s="95"/>
    </row>
    <row r="27" ht="22.75" customHeight="1" spans="1:4">
      <c r="A27" s="94"/>
      <c r="B27" s="96"/>
      <c r="C27" s="94" t="s">
        <v>72</v>
      </c>
      <c r="D27" s="95"/>
    </row>
    <row r="28" ht="22.75" customHeight="1" spans="1:4">
      <c r="A28" s="97"/>
      <c r="B28" s="98"/>
      <c r="C28" s="94" t="s">
        <v>73</v>
      </c>
      <c r="D28" s="95"/>
    </row>
    <row r="29" ht="22.75" customHeight="1" spans="1:4">
      <c r="A29" s="97"/>
      <c r="B29" s="98"/>
      <c r="C29" s="94" t="s">
        <v>74</v>
      </c>
      <c r="D29" s="95"/>
    </row>
    <row r="30" ht="22.75" customHeight="1" spans="1:4">
      <c r="A30" s="97"/>
      <c r="B30" s="98"/>
      <c r="C30" s="94" t="s">
        <v>75</v>
      </c>
      <c r="D30" s="95"/>
    </row>
    <row r="31" ht="22.75" customHeight="1" spans="1:4">
      <c r="A31" s="97"/>
      <c r="B31" s="98"/>
      <c r="C31" s="94" t="s">
        <v>76</v>
      </c>
      <c r="D31" s="95"/>
    </row>
    <row r="32" ht="22.75" customHeight="1" spans="1:4">
      <c r="A32" s="97"/>
      <c r="B32" s="98"/>
      <c r="C32" s="94" t="s">
        <v>77</v>
      </c>
      <c r="D32" s="95"/>
    </row>
    <row r="33" ht="22.75" customHeight="1" spans="1:4">
      <c r="A33" s="94"/>
      <c r="B33" s="94"/>
      <c r="C33" s="94" t="s">
        <v>78</v>
      </c>
      <c r="D33" s="95"/>
    </row>
    <row r="34" ht="22.75" customHeight="1" spans="1:4">
      <c r="A34" s="94"/>
      <c r="B34" s="94"/>
      <c r="C34" s="94" t="s">
        <v>79</v>
      </c>
      <c r="D34" s="95"/>
    </row>
    <row r="35" ht="22.75" customHeight="1" spans="1:4">
      <c r="A35" s="94"/>
      <c r="B35" s="94"/>
      <c r="C35" s="94" t="s">
        <v>80</v>
      </c>
      <c r="D35" s="95"/>
    </row>
    <row r="36" ht="22.75" customHeight="1" spans="1:4">
      <c r="A36" s="94"/>
      <c r="B36" s="94"/>
      <c r="C36" s="94"/>
      <c r="D36" s="94"/>
    </row>
    <row r="37" ht="22.75" customHeight="1" spans="1:4">
      <c r="A37" s="94"/>
      <c r="B37" s="94"/>
      <c r="C37" s="94"/>
      <c r="D37" s="94"/>
    </row>
    <row r="38" ht="22.75" customHeight="1" spans="1:4">
      <c r="A38" s="94"/>
      <c r="B38" s="94"/>
      <c r="C38" s="94"/>
      <c r="D38" s="94"/>
    </row>
    <row r="39" ht="22.75" customHeight="1" spans="1:4">
      <c r="A39" s="97" t="s">
        <v>81</v>
      </c>
      <c r="B39" s="98">
        <f>SUM(B6:B14)</f>
        <v>36373687.96</v>
      </c>
      <c r="C39" s="97" t="s">
        <v>82</v>
      </c>
      <c r="D39" s="98">
        <f>SUM(D6:D38)</f>
        <v>36373687.96</v>
      </c>
    </row>
    <row r="40" ht="22.75" customHeight="1" spans="1:4">
      <c r="A40" s="97" t="s">
        <v>83</v>
      </c>
      <c r="B40" s="98"/>
      <c r="C40" s="97" t="s">
        <v>84</v>
      </c>
      <c r="D40" s="98"/>
    </row>
    <row r="41" ht="22.75" customHeight="1" spans="1:4">
      <c r="A41" s="97" t="s">
        <v>85</v>
      </c>
      <c r="B41" s="96"/>
      <c r="C41" s="94"/>
      <c r="D41" s="96"/>
    </row>
    <row r="42" ht="22.75" customHeight="1" spans="1:4">
      <c r="A42" s="97" t="s">
        <v>86</v>
      </c>
      <c r="B42" s="98">
        <f>B39+B40</f>
        <v>36373687.96</v>
      </c>
      <c r="C42" s="97" t="s">
        <v>87</v>
      </c>
      <c r="D42" s="98">
        <f>D39+D40</f>
        <v>36373687.96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B5" sqref="B5"/>
    </sheetView>
  </sheetViews>
  <sheetFormatPr defaultColWidth="7.875" defaultRowHeight="12.75" customHeight="1" outlineLevelCol="2"/>
  <cols>
    <col min="1" max="1" width="39.5" style="19" customWidth="1"/>
    <col min="2" max="2" width="35.625" style="19" customWidth="1"/>
    <col min="3" max="3" width="27.375" style="19" customWidth="1"/>
    <col min="4" max="16384" width="7.875" style="18"/>
  </cols>
  <sheetData>
    <row r="1" ht="24.75" customHeight="1" spans="1:1">
      <c r="A1" s="27"/>
    </row>
    <row r="2" ht="24.75" customHeight="1" spans="1:2">
      <c r="A2" s="21" t="s">
        <v>88</v>
      </c>
      <c r="B2" s="21"/>
    </row>
    <row r="3" ht="24.75" customHeight="1" spans="1:2">
      <c r="A3" s="85" t="s">
        <v>36</v>
      </c>
      <c r="B3" s="22" t="s">
        <v>37</v>
      </c>
    </row>
    <row r="4" ht="24" customHeight="1" spans="1:2">
      <c r="A4" s="31" t="s">
        <v>40</v>
      </c>
      <c r="B4" s="31" t="s">
        <v>41</v>
      </c>
    </row>
    <row r="5" s="18" customFormat="1" ht="25" customHeight="1" spans="1:3">
      <c r="A5" s="86" t="s">
        <v>89</v>
      </c>
      <c r="B5" s="77">
        <f>B6+B7</f>
        <v>34023307.96</v>
      </c>
      <c r="C5" s="19"/>
    </row>
    <row r="6" s="18" customFormat="1" ht="25" customHeight="1" spans="1:3">
      <c r="A6" s="87" t="s">
        <v>90</v>
      </c>
      <c r="B6" s="88">
        <v>34023307.96</v>
      </c>
      <c r="C6" s="19"/>
    </row>
    <row r="7" s="18" customFormat="1" ht="25" customHeight="1" spans="1:3">
      <c r="A7" s="87" t="s">
        <v>91</v>
      </c>
      <c r="B7" s="88"/>
      <c r="C7" s="19"/>
    </row>
    <row r="8" s="18" customFormat="1" ht="25" customHeight="1" spans="1:3">
      <c r="A8" s="86" t="s">
        <v>92</v>
      </c>
      <c r="B8" s="88">
        <f>B9+B10</f>
        <v>0</v>
      </c>
      <c r="C8" s="19"/>
    </row>
    <row r="9" s="18" customFormat="1" ht="25" customHeight="1" spans="1:3">
      <c r="A9" s="87" t="s">
        <v>90</v>
      </c>
      <c r="B9" s="88"/>
      <c r="C9" s="19"/>
    </row>
    <row r="10" s="18" customFormat="1" ht="25" customHeight="1" spans="1:3">
      <c r="A10" s="87" t="s">
        <v>91</v>
      </c>
      <c r="B10" s="88"/>
      <c r="C10" s="19"/>
    </row>
    <row r="11" s="18" customFormat="1" ht="25" customHeight="1" spans="1:3">
      <c r="A11" s="86" t="s">
        <v>93</v>
      </c>
      <c r="B11" s="88"/>
      <c r="C11" s="19"/>
    </row>
    <row r="12" s="18" customFormat="1" ht="25" customHeight="1" spans="1:3">
      <c r="A12" s="87" t="s">
        <v>90</v>
      </c>
      <c r="B12" s="88"/>
      <c r="C12" s="19"/>
    </row>
    <row r="13" s="18" customFormat="1" ht="25" customHeight="1" spans="1:3">
      <c r="A13" s="87" t="s">
        <v>91</v>
      </c>
      <c r="B13" s="88"/>
      <c r="C13" s="19"/>
    </row>
    <row r="14" s="18" customFormat="1" ht="25" customHeight="1" spans="1:3">
      <c r="A14" s="89" t="s">
        <v>94</v>
      </c>
      <c r="B14" s="88">
        <f>SUM(B15:B17)</f>
        <v>2350380</v>
      </c>
      <c r="C14" s="19"/>
    </row>
    <row r="15" s="18" customFormat="1" ht="25" customHeight="1" spans="1:3">
      <c r="A15" s="87" t="s">
        <v>95</v>
      </c>
      <c r="B15" s="88">
        <v>2350380</v>
      </c>
      <c r="C15" s="19"/>
    </row>
    <row r="16" s="18" customFormat="1" ht="25" customHeight="1" spans="1:3">
      <c r="A16" s="87" t="s">
        <v>96</v>
      </c>
      <c r="B16" s="88"/>
      <c r="C16" s="19"/>
    </row>
    <row r="17" s="18" customFormat="1" ht="25" customHeight="1" spans="1:3">
      <c r="A17" s="87" t="s">
        <v>97</v>
      </c>
      <c r="B17" s="88"/>
      <c r="C17" s="19"/>
    </row>
    <row r="18" s="18" customFormat="1" ht="25" customHeight="1" spans="1:3">
      <c r="A18" s="89" t="s">
        <v>98</v>
      </c>
      <c r="B18" s="88"/>
      <c r="C18" s="19"/>
    </row>
    <row r="19" s="18" customFormat="1" ht="25" customHeight="1" spans="1:3">
      <c r="A19" s="89" t="s">
        <v>99</v>
      </c>
      <c r="B19" s="88"/>
      <c r="C19" s="19"/>
    </row>
    <row r="20" s="18" customFormat="1" ht="25" customHeight="1" spans="1:3">
      <c r="A20" s="89" t="s">
        <v>100</v>
      </c>
      <c r="B20" s="88"/>
      <c r="C20" s="19"/>
    </row>
    <row r="21" s="18" customFormat="1" ht="25" customHeight="1" spans="1:3">
      <c r="A21" s="89" t="s">
        <v>101</v>
      </c>
      <c r="B21" s="88"/>
      <c r="C21" s="19"/>
    </row>
    <row r="22" s="18" customFormat="1" ht="25" customHeight="1" spans="1:3">
      <c r="A22" s="89" t="s">
        <v>102</v>
      </c>
      <c r="B22" s="77">
        <f>B23+B26+B29+B30</f>
        <v>0</v>
      </c>
      <c r="C22" s="19"/>
    </row>
    <row r="23" s="18" customFormat="1" ht="25" customHeight="1" spans="1:3">
      <c r="A23" s="87" t="s">
        <v>103</v>
      </c>
      <c r="B23" s="77">
        <f>B24+B25</f>
        <v>0</v>
      </c>
      <c r="C23" s="19"/>
    </row>
    <row r="24" s="18" customFormat="1" ht="25" customHeight="1" spans="1:3">
      <c r="A24" s="87" t="s">
        <v>104</v>
      </c>
      <c r="B24" s="77"/>
      <c r="C24" s="19"/>
    </row>
    <row r="25" s="18" customFormat="1" ht="25" customHeight="1" spans="1:3">
      <c r="A25" s="87" t="s">
        <v>105</v>
      </c>
      <c r="B25" s="77"/>
      <c r="C25" s="19"/>
    </row>
    <row r="26" s="18" customFormat="1" ht="25" customHeight="1" spans="1:3">
      <c r="A26" s="87" t="s">
        <v>106</v>
      </c>
      <c r="B26" s="77">
        <f>B27+B28</f>
        <v>0</v>
      </c>
      <c r="C26" s="19"/>
    </row>
    <row r="27" s="18" customFormat="1" ht="25" customHeight="1" spans="1:3">
      <c r="A27" s="87" t="s">
        <v>107</v>
      </c>
      <c r="B27" s="77"/>
      <c r="C27" s="19"/>
    </row>
    <row r="28" s="18" customFormat="1" ht="25" customHeight="1" spans="1:3">
      <c r="A28" s="87" t="s">
        <v>108</v>
      </c>
      <c r="B28" s="77"/>
      <c r="C28" s="19"/>
    </row>
    <row r="29" s="18" customFormat="1" ht="25" customHeight="1" spans="1:3">
      <c r="A29" s="87" t="s">
        <v>109</v>
      </c>
      <c r="B29" s="77"/>
      <c r="C29" s="19"/>
    </row>
    <row r="30" s="18" customFormat="1" ht="25" customHeight="1" spans="1:3">
      <c r="A30" s="87" t="s">
        <v>110</v>
      </c>
      <c r="B30" s="77"/>
      <c r="C30" s="19"/>
    </row>
    <row r="31" ht="25" customHeight="1" spans="1:2">
      <c r="A31" s="90"/>
      <c r="B31" s="77"/>
    </row>
    <row r="32" s="18" customFormat="1" ht="25" customHeight="1" spans="1:3">
      <c r="A32" s="91" t="s">
        <v>111</v>
      </c>
      <c r="B32" s="80">
        <f>B5+B8+B14+B18+B19+B20+B21+B22</f>
        <v>36373687.96</v>
      </c>
      <c r="C32" s="19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8" sqref="C8"/>
    </sheetView>
  </sheetViews>
  <sheetFormatPr defaultColWidth="10" defaultRowHeight="13.5" outlineLevelCol="4"/>
  <cols>
    <col min="1" max="1" width="28.625" customWidth="1"/>
    <col min="2" max="2" width="18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112</v>
      </c>
      <c r="B2" s="11"/>
      <c r="C2" s="11"/>
      <c r="D2" s="11"/>
      <c r="E2" s="11"/>
    </row>
    <row r="3" ht="22.75" customHeight="1" spans="1:5">
      <c r="A3" s="13" t="s">
        <v>36</v>
      </c>
      <c r="B3" s="13"/>
      <c r="C3" s="13"/>
      <c r="D3" s="13"/>
      <c r="E3" s="13" t="s">
        <v>37</v>
      </c>
    </row>
    <row r="4" ht="29" customHeight="1" spans="1:5">
      <c r="A4" s="81" t="s">
        <v>113</v>
      </c>
      <c r="B4" s="81" t="s">
        <v>114</v>
      </c>
      <c r="C4" s="81" t="s">
        <v>115</v>
      </c>
      <c r="D4" s="81" t="s">
        <v>116</v>
      </c>
      <c r="E4" s="81" t="s">
        <v>117</v>
      </c>
    </row>
    <row r="5" ht="29" customHeight="1" spans="1:5">
      <c r="A5" s="82" t="s">
        <v>118</v>
      </c>
      <c r="B5" s="65">
        <f>B6+B9+B16</f>
        <v>36373687.96</v>
      </c>
      <c r="C5" s="65">
        <f>C6+C9+C16</f>
        <v>36373687.96</v>
      </c>
      <c r="D5" s="83"/>
      <c r="E5" s="83"/>
    </row>
    <row r="6" ht="29" customHeight="1" spans="1:5">
      <c r="A6" s="37" t="s">
        <v>119</v>
      </c>
      <c r="B6" s="64">
        <f t="shared" ref="B6:B12" si="0">C6+D6</f>
        <v>31031661.2</v>
      </c>
      <c r="C6" s="65">
        <f>C7</f>
        <v>31031661.2</v>
      </c>
      <c r="D6" s="83"/>
      <c r="E6" s="83"/>
    </row>
    <row r="7" ht="29" customHeight="1" spans="1:5">
      <c r="A7" s="37" t="s">
        <v>120</v>
      </c>
      <c r="B7" s="64">
        <f t="shared" si="0"/>
        <v>31031661.2</v>
      </c>
      <c r="C7" s="65">
        <f>C8</f>
        <v>31031661.2</v>
      </c>
      <c r="D7" s="83"/>
      <c r="E7" s="83"/>
    </row>
    <row r="8" ht="29" customHeight="1" spans="1:5">
      <c r="A8" s="68" t="s">
        <v>121</v>
      </c>
      <c r="B8" s="64">
        <f t="shared" si="0"/>
        <v>31031661.2</v>
      </c>
      <c r="C8" s="69">
        <v>31031661.2</v>
      </c>
      <c r="D8" s="84"/>
      <c r="E8" s="84"/>
    </row>
    <row r="9" ht="29" customHeight="1" spans="1:5">
      <c r="A9" s="37" t="s">
        <v>122</v>
      </c>
      <c r="B9" s="64">
        <f t="shared" si="0"/>
        <v>3596912.2</v>
      </c>
      <c r="C9" s="65">
        <f>C10+C14</f>
        <v>3596912.2</v>
      </c>
      <c r="D9" s="38"/>
      <c r="E9" s="38"/>
    </row>
    <row r="10" ht="29" customHeight="1" spans="1:5">
      <c r="A10" s="37" t="s">
        <v>123</v>
      </c>
      <c r="B10" s="64">
        <f t="shared" si="0"/>
        <v>3383989.19</v>
      </c>
      <c r="C10" s="65">
        <f>C11+C12+C13</f>
        <v>3383989.19</v>
      </c>
      <c r="D10" s="38"/>
      <c r="E10" s="38"/>
    </row>
    <row r="11" ht="29" customHeight="1" spans="1:5">
      <c r="A11" s="68" t="s">
        <v>124</v>
      </c>
      <c r="B11" s="64">
        <f t="shared" si="0"/>
        <v>211590</v>
      </c>
      <c r="C11" s="69">
        <v>211590</v>
      </c>
      <c r="D11" s="38"/>
      <c r="E11" s="38"/>
    </row>
    <row r="12" ht="29" customHeight="1" spans="1:5">
      <c r="A12" s="68" t="s">
        <v>125</v>
      </c>
      <c r="B12" s="64">
        <f t="shared" si="0"/>
        <v>3172399.19</v>
      </c>
      <c r="C12" s="69">
        <v>3172399.19</v>
      </c>
      <c r="D12" s="68"/>
      <c r="E12" s="68"/>
    </row>
    <row r="13" ht="29" customHeight="1" spans="1:5">
      <c r="A13" s="68" t="s">
        <v>126</v>
      </c>
      <c r="B13" s="68"/>
      <c r="C13" s="68"/>
      <c r="D13" s="68"/>
      <c r="E13" s="68"/>
    </row>
    <row r="14" ht="29" customHeight="1" spans="1:5">
      <c r="A14" s="37" t="s">
        <v>127</v>
      </c>
      <c r="B14" s="64">
        <f t="shared" ref="B14:B18" si="1">C14+D14</f>
        <v>212923.01</v>
      </c>
      <c r="C14" s="64">
        <f>C15</f>
        <v>212923.01</v>
      </c>
      <c r="D14" s="68"/>
      <c r="E14" s="68"/>
    </row>
    <row r="15" ht="29" customHeight="1" spans="1:5">
      <c r="A15" s="68" t="s">
        <v>128</v>
      </c>
      <c r="B15" s="64">
        <f t="shared" si="1"/>
        <v>212923.01</v>
      </c>
      <c r="C15" s="69">
        <v>212923.01</v>
      </c>
      <c r="D15" s="68"/>
      <c r="E15" s="68"/>
    </row>
    <row r="16" ht="29" customHeight="1" spans="1:5">
      <c r="A16" s="37" t="s">
        <v>129</v>
      </c>
      <c r="B16" s="64">
        <f t="shared" si="1"/>
        <v>1745114.56</v>
      </c>
      <c r="C16" s="64">
        <f>C17</f>
        <v>1745114.56</v>
      </c>
      <c r="D16" s="68"/>
      <c r="E16" s="68"/>
    </row>
    <row r="17" ht="29" customHeight="1" spans="1:5">
      <c r="A17" s="37" t="s">
        <v>130</v>
      </c>
      <c r="B17" s="64">
        <f t="shared" si="1"/>
        <v>1745114.56</v>
      </c>
      <c r="C17" s="64">
        <f>C18</f>
        <v>1745114.56</v>
      </c>
      <c r="D17" s="68"/>
      <c r="E17" s="68"/>
    </row>
    <row r="18" ht="29" customHeight="1" spans="1:5">
      <c r="A18" s="68" t="s">
        <v>131</v>
      </c>
      <c r="B18" s="64">
        <f t="shared" si="1"/>
        <v>1745114.56</v>
      </c>
      <c r="C18" s="69">
        <v>1745114.56</v>
      </c>
      <c r="D18" s="68"/>
      <c r="E18" s="68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4" workbookViewId="0">
      <selection activeCell="D14" sqref="D14"/>
    </sheetView>
  </sheetViews>
  <sheetFormatPr defaultColWidth="10" defaultRowHeight="13.5" outlineLevelCol="6"/>
  <cols>
    <col min="1" max="1" width="23.25" customWidth="1"/>
    <col min="2" max="2" width="16.6916666666667" customWidth="1"/>
    <col min="3" max="3" width="32.62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132</v>
      </c>
      <c r="B2" s="11"/>
      <c r="C2" s="11"/>
      <c r="D2" s="11"/>
      <c r="E2" s="10"/>
      <c r="F2" s="10"/>
      <c r="G2" s="10"/>
    </row>
    <row r="3" ht="22.75" customHeight="1" spans="1:7">
      <c r="A3" s="13" t="s">
        <v>36</v>
      </c>
      <c r="B3" s="13"/>
      <c r="C3" s="49" t="s">
        <v>37</v>
      </c>
      <c r="D3" s="49"/>
      <c r="E3" s="13"/>
      <c r="F3" s="13"/>
      <c r="G3" s="13"/>
    </row>
    <row r="4" ht="22.75" customHeight="1" spans="1:7">
      <c r="A4" s="70" t="s">
        <v>38</v>
      </c>
      <c r="B4" s="70"/>
      <c r="C4" s="70" t="s">
        <v>39</v>
      </c>
      <c r="D4" s="70"/>
      <c r="E4" s="13"/>
      <c r="F4" s="13"/>
      <c r="G4" s="13"/>
    </row>
    <row r="5" ht="22.75" customHeight="1" spans="1:7">
      <c r="A5" s="70" t="s">
        <v>40</v>
      </c>
      <c r="B5" s="70" t="s">
        <v>41</v>
      </c>
      <c r="C5" s="70" t="s">
        <v>40</v>
      </c>
      <c r="D5" s="70" t="s">
        <v>118</v>
      </c>
      <c r="E5" s="13"/>
      <c r="F5" s="13"/>
      <c r="G5" s="13"/>
    </row>
    <row r="6" ht="22.75" customHeight="1" spans="1:7">
      <c r="A6" s="16" t="s">
        <v>133</v>
      </c>
      <c r="B6" s="77">
        <f>SUM(B7:B9)</f>
        <v>34023307.96</v>
      </c>
      <c r="C6" s="16" t="s">
        <v>134</v>
      </c>
      <c r="D6" s="77">
        <f>SUM(D7:D36)</f>
        <v>34023307.96</v>
      </c>
      <c r="E6" s="13"/>
      <c r="F6" s="13"/>
      <c r="G6" s="13"/>
    </row>
    <row r="7" ht="22.75" customHeight="1" spans="1:7">
      <c r="A7" s="16" t="s">
        <v>135</v>
      </c>
      <c r="B7" s="77">
        <v>34023307.96</v>
      </c>
      <c r="C7" s="16" t="s">
        <v>136</v>
      </c>
      <c r="D7" s="77"/>
      <c r="E7" s="13"/>
      <c r="F7" s="13"/>
      <c r="G7" s="13"/>
    </row>
    <row r="8" ht="22.75" customHeight="1" spans="1:7">
      <c r="A8" s="16" t="s">
        <v>137</v>
      </c>
      <c r="B8" s="78"/>
      <c r="C8" s="16" t="s">
        <v>138</v>
      </c>
      <c r="D8" s="77"/>
      <c r="E8" s="13"/>
      <c r="F8" s="13"/>
      <c r="G8" s="13"/>
    </row>
    <row r="9" ht="22.75" customHeight="1" spans="1:7">
      <c r="A9" s="16" t="s">
        <v>139</v>
      </c>
      <c r="B9" s="78"/>
      <c r="C9" s="16" t="s">
        <v>140</v>
      </c>
      <c r="D9" s="77"/>
      <c r="E9" s="13"/>
      <c r="F9" s="13"/>
      <c r="G9" s="13"/>
    </row>
    <row r="10" ht="22.75" customHeight="1" spans="1:7">
      <c r="A10" s="16"/>
      <c r="B10" s="73"/>
      <c r="C10" s="16" t="s">
        <v>141</v>
      </c>
      <c r="D10" s="77"/>
      <c r="E10" s="13"/>
      <c r="F10" s="13"/>
      <c r="G10" s="13"/>
    </row>
    <row r="11" ht="22.75" customHeight="1" spans="1:7">
      <c r="A11" s="16"/>
      <c r="B11" s="73"/>
      <c r="C11" s="16" t="s">
        <v>142</v>
      </c>
      <c r="D11" s="77">
        <v>28681281.2</v>
      </c>
      <c r="E11" s="13"/>
      <c r="F11" s="13"/>
      <c r="G11" s="13"/>
    </row>
    <row r="12" ht="22.75" customHeight="1" spans="1:7">
      <c r="A12" s="16"/>
      <c r="B12" s="73"/>
      <c r="C12" s="16" t="s">
        <v>143</v>
      </c>
      <c r="D12" s="77"/>
      <c r="E12" s="13"/>
      <c r="F12" s="13"/>
      <c r="G12" s="13"/>
    </row>
    <row r="13" ht="22.75" customHeight="1" spans="1:7">
      <c r="A13" s="46"/>
      <c r="B13" s="74"/>
      <c r="C13" s="16" t="s">
        <v>144</v>
      </c>
      <c r="D13" s="77"/>
      <c r="E13" s="13"/>
      <c r="F13" s="13"/>
      <c r="G13" s="13"/>
    </row>
    <row r="14" ht="22.75" customHeight="1" spans="1:7">
      <c r="A14" s="16"/>
      <c r="B14" s="73"/>
      <c r="C14" s="16" t="s">
        <v>145</v>
      </c>
      <c r="D14" s="77">
        <v>3596912.2</v>
      </c>
      <c r="E14" s="13"/>
      <c r="F14" s="13"/>
      <c r="G14" s="48"/>
    </row>
    <row r="15" ht="22.75" customHeight="1" spans="1:7">
      <c r="A15" s="16"/>
      <c r="B15" s="73"/>
      <c r="C15" s="16" t="s">
        <v>146</v>
      </c>
      <c r="D15" s="77"/>
      <c r="E15" s="13"/>
      <c r="F15" s="13"/>
      <c r="G15" s="13"/>
    </row>
    <row r="16" ht="22.75" customHeight="1" spans="1:7">
      <c r="A16" s="16"/>
      <c r="B16" s="73"/>
      <c r="C16" s="16" t="s">
        <v>147</v>
      </c>
      <c r="D16" s="77">
        <v>1745114.56</v>
      </c>
      <c r="E16" s="13"/>
      <c r="F16" s="13"/>
      <c r="G16" s="13"/>
    </row>
    <row r="17" ht="22.75" customHeight="1" spans="1:7">
      <c r="A17" s="16"/>
      <c r="B17" s="73"/>
      <c r="C17" s="16" t="s">
        <v>148</v>
      </c>
      <c r="D17" s="78"/>
      <c r="E17" s="13"/>
      <c r="F17" s="13"/>
      <c r="G17" s="13"/>
    </row>
    <row r="18" ht="22.75" customHeight="1" spans="1:7">
      <c r="A18" s="16"/>
      <c r="B18" s="73"/>
      <c r="C18" s="16" t="s">
        <v>149</v>
      </c>
      <c r="D18" s="78"/>
      <c r="E18" s="13"/>
      <c r="F18" s="13"/>
      <c r="G18" s="13"/>
    </row>
    <row r="19" ht="22.75" customHeight="1" spans="1:7">
      <c r="A19" s="16"/>
      <c r="B19" s="16"/>
      <c r="C19" s="16" t="s">
        <v>150</v>
      </c>
      <c r="D19" s="78"/>
      <c r="E19" s="13"/>
      <c r="F19" s="13"/>
      <c r="G19" s="13"/>
    </row>
    <row r="20" ht="22.75" customHeight="1" spans="1:7">
      <c r="A20" s="16"/>
      <c r="B20" s="16"/>
      <c r="C20" s="16" t="s">
        <v>151</v>
      </c>
      <c r="D20" s="78"/>
      <c r="E20" s="13"/>
      <c r="F20" s="13"/>
      <c r="G20" s="13"/>
    </row>
    <row r="21" ht="22.75" customHeight="1" spans="1:7">
      <c r="A21" s="16"/>
      <c r="B21" s="16"/>
      <c r="C21" s="16" t="s">
        <v>152</v>
      </c>
      <c r="D21" s="78"/>
      <c r="E21" s="13"/>
      <c r="F21" s="13"/>
      <c r="G21" s="13"/>
    </row>
    <row r="22" ht="22.75" customHeight="1" spans="1:7">
      <c r="A22" s="16"/>
      <c r="B22" s="16"/>
      <c r="C22" s="16" t="s">
        <v>153</v>
      </c>
      <c r="D22" s="78"/>
      <c r="E22" s="13"/>
      <c r="F22" s="13"/>
      <c r="G22" s="13"/>
    </row>
    <row r="23" ht="22.75" customHeight="1" spans="1:7">
      <c r="A23" s="16"/>
      <c r="B23" s="16"/>
      <c r="C23" s="16" t="s">
        <v>154</v>
      </c>
      <c r="D23" s="78"/>
      <c r="E23" s="13"/>
      <c r="F23" s="13"/>
      <c r="G23" s="13"/>
    </row>
    <row r="24" ht="22.75" customHeight="1" spans="1:7">
      <c r="A24" s="16"/>
      <c r="B24" s="16"/>
      <c r="C24" s="16" t="s">
        <v>155</v>
      </c>
      <c r="D24" s="78"/>
      <c r="E24" s="13"/>
      <c r="F24" s="13"/>
      <c r="G24" s="13"/>
    </row>
    <row r="25" ht="22.75" customHeight="1" spans="1:7">
      <c r="A25" s="16"/>
      <c r="B25" s="16"/>
      <c r="C25" s="16" t="s">
        <v>156</v>
      </c>
      <c r="D25" s="78"/>
      <c r="E25" s="13"/>
      <c r="F25" s="13"/>
      <c r="G25" s="13"/>
    </row>
    <row r="26" ht="22.75" customHeight="1" spans="1:7">
      <c r="A26" s="16"/>
      <c r="B26" s="16"/>
      <c r="C26" s="16" t="s">
        <v>157</v>
      </c>
      <c r="D26" s="78"/>
      <c r="E26" s="13"/>
      <c r="F26" s="13"/>
      <c r="G26" s="13"/>
    </row>
    <row r="27" ht="22.75" customHeight="1" spans="1:7">
      <c r="A27" s="16"/>
      <c r="B27" s="16"/>
      <c r="C27" s="16" t="s">
        <v>158</v>
      </c>
      <c r="D27" s="78"/>
      <c r="E27" s="13"/>
      <c r="F27" s="13"/>
      <c r="G27" s="13"/>
    </row>
    <row r="28" ht="22.75" customHeight="1" spans="1:7">
      <c r="A28" s="16"/>
      <c r="B28" s="16"/>
      <c r="C28" s="16" t="s">
        <v>159</v>
      </c>
      <c r="D28" s="78"/>
      <c r="E28" s="13"/>
      <c r="F28" s="13"/>
      <c r="G28" s="13"/>
    </row>
    <row r="29" ht="22.75" customHeight="1" spans="1:7">
      <c r="A29" s="16"/>
      <c r="B29" s="16"/>
      <c r="C29" s="16" t="s">
        <v>160</v>
      </c>
      <c r="D29" s="78"/>
      <c r="E29" s="13"/>
      <c r="F29" s="13"/>
      <c r="G29" s="13"/>
    </row>
    <row r="30" ht="22.75" customHeight="1" spans="1:7">
      <c r="A30" s="16"/>
      <c r="B30" s="16"/>
      <c r="C30" s="16" t="s">
        <v>161</v>
      </c>
      <c r="D30" s="78"/>
      <c r="E30" s="13"/>
      <c r="F30" s="13"/>
      <c r="G30" s="13"/>
    </row>
    <row r="31" ht="22.75" customHeight="1" spans="1:7">
      <c r="A31" s="16"/>
      <c r="B31" s="16"/>
      <c r="C31" s="16" t="s">
        <v>162</v>
      </c>
      <c r="D31" s="78"/>
      <c r="E31" s="13"/>
      <c r="F31" s="13"/>
      <c r="G31" s="13"/>
    </row>
    <row r="32" ht="22.75" customHeight="1" spans="1:7">
      <c r="A32" s="16"/>
      <c r="B32" s="16"/>
      <c r="C32" s="16" t="s">
        <v>163</v>
      </c>
      <c r="D32" s="78"/>
      <c r="E32" s="13"/>
      <c r="F32" s="13"/>
      <c r="G32" s="13"/>
    </row>
    <row r="33" ht="22.75" customHeight="1" spans="1:7">
      <c r="A33" s="16"/>
      <c r="B33" s="16"/>
      <c r="C33" s="16" t="s">
        <v>164</v>
      </c>
      <c r="D33" s="78"/>
      <c r="E33" s="13"/>
      <c r="F33" s="13"/>
      <c r="G33" s="13"/>
    </row>
    <row r="34" ht="22.75" customHeight="1" spans="1:7">
      <c r="A34" s="16"/>
      <c r="B34" s="16"/>
      <c r="C34" s="16" t="s">
        <v>165</v>
      </c>
      <c r="D34" s="78"/>
      <c r="E34" s="13"/>
      <c r="F34" s="13"/>
      <c r="G34" s="13"/>
    </row>
    <row r="35" ht="22.75" customHeight="1" spans="1:7">
      <c r="A35" s="16"/>
      <c r="B35" s="16"/>
      <c r="C35" s="16" t="s">
        <v>166</v>
      </c>
      <c r="D35" s="78"/>
      <c r="E35" s="13"/>
      <c r="F35" s="13"/>
      <c r="G35" s="13"/>
    </row>
    <row r="36" ht="22.75" customHeight="1" spans="1:7">
      <c r="A36" s="16"/>
      <c r="B36" s="16"/>
      <c r="C36" s="16" t="s">
        <v>167</v>
      </c>
      <c r="D36" s="79"/>
      <c r="E36" s="13"/>
      <c r="F36" s="13"/>
      <c r="G36" s="13"/>
    </row>
    <row r="37" ht="22.75" customHeight="1" spans="1:7">
      <c r="A37" s="70" t="s">
        <v>168</v>
      </c>
      <c r="B37" s="80">
        <f>B6</f>
        <v>34023307.96</v>
      </c>
      <c r="C37" s="70" t="s">
        <v>169</v>
      </c>
      <c r="D37" s="80">
        <f>D6</f>
        <v>34023307.96</v>
      </c>
      <c r="E37" s="48"/>
      <c r="F37" s="13"/>
      <c r="G37" s="1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3" sqref="A3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4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49" t="s">
        <v>37</v>
      </c>
      <c r="K3" s="49"/>
    </row>
    <row r="4" ht="22.75" customHeight="1" spans="1:11">
      <c r="A4" s="70" t="s">
        <v>171</v>
      </c>
      <c r="B4" s="70" t="s">
        <v>118</v>
      </c>
      <c r="C4" s="70" t="s">
        <v>172</v>
      </c>
      <c r="D4" s="70"/>
      <c r="E4" s="70"/>
      <c r="F4" s="70" t="s">
        <v>173</v>
      </c>
      <c r="G4" s="70"/>
      <c r="H4" s="70"/>
      <c r="I4" s="70" t="s">
        <v>174</v>
      </c>
      <c r="J4" s="70"/>
      <c r="K4" s="70"/>
    </row>
    <row r="5" ht="22.75" customHeight="1" spans="1:11">
      <c r="A5" s="70"/>
      <c r="B5" s="70"/>
      <c r="C5" s="15" t="s">
        <v>118</v>
      </c>
      <c r="D5" s="15" t="s">
        <v>115</v>
      </c>
      <c r="E5" s="15" t="s">
        <v>116</v>
      </c>
      <c r="F5" s="15" t="s">
        <v>118</v>
      </c>
      <c r="G5" s="15" t="s">
        <v>115</v>
      </c>
      <c r="H5" s="15" t="s">
        <v>116</v>
      </c>
      <c r="I5" s="15" t="s">
        <v>118</v>
      </c>
      <c r="J5" s="15" t="s">
        <v>115</v>
      </c>
      <c r="K5" s="15" t="s">
        <v>116</v>
      </c>
    </row>
    <row r="6" ht="22.75" customHeight="1" spans="1:11">
      <c r="A6" s="46" t="s">
        <v>118</v>
      </c>
      <c r="B6" s="71">
        <f>B7</f>
        <v>34023307.96</v>
      </c>
      <c r="C6" s="71">
        <f>C7</f>
        <v>34023307.96</v>
      </c>
      <c r="D6" s="71">
        <f>D7</f>
        <v>34023307.96</v>
      </c>
      <c r="E6" s="71"/>
      <c r="F6" s="71"/>
      <c r="G6" s="71"/>
      <c r="H6" s="71"/>
      <c r="I6" s="71"/>
      <c r="J6" s="71"/>
      <c r="K6" s="71"/>
    </row>
    <row r="7" ht="22.75" customHeight="1" spans="1:11">
      <c r="A7" s="72" t="s">
        <v>2</v>
      </c>
      <c r="B7" s="71">
        <f>C7</f>
        <v>34023307.96</v>
      </c>
      <c r="C7" s="71">
        <f>D7</f>
        <v>34023307.96</v>
      </c>
      <c r="D7" s="73">
        <v>34023307.96</v>
      </c>
      <c r="E7" s="74"/>
      <c r="F7" s="74"/>
      <c r="G7" s="74"/>
      <c r="H7" s="74"/>
      <c r="I7" s="74"/>
      <c r="J7" s="74"/>
      <c r="K7" s="74"/>
    </row>
    <row r="8" ht="22.75" customHeight="1" spans="1:11">
      <c r="A8" s="75"/>
      <c r="B8" s="76"/>
      <c r="C8" s="76"/>
      <c r="D8" s="74"/>
      <c r="E8" s="74"/>
      <c r="F8" s="74"/>
      <c r="G8" s="74"/>
      <c r="H8" s="74"/>
      <c r="I8" s="74"/>
      <c r="J8" s="74"/>
      <c r="K8" s="7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10" sqref="B10"/>
    </sheetView>
  </sheetViews>
  <sheetFormatPr defaultColWidth="10" defaultRowHeight="13.5" outlineLevelCol="4"/>
  <cols>
    <col min="1" max="1" width="19.25" customWidth="1"/>
    <col min="2" max="2" width="28.75" customWidth="1"/>
    <col min="3" max="3" width="14.125" customWidth="1"/>
    <col min="4" max="4" width="16.25" customWidth="1"/>
    <col min="5" max="5" width="14.375" customWidth="1"/>
  </cols>
  <sheetData>
    <row r="1" ht="14.3" customHeight="1" spans="1:1">
      <c r="A1" s="59"/>
    </row>
    <row r="2" ht="36.9" customHeight="1" spans="1:5">
      <c r="A2" s="11" t="s">
        <v>175</v>
      </c>
      <c r="B2" s="11"/>
      <c r="C2" s="11"/>
      <c r="D2" s="11"/>
      <c r="E2" s="11"/>
    </row>
    <row r="3" ht="21.85" customHeight="1" spans="1:5">
      <c r="A3" s="13" t="s">
        <v>36</v>
      </c>
      <c r="B3" s="13"/>
      <c r="C3" s="49" t="s">
        <v>37</v>
      </c>
      <c r="D3" s="49"/>
      <c r="E3" s="49"/>
    </row>
    <row r="4" ht="29" customHeight="1" spans="1:5">
      <c r="A4" s="50" t="s">
        <v>113</v>
      </c>
      <c r="B4" s="50"/>
      <c r="C4" s="50" t="s">
        <v>172</v>
      </c>
      <c r="D4" s="50"/>
      <c r="E4" s="50"/>
    </row>
    <row r="5" ht="29" customHeight="1" spans="1:5">
      <c r="A5" s="60" t="s">
        <v>176</v>
      </c>
      <c r="B5" s="60" t="s">
        <v>177</v>
      </c>
      <c r="C5" s="61" t="s">
        <v>118</v>
      </c>
      <c r="D5" s="60" t="s">
        <v>115</v>
      </c>
      <c r="E5" s="60" t="s">
        <v>116</v>
      </c>
    </row>
    <row r="6" ht="29" customHeight="1" spans="1:5">
      <c r="A6" s="62"/>
      <c r="B6" s="63" t="s">
        <v>118</v>
      </c>
      <c r="C6" s="64">
        <f>D6+E6</f>
        <v>34023307.96</v>
      </c>
      <c r="D6" s="65">
        <f>D7+D10+D17</f>
        <v>34023307.96</v>
      </c>
      <c r="E6" s="66"/>
    </row>
    <row r="7" ht="29" customHeight="1" spans="1:5">
      <c r="A7" s="37" t="s">
        <v>178</v>
      </c>
      <c r="B7" s="37" t="s">
        <v>119</v>
      </c>
      <c r="C7" s="64">
        <f t="shared" ref="C7:C13" si="0">D7+E7</f>
        <v>28681281.2</v>
      </c>
      <c r="D7" s="65">
        <f>D8</f>
        <v>28681281.2</v>
      </c>
      <c r="E7" s="65"/>
    </row>
    <row r="8" ht="29" customHeight="1" spans="1:5">
      <c r="A8" s="37" t="s">
        <v>179</v>
      </c>
      <c r="B8" s="37" t="s">
        <v>120</v>
      </c>
      <c r="C8" s="64">
        <f t="shared" si="0"/>
        <v>28681281.2</v>
      </c>
      <c r="D8" s="65">
        <f>D9</f>
        <v>28681281.2</v>
      </c>
      <c r="E8" s="67"/>
    </row>
    <row r="9" ht="29" customHeight="1" spans="1:5">
      <c r="A9" s="68" t="s">
        <v>180</v>
      </c>
      <c r="B9" s="68" t="s">
        <v>121</v>
      </c>
      <c r="C9" s="64">
        <f t="shared" si="0"/>
        <v>28681281.2</v>
      </c>
      <c r="D9" s="69">
        <v>28681281.2</v>
      </c>
      <c r="E9" s="65"/>
    </row>
    <row r="10" ht="29" customHeight="1" spans="1:5">
      <c r="A10" s="37" t="s">
        <v>181</v>
      </c>
      <c r="B10" s="37" t="s">
        <v>122</v>
      </c>
      <c r="C10" s="64">
        <f t="shared" si="0"/>
        <v>3596912.2</v>
      </c>
      <c r="D10" s="65">
        <f>D11+D15</f>
        <v>3596912.2</v>
      </c>
      <c r="E10" s="65"/>
    </row>
    <row r="11" ht="29" customHeight="1" spans="1:5">
      <c r="A11" s="37" t="s">
        <v>182</v>
      </c>
      <c r="B11" s="37" t="s">
        <v>123</v>
      </c>
      <c r="C11" s="64">
        <f t="shared" si="0"/>
        <v>3383989.19</v>
      </c>
      <c r="D11" s="65">
        <f>D12+D13+D14</f>
        <v>3383989.19</v>
      </c>
      <c r="E11" s="65"/>
    </row>
    <row r="12" ht="29" customHeight="1" spans="1:5">
      <c r="A12" s="68" t="s">
        <v>183</v>
      </c>
      <c r="B12" s="68" t="s">
        <v>124</v>
      </c>
      <c r="C12" s="64">
        <f t="shared" si="0"/>
        <v>211590</v>
      </c>
      <c r="D12" s="69">
        <v>211590</v>
      </c>
      <c r="E12" s="65"/>
    </row>
    <row r="13" ht="29" customHeight="1" spans="1:5">
      <c r="A13" s="68" t="s">
        <v>184</v>
      </c>
      <c r="B13" s="68" t="s">
        <v>125</v>
      </c>
      <c r="C13" s="64">
        <f t="shared" si="0"/>
        <v>3172399.19</v>
      </c>
      <c r="D13" s="69">
        <v>3172399.19</v>
      </c>
      <c r="E13" s="65"/>
    </row>
    <row r="14" ht="29" customHeight="1" spans="1:5">
      <c r="A14" s="68" t="s">
        <v>185</v>
      </c>
      <c r="B14" s="68" t="s">
        <v>126</v>
      </c>
      <c r="C14" s="64"/>
      <c r="D14" s="65"/>
      <c r="E14" s="65"/>
    </row>
    <row r="15" ht="29" customHeight="1" spans="1:5">
      <c r="A15" s="37" t="s">
        <v>186</v>
      </c>
      <c r="B15" s="37" t="s">
        <v>127</v>
      </c>
      <c r="C15" s="64">
        <f t="shared" ref="C15:C19" si="1">D15+E15</f>
        <v>212923.01</v>
      </c>
      <c r="D15" s="65">
        <f t="shared" ref="D15:D18" si="2">D16</f>
        <v>212923.01</v>
      </c>
      <c r="E15" s="65"/>
    </row>
    <row r="16" ht="29" customHeight="1" spans="1:5">
      <c r="A16" s="68" t="s">
        <v>187</v>
      </c>
      <c r="B16" s="68" t="s">
        <v>128</v>
      </c>
      <c r="C16" s="64">
        <f t="shared" si="1"/>
        <v>212923.01</v>
      </c>
      <c r="D16" s="69">
        <v>212923.01</v>
      </c>
      <c r="E16" s="65"/>
    </row>
    <row r="17" ht="29" customHeight="1" spans="1:5">
      <c r="A17" s="37" t="s">
        <v>188</v>
      </c>
      <c r="B17" s="37" t="s">
        <v>129</v>
      </c>
      <c r="C17" s="64">
        <f t="shared" si="1"/>
        <v>1745114.56</v>
      </c>
      <c r="D17" s="69">
        <f t="shared" si="2"/>
        <v>1745114.56</v>
      </c>
      <c r="E17" s="65"/>
    </row>
    <row r="18" ht="29" customHeight="1" spans="1:5">
      <c r="A18" s="37" t="s">
        <v>189</v>
      </c>
      <c r="B18" s="37" t="s">
        <v>130</v>
      </c>
      <c r="C18" s="64">
        <f t="shared" si="1"/>
        <v>1745114.56</v>
      </c>
      <c r="D18" s="69">
        <f t="shared" si="2"/>
        <v>1745114.56</v>
      </c>
      <c r="E18" s="65"/>
    </row>
    <row r="19" ht="29" customHeight="1" spans="1:5">
      <c r="A19" s="68" t="s">
        <v>190</v>
      </c>
      <c r="B19" s="68" t="s">
        <v>131</v>
      </c>
      <c r="C19" s="64">
        <f t="shared" si="1"/>
        <v>1745114.56</v>
      </c>
      <c r="D19" s="69">
        <v>1745114.56</v>
      </c>
      <c r="E19" s="65"/>
    </row>
    <row r="20" ht="29" customHeight="1" spans="1:5">
      <c r="A20" s="33"/>
      <c r="B20" s="37"/>
      <c r="C20" s="65"/>
      <c r="D20" s="65"/>
      <c r="E20" s="6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5" workbookViewId="0">
      <selection activeCell="D6" sqref="D6"/>
    </sheetView>
  </sheetViews>
  <sheetFormatPr defaultColWidth="10" defaultRowHeight="13.5" outlineLevelCol="4"/>
  <cols>
    <col min="1" max="1" width="13.7" customWidth="1"/>
    <col min="2" max="2" width="24.625" customWidth="1"/>
    <col min="3" max="4" width="15.75" customWidth="1"/>
    <col min="5" max="5" width="17.625" customWidth="1"/>
    <col min="8" max="8" width="14.75" customWidth="1"/>
  </cols>
  <sheetData>
    <row r="1" ht="12" customHeight="1" spans="1:5">
      <c r="A1" s="10"/>
      <c r="B1" s="10"/>
      <c r="C1" s="10"/>
      <c r="D1" s="10"/>
      <c r="E1" s="10"/>
    </row>
    <row r="2" ht="27" customHeight="1" spans="1:5">
      <c r="A2" s="11" t="s">
        <v>191</v>
      </c>
      <c r="B2" s="11"/>
      <c r="C2" s="11"/>
      <c r="D2" s="11"/>
      <c r="E2" s="11"/>
    </row>
    <row r="3" ht="22.75" customHeight="1" spans="1:5">
      <c r="A3" s="48" t="s">
        <v>36</v>
      </c>
      <c r="B3" s="48"/>
      <c r="C3" s="13"/>
      <c r="D3" s="13"/>
      <c r="E3" s="49" t="s">
        <v>37</v>
      </c>
    </row>
    <row r="4" ht="21" customHeight="1" spans="1:5">
      <c r="A4" s="50" t="s">
        <v>192</v>
      </c>
      <c r="B4" s="50"/>
      <c r="C4" s="50" t="s">
        <v>193</v>
      </c>
      <c r="D4" s="50"/>
      <c r="E4" s="50"/>
    </row>
    <row r="5" ht="21" customHeight="1" spans="1:5">
      <c r="A5" s="50" t="s">
        <v>176</v>
      </c>
      <c r="B5" s="50" t="s">
        <v>177</v>
      </c>
      <c r="C5" s="50" t="s">
        <v>118</v>
      </c>
      <c r="D5" s="50" t="s">
        <v>194</v>
      </c>
      <c r="E5" s="50" t="s">
        <v>195</v>
      </c>
    </row>
    <row r="6" ht="21" customHeight="1" spans="1:5">
      <c r="A6" s="50"/>
      <c r="B6" s="51" t="s">
        <v>118</v>
      </c>
      <c r="C6" s="52">
        <f>C7+C15+C31+C34</f>
        <v>34023307.96</v>
      </c>
      <c r="D6" s="52">
        <f>D7+D31</f>
        <v>30582745.19</v>
      </c>
      <c r="E6" s="52">
        <f>E15+E34</f>
        <v>3440562.77</v>
      </c>
    </row>
    <row r="7" ht="21" customHeight="1" spans="1:5">
      <c r="A7" s="53" t="s">
        <v>196</v>
      </c>
      <c r="B7" s="53" t="s">
        <v>197</v>
      </c>
      <c r="C7" s="34">
        <f t="shared" ref="C7:C12" si="0">D7+E7</f>
        <v>30371155.19</v>
      </c>
      <c r="D7" s="34">
        <f>SUM(D8:D14)</f>
        <v>30371155.19</v>
      </c>
      <c r="E7" s="34"/>
    </row>
    <row r="8" ht="21" customHeight="1" spans="1:5">
      <c r="A8" s="39" t="s">
        <v>198</v>
      </c>
      <c r="B8" s="39" t="s">
        <v>199</v>
      </c>
      <c r="C8" s="41">
        <f t="shared" si="0"/>
        <v>11982429</v>
      </c>
      <c r="D8" s="41">
        <v>11982429</v>
      </c>
      <c r="E8" s="41"/>
    </row>
    <row r="9" ht="21" customHeight="1" spans="1:5">
      <c r="A9" s="39" t="s">
        <v>200</v>
      </c>
      <c r="B9" s="39" t="s">
        <v>201</v>
      </c>
      <c r="C9" s="41">
        <f t="shared" si="0"/>
        <v>2662491.43</v>
      </c>
      <c r="D9" s="54">
        <v>2662491.43</v>
      </c>
      <c r="E9" s="41"/>
    </row>
    <row r="10" ht="21" customHeight="1" spans="1:5">
      <c r="A10" s="39" t="s">
        <v>202</v>
      </c>
      <c r="B10" s="39" t="s">
        <v>203</v>
      </c>
      <c r="C10" s="41">
        <f t="shared" si="0"/>
        <v>4381100</v>
      </c>
      <c r="D10" s="41">
        <v>4381100</v>
      </c>
      <c r="E10" s="41"/>
    </row>
    <row r="11" ht="21" customHeight="1" spans="1:5">
      <c r="A11" s="39" t="s">
        <v>204</v>
      </c>
      <c r="B11" s="39" t="s">
        <v>205</v>
      </c>
      <c r="C11" s="41">
        <f t="shared" si="0"/>
        <v>6214698</v>
      </c>
      <c r="D11" s="41">
        <v>6214698</v>
      </c>
      <c r="E11" s="41"/>
    </row>
    <row r="12" ht="21" customHeight="1" spans="1:5">
      <c r="A12" s="39" t="s">
        <v>206</v>
      </c>
      <c r="B12" s="39" t="s">
        <v>207</v>
      </c>
      <c r="C12" s="41">
        <f t="shared" si="0"/>
        <v>3172399.19</v>
      </c>
      <c r="D12" s="41">
        <v>3172399.19</v>
      </c>
      <c r="E12" s="41"/>
    </row>
    <row r="13" ht="21" customHeight="1" spans="1:5">
      <c r="A13" s="39" t="s">
        <v>208</v>
      </c>
      <c r="B13" s="40" t="s">
        <v>209</v>
      </c>
      <c r="C13" s="41">
        <f t="shared" ref="C13:C37" si="1">D13+E13</f>
        <v>1745114.56</v>
      </c>
      <c r="D13" s="41">
        <v>1745114.56</v>
      </c>
      <c r="E13" s="41"/>
    </row>
    <row r="14" ht="21" customHeight="1" spans="1:5">
      <c r="A14" s="39" t="s">
        <v>210</v>
      </c>
      <c r="B14" s="39" t="s">
        <v>211</v>
      </c>
      <c r="C14" s="41">
        <f t="shared" si="1"/>
        <v>212923.01</v>
      </c>
      <c r="D14" s="41">
        <v>212923.01</v>
      </c>
      <c r="E14" s="41"/>
    </row>
    <row r="15" ht="21" customHeight="1" spans="1:5">
      <c r="A15" s="55" t="s">
        <v>212</v>
      </c>
      <c r="B15" s="55" t="s">
        <v>213</v>
      </c>
      <c r="C15" s="34">
        <f t="shared" si="1"/>
        <v>2387962.77</v>
      </c>
      <c r="D15" s="56"/>
      <c r="E15" s="34">
        <f>SUM(E16:E30)</f>
        <v>2387962.77</v>
      </c>
    </row>
    <row r="16" ht="21" customHeight="1" spans="1:5">
      <c r="A16" s="39" t="s">
        <v>214</v>
      </c>
      <c r="B16" s="39" t="s">
        <v>215</v>
      </c>
      <c r="C16" s="41">
        <f t="shared" si="1"/>
        <v>170000</v>
      </c>
      <c r="D16" s="41"/>
      <c r="E16" s="57">
        <v>170000</v>
      </c>
    </row>
    <row r="17" ht="21" customHeight="1" spans="1:5">
      <c r="A17" s="39" t="s">
        <v>216</v>
      </c>
      <c r="B17" s="40" t="s">
        <v>217</v>
      </c>
      <c r="C17" s="41">
        <f t="shared" si="1"/>
        <v>50000</v>
      </c>
      <c r="D17" s="41"/>
      <c r="E17" s="57">
        <v>50000</v>
      </c>
    </row>
    <row r="18" ht="21" customHeight="1" spans="1:5">
      <c r="A18" s="39" t="s">
        <v>218</v>
      </c>
      <c r="B18" s="39" t="s">
        <v>219</v>
      </c>
      <c r="C18" s="41">
        <f t="shared" si="1"/>
        <v>100000</v>
      </c>
      <c r="D18" s="41"/>
      <c r="E18" s="57">
        <v>100000</v>
      </c>
    </row>
    <row r="19" ht="21" customHeight="1" spans="1:5">
      <c r="A19" s="39" t="s">
        <v>220</v>
      </c>
      <c r="B19" s="39" t="s">
        <v>221</v>
      </c>
      <c r="C19" s="41">
        <f t="shared" si="1"/>
        <v>120000</v>
      </c>
      <c r="D19" s="41"/>
      <c r="E19" s="57">
        <v>120000</v>
      </c>
    </row>
    <row r="20" ht="21" customHeight="1" spans="1:5">
      <c r="A20" s="39" t="s">
        <v>222</v>
      </c>
      <c r="B20" s="39" t="s">
        <v>223</v>
      </c>
      <c r="C20" s="41">
        <f t="shared" si="1"/>
        <v>30000</v>
      </c>
      <c r="D20" s="41"/>
      <c r="E20" s="57">
        <v>30000</v>
      </c>
    </row>
    <row r="21" ht="21" customHeight="1" spans="1:5">
      <c r="A21" s="39" t="s">
        <v>224</v>
      </c>
      <c r="B21" s="39" t="s">
        <v>225</v>
      </c>
      <c r="C21" s="41">
        <f t="shared" si="1"/>
        <v>300000</v>
      </c>
      <c r="D21" s="41"/>
      <c r="E21" s="57">
        <v>300000</v>
      </c>
    </row>
    <row r="22" ht="21" customHeight="1" spans="1:5">
      <c r="A22" s="39" t="s">
        <v>226</v>
      </c>
      <c r="B22" s="40" t="s">
        <v>227</v>
      </c>
      <c r="C22" s="41">
        <f t="shared" si="1"/>
        <v>35000</v>
      </c>
      <c r="D22" s="41"/>
      <c r="E22" s="57">
        <v>35000</v>
      </c>
    </row>
    <row r="23" ht="21" customHeight="1" spans="1:5">
      <c r="A23" s="39" t="s">
        <v>228</v>
      </c>
      <c r="B23" s="39" t="s">
        <v>229</v>
      </c>
      <c r="C23" s="41">
        <f t="shared" si="1"/>
        <v>500000</v>
      </c>
      <c r="D23" s="41"/>
      <c r="E23" s="57">
        <v>500000</v>
      </c>
    </row>
    <row r="24" ht="21" customHeight="1" spans="1:5">
      <c r="A24" s="39" t="s">
        <v>230</v>
      </c>
      <c r="B24" s="39" t="s">
        <v>231</v>
      </c>
      <c r="C24" s="41">
        <f t="shared" si="1"/>
        <v>20000</v>
      </c>
      <c r="D24" s="41"/>
      <c r="E24" s="57">
        <v>20000</v>
      </c>
    </row>
    <row r="25" ht="21" customHeight="1" spans="1:5">
      <c r="A25" s="39" t="s">
        <v>232</v>
      </c>
      <c r="B25" s="40" t="s">
        <v>233</v>
      </c>
      <c r="C25" s="41">
        <f t="shared" si="1"/>
        <v>20000</v>
      </c>
      <c r="D25" s="41"/>
      <c r="E25" s="57">
        <v>20000</v>
      </c>
    </row>
    <row r="26" ht="21" customHeight="1" spans="1:5">
      <c r="A26" s="39" t="s">
        <v>234</v>
      </c>
      <c r="B26" s="40" t="s">
        <v>235</v>
      </c>
      <c r="C26" s="41">
        <f t="shared" si="1"/>
        <v>50000</v>
      </c>
      <c r="D26" s="41"/>
      <c r="E26" s="57">
        <v>50000</v>
      </c>
    </row>
    <row r="27" ht="21" customHeight="1" spans="1:5">
      <c r="A27" s="39" t="s">
        <v>236</v>
      </c>
      <c r="B27" s="40" t="s">
        <v>237</v>
      </c>
      <c r="C27" s="41">
        <f t="shared" si="1"/>
        <v>220000</v>
      </c>
      <c r="D27" s="41"/>
      <c r="E27" s="57">
        <v>220000</v>
      </c>
    </row>
    <row r="28" ht="21" customHeight="1" spans="1:5">
      <c r="A28" s="39" t="s">
        <v>238</v>
      </c>
      <c r="B28" s="39" t="s">
        <v>239</v>
      </c>
      <c r="C28" s="41">
        <f t="shared" si="1"/>
        <v>387132.73</v>
      </c>
      <c r="D28" s="41"/>
      <c r="E28" s="41">
        <v>387132.73</v>
      </c>
    </row>
    <row r="29" ht="21" customHeight="1" spans="1:5">
      <c r="A29" s="39" t="s">
        <v>240</v>
      </c>
      <c r="B29" s="39" t="s">
        <v>241</v>
      </c>
      <c r="C29" s="41">
        <f t="shared" si="1"/>
        <v>355830.04</v>
      </c>
      <c r="D29" s="41"/>
      <c r="E29" s="41">
        <v>355830.04</v>
      </c>
    </row>
    <row r="30" ht="21" customHeight="1" spans="1:5">
      <c r="A30" s="39" t="s">
        <v>242</v>
      </c>
      <c r="B30" s="39" t="s">
        <v>243</v>
      </c>
      <c r="C30" s="41">
        <f t="shared" si="1"/>
        <v>30000</v>
      </c>
      <c r="D30" s="41"/>
      <c r="E30" s="41">
        <v>30000</v>
      </c>
    </row>
    <row r="31" ht="21" customHeight="1" spans="1:5">
      <c r="A31" s="43" t="s">
        <v>244</v>
      </c>
      <c r="B31" s="43" t="s">
        <v>245</v>
      </c>
      <c r="C31" s="34">
        <f t="shared" si="1"/>
        <v>211590</v>
      </c>
      <c r="D31" s="34">
        <f>SUM(D32:D33)</f>
        <v>211590</v>
      </c>
      <c r="E31" s="34"/>
    </row>
    <row r="32" ht="21" customHeight="1" spans="1:5">
      <c r="A32" s="39" t="s">
        <v>246</v>
      </c>
      <c r="B32" s="39" t="s">
        <v>247</v>
      </c>
      <c r="C32" s="41">
        <f t="shared" si="1"/>
        <v>168750</v>
      </c>
      <c r="D32" s="58">
        <v>168750</v>
      </c>
      <c r="E32" s="41"/>
    </row>
    <row r="33" ht="21" customHeight="1" spans="1:5">
      <c r="A33" s="39" t="s">
        <v>248</v>
      </c>
      <c r="B33" s="39" t="s">
        <v>249</v>
      </c>
      <c r="C33" s="41">
        <f t="shared" si="1"/>
        <v>42840</v>
      </c>
      <c r="D33" s="41">
        <v>42840</v>
      </c>
      <c r="E33" s="41"/>
    </row>
    <row r="34" ht="21" customHeight="1" spans="1:5">
      <c r="A34" s="43" t="s">
        <v>250</v>
      </c>
      <c r="B34" s="43" t="s">
        <v>251</v>
      </c>
      <c r="C34" s="34">
        <f t="shared" si="1"/>
        <v>1052600</v>
      </c>
      <c r="D34" s="34"/>
      <c r="E34" s="34">
        <f>E35+E36+E37</f>
        <v>1052600</v>
      </c>
    </row>
    <row r="35" ht="21" customHeight="1" spans="1:5">
      <c r="A35" s="39" t="s">
        <v>252</v>
      </c>
      <c r="B35" s="40" t="s">
        <v>253</v>
      </c>
      <c r="C35" s="41">
        <f t="shared" si="1"/>
        <v>52600</v>
      </c>
      <c r="D35" s="41"/>
      <c r="E35" s="41">
        <v>52600</v>
      </c>
    </row>
    <row r="36" ht="21" customHeight="1" spans="1:5">
      <c r="A36" s="39" t="s">
        <v>254</v>
      </c>
      <c r="B36" s="42" t="s">
        <v>255</v>
      </c>
      <c r="C36" s="41">
        <f t="shared" si="1"/>
        <v>950000</v>
      </c>
      <c r="D36" s="38"/>
      <c r="E36" s="41">
        <v>950000</v>
      </c>
    </row>
    <row r="37" ht="21" customHeight="1" spans="1:5">
      <c r="A37" s="39" t="s">
        <v>256</v>
      </c>
      <c r="B37" s="42" t="s">
        <v>257</v>
      </c>
      <c r="C37" s="41">
        <f t="shared" si="1"/>
        <v>50000</v>
      </c>
      <c r="D37" s="38"/>
      <c r="E37" s="41">
        <v>50000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棄1384836881</cp:lastModifiedBy>
  <dcterms:created xsi:type="dcterms:W3CDTF">2023-01-31T08:53:00Z</dcterms:created>
  <dcterms:modified xsi:type="dcterms:W3CDTF">2024-03-14T07:25:18Z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6FE13472A5F34951AD96BD2258BC0312_13</vt:lpwstr>
  </property>
</Properties>
</file>