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Area" localSheetId="3">表2!$A$1:$B$32</definedName>
    <definedName name="_xlnm.Print_Titles" localSheetId="11">表10!$1:$5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<sst xmlns="http://schemas.openxmlformats.org/spreadsheetml/2006/main" count="325" uniqueCount="257">
  <si>
    <t>单位代码：</t>
  </si>
  <si>
    <t>单位名称：</t>
  </si>
  <si>
    <t>宁县职业中等专业学校</t>
  </si>
  <si>
    <t>部门预算公开表</t>
  </si>
  <si>
    <t xml:space="preserve">     </t>
  </si>
  <si>
    <t>编制日期：</t>
  </si>
  <si>
    <t>部门领导：</t>
  </si>
  <si>
    <t>姜佐政</t>
  </si>
  <si>
    <t>财务负责人：</t>
  </si>
  <si>
    <t>贾昊宁</t>
  </si>
  <si>
    <t>制表人：</t>
  </si>
  <si>
    <t>袁强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</si>
  <si>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</si>
  <si>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</si>
  <si>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</si>
  <si>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</si>
  <si>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</si>
  <si>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</si>
  <si>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</si>
  <si>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</si>
  <si>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</si>
  <si>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</si>
  <si>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</si>
  <si>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</si>
  <si>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</si>
  <si>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</si>
  <si>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</si>
  <si>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</si>
  <si>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</si>
  <si>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</si>
  <si>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</si>
  <si>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</si>
  <si>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</si>
  <si>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</si>
  <si>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</si>
  <si>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</si>
  <si>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</si>
  <si>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</si>
  <si>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</si>
  <si>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</si>
  <si>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</si>
  <si>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</si>
  <si>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</si>
  <si>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</si>
  <si>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</si>
  <si>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</si>
  <si>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</si>
  <si>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</si>
  <si>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</si>
  <si>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</si>
  <si>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</si>
  <si>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</si>
  <si>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</si>
  <si>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</si>
  <si>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</si>
  <si>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</si>
  <si>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</si>
  <si>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</si>
  <si>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</si>
  <si>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</si>
  <si>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</si>
  <si>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</si>
  <si>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</si>
  <si>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</si>
  <si>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</si>
  <si>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</si>
  <si>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</si>
  <si>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</si>
  <si>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</si>
  <si>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</si>
  <si>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</si>
  <si>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</si>
  <si>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</si>
  <si>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</si>
  <si>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</si>
  <si>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</si>
  <si>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</si>
  <si>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</si>
  <si>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</si>
  <si>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</si>
  <si>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</si>
  <si>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</si>
  <si>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</si>
  <si>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</si>
  <si>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</si>
  <si>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</si>
  <si>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</si>
  <si>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</si>
  <si>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</si>
  <si>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</si>
  <si>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</si>
  <si>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</si>
  <si>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</si>
  <si>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</si>
  <si>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</si>
  <si>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</si>
  <si>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</si>
  <si>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</si>
  <si>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</si>
  <si>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</si>
  <si>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</si>
  <si>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</si>
  <si>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</si>
  <si>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</si>
  <si>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</si>
  <si>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</si>
  <si>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</si>
  <si>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</si>
  <si>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</si>
  <si>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</si>
  <si>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</si>
  <si>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</si>
  <si>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</si>
  <si>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</si>
  <si>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</si>
  <si>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</si>
  <si>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</si>
  <si>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</si>
  <si>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205教育支出</t>
  </si>
  <si>
    <t>20503职业教育</t>
  </si>
  <si>
    <t>2050302中等职业教育</t>
  </si>
  <si>
    <t>208社会保障和就业支出</t>
  </si>
  <si>
    <t>20805行政事业单位养老支出</t>
  </si>
  <si>
    <t>2080502事业单位离退休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</si>
  <si>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</si>
  <si>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</si>
  <si>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</si>
  <si>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</si>
  <si>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</si>
  <si>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</si>
  <si>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</si>
  <si>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</si>
  <si>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</si>
  <si>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</si>
  <si>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</si>
  <si>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</si>
  <si>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</si>
  <si>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</si>
  <si>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</si>
  <si>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</si>
  <si>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</si>
  <si>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</si>
  <si>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</si>
  <si>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</si>
  <si>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</si>
  <si>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</si>
  <si>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</si>
  <si>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</si>
  <si>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</si>
  <si>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</si>
  <si>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</si>
  <si>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</si>
  <si>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</si>
  <si>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</si>
  <si>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</si>
  <si>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</si>
  <si>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</si>
  <si>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</si>
  <si>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</si>
  <si>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</si>
  <si>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</si>
  <si>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</si>
  <si>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</si>
  <si>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</si>
  <si>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</si>
  <si>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</si>
  <si>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</si>
  <si>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</si>
  <si>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</si>
  <si>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</si>
  <si>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</si>
  <si>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</si>
  <si>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</si>
  <si>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</si>
  <si>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</si>
  <si>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</si>
  <si>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</si>
  <si>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</si>
  <si>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</si>
  <si>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</si>
  <si>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</si>
  <si>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</si>
  <si>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</si>
  <si>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</si>
  <si>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</si>
  <si>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</si>
  <si>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</si>
  <si>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</si>
  <si>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</si>
  <si>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</si>
  <si>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</si>
  <si>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</si>
  <si>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</si>
  <si>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</si>
  <si>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</si>
  <si>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</si>
  <si>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</si>
  <si>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</si>
  <si>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</si>
  <si>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</si>
  <si>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</si>
  <si>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</si>
  <si>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</si>
  <si>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</si>
  <si>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</si>
  <si>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</si>
  <si>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</si>
  <si>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</si>
  <si>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</si>
  <si>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</si>
  <si>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</si>
  <si>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</si>
  <si>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</si>
  <si>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</si>
  <si>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</si>
  <si>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</si>
  <si>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</si>
  <si>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</si>
  <si>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</si>
  <si>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</si>
  <si>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</si>
  <si>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</si>
  <si>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</si>
  <si>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</si>
  <si>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</si>
  <si>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>30302</t>
  </si>
  <si>
    <t>退休费</t>
  </si>
  <si>
    <t xml:space="preserve">  30305</t>
  </si>
  <si>
    <t xml:space="preserve">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</si>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</sst>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  <numFmt numFmtId="179" formatCode="0_);[Red]\(0\)"/>
    <numFmt numFmtId="180" formatCode="#,##0.00_ ;[Red]\-#,##0.00\ "/>
    <numFmt numFmtId="181" formatCode="yyyy\-mm\-dd"/>
  </numFmts>
  <fonts count="53">
    <font>
      <sz val="11"/>
      <color indexed="8"/>
      <name val="宋体"/>
      <charset val="1"/>
      <scheme val="minor"/>
    </font>
    <font>
      <sz val="16"/>
      <color indexed="8"/>
      <name val="仿宋_GB2312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9"/>
      <name val="SimSun"/>
      <charset val="134"/>
    </font>
    <font>
      <b/>
      <sz val="10"/>
      <name val="SimSun"/>
      <charset val="134"/>
    </font>
    <font>
      <sz val="10"/>
      <name val="宋体"/>
      <charset val="134"/>
    </font>
    <font>
      <b/>
      <sz val="9"/>
      <name val="SimSun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7" applyNumberFormat="0" applyAlignment="0" applyProtection="0">
      <alignment vertical="center"/>
    </xf>
    <xf numFmtId="0" fontId="41" fillId="6" borderId="8" applyNumberFormat="0" applyAlignment="0" applyProtection="0">
      <alignment vertical="center"/>
    </xf>
    <xf numFmtId="0" fontId="42" fillId="6" borderId="7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1" fillId="0" borderId="0"/>
    <xf numFmtId="0" fontId="51" fillId="0" borderId="0">
      <alignment vertical="center"/>
    </xf>
  </cellStyleXfs>
  <cellXfs count="10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Border="1" applyAlignment="1" applyProtection="1"/>
    <xf numFmtId="0" fontId="11" fillId="0" borderId="0" xfId="0" applyFont="1" applyFill="1" applyAlignment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19" fillId="0" borderId="1" xfId="0" applyFont="1" applyBorder="1">
      <alignment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20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177" fontId="23" fillId="0" borderId="1" xfId="5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22" fillId="3" borderId="1" xfId="0" applyNumberFormat="1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24" fillId="0" borderId="2" xfId="0" applyNumberFormat="1" applyFont="1" applyBorder="1" applyAlignment="1">
      <alignment vertical="center" wrapText="1"/>
    </xf>
    <xf numFmtId="178" fontId="25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178" fontId="22" fillId="0" borderId="2" xfId="0" applyNumberFormat="1" applyFont="1" applyBorder="1" applyAlignment="1">
      <alignment vertical="center" wrapText="1"/>
    </xf>
    <xf numFmtId="178" fontId="22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77" fontId="22" fillId="0" borderId="1" xfId="0" applyNumberFormat="1" applyFont="1" applyBorder="1" applyAlignment="1">
      <alignment horizontal="right" vertical="center" wrapText="1"/>
    </xf>
    <xf numFmtId="179" fontId="23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0" fontId="14" fillId="0" borderId="1" xfId="49" applyFont="1" applyFill="1" applyBorder="1" applyAlignment="1" applyProtection="1">
      <alignment vertical="center"/>
    </xf>
    <xf numFmtId="180" fontId="26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180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80" fontId="18" fillId="0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181" fontId="9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19" sqref="D19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ht="14.2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2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" customHeight="1" spans="1:11">
      <c r="A3" s="12"/>
      <c r="B3" s="12" t="s">
        <v>0</v>
      </c>
      <c r="C3" s="100">
        <v>208004</v>
      </c>
      <c r="D3" s="100"/>
      <c r="E3" s="12"/>
      <c r="F3" s="12"/>
      <c r="G3" s="12"/>
      <c r="H3" s="12"/>
      <c r="I3" s="12"/>
      <c r="J3" s="12"/>
      <c r="K3" s="12"/>
    </row>
    <row r="4" ht="22.7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25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6" customHeight="1" spans="1:11">
      <c r="A6" s="10"/>
      <c r="B6" s="101" t="s">
        <v>3</v>
      </c>
      <c r="C6" s="101"/>
      <c r="D6" s="101"/>
      <c r="E6" s="101"/>
      <c r="F6" s="101"/>
      <c r="G6" s="101"/>
      <c r="H6" s="101"/>
      <c r="I6" s="101"/>
      <c r="J6" s="101"/>
      <c r="K6" s="101"/>
    </row>
    <row r="7" ht="22.7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" customHeight="1" spans="1:11">
      <c r="A10" s="12"/>
      <c r="B10" s="12" t="s">
        <v>4</v>
      </c>
      <c r="C10" s="12"/>
      <c r="F10" s="102" t="s">
        <v>5</v>
      </c>
      <c r="G10" s="103"/>
      <c r="H10" s="12"/>
      <c r="I10" s="12"/>
      <c r="J10" s="12"/>
      <c r="K10" s="12"/>
    </row>
    <row r="11" ht="22.7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" customHeight="1" spans="1:11">
      <c r="A12" s="12"/>
      <c r="B12" s="102" t="s">
        <v>6</v>
      </c>
      <c r="C12" s="104" t="s">
        <v>7</v>
      </c>
      <c r="D12" s="12"/>
      <c r="E12" s="102" t="s">
        <v>8</v>
      </c>
      <c r="F12" s="10" t="s">
        <v>9</v>
      </c>
      <c r="G12" s="12"/>
      <c r="H12" s="102" t="s">
        <v>10</v>
      </c>
      <c r="I12" s="10" t="s">
        <v>11</v>
      </c>
      <c r="J12" s="12"/>
      <c r="K12" s="12"/>
    </row>
    <row r="13" ht="14.25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25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25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8" sqref="A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10.25" customWidth="1"/>
  </cols>
  <sheetData>
    <row r="1" ht="14.25" customHeight="1" spans="1:8">
      <c r="A1" s="10"/>
      <c r="B1" s="10"/>
      <c r="C1" s="10"/>
      <c r="D1" s="10"/>
      <c r="E1" s="10"/>
      <c r="F1" s="10"/>
      <c r="G1" s="10"/>
      <c r="H1" s="10"/>
    </row>
    <row r="2" ht="39.95" customHeight="1" spans="1:8">
      <c r="A2" s="44" t="s">
        <v>229</v>
      </c>
      <c r="B2" s="44"/>
      <c r="C2" s="44"/>
      <c r="D2" s="44"/>
      <c r="E2" s="44"/>
      <c r="F2" s="44"/>
      <c r="G2" s="44"/>
      <c r="H2" s="44"/>
    </row>
    <row r="3" ht="22.7" customHeight="1" spans="1:8">
      <c r="A3" s="10"/>
      <c r="B3" s="10"/>
      <c r="C3" s="10"/>
      <c r="D3" s="10"/>
      <c r="E3" s="10"/>
      <c r="F3" s="10"/>
      <c r="G3" s="10"/>
      <c r="H3" s="45" t="s">
        <v>36</v>
      </c>
    </row>
    <row r="4" ht="22.7" customHeight="1" spans="1:8">
      <c r="A4" s="14" t="s">
        <v>168</v>
      </c>
      <c r="B4" s="14" t="s">
        <v>230</v>
      </c>
      <c r="C4" s="14"/>
      <c r="D4" s="14"/>
      <c r="E4" s="14"/>
      <c r="F4" s="14"/>
      <c r="G4" s="14" t="s">
        <v>231</v>
      </c>
      <c r="H4" s="14" t="s">
        <v>232</v>
      </c>
    </row>
    <row r="5" ht="22.7" customHeight="1" spans="1:8">
      <c r="A5" s="14"/>
      <c r="B5" s="14" t="s">
        <v>117</v>
      </c>
      <c r="C5" s="14" t="s">
        <v>233</v>
      </c>
      <c r="D5" s="14" t="s">
        <v>234</v>
      </c>
      <c r="E5" s="14" t="s">
        <v>235</v>
      </c>
      <c r="F5" s="14"/>
      <c r="G5" s="14"/>
      <c r="H5" s="14"/>
    </row>
    <row r="6" ht="22.7" customHeight="1" spans="1:8">
      <c r="A6" s="14"/>
      <c r="B6" s="14"/>
      <c r="C6" s="14"/>
      <c r="D6" s="14"/>
      <c r="E6" s="14" t="s">
        <v>236</v>
      </c>
      <c r="F6" s="14" t="s">
        <v>237</v>
      </c>
      <c r="G6" s="14"/>
      <c r="H6" s="14"/>
    </row>
    <row r="7" ht="22.7" customHeight="1" spans="1:8">
      <c r="A7" s="46" t="s">
        <v>117</v>
      </c>
      <c r="B7" s="47"/>
      <c r="C7" s="47"/>
      <c r="D7" s="47"/>
      <c r="E7" s="47"/>
      <c r="F7" s="47"/>
      <c r="G7" s="47"/>
      <c r="H7" s="47"/>
    </row>
    <row r="8" ht="22.7" customHeight="1" spans="1:8">
      <c r="A8" s="15" t="s">
        <v>2</v>
      </c>
      <c r="B8" s="47"/>
      <c r="C8" s="47"/>
      <c r="D8" s="47"/>
      <c r="E8" s="47"/>
      <c r="F8" s="47"/>
      <c r="G8" s="47"/>
      <c r="H8" s="47"/>
    </row>
    <row r="9" ht="22.7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H7" sqref="H7"/>
    </sheetView>
  </sheetViews>
  <sheetFormatPr defaultColWidth="10" defaultRowHeight="15"/>
  <cols>
    <col min="1" max="1" width="9.75" customWidth="1"/>
    <col min="2" max="2" width="12" style="17" customWidth="1"/>
    <col min="3" max="3" width="29.625" style="17" customWidth="1"/>
    <col min="4" max="4" width="9.75" customWidth="1"/>
    <col min="5" max="5" width="12" customWidth="1"/>
    <col min="6" max="6" width="12.5" customWidth="1"/>
    <col min="7" max="10" width="9.75" customWidth="1"/>
  </cols>
  <sheetData>
    <row r="1" ht="14.25" customHeight="1" spans="1:10">
      <c r="A1" s="10"/>
      <c r="B1" s="28"/>
      <c r="C1" s="29"/>
      <c r="D1" s="10"/>
      <c r="E1" s="10"/>
      <c r="F1" s="10"/>
      <c r="G1" s="10"/>
      <c r="H1" s="10"/>
      <c r="I1" s="10"/>
      <c r="J1" s="10"/>
    </row>
    <row r="2" ht="39.95" customHeight="1" spans="1:10">
      <c r="A2" s="11" t="s">
        <v>238</v>
      </c>
      <c r="B2" s="20"/>
      <c r="C2" s="20"/>
      <c r="D2" s="11"/>
      <c r="E2" s="11"/>
      <c r="F2" s="11"/>
      <c r="G2" s="10"/>
      <c r="H2" s="10"/>
      <c r="I2" s="10"/>
      <c r="J2" s="10"/>
    </row>
    <row r="3" ht="22.7" customHeight="1" spans="1:10">
      <c r="A3" s="12"/>
      <c r="D3" s="12"/>
      <c r="E3" s="12"/>
      <c r="F3" s="12" t="s">
        <v>36</v>
      </c>
      <c r="G3" s="10"/>
      <c r="H3" s="10"/>
      <c r="I3" s="10"/>
      <c r="J3" s="10"/>
    </row>
    <row r="4" ht="22.7" customHeight="1" spans="1:10">
      <c r="A4" s="30" t="s">
        <v>239</v>
      </c>
      <c r="B4" s="31" t="s">
        <v>240</v>
      </c>
      <c r="C4" s="32" t="s">
        <v>241</v>
      </c>
      <c r="D4" s="30" t="s">
        <v>117</v>
      </c>
      <c r="E4" s="30" t="s">
        <v>114</v>
      </c>
      <c r="F4" s="30" t="s">
        <v>115</v>
      </c>
      <c r="G4" s="10"/>
      <c r="H4" s="10"/>
      <c r="I4" s="10"/>
      <c r="J4" s="10"/>
    </row>
    <row r="5" ht="27.95" customHeight="1" spans="1:10">
      <c r="A5" s="30"/>
      <c r="B5" s="33"/>
      <c r="C5" s="34" t="s">
        <v>117</v>
      </c>
      <c r="D5" s="35"/>
      <c r="E5" s="35"/>
      <c r="F5" s="35"/>
      <c r="G5" s="12"/>
      <c r="H5" s="12"/>
      <c r="I5" s="12"/>
      <c r="J5" s="12"/>
    </row>
    <row r="6" ht="27.95" customHeight="1" spans="1:6">
      <c r="A6" s="36">
        <v>1</v>
      </c>
      <c r="B6" s="33" t="s">
        <v>217</v>
      </c>
      <c r="C6" s="37" t="s">
        <v>242</v>
      </c>
      <c r="D6" s="38">
        <f>D7+D8</f>
        <v>369760.36</v>
      </c>
      <c r="E6" s="38">
        <f>E7+E8</f>
        <v>369760.36</v>
      </c>
      <c r="F6" s="39"/>
    </row>
    <row r="7" ht="27.95" customHeight="1" spans="1:6">
      <c r="A7" s="36">
        <v>2</v>
      </c>
      <c r="B7" s="40" t="s">
        <v>219</v>
      </c>
      <c r="C7" s="41" t="s">
        <v>220</v>
      </c>
      <c r="D7" s="42">
        <f>E7</f>
        <v>194603.35</v>
      </c>
      <c r="E7" s="42">
        <v>194603.35</v>
      </c>
      <c r="F7" s="39"/>
    </row>
    <row r="8" ht="27.95" customHeight="1" spans="1:6">
      <c r="A8" s="36">
        <v>3</v>
      </c>
      <c r="B8" s="40" t="s">
        <v>221</v>
      </c>
      <c r="C8" s="41" t="s">
        <v>222</v>
      </c>
      <c r="D8" s="42">
        <f>E8</f>
        <v>175157.01</v>
      </c>
      <c r="E8" s="42">
        <v>175157.01</v>
      </c>
      <c r="F8" s="39"/>
    </row>
    <row r="9" ht="27.95" customHeight="1" spans="1:6">
      <c r="A9" s="39"/>
      <c r="B9" s="40"/>
      <c r="C9" s="41"/>
      <c r="D9" s="39"/>
      <c r="E9" s="39"/>
      <c r="F9" s="39"/>
    </row>
    <row r="10" ht="27.95" customHeight="1" spans="1:6">
      <c r="A10" s="39"/>
      <c r="B10" s="40"/>
      <c r="C10" s="41"/>
      <c r="D10" s="39"/>
      <c r="E10" s="39"/>
      <c r="F10" s="39"/>
    </row>
    <row r="11" ht="27.95" customHeight="1" spans="1:6">
      <c r="A11" s="39"/>
      <c r="B11" s="40"/>
      <c r="C11" s="41"/>
      <c r="D11" s="39"/>
      <c r="E11" s="39"/>
      <c r="F11" s="39"/>
    </row>
    <row r="12" ht="27.95" customHeight="1" spans="1:6">
      <c r="A12" s="39"/>
      <c r="B12" s="40"/>
      <c r="C12" s="41"/>
      <c r="D12" s="39"/>
      <c r="E12" s="43"/>
      <c r="F12" s="39"/>
    </row>
    <row r="13" ht="27.95" customHeight="1" spans="1:6">
      <c r="A13" s="39"/>
      <c r="B13" s="40"/>
      <c r="C13" s="41"/>
      <c r="D13" s="39"/>
      <c r="E13" s="39"/>
      <c r="F13" s="39"/>
    </row>
    <row r="14" ht="27.95" customHeight="1" spans="1:6">
      <c r="A14" s="39"/>
      <c r="B14" s="40"/>
      <c r="C14" s="41"/>
      <c r="D14" s="39"/>
      <c r="E14" s="39"/>
      <c r="F14" s="39"/>
    </row>
    <row r="15" ht="27.95" customHeight="1" spans="1:6">
      <c r="A15" s="39"/>
      <c r="B15" s="40"/>
      <c r="C15" s="41"/>
      <c r="D15" s="39"/>
      <c r="E15" s="39"/>
      <c r="F15" s="39"/>
    </row>
    <row r="16" ht="27.95" customHeight="1" spans="1:6">
      <c r="A16" s="39"/>
      <c r="B16" s="40"/>
      <c r="C16" s="41"/>
      <c r="D16" s="39"/>
      <c r="E16" s="39"/>
      <c r="F16" s="39"/>
    </row>
    <row r="17" ht="27.95" customHeight="1" spans="1:6">
      <c r="A17" s="39"/>
      <c r="B17" s="40"/>
      <c r="C17" s="41"/>
      <c r="D17" s="39"/>
      <c r="E17" s="39"/>
      <c r="F17" s="39"/>
    </row>
    <row r="18" ht="27.95" customHeight="1" spans="1:6">
      <c r="A18" s="39"/>
      <c r="B18" s="40"/>
      <c r="C18" s="41"/>
      <c r="D18" s="39"/>
      <c r="E18" s="39"/>
      <c r="F18" s="39"/>
    </row>
    <row r="19" ht="27.95" customHeight="1" spans="1:6">
      <c r="A19" s="39"/>
      <c r="B19" s="40"/>
      <c r="C19" s="41"/>
      <c r="D19" s="39"/>
      <c r="E19" s="39"/>
      <c r="F19" s="39"/>
    </row>
    <row r="25" ht="13.5" spans="2:3">
      <c r="B25" s="18"/>
      <c r="C25" s="18"/>
    </row>
    <row r="26" ht="13.5" spans="2:3">
      <c r="B26" s="18"/>
      <c r="C26" s="18"/>
    </row>
    <row r="27" ht="13.5" spans="2:3">
      <c r="B27" s="18"/>
      <c r="C27" s="18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G31" sqref="G31"/>
    </sheetView>
  </sheetViews>
  <sheetFormatPr defaultColWidth="7.875" defaultRowHeight="12.75" customHeight="1"/>
  <cols>
    <col min="1" max="1" width="17" style="17" customWidth="1"/>
    <col min="2" max="2" width="41.375" style="17" customWidth="1"/>
    <col min="3" max="3" width="29.375" style="17" customWidth="1"/>
    <col min="4" max="4" width="2.5" style="17" customWidth="1"/>
    <col min="5" max="16" width="8" style="17"/>
    <col min="17" max="16384" width="7.875" style="18"/>
  </cols>
  <sheetData>
    <row r="1" ht="15" customHeight="1" spans="1:16">
      <c r="A1" s="19"/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ht="32.25" customHeight="1" spans="1:16">
      <c r="A2" s="20" t="s">
        <v>243</v>
      </c>
      <c r="B2" s="20"/>
      <c r="C2" s="20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5" customHeight="1" spans="1:16">
      <c r="A3" s="18"/>
      <c r="B3" s="18"/>
      <c r="C3" s="21" t="s">
        <v>36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ht="25.5" customHeight="1" spans="1:16">
      <c r="A4" s="22" t="s">
        <v>244</v>
      </c>
      <c r="B4" s="22"/>
      <c r="C4" s="23" t="s">
        <v>40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ht="25.5" customHeight="1" spans="1:16">
      <c r="A5" s="22" t="s">
        <v>245</v>
      </c>
      <c r="B5" s="22" t="s">
        <v>246</v>
      </c>
      <c r="C5" s="23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25.5" customHeight="1" spans="1:16">
      <c r="A6" s="22" t="s">
        <v>117</v>
      </c>
      <c r="B6" s="22"/>
      <c r="C6" s="24">
        <f>C7</f>
        <v>0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ht="26.25" customHeight="1" spans="1:16">
      <c r="A7" s="25"/>
      <c r="B7" s="25"/>
      <c r="C7" s="26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ht="26.25" customHeight="1" spans="1:16">
      <c r="A8" s="25"/>
      <c r="B8" s="25"/>
      <c r="C8" s="2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ht="26.25" customHeight="1" spans="1:16">
      <c r="A9" s="25"/>
      <c r="B9" s="25"/>
      <c r="C9" s="2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ht="26.25" customHeight="1" spans="1:3">
      <c r="A10" s="25"/>
      <c r="B10" s="25"/>
      <c r="C10" s="27"/>
    </row>
    <row r="11" ht="26.25" customHeight="1" spans="1:3">
      <c r="A11" s="25"/>
      <c r="B11" s="25"/>
      <c r="C11" s="27"/>
    </row>
    <row r="12" ht="26.25" customHeight="1" spans="1:3">
      <c r="A12" s="25"/>
      <c r="B12" s="25"/>
      <c r="C12" s="27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9" sqref="A9"/>
    </sheetView>
  </sheetViews>
  <sheetFormatPr defaultColWidth="10" defaultRowHeight="13.5" outlineLevelRow="4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4.25" customHeight="1" spans="1:5">
      <c r="A1" s="10"/>
      <c r="B1" s="10"/>
      <c r="C1" s="10"/>
      <c r="D1" s="10"/>
      <c r="E1" s="10"/>
    </row>
    <row r="2" ht="39.95" customHeight="1" spans="1:5">
      <c r="A2" s="11" t="s">
        <v>247</v>
      </c>
      <c r="B2" s="11"/>
      <c r="C2" s="11"/>
      <c r="D2" s="11"/>
      <c r="E2" s="11"/>
    </row>
    <row r="3" ht="22.7" customHeight="1" spans="1:5">
      <c r="A3" s="12"/>
      <c r="B3" s="12"/>
      <c r="C3" s="12"/>
      <c r="D3" s="12"/>
      <c r="E3" s="13" t="s">
        <v>36</v>
      </c>
    </row>
    <row r="4" ht="22.7" customHeight="1" spans="1:5">
      <c r="A4" s="14" t="s">
        <v>168</v>
      </c>
      <c r="B4" s="14" t="s">
        <v>117</v>
      </c>
      <c r="C4" s="14" t="s">
        <v>248</v>
      </c>
      <c r="D4" s="14" t="s">
        <v>249</v>
      </c>
      <c r="E4" s="14" t="s">
        <v>250</v>
      </c>
    </row>
    <row r="5" ht="22.7" customHeight="1" spans="1:5">
      <c r="A5" s="15" t="s">
        <v>2</v>
      </c>
      <c r="B5" s="16"/>
      <c r="C5" s="16"/>
      <c r="D5" s="16"/>
      <c r="E5" s="16"/>
    </row>
  </sheetData>
  <mergeCells count="1">
    <mergeCell ref="A2:E2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34" sqref="C34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251</v>
      </c>
      <c r="B1" s="1"/>
    </row>
    <row r="2" spans="1:1">
      <c r="A2" s="2" t="s">
        <v>252</v>
      </c>
    </row>
    <row r="3" ht="15" customHeight="1" spans="1:2">
      <c r="A3" s="3" t="s">
        <v>39</v>
      </c>
      <c r="B3" s="4" t="s">
        <v>40</v>
      </c>
    </row>
    <row r="4" spans="1:2">
      <c r="A4" s="3"/>
      <c r="B4" s="4"/>
    </row>
    <row r="5" spans="1:2">
      <c r="A5" s="5" t="s">
        <v>253</v>
      </c>
      <c r="B5" s="4">
        <v>1</v>
      </c>
    </row>
    <row r="6" spans="1:2">
      <c r="A6" s="6" t="s">
        <v>254</v>
      </c>
      <c r="B6" s="7"/>
    </row>
    <row r="7" spans="1:2">
      <c r="A7" s="8" t="s">
        <v>255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256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35.45" customHeight="1" spans="1:2">
      <c r="A1" s="10"/>
      <c r="B1" s="10"/>
    </row>
    <row r="2" ht="39.2" customHeight="1" spans="1:3">
      <c r="A2" s="10"/>
      <c r="B2" s="96" t="s">
        <v>13</v>
      </c>
      <c r="C2" s="96"/>
    </row>
    <row r="3" ht="29.45" customHeight="1" spans="1:3">
      <c r="A3" s="97"/>
      <c r="B3" s="98" t="s">
        <v>14</v>
      </c>
      <c r="C3" s="98" t="s">
        <v>15</v>
      </c>
    </row>
    <row r="4" ht="28.5" customHeight="1" spans="1:3">
      <c r="A4" s="90"/>
      <c r="B4" s="99" t="s">
        <v>16</v>
      </c>
      <c r="C4" s="78" t="s">
        <v>17</v>
      </c>
    </row>
    <row r="5" ht="28.5" customHeight="1" spans="1:3">
      <c r="A5" s="90"/>
      <c r="B5" s="99" t="s">
        <v>18</v>
      </c>
      <c r="C5" s="78" t="s">
        <v>19</v>
      </c>
    </row>
    <row r="6" ht="28.5" customHeight="1" spans="1:3">
      <c r="A6" s="90"/>
      <c r="B6" s="99" t="s">
        <v>20</v>
      </c>
      <c r="C6" s="78" t="s">
        <v>21</v>
      </c>
    </row>
    <row r="7" ht="28.5" customHeight="1" spans="1:3">
      <c r="A7" s="90"/>
      <c r="B7" s="99" t="s">
        <v>22</v>
      </c>
      <c r="C7" s="78"/>
    </row>
    <row r="8" ht="28.5" customHeight="1" spans="1:3">
      <c r="A8" s="90"/>
      <c r="B8" s="99" t="s">
        <v>23</v>
      </c>
      <c r="C8" s="78" t="s">
        <v>24</v>
      </c>
    </row>
    <row r="9" ht="28.5" customHeight="1" spans="1:3">
      <c r="A9" s="90"/>
      <c r="B9" s="99" t="s">
        <v>25</v>
      </c>
      <c r="C9" s="78" t="s">
        <v>26</v>
      </c>
    </row>
    <row r="10" ht="28.5" customHeight="1" spans="1:3">
      <c r="A10" s="90"/>
      <c r="B10" s="99" t="s">
        <v>27</v>
      </c>
      <c r="C10" s="78" t="s">
        <v>28</v>
      </c>
    </row>
    <row r="11" ht="28.5" customHeight="1" spans="1:3">
      <c r="A11" s="90"/>
      <c r="B11" s="99" t="s">
        <v>29</v>
      </c>
      <c r="C11" s="78" t="s">
        <v>30</v>
      </c>
    </row>
    <row r="12" ht="28.5" customHeight="1" spans="1:3">
      <c r="A12" s="90"/>
      <c r="B12" s="99" t="s">
        <v>31</v>
      </c>
      <c r="C12" s="78"/>
    </row>
    <row r="13" ht="28.5" customHeight="1" spans="1:3">
      <c r="A13" s="10"/>
      <c r="B13" s="99" t="s">
        <v>32</v>
      </c>
      <c r="C13" s="78"/>
    </row>
    <row r="14" ht="28.5" customHeight="1" spans="1:3">
      <c r="A14" s="10"/>
      <c r="B14" s="99" t="s">
        <v>33</v>
      </c>
      <c r="C14" s="78" t="s">
        <v>17</v>
      </c>
    </row>
    <row r="15" ht="36" customHeight="1" spans="2:3">
      <c r="B15" s="99" t="s">
        <v>34</v>
      </c>
      <c r="C15" s="39"/>
    </row>
  </sheetData>
  <mergeCells count="1">
    <mergeCell ref="B2:C2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topLeftCell="A2" workbookViewId="0">
      <selection activeCell="E40" sqref="E40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6" max="6" width="12.625"/>
  </cols>
  <sheetData>
    <row r="1" ht="14.25" customHeight="1" spans="1:4">
      <c r="A1" s="10"/>
      <c r="B1" s="10"/>
      <c r="C1" s="10"/>
      <c r="D1" s="10"/>
    </row>
    <row r="2" ht="39.95" customHeight="1" spans="1:4">
      <c r="A2" s="11" t="s">
        <v>35</v>
      </c>
      <c r="B2" s="11"/>
      <c r="C2" s="11"/>
      <c r="D2" s="11"/>
    </row>
    <row r="3" ht="22.7" customHeight="1" spans="1:4">
      <c r="A3" s="90"/>
      <c r="B3" s="90"/>
      <c r="C3" s="90"/>
      <c r="D3" s="91" t="s">
        <v>36</v>
      </c>
    </row>
    <row r="4" ht="22.7" customHeight="1" spans="1:4">
      <c r="A4" s="65" t="s">
        <v>37</v>
      </c>
      <c r="B4" s="65"/>
      <c r="C4" s="65" t="s">
        <v>38</v>
      </c>
      <c r="D4" s="65"/>
    </row>
    <row r="5" ht="22.7" customHeight="1" spans="1:4">
      <c r="A5" s="65" t="s">
        <v>39</v>
      </c>
      <c r="B5" s="65" t="s">
        <v>40</v>
      </c>
      <c r="C5" s="65" t="s">
        <v>39</v>
      </c>
      <c r="D5" s="65" t="s">
        <v>40</v>
      </c>
    </row>
    <row r="6" ht="22.7" customHeight="1" spans="1:4">
      <c r="A6" s="92" t="s">
        <v>41</v>
      </c>
      <c r="B6" s="71">
        <v>15441787.416</v>
      </c>
      <c r="C6" s="92" t="s">
        <v>42</v>
      </c>
      <c r="D6" s="72"/>
    </row>
    <row r="7" ht="22.7" customHeight="1" spans="1:4">
      <c r="A7" s="92" t="s">
        <v>43</v>
      </c>
      <c r="B7" s="71"/>
      <c r="C7" s="92" t="s">
        <v>44</v>
      </c>
      <c r="D7" s="93"/>
    </row>
    <row r="8" ht="22.7" customHeight="1" spans="1:4">
      <c r="A8" s="92" t="s">
        <v>45</v>
      </c>
      <c r="B8" s="71"/>
      <c r="C8" s="92" t="s">
        <v>46</v>
      </c>
      <c r="D8" s="93"/>
    </row>
    <row r="9" ht="22.7" customHeight="1" spans="1:4">
      <c r="A9" s="92" t="s">
        <v>47</v>
      </c>
      <c r="B9" s="71"/>
      <c r="C9" s="92" t="s">
        <v>48</v>
      </c>
      <c r="D9" s="71"/>
    </row>
    <row r="10" ht="22.7" customHeight="1" spans="1:4">
      <c r="A10" s="92" t="s">
        <v>49</v>
      </c>
      <c r="B10" s="71">
        <v>540000</v>
      </c>
      <c r="C10" s="92" t="s">
        <v>50</v>
      </c>
      <c r="D10" s="71">
        <v>13729586.025</v>
      </c>
    </row>
    <row r="11" ht="22.7" customHeight="1" spans="1:4">
      <c r="A11" s="92" t="s">
        <v>51</v>
      </c>
      <c r="B11" s="72"/>
      <c r="C11" s="92" t="s">
        <v>52</v>
      </c>
      <c r="D11" s="71"/>
    </row>
    <row r="12" ht="22.7" customHeight="1" spans="1:4">
      <c r="A12" s="92" t="s">
        <v>53</v>
      </c>
      <c r="B12" s="72"/>
      <c r="C12" s="92" t="s">
        <v>54</v>
      </c>
      <c r="D12" s="71"/>
    </row>
    <row r="13" ht="22.7" customHeight="1" spans="1:4">
      <c r="A13" s="92" t="s">
        <v>55</v>
      </c>
      <c r="B13" s="72"/>
      <c r="C13" s="92" t="s">
        <v>56</v>
      </c>
      <c r="D13" s="71">
        <v>1367239.68</v>
      </c>
    </row>
    <row r="14" ht="22.7" customHeight="1" spans="1:4">
      <c r="A14" s="92" t="s">
        <v>57</v>
      </c>
      <c r="B14" s="72"/>
      <c r="C14" s="92" t="s">
        <v>58</v>
      </c>
      <c r="D14" s="71"/>
    </row>
    <row r="15" ht="22.7" customHeight="1" spans="1:4">
      <c r="A15" s="92"/>
      <c r="B15" s="94"/>
      <c r="C15" s="92" t="s">
        <v>59</v>
      </c>
      <c r="D15" s="71">
        <v>884961.711</v>
      </c>
    </row>
    <row r="16" ht="22.7" customHeight="1" spans="1:4">
      <c r="A16" s="92"/>
      <c r="B16" s="94"/>
      <c r="C16" s="92" t="s">
        <v>60</v>
      </c>
      <c r="D16" s="93"/>
    </row>
    <row r="17" ht="22.7" customHeight="1" spans="1:4">
      <c r="A17" s="92"/>
      <c r="B17" s="94"/>
      <c r="C17" s="92" t="s">
        <v>61</v>
      </c>
      <c r="D17" s="93"/>
    </row>
    <row r="18" ht="22.7" customHeight="1" spans="1:4">
      <c r="A18" s="92"/>
      <c r="B18" s="94"/>
      <c r="C18" s="92" t="s">
        <v>62</v>
      </c>
      <c r="D18" s="93"/>
    </row>
    <row r="19" ht="22.7" customHeight="1" spans="1:4">
      <c r="A19" s="92"/>
      <c r="B19" s="94"/>
      <c r="C19" s="92" t="s">
        <v>63</v>
      </c>
      <c r="D19" s="93"/>
    </row>
    <row r="20" ht="22.7" customHeight="1" spans="1:4">
      <c r="A20" s="95"/>
      <c r="B20" s="71"/>
      <c r="C20" s="92" t="s">
        <v>64</v>
      </c>
      <c r="D20" s="93"/>
    </row>
    <row r="21" ht="22.7" customHeight="1" spans="1:4">
      <c r="A21" s="95"/>
      <c r="B21" s="71"/>
      <c r="C21" s="92" t="s">
        <v>65</v>
      </c>
      <c r="D21" s="93"/>
    </row>
    <row r="22" ht="22.7" customHeight="1" spans="1:4">
      <c r="A22" s="95"/>
      <c r="B22" s="71"/>
      <c r="C22" s="92" t="s">
        <v>66</v>
      </c>
      <c r="D22" s="93"/>
    </row>
    <row r="23" ht="22.7" customHeight="1" spans="1:4">
      <c r="A23" s="95"/>
      <c r="B23" s="71"/>
      <c r="C23" s="92" t="s">
        <v>67</v>
      </c>
      <c r="D23" s="93"/>
    </row>
    <row r="24" ht="22.7" customHeight="1" spans="1:4">
      <c r="A24" s="95"/>
      <c r="B24" s="71"/>
      <c r="C24" s="92" t="s">
        <v>68</v>
      </c>
      <c r="D24" s="93"/>
    </row>
    <row r="25" ht="22.7" customHeight="1" spans="1:4">
      <c r="A25" s="92"/>
      <c r="B25" s="94"/>
      <c r="C25" s="92" t="s">
        <v>69</v>
      </c>
      <c r="D25" s="93"/>
    </row>
    <row r="26" ht="22.7" customHeight="1" spans="1:4">
      <c r="A26" s="92"/>
      <c r="B26" s="94"/>
      <c r="C26" s="92" t="s">
        <v>70</v>
      </c>
      <c r="D26" s="93"/>
    </row>
    <row r="27" ht="22.7" customHeight="1" spans="1:4">
      <c r="A27" s="92"/>
      <c r="B27" s="94"/>
      <c r="C27" s="92" t="s">
        <v>71</v>
      </c>
      <c r="D27" s="93"/>
    </row>
    <row r="28" ht="22.7" customHeight="1" spans="1:4">
      <c r="A28" s="95"/>
      <c r="B28" s="71"/>
      <c r="C28" s="92" t="s">
        <v>72</v>
      </c>
      <c r="D28" s="93"/>
    </row>
    <row r="29" ht="22.7" customHeight="1" spans="1:4">
      <c r="A29" s="95"/>
      <c r="B29" s="71"/>
      <c r="C29" s="92" t="s">
        <v>73</v>
      </c>
      <c r="D29" s="93"/>
    </row>
    <row r="30" ht="22.7" customHeight="1" spans="1:4">
      <c r="A30" s="95"/>
      <c r="B30" s="71"/>
      <c r="C30" s="92" t="s">
        <v>74</v>
      </c>
      <c r="D30" s="71"/>
    </row>
    <row r="31" ht="22.7" customHeight="1" spans="1:4">
      <c r="A31" s="95"/>
      <c r="B31" s="71"/>
      <c r="C31" s="92" t="s">
        <v>75</v>
      </c>
      <c r="D31" s="93"/>
    </row>
    <row r="32" ht="22.7" customHeight="1" spans="1:4">
      <c r="A32" s="95"/>
      <c r="B32" s="71"/>
      <c r="C32" s="92" t="s">
        <v>76</v>
      </c>
      <c r="D32" s="93"/>
    </row>
    <row r="33" ht="22.7" customHeight="1" spans="1:4">
      <c r="A33" s="92"/>
      <c r="B33" s="92"/>
      <c r="C33" s="92" t="s">
        <v>77</v>
      </c>
      <c r="D33" s="93"/>
    </row>
    <row r="34" ht="22.7" customHeight="1" spans="1:4">
      <c r="A34" s="92"/>
      <c r="B34" s="92"/>
      <c r="C34" s="92" t="s">
        <v>78</v>
      </c>
      <c r="D34" s="93"/>
    </row>
    <row r="35" ht="22.7" customHeight="1" spans="1:4">
      <c r="A35" s="92"/>
      <c r="B35" s="92"/>
      <c r="C35" s="92" t="s">
        <v>79</v>
      </c>
      <c r="D35" s="93"/>
    </row>
    <row r="36" ht="22.7" customHeight="1" spans="1:4">
      <c r="A36" s="92"/>
      <c r="B36" s="92"/>
      <c r="C36" s="92"/>
      <c r="D36" s="92"/>
    </row>
    <row r="37" ht="22.7" customHeight="1" spans="1:4">
      <c r="A37" s="92"/>
      <c r="B37" s="92"/>
      <c r="C37" s="92"/>
      <c r="D37" s="92"/>
    </row>
    <row r="38" ht="22.7" customHeight="1" spans="1:4">
      <c r="A38" s="92"/>
      <c r="B38" s="92"/>
      <c r="C38" s="92"/>
      <c r="D38" s="92"/>
    </row>
    <row r="39" ht="22.7" customHeight="1" spans="1:4">
      <c r="A39" s="95" t="s">
        <v>80</v>
      </c>
      <c r="B39" s="71">
        <f>SUM(B6:B14)</f>
        <v>15981787.416</v>
      </c>
      <c r="C39" s="95" t="s">
        <v>81</v>
      </c>
      <c r="D39" s="71">
        <f>SUM(D6:D38)</f>
        <v>15981787.416</v>
      </c>
    </row>
    <row r="40" ht="22.7" customHeight="1" spans="1:4">
      <c r="A40" s="95" t="s">
        <v>82</v>
      </c>
      <c r="B40" s="71"/>
      <c r="C40" s="95" t="s">
        <v>83</v>
      </c>
      <c r="D40" s="71"/>
    </row>
    <row r="41" ht="22.7" customHeight="1" spans="1:4">
      <c r="A41" s="95" t="s">
        <v>84</v>
      </c>
      <c r="B41" s="94"/>
      <c r="C41" s="92"/>
      <c r="D41" s="94"/>
    </row>
    <row r="42" ht="22.7" customHeight="1" spans="1:4">
      <c r="A42" s="95" t="s">
        <v>85</v>
      </c>
      <c r="B42" s="71">
        <f>B39+B40</f>
        <v>15981787.416</v>
      </c>
      <c r="C42" s="95" t="s">
        <v>86</v>
      </c>
      <c r="D42" s="71">
        <f>D39+D40</f>
        <v>15981787.416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showZeros="0" topLeftCell="A11" workbookViewId="0">
      <selection activeCell="B11" sqref="B11"/>
    </sheetView>
  </sheetViews>
  <sheetFormatPr defaultColWidth="7.875" defaultRowHeight="12.75" customHeight="1" outlineLevelCol="1"/>
  <cols>
    <col min="1" max="1" width="39.5" style="17" customWidth="1"/>
    <col min="2" max="2" width="35.625" style="17" customWidth="1"/>
    <col min="3" max="3" width="27.375" style="17" customWidth="1"/>
    <col min="4" max="16384" width="7.875" style="18"/>
  </cols>
  <sheetData>
    <row r="1" ht="6.75" customHeight="1" spans="1:1">
      <c r="A1" s="28"/>
    </row>
    <row r="2" ht="24.75" customHeight="1" spans="1:2">
      <c r="A2" s="20" t="s">
        <v>87</v>
      </c>
      <c r="B2" s="20"/>
    </row>
    <row r="3" ht="24.75" customHeight="1" spans="1:2">
      <c r="A3" s="81"/>
      <c r="B3" s="21" t="s">
        <v>36</v>
      </c>
    </row>
    <row r="4" ht="24" customHeight="1" spans="1:2">
      <c r="A4" s="32" t="s">
        <v>39</v>
      </c>
      <c r="B4" s="32" t="s">
        <v>40</v>
      </c>
    </row>
    <row r="5" ht="24.95" customHeight="1" spans="1:2">
      <c r="A5" s="82" t="s">
        <v>88</v>
      </c>
      <c r="B5" s="71">
        <f>B6+B7</f>
        <v>15441787.416</v>
      </c>
    </row>
    <row r="6" ht="24.95" customHeight="1" spans="1:2">
      <c r="A6" s="83" t="s">
        <v>89</v>
      </c>
      <c r="B6" s="71">
        <v>15441787.416</v>
      </c>
    </row>
    <row r="7" ht="24.95" customHeight="1" spans="1:2">
      <c r="A7" s="83" t="s">
        <v>90</v>
      </c>
      <c r="B7" s="84"/>
    </row>
    <row r="8" ht="24.95" customHeight="1" spans="1:2">
      <c r="A8" s="82" t="s">
        <v>91</v>
      </c>
      <c r="B8" s="84">
        <f>B9+B10</f>
        <v>0</v>
      </c>
    </row>
    <row r="9" ht="24.95" customHeight="1" spans="1:2">
      <c r="A9" s="83" t="s">
        <v>89</v>
      </c>
      <c r="B9" s="71"/>
    </row>
    <row r="10" ht="24.95" customHeight="1" spans="1:2">
      <c r="A10" s="83" t="s">
        <v>90</v>
      </c>
      <c r="B10" s="71"/>
    </row>
    <row r="11" ht="24.95" customHeight="1" spans="1:2">
      <c r="A11" s="82" t="s">
        <v>92</v>
      </c>
      <c r="B11" s="84"/>
    </row>
    <row r="12" ht="24.95" customHeight="1" spans="1:2">
      <c r="A12" s="83" t="s">
        <v>89</v>
      </c>
      <c r="B12" s="84"/>
    </row>
    <row r="13" ht="24.95" customHeight="1" spans="1:2">
      <c r="A13" s="83" t="s">
        <v>90</v>
      </c>
      <c r="B13" s="84"/>
    </row>
    <row r="14" ht="24.95" customHeight="1" spans="1:2">
      <c r="A14" s="85" t="s">
        <v>93</v>
      </c>
      <c r="B14" s="71">
        <f>SUM(B15:B17)</f>
        <v>540000</v>
      </c>
    </row>
    <row r="15" ht="24.95" customHeight="1" spans="1:2">
      <c r="A15" s="83" t="s">
        <v>94</v>
      </c>
      <c r="B15" s="84"/>
    </row>
    <row r="16" ht="24.95" customHeight="1" spans="1:2">
      <c r="A16" s="83" t="s">
        <v>95</v>
      </c>
      <c r="B16" s="84"/>
    </row>
    <row r="17" ht="24.95" customHeight="1" spans="1:2">
      <c r="A17" s="83" t="s">
        <v>96</v>
      </c>
      <c r="B17" s="71">
        <v>540000</v>
      </c>
    </row>
    <row r="18" ht="24.95" customHeight="1" spans="1:2">
      <c r="A18" s="85" t="s">
        <v>97</v>
      </c>
      <c r="B18" s="84"/>
    </row>
    <row r="19" ht="24.95" customHeight="1" spans="1:2">
      <c r="A19" s="85" t="s">
        <v>98</v>
      </c>
      <c r="B19" s="84"/>
    </row>
    <row r="20" ht="24.95" customHeight="1" spans="1:2">
      <c r="A20" s="85" t="s">
        <v>99</v>
      </c>
      <c r="B20" s="84"/>
    </row>
    <row r="21" ht="24.95" customHeight="1" spans="1:2">
      <c r="A21" s="85" t="s">
        <v>100</v>
      </c>
      <c r="B21" s="84"/>
    </row>
    <row r="22" ht="24.95" customHeight="1" spans="1:2">
      <c r="A22" s="85" t="s">
        <v>101</v>
      </c>
      <c r="B22" s="71">
        <f>B23+B26+B29+B30</f>
        <v>0</v>
      </c>
    </row>
    <row r="23" ht="24.95" customHeight="1" spans="1:2">
      <c r="A23" s="83" t="s">
        <v>102</v>
      </c>
      <c r="B23" s="71">
        <f>B24+B25</f>
        <v>0</v>
      </c>
    </row>
    <row r="24" ht="24.95" customHeight="1" spans="1:2">
      <c r="A24" s="83" t="s">
        <v>103</v>
      </c>
      <c r="B24" s="71"/>
    </row>
    <row r="25" ht="24.95" customHeight="1" spans="1:2">
      <c r="A25" s="83" t="s">
        <v>104</v>
      </c>
      <c r="B25" s="86"/>
    </row>
    <row r="26" ht="24.95" customHeight="1" spans="1:2">
      <c r="A26" s="83" t="s">
        <v>105</v>
      </c>
      <c r="B26" s="86">
        <f>B27+B28</f>
        <v>0</v>
      </c>
    </row>
    <row r="27" ht="24.95" customHeight="1" spans="1:2">
      <c r="A27" s="83" t="s">
        <v>106</v>
      </c>
      <c r="B27" s="86"/>
    </row>
    <row r="28" ht="24.95" customHeight="1" spans="1:2">
      <c r="A28" s="83" t="s">
        <v>107</v>
      </c>
      <c r="B28" s="86"/>
    </row>
    <row r="29" ht="24.95" customHeight="1" spans="1:2">
      <c r="A29" s="83" t="s">
        <v>108</v>
      </c>
      <c r="B29" s="86"/>
    </row>
    <row r="30" ht="24.95" customHeight="1" spans="1:2">
      <c r="A30" s="83" t="s">
        <v>109</v>
      </c>
      <c r="B30" s="86"/>
    </row>
    <row r="31" ht="24.95" customHeight="1" spans="1:2">
      <c r="A31" s="87"/>
      <c r="B31" s="86"/>
    </row>
    <row r="32" ht="24.95" customHeight="1" spans="1:2">
      <c r="A32" s="88" t="s">
        <v>110</v>
      </c>
      <c r="B32" s="89">
        <f>B5+B8+B14+B18+B19+B20+B21+B22</f>
        <v>15981787.416</v>
      </c>
    </row>
  </sheetData>
  <sheetProtection formatCells="0" formatColumns="0" formatRows="0"/>
  <mergeCells count="1">
    <mergeCell ref="A2:B2"/>
  </mergeCells>
  <printOptions horizontalCentered="1"/>
  <pageMargins left="0.590551181102362" right="0.393700787401575" top="0.31496062992126" bottom="0.393700787401575" header="0" footer="0.393700787401575"/>
  <pageSetup paperSize="9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workbookViewId="0">
      <selection activeCell="F11" sqref="F11"/>
    </sheetView>
  </sheetViews>
  <sheetFormatPr defaultColWidth="10" defaultRowHeight="13.5" outlineLevelCol="4"/>
  <cols>
    <col min="1" max="1" width="38.625" customWidth="1"/>
    <col min="2" max="2" width="15.875" customWidth="1"/>
    <col min="3" max="3" width="13.75" customWidth="1"/>
    <col min="4" max="4" width="13.25" customWidth="1"/>
    <col min="5" max="5" width="12.625" customWidth="1"/>
    <col min="6" max="6" width="14.25" customWidth="1"/>
  </cols>
  <sheetData>
    <row r="1" ht="14.25" customHeight="1" spans="1:5">
      <c r="A1" s="10"/>
      <c r="B1" s="10"/>
      <c r="C1" s="10"/>
      <c r="D1" s="10"/>
      <c r="E1" s="10"/>
    </row>
    <row r="2" ht="39.95" customHeight="1" spans="1:5">
      <c r="A2" s="11" t="s">
        <v>111</v>
      </c>
      <c r="B2" s="11"/>
      <c r="C2" s="11"/>
      <c r="D2" s="11"/>
      <c r="E2" s="11"/>
    </row>
    <row r="3" ht="22.7" customHeight="1" spans="1:5">
      <c r="A3" s="12"/>
      <c r="B3" s="12"/>
      <c r="C3" s="12"/>
      <c r="D3" s="12"/>
      <c r="E3" s="12" t="s">
        <v>36</v>
      </c>
    </row>
    <row r="4" ht="22.7" customHeight="1" spans="1:5">
      <c r="A4" s="77" t="s">
        <v>112</v>
      </c>
      <c r="B4" s="77" t="s">
        <v>113</v>
      </c>
      <c r="C4" s="77" t="s">
        <v>114</v>
      </c>
      <c r="D4" s="77" t="s">
        <v>115</v>
      </c>
      <c r="E4" s="77" t="s">
        <v>116</v>
      </c>
    </row>
    <row r="5" ht="22.7" customHeight="1" spans="1:5">
      <c r="A5" s="78" t="s">
        <v>117</v>
      </c>
      <c r="B5" s="79">
        <f>B6+B9+B14+B17</f>
        <v>15981787.415</v>
      </c>
      <c r="C5" s="63">
        <f>C6+C9+C14</f>
        <v>15981787.415</v>
      </c>
      <c r="D5" s="63"/>
      <c r="E5" s="80"/>
    </row>
    <row r="6" ht="24" customHeight="1" spans="1:5">
      <c r="A6" s="37" t="s">
        <v>118</v>
      </c>
      <c r="B6" s="63">
        <f t="shared" ref="B6:B8" si="0">C6+D6</f>
        <v>13729586.025</v>
      </c>
      <c r="C6" s="63">
        <f>C7</f>
        <v>13729586.025</v>
      </c>
      <c r="D6" s="63"/>
      <c r="E6" s="63"/>
    </row>
    <row r="7" ht="24" customHeight="1" spans="1:5">
      <c r="A7" s="37" t="s">
        <v>119</v>
      </c>
      <c r="B7" s="63">
        <f t="shared" si="0"/>
        <v>13729586.025</v>
      </c>
      <c r="C7" s="63">
        <f>C8</f>
        <v>13729586.025</v>
      </c>
      <c r="D7" s="63"/>
      <c r="E7" s="63"/>
    </row>
    <row r="8" ht="24" customHeight="1" spans="1:5">
      <c r="A8" s="41" t="s">
        <v>120</v>
      </c>
      <c r="B8" s="63">
        <f t="shared" si="0"/>
        <v>13729586.025</v>
      </c>
      <c r="C8" s="64">
        <f>13189586.025+540000</f>
        <v>13729586.025</v>
      </c>
      <c r="D8" s="64"/>
      <c r="E8" s="64"/>
    </row>
    <row r="9" ht="24" customHeight="1" spans="1:5">
      <c r="A9" s="37" t="s">
        <v>121</v>
      </c>
      <c r="B9" s="63">
        <f t="shared" ref="B6:B16" si="1">C9</f>
        <v>1367239.68</v>
      </c>
      <c r="C9" s="39">
        <f>C10+C11+C12</f>
        <v>1367239.68</v>
      </c>
      <c r="D9" s="39"/>
      <c r="E9" s="39"/>
    </row>
    <row r="10" ht="24" customHeight="1" spans="1:5">
      <c r="A10" s="41" t="s">
        <v>122</v>
      </c>
      <c r="B10" s="63">
        <f t="shared" si="1"/>
        <v>1173487.84</v>
      </c>
      <c r="C10" s="64">
        <v>1173487.84</v>
      </c>
      <c r="D10" s="39"/>
      <c r="E10" s="39"/>
    </row>
    <row r="11" ht="24" customHeight="1" spans="1:5">
      <c r="A11" s="41" t="s">
        <v>123</v>
      </c>
      <c r="B11" s="63">
        <f t="shared" si="1"/>
        <v>86720</v>
      </c>
      <c r="C11" s="64">
        <v>86720</v>
      </c>
      <c r="D11" s="39"/>
      <c r="E11" s="39"/>
    </row>
    <row r="12" ht="24" customHeight="1" spans="1:5">
      <c r="A12" s="41" t="s">
        <v>124</v>
      </c>
      <c r="B12" s="63">
        <f t="shared" si="1"/>
        <v>107031.84</v>
      </c>
      <c r="C12" s="64">
        <f>C13</f>
        <v>107031.84</v>
      </c>
      <c r="D12" s="39"/>
      <c r="E12" s="39"/>
    </row>
    <row r="13" ht="24" customHeight="1" spans="1:5">
      <c r="A13" s="41" t="s">
        <v>125</v>
      </c>
      <c r="B13" s="63">
        <f t="shared" si="1"/>
        <v>107031.84</v>
      </c>
      <c r="C13" s="64">
        <v>107031.84</v>
      </c>
      <c r="D13" s="39"/>
      <c r="E13" s="39"/>
    </row>
    <row r="14" ht="24" customHeight="1" spans="1:5">
      <c r="A14" s="37" t="s">
        <v>126</v>
      </c>
      <c r="B14" s="63">
        <f t="shared" si="1"/>
        <v>884961.71</v>
      </c>
      <c r="C14" s="64">
        <f>C15</f>
        <v>884961.71</v>
      </c>
      <c r="D14" s="39"/>
      <c r="E14" s="39"/>
    </row>
    <row r="15" ht="24" customHeight="1" spans="1:5">
      <c r="A15" s="41" t="s">
        <v>127</v>
      </c>
      <c r="B15" s="63">
        <f t="shared" si="1"/>
        <v>884961.71</v>
      </c>
      <c r="C15" s="64">
        <f>C16</f>
        <v>884961.71</v>
      </c>
      <c r="D15" s="39"/>
      <c r="E15" s="39"/>
    </row>
    <row r="16" ht="24" customHeight="1" spans="1:5">
      <c r="A16" s="41" t="s">
        <v>128</v>
      </c>
      <c r="B16" s="63">
        <f t="shared" si="1"/>
        <v>884961.71</v>
      </c>
      <c r="C16" s="64">
        <v>884961.71</v>
      </c>
      <c r="D16" s="39"/>
      <c r="E16" s="39"/>
    </row>
    <row r="17" ht="24" customHeight="1" spans="1:5">
      <c r="A17" s="37"/>
      <c r="B17" s="63"/>
      <c r="C17" s="41"/>
      <c r="D17" s="80"/>
      <c r="E17" s="80"/>
    </row>
    <row r="18" ht="24" customHeight="1" spans="1:5">
      <c r="A18" s="41"/>
      <c r="B18" s="63"/>
      <c r="C18" s="41"/>
      <c r="D18" s="80"/>
      <c r="E18" s="80"/>
    </row>
    <row r="19" ht="24" customHeight="1" spans="1:5">
      <c r="A19" s="41"/>
      <c r="B19" s="63"/>
      <c r="C19" s="41"/>
      <c r="D19" s="80"/>
      <c r="E19" s="80"/>
    </row>
  </sheetData>
  <mergeCells count="1">
    <mergeCell ref="A2:E2"/>
  </mergeCells>
  <pageMargins left="0.75" right="0.75" top="0.270000010728836" bottom="0.270000010728836" header="0" footer="0"/>
  <pageSetup paperSize="9" scale="9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18" workbookViewId="0">
      <selection activeCell="H32" sqref="H32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10"/>
      <c r="B1" s="10"/>
      <c r="C1" s="10"/>
      <c r="D1" s="10"/>
      <c r="E1" s="10"/>
      <c r="F1" s="10"/>
      <c r="G1" s="10"/>
    </row>
    <row r="2" ht="39.95" customHeight="1" spans="1:7">
      <c r="A2" s="11" t="s">
        <v>129</v>
      </c>
      <c r="B2" s="11"/>
      <c r="C2" s="11"/>
      <c r="D2" s="11"/>
      <c r="E2" s="10"/>
      <c r="F2" s="10"/>
      <c r="G2" s="10"/>
    </row>
    <row r="3" ht="22.7" customHeight="1" spans="1:7">
      <c r="A3" s="12"/>
      <c r="B3" s="12"/>
      <c r="C3" s="49" t="s">
        <v>36</v>
      </c>
      <c r="D3" s="49"/>
      <c r="E3" s="12"/>
      <c r="F3" s="12"/>
      <c r="G3" s="12"/>
    </row>
    <row r="4" ht="22.7" customHeight="1" spans="1:7">
      <c r="A4" s="65" t="s">
        <v>37</v>
      </c>
      <c r="B4" s="65"/>
      <c r="C4" s="65" t="s">
        <v>38</v>
      </c>
      <c r="D4" s="65"/>
      <c r="E4" s="12"/>
      <c r="F4" s="12"/>
      <c r="G4" s="12"/>
    </row>
    <row r="5" ht="22.7" customHeight="1" spans="1:7">
      <c r="A5" s="65" t="s">
        <v>39</v>
      </c>
      <c r="B5" s="65" t="s">
        <v>40</v>
      </c>
      <c r="C5" s="65" t="s">
        <v>39</v>
      </c>
      <c r="D5" s="65" t="s">
        <v>117</v>
      </c>
      <c r="E5" s="12"/>
      <c r="F5" s="12"/>
      <c r="G5" s="12"/>
    </row>
    <row r="6" ht="22.7" customHeight="1" spans="1:7">
      <c r="A6" s="15" t="s">
        <v>130</v>
      </c>
      <c r="B6" s="71">
        <f>SUM(B7:B9)</f>
        <v>15441787.416</v>
      </c>
      <c r="C6" s="15" t="s">
        <v>131</v>
      </c>
      <c r="D6" s="71">
        <f>SUM(D7:D36)</f>
        <v>15441787.416</v>
      </c>
      <c r="E6" s="12"/>
      <c r="F6" s="12"/>
      <c r="G6" s="12"/>
    </row>
    <row r="7" ht="22.7" customHeight="1" spans="1:7">
      <c r="A7" s="15" t="s">
        <v>132</v>
      </c>
      <c r="B7" s="71">
        <v>15441787.416</v>
      </c>
      <c r="C7" s="15" t="s">
        <v>133</v>
      </c>
      <c r="D7" s="72"/>
      <c r="E7" s="12"/>
      <c r="F7" s="12"/>
      <c r="G7" s="12"/>
    </row>
    <row r="8" ht="22.7" customHeight="1" spans="1:7">
      <c r="A8" s="15" t="s">
        <v>134</v>
      </c>
      <c r="B8" s="71"/>
      <c r="C8" s="15" t="s">
        <v>135</v>
      </c>
      <c r="D8" s="72"/>
      <c r="E8" s="12"/>
      <c r="F8" s="12"/>
      <c r="G8" s="12"/>
    </row>
    <row r="9" ht="22.7" customHeight="1" spans="1:7">
      <c r="A9" s="15" t="s">
        <v>136</v>
      </c>
      <c r="B9" s="72"/>
      <c r="C9" s="15" t="s">
        <v>137</v>
      </c>
      <c r="D9" s="72"/>
      <c r="E9" s="12"/>
      <c r="F9" s="12"/>
      <c r="G9" s="12"/>
    </row>
    <row r="10" ht="22.7" customHeight="1" spans="1:7">
      <c r="A10" s="15"/>
      <c r="B10" s="73"/>
      <c r="C10" s="15" t="s">
        <v>138</v>
      </c>
      <c r="D10" s="72"/>
      <c r="E10" s="12"/>
      <c r="F10" s="12"/>
      <c r="G10" s="12"/>
    </row>
    <row r="11" ht="22.7" customHeight="1" spans="1:7">
      <c r="A11" s="15"/>
      <c r="B11" s="73"/>
      <c r="C11" s="15" t="s">
        <v>139</v>
      </c>
      <c r="D11" s="71">
        <v>13189586.025</v>
      </c>
      <c r="E11" s="12"/>
      <c r="F11" s="12"/>
      <c r="G11" s="12"/>
    </row>
    <row r="12" ht="22.7" customHeight="1" spans="1:7">
      <c r="A12" s="15"/>
      <c r="B12" s="73"/>
      <c r="C12" s="15" t="s">
        <v>140</v>
      </c>
      <c r="D12" s="72"/>
      <c r="E12" s="12"/>
      <c r="F12" s="12"/>
      <c r="G12" s="12"/>
    </row>
    <row r="13" ht="22.7" customHeight="1" spans="1:7">
      <c r="A13" s="46"/>
      <c r="B13" s="68"/>
      <c r="C13" s="15" t="s">
        <v>141</v>
      </c>
      <c r="D13" s="72"/>
      <c r="E13" s="12"/>
      <c r="F13" s="12"/>
      <c r="G13" s="12"/>
    </row>
    <row r="14" ht="22.7" customHeight="1" spans="1:7">
      <c r="A14" s="15"/>
      <c r="B14" s="73"/>
      <c r="C14" s="15" t="s">
        <v>142</v>
      </c>
      <c r="D14" s="71">
        <v>1367239.68</v>
      </c>
      <c r="E14" s="12"/>
      <c r="F14" s="12"/>
      <c r="G14" s="48"/>
    </row>
    <row r="15" ht="22.7" customHeight="1" spans="1:7">
      <c r="A15" s="15"/>
      <c r="B15" s="73"/>
      <c r="C15" s="15" t="s">
        <v>143</v>
      </c>
      <c r="D15" s="71"/>
      <c r="E15" s="12"/>
      <c r="F15" s="12"/>
      <c r="G15" s="12"/>
    </row>
    <row r="16" ht="22.7" customHeight="1" spans="1:7">
      <c r="A16" s="15"/>
      <c r="B16" s="73"/>
      <c r="C16" s="15" t="s">
        <v>144</v>
      </c>
      <c r="D16" s="71">
        <v>884961.711</v>
      </c>
      <c r="E16" s="12"/>
      <c r="F16" s="12"/>
      <c r="G16" s="12"/>
    </row>
    <row r="17" ht="22.7" customHeight="1" spans="1:7">
      <c r="A17" s="15"/>
      <c r="B17" s="73"/>
      <c r="C17" s="15" t="s">
        <v>145</v>
      </c>
      <c r="D17" s="72"/>
      <c r="E17" s="12"/>
      <c r="F17" s="12"/>
      <c r="G17" s="12"/>
    </row>
    <row r="18" ht="22.7" customHeight="1" spans="1:7">
      <c r="A18" s="15"/>
      <c r="B18" s="73"/>
      <c r="C18" s="15" t="s">
        <v>146</v>
      </c>
      <c r="D18" s="72"/>
      <c r="E18" s="12"/>
      <c r="F18" s="12"/>
      <c r="G18" s="12"/>
    </row>
    <row r="19" ht="22.7" customHeight="1" spans="1:7">
      <c r="A19" s="15"/>
      <c r="B19" s="15"/>
      <c r="C19" s="15" t="s">
        <v>147</v>
      </c>
      <c r="D19" s="72"/>
      <c r="E19" s="12"/>
      <c r="F19" s="12"/>
      <c r="G19" s="12"/>
    </row>
    <row r="20" ht="22.7" customHeight="1" spans="1:7">
      <c r="A20" s="15"/>
      <c r="B20" s="15"/>
      <c r="C20" s="15" t="s">
        <v>148</v>
      </c>
      <c r="D20" s="72"/>
      <c r="E20" s="12"/>
      <c r="F20" s="12"/>
      <c r="G20" s="12"/>
    </row>
    <row r="21" ht="22.7" customHeight="1" spans="1:7">
      <c r="A21" s="15"/>
      <c r="B21" s="15"/>
      <c r="C21" s="15" t="s">
        <v>149</v>
      </c>
      <c r="D21" s="72"/>
      <c r="E21" s="12"/>
      <c r="F21" s="12"/>
      <c r="G21" s="12"/>
    </row>
    <row r="22" ht="22.7" customHeight="1" spans="1:7">
      <c r="A22" s="15"/>
      <c r="B22" s="15"/>
      <c r="C22" s="15" t="s">
        <v>150</v>
      </c>
      <c r="D22" s="72"/>
      <c r="E22" s="12"/>
      <c r="F22" s="12"/>
      <c r="G22" s="12"/>
    </row>
    <row r="23" ht="22.7" customHeight="1" spans="1:7">
      <c r="A23" s="15"/>
      <c r="B23" s="15"/>
      <c r="C23" s="15" t="s">
        <v>151</v>
      </c>
      <c r="D23" s="72"/>
      <c r="E23" s="12"/>
      <c r="F23" s="12"/>
      <c r="G23" s="12"/>
    </row>
    <row r="24" ht="22.7" customHeight="1" spans="1:7">
      <c r="A24" s="15"/>
      <c r="B24" s="15"/>
      <c r="C24" s="15" t="s">
        <v>152</v>
      </c>
      <c r="D24" s="72"/>
      <c r="E24" s="12"/>
      <c r="F24" s="12"/>
      <c r="G24" s="12"/>
    </row>
    <row r="25" ht="22.7" customHeight="1" spans="1:7">
      <c r="A25" s="15"/>
      <c r="B25" s="15"/>
      <c r="C25" s="15" t="s">
        <v>153</v>
      </c>
      <c r="D25" s="72"/>
      <c r="E25" s="12"/>
      <c r="F25" s="12"/>
      <c r="G25" s="12"/>
    </row>
    <row r="26" ht="22.7" customHeight="1" spans="1:7">
      <c r="A26" s="15"/>
      <c r="B26" s="15"/>
      <c r="C26" s="15" t="s">
        <v>154</v>
      </c>
      <c r="D26" s="72"/>
      <c r="E26" s="12"/>
      <c r="F26" s="12"/>
      <c r="G26" s="12"/>
    </row>
    <row r="27" ht="22.7" customHeight="1" spans="1:7">
      <c r="A27" s="15"/>
      <c r="B27" s="15"/>
      <c r="C27" s="15" t="s">
        <v>155</v>
      </c>
      <c r="D27" s="72"/>
      <c r="E27" s="12"/>
      <c r="F27" s="12"/>
      <c r="G27" s="12"/>
    </row>
    <row r="28" ht="22.7" customHeight="1" spans="1:7">
      <c r="A28" s="15"/>
      <c r="B28" s="15"/>
      <c r="C28" s="15" t="s">
        <v>156</v>
      </c>
      <c r="D28" s="72"/>
      <c r="E28" s="12"/>
      <c r="F28" s="12"/>
      <c r="G28" s="12"/>
    </row>
    <row r="29" ht="22.7" customHeight="1" spans="1:7">
      <c r="A29" s="15"/>
      <c r="B29" s="15"/>
      <c r="C29" s="15" t="s">
        <v>157</v>
      </c>
      <c r="D29" s="72"/>
      <c r="E29" s="12"/>
      <c r="F29" s="12"/>
      <c r="G29" s="12"/>
    </row>
    <row r="30" ht="22.7" customHeight="1" spans="1:7">
      <c r="A30" s="15"/>
      <c r="B30" s="15"/>
      <c r="C30" s="15" t="s">
        <v>158</v>
      </c>
      <c r="D30" s="72"/>
      <c r="E30" s="12"/>
      <c r="F30" s="12"/>
      <c r="G30" s="12"/>
    </row>
    <row r="31" ht="22.7" customHeight="1" spans="1:7">
      <c r="A31" s="15"/>
      <c r="B31" s="15"/>
      <c r="C31" s="15" t="s">
        <v>159</v>
      </c>
      <c r="D31" s="71"/>
      <c r="E31" s="12"/>
      <c r="F31" s="12"/>
      <c r="G31" s="12"/>
    </row>
    <row r="32" ht="22.7" customHeight="1" spans="1:7">
      <c r="A32" s="15"/>
      <c r="B32" s="15"/>
      <c r="C32" s="15" t="s">
        <v>160</v>
      </c>
      <c r="D32" s="72"/>
      <c r="E32" s="12"/>
      <c r="F32" s="12"/>
      <c r="G32" s="12"/>
    </row>
    <row r="33" ht="22.7" customHeight="1" spans="1:7">
      <c r="A33" s="15"/>
      <c r="B33" s="15"/>
      <c r="C33" s="15" t="s">
        <v>161</v>
      </c>
      <c r="D33" s="72"/>
      <c r="E33" s="12"/>
      <c r="F33" s="12"/>
      <c r="G33" s="12"/>
    </row>
    <row r="34" ht="22.7" customHeight="1" spans="1:7">
      <c r="A34" s="15"/>
      <c r="B34" s="15"/>
      <c r="C34" s="15" t="s">
        <v>162</v>
      </c>
      <c r="D34" s="72"/>
      <c r="E34" s="12"/>
      <c r="F34" s="12"/>
      <c r="G34" s="12"/>
    </row>
    <row r="35" ht="22.7" customHeight="1" spans="1:7">
      <c r="A35" s="15"/>
      <c r="B35" s="15"/>
      <c r="C35" s="15" t="s">
        <v>163</v>
      </c>
      <c r="D35" s="72"/>
      <c r="E35" s="12"/>
      <c r="F35" s="12"/>
      <c r="G35" s="12"/>
    </row>
    <row r="36" ht="22.7" customHeight="1" spans="1:7">
      <c r="A36" s="15"/>
      <c r="B36" s="15"/>
      <c r="C36" s="15" t="s">
        <v>164</v>
      </c>
      <c r="D36" s="74"/>
      <c r="E36" s="12"/>
      <c r="F36" s="12"/>
      <c r="G36" s="12"/>
    </row>
    <row r="37" ht="22.7" customHeight="1" spans="1:7">
      <c r="A37" s="65" t="s">
        <v>165</v>
      </c>
      <c r="B37" s="75">
        <f>B6</f>
        <v>15441787.416</v>
      </c>
      <c r="C37" s="65" t="s">
        <v>166</v>
      </c>
      <c r="D37" s="76">
        <f>D6</f>
        <v>15441787.416</v>
      </c>
      <c r="E37" s="48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F11" sqref="F11"/>
    </sheetView>
  </sheetViews>
  <sheetFormatPr defaultColWidth="10" defaultRowHeight="13.5" outlineLevelRow="7"/>
  <cols>
    <col min="1" max="1" width="34.875" customWidth="1"/>
    <col min="2" max="2" width="18" customWidth="1"/>
    <col min="3" max="3" width="14.875" customWidth="1"/>
    <col min="4" max="4" width="14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4.2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95" customHeight="1" spans="1:11">
      <c r="A2" s="11" t="s">
        <v>167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" customHeight="1" spans="1:11">
      <c r="A3" s="12"/>
      <c r="B3" s="12"/>
      <c r="C3" s="12"/>
      <c r="D3" s="12"/>
      <c r="E3" s="12"/>
      <c r="F3" s="12"/>
      <c r="G3" s="12"/>
      <c r="H3" s="12"/>
      <c r="I3" s="12"/>
      <c r="J3" s="49" t="s">
        <v>36</v>
      </c>
      <c r="K3" s="49"/>
    </row>
    <row r="4" ht="22.7" customHeight="1" spans="1:11">
      <c r="A4" s="65" t="s">
        <v>168</v>
      </c>
      <c r="B4" s="65" t="s">
        <v>117</v>
      </c>
      <c r="C4" s="65" t="s">
        <v>169</v>
      </c>
      <c r="D4" s="65"/>
      <c r="E4" s="65"/>
      <c r="F4" s="65" t="s">
        <v>170</v>
      </c>
      <c r="G4" s="65"/>
      <c r="H4" s="65"/>
      <c r="I4" s="65" t="s">
        <v>171</v>
      </c>
      <c r="J4" s="65"/>
      <c r="K4" s="65"/>
    </row>
    <row r="5" ht="22.7" customHeight="1" spans="1:11">
      <c r="A5" s="65"/>
      <c r="B5" s="65"/>
      <c r="C5" s="14" t="s">
        <v>117</v>
      </c>
      <c r="D5" s="14" t="s">
        <v>114</v>
      </c>
      <c r="E5" s="14" t="s">
        <v>115</v>
      </c>
      <c r="F5" s="14" t="s">
        <v>117</v>
      </c>
      <c r="G5" s="14" t="s">
        <v>114</v>
      </c>
      <c r="H5" s="14" t="s">
        <v>115</v>
      </c>
      <c r="I5" s="14" t="s">
        <v>117</v>
      </c>
      <c r="J5" s="14" t="s">
        <v>114</v>
      </c>
      <c r="K5" s="14" t="s">
        <v>115</v>
      </c>
    </row>
    <row r="6" ht="22.7" customHeight="1" spans="1:11">
      <c r="A6" s="46" t="s">
        <v>117</v>
      </c>
      <c r="B6" s="66">
        <f>C6+F6</f>
        <v>15441787.416</v>
      </c>
      <c r="C6" s="66">
        <f>SUM(D6:E6)</f>
        <v>15441787.416</v>
      </c>
      <c r="D6" s="66">
        <f>D7</f>
        <v>15441787.416</v>
      </c>
      <c r="E6" s="66"/>
      <c r="F6" s="66"/>
      <c r="G6" s="66"/>
      <c r="H6" s="66"/>
      <c r="I6" s="66"/>
      <c r="J6" s="66"/>
      <c r="K6" s="66"/>
    </row>
    <row r="7" ht="22.7" customHeight="1" spans="1:11">
      <c r="A7" s="67" t="s">
        <v>2</v>
      </c>
      <c r="B7" s="66">
        <f>C7+F7</f>
        <v>15441787.416</v>
      </c>
      <c r="C7" s="66">
        <f>SUM(D7:E7)</f>
        <v>15441787.416</v>
      </c>
      <c r="D7" s="66">
        <v>15441787.416</v>
      </c>
      <c r="E7" s="68"/>
      <c r="F7" s="66"/>
      <c r="G7" s="68"/>
      <c r="H7" s="68"/>
      <c r="I7" s="68"/>
      <c r="J7" s="68"/>
      <c r="K7" s="68"/>
    </row>
    <row r="8" ht="22.7" customHeight="1" spans="1:11">
      <c r="A8" s="69"/>
      <c r="B8" s="70"/>
      <c r="C8" s="70"/>
      <c r="D8" s="68"/>
      <c r="E8" s="68"/>
      <c r="F8" s="68"/>
      <c r="G8" s="68"/>
      <c r="H8" s="68"/>
      <c r="I8" s="68"/>
      <c r="J8" s="68"/>
      <c r="K8" s="68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48031496062992" right="0.748031496062992" top="0.275590551181102" bottom="0.275590551181102" header="0" footer="0"/>
  <pageSetup paperSize="9" scale="6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selection activeCell="E14" sqref="E14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4.25" customHeight="1" spans="1:1">
      <c r="A1" s="56"/>
    </row>
    <row r="2" ht="36.95" customHeight="1" spans="1:5">
      <c r="A2" s="11" t="s">
        <v>172</v>
      </c>
      <c r="B2" s="11"/>
      <c r="C2" s="11"/>
      <c r="D2" s="11"/>
      <c r="E2" s="11"/>
    </row>
    <row r="3" ht="21.95" customHeight="1" spans="1:5">
      <c r="A3" s="12"/>
      <c r="B3" s="12"/>
      <c r="C3" s="49" t="s">
        <v>36</v>
      </c>
      <c r="D3" s="49"/>
      <c r="E3" s="49"/>
    </row>
    <row r="4" ht="22.7" customHeight="1" spans="1:5">
      <c r="A4" s="50" t="s">
        <v>112</v>
      </c>
      <c r="B4" s="50"/>
      <c r="C4" s="50" t="s">
        <v>169</v>
      </c>
      <c r="D4" s="50"/>
      <c r="E4" s="50"/>
    </row>
    <row r="5" ht="22.7" customHeight="1" spans="1:5">
      <c r="A5" s="57" t="s">
        <v>173</v>
      </c>
      <c r="B5" s="57" t="s">
        <v>174</v>
      </c>
      <c r="C5" s="58" t="s">
        <v>117</v>
      </c>
      <c r="D5" s="57" t="s">
        <v>114</v>
      </c>
      <c r="E5" s="57" t="s">
        <v>115</v>
      </c>
    </row>
    <row r="6" ht="22.7" customHeight="1" spans="1:5">
      <c r="A6" s="59"/>
      <c r="B6" s="60" t="s">
        <v>117</v>
      </c>
      <c r="C6" s="61">
        <f>D6+E6</f>
        <v>15441787.415</v>
      </c>
      <c r="D6" s="62">
        <f>D7+D10+D15</f>
        <v>15441787.415</v>
      </c>
      <c r="E6" s="62">
        <f>E7+E10+E15</f>
        <v>0</v>
      </c>
    </row>
    <row r="7" ht="29.1" customHeight="1" spans="1:5">
      <c r="A7" s="37" t="s">
        <v>175</v>
      </c>
      <c r="B7" s="37" t="s">
        <v>176</v>
      </c>
      <c r="C7" s="61">
        <f t="shared" ref="C7:C9" si="0">D7+E7</f>
        <v>13189586.025</v>
      </c>
      <c r="D7" s="63">
        <v>13189586.025</v>
      </c>
      <c r="E7" s="63"/>
    </row>
    <row r="8" ht="29.1" customHeight="1" spans="1:5">
      <c r="A8" s="37" t="s">
        <v>177</v>
      </c>
      <c r="B8" s="37" t="s">
        <v>178</v>
      </c>
      <c r="C8" s="61">
        <f t="shared" si="0"/>
        <v>13189586.025</v>
      </c>
      <c r="D8" s="63">
        <v>13189586.025</v>
      </c>
      <c r="E8" s="63"/>
    </row>
    <row r="9" ht="29.1" customHeight="1" spans="1:5">
      <c r="A9" s="41" t="s">
        <v>179</v>
      </c>
      <c r="B9" s="41" t="s">
        <v>180</v>
      </c>
      <c r="C9" s="61">
        <f t="shared" si="0"/>
        <v>13189586.025</v>
      </c>
      <c r="D9" s="64">
        <v>13189586.025</v>
      </c>
      <c r="E9" s="64"/>
    </row>
    <row r="10" ht="29.1" customHeight="1" spans="1:5">
      <c r="A10" s="41" t="s">
        <v>181</v>
      </c>
      <c r="B10" s="37" t="s">
        <v>182</v>
      </c>
      <c r="C10" s="61">
        <f t="shared" ref="C10:C17" si="1">D10</f>
        <v>1367239.68</v>
      </c>
      <c r="D10" s="64">
        <v>1367239.68</v>
      </c>
      <c r="E10" s="39"/>
    </row>
    <row r="11" ht="29.1" customHeight="1" spans="1:5">
      <c r="A11" s="41" t="s">
        <v>183</v>
      </c>
      <c r="B11" s="41" t="s">
        <v>184</v>
      </c>
      <c r="C11" s="61">
        <f t="shared" si="1"/>
        <v>1173487.84</v>
      </c>
      <c r="D11" s="64">
        <v>1173487.84</v>
      </c>
      <c r="E11" s="39"/>
    </row>
    <row r="12" ht="29.1" customHeight="1" spans="1:5">
      <c r="A12" s="41" t="s">
        <v>185</v>
      </c>
      <c r="B12" s="41" t="s">
        <v>186</v>
      </c>
      <c r="C12" s="61">
        <f t="shared" si="1"/>
        <v>86720</v>
      </c>
      <c r="D12" s="64">
        <v>86720</v>
      </c>
      <c r="E12" s="39"/>
    </row>
    <row r="13" ht="29.1" customHeight="1" spans="1:5">
      <c r="A13" s="41" t="s">
        <v>187</v>
      </c>
      <c r="B13" s="41" t="s">
        <v>188</v>
      </c>
      <c r="C13" s="61">
        <f t="shared" si="1"/>
        <v>107031.84</v>
      </c>
      <c r="D13" s="64">
        <v>107031.84</v>
      </c>
      <c r="E13" s="39"/>
    </row>
    <row r="14" ht="29.1" customHeight="1" spans="1:5">
      <c r="A14" s="41" t="s">
        <v>189</v>
      </c>
      <c r="B14" s="41" t="s">
        <v>188</v>
      </c>
      <c r="C14" s="61">
        <f t="shared" si="1"/>
        <v>107031.84</v>
      </c>
      <c r="D14" s="64">
        <v>107031.84</v>
      </c>
      <c r="E14" s="39"/>
    </row>
    <row r="15" ht="29.1" customHeight="1" spans="1:5">
      <c r="A15" s="41" t="s">
        <v>190</v>
      </c>
      <c r="B15" s="37" t="s">
        <v>191</v>
      </c>
      <c r="C15" s="61">
        <f t="shared" si="1"/>
        <v>884961.71</v>
      </c>
      <c r="D15" s="64">
        <v>884961.71</v>
      </c>
      <c r="E15" s="39"/>
    </row>
    <row r="16" ht="29.1" customHeight="1" spans="1:5">
      <c r="A16" s="41" t="s">
        <v>192</v>
      </c>
      <c r="B16" s="41" t="s">
        <v>193</v>
      </c>
      <c r="C16" s="61">
        <f t="shared" si="1"/>
        <v>884961.71</v>
      </c>
      <c r="D16" s="64">
        <v>884961.71</v>
      </c>
      <c r="E16" s="39"/>
    </row>
    <row r="17" ht="29.1" customHeight="1" spans="1:5">
      <c r="A17" s="41" t="s">
        <v>194</v>
      </c>
      <c r="B17" s="41" t="s">
        <v>195</v>
      </c>
      <c r="C17" s="61">
        <f t="shared" si="1"/>
        <v>884961.71</v>
      </c>
      <c r="D17" s="64">
        <v>884961.71</v>
      </c>
      <c r="E17" s="39"/>
    </row>
  </sheetData>
  <mergeCells count="4">
    <mergeCell ref="A2:E2"/>
    <mergeCell ref="C3:E3"/>
    <mergeCell ref="A4:B4"/>
    <mergeCell ref="C4:E4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13" sqref="G13"/>
    </sheetView>
  </sheetViews>
  <sheetFormatPr defaultColWidth="9" defaultRowHeight="13.5" outlineLevelCol="4"/>
  <cols>
    <col min="1" max="1" width="13.75" customWidth="1"/>
    <col min="2" max="2" width="22.375" customWidth="1"/>
    <col min="3" max="3" width="19.625" customWidth="1"/>
    <col min="4" max="4" width="17" customWidth="1"/>
    <col min="5" max="5" width="13.375" customWidth="1"/>
  </cols>
  <sheetData>
    <row r="1" ht="18" customHeight="1" spans="1:5">
      <c r="A1" s="10"/>
      <c r="B1" s="10"/>
      <c r="C1" s="10"/>
      <c r="D1" s="10"/>
      <c r="E1" s="10"/>
    </row>
    <row r="2" ht="39.95" customHeight="1" spans="1:5">
      <c r="A2" s="11" t="s">
        <v>196</v>
      </c>
      <c r="B2" s="11"/>
      <c r="C2" s="11"/>
      <c r="D2" s="11"/>
      <c r="E2" s="11"/>
    </row>
    <row r="3" ht="22.7" customHeight="1" spans="1:5">
      <c r="A3" s="48"/>
      <c r="B3" s="48"/>
      <c r="C3" s="12"/>
      <c r="D3" s="12"/>
      <c r="E3" s="49" t="s">
        <v>36</v>
      </c>
    </row>
    <row r="4" ht="22.7" customHeight="1" spans="1:5">
      <c r="A4" s="50" t="s">
        <v>197</v>
      </c>
      <c r="B4" s="50"/>
      <c r="C4" s="50" t="s">
        <v>198</v>
      </c>
      <c r="D4" s="50"/>
      <c r="E4" s="50"/>
    </row>
    <row r="5" ht="22.7" customHeight="1" spans="1:5">
      <c r="A5" s="50" t="s">
        <v>173</v>
      </c>
      <c r="B5" s="50" t="s">
        <v>174</v>
      </c>
      <c r="C5" s="50" t="s">
        <v>117</v>
      </c>
      <c r="D5" s="50" t="s">
        <v>199</v>
      </c>
      <c r="E5" s="50" t="s">
        <v>200</v>
      </c>
    </row>
    <row r="6" ht="22.7" customHeight="1" spans="1:5">
      <c r="A6" s="50"/>
      <c r="B6" s="51" t="s">
        <v>117</v>
      </c>
      <c r="C6" s="52">
        <f t="shared" ref="C6:C12" si="0">D6+E6</f>
        <v>15441787.415</v>
      </c>
      <c r="D6" s="52">
        <f>D7+D15+D18</f>
        <v>15072027.055</v>
      </c>
      <c r="E6" s="52">
        <f>E7+E15</f>
        <v>369760.36</v>
      </c>
    </row>
    <row r="7" ht="27" customHeight="1" spans="1:5">
      <c r="A7" s="37" t="s">
        <v>201</v>
      </c>
      <c r="B7" s="37" t="s">
        <v>202</v>
      </c>
      <c r="C7" s="52">
        <f t="shared" si="0"/>
        <v>14985307.055</v>
      </c>
      <c r="D7" s="53">
        <f>SUM(D8:D14)</f>
        <v>14985307.055</v>
      </c>
      <c r="E7" s="53"/>
    </row>
    <row r="8" ht="27" customHeight="1" spans="1:5">
      <c r="A8" s="41" t="s">
        <v>203</v>
      </c>
      <c r="B8" s="41" t="s">
        <v>204</v>
      </c>
      <c r="C8" s="52">
        <f t="shared" si="0"/>
        <v>6449148.765</v>
      </c>
      <c r="D8" s="54">
        <v>6449148.765</v>
      </c>
      <c r="E8" s="54"/>
    </row>
    <row r="9" ht="27" customHeight="1" spans="1:5">
      <c r="A9" s="41" t="s">
        <v>205</v>
      </c>
      <c r="B9" s="41" t="s">
        <v>206</v>
      </c>
      <c r="C9" s="52">
        <f t="shared" si="0"/>
        <v>742199.9</v>
      </c>
      <c r="D9" s="54">
        <v>742199.9</v>
      </c>
      <c r="E9" s="39"/>
    </row>
    <row r="10" ht="27" customHeight="1" spans="1:5">
      <c r="A10" s="41" t="s">
        <v>207</v>
      </c>
      <c r="B10" s="41" t="s">
        <v>208</v>
      </c>
      <c r="C10" s="52">
        <f t="shared" si="0"/>
        <v>2316000</v>
      </c>
      <c r="D10" s="54">
        <v>2316000</v>
      </c>
      <c r="E10" s="39"/>
    </row>
    <row r="11" ht="27" customHeight="1" spans="1:5">
      <c r="A11" s="41" t="s">
        <v>209</v>
      </c>
      <c r="B11" s="41" t="s">
        <v>210</v>
      </c>
      <c r="C11" s="52">
        <f t="shared" si="0"/>
        <v>3312477</v>
      </c>
      <c r="D11" s="54">
        <v>3312477</v>
      </c>
      <c r="E11" s="39"/>
    </row>
    <row r="12" ht="27" customHeight="1" spans="1:5">
      <c r="A12" s="41" t="s">
        <v>211</v>
      </c>
      <c r="B12" s="55" t="s">
        <v>212</v>
      </c>
      <c r="C12" s="52">
        <f t="shared" si="0"/>
        <v>1173487.84</v>
      </c>
      <c r="D12" s="54">
        <v>1173487.84</v>
      </c>
      <c r="E12" s="39"/>
    </row>
    <row r="13" ht="27" customHeight="1" spans="1:5">
      <c r="A13" s="41" t="s">
        <v>213</v>
      </c>
      <c r="B13" s="41" t="s">
        <v>214</v>
      </c>
      <c r="C13" s="52">
        <f t="shared" ref="C13:C20" si="1">D13+E13</f>
        <v>884961.71</v>
      </c>
      <c r="D13" s="54">
        <v>884961.71</v>
      </c>
      <c r="E13" s="39"/>
    </row>
    <row r="14" ht="27" customHeight="1" spans="1:5">
      <c r="A14" s="41" t="s">
        <v>215</v>
      </c>
      <c r="B14" s="41" t="s">
        <v>216</v>
      </c>
      <c r="C14" s="52">
        <f t="shared" si="1"/>
        <v>107031.84</v>
      </c>
      <c r="D14" s="54">
        <v>107031.84</v>
      </c>
      <c r="E14" s="39"/>
    </row>
    <row r="15" ht="27" customHeight="1" spans="1:5">
      <c r="A15" s="37" t="s">
        <v>217</v>
      </c>
      <c r="B15" s="37" t="s">
        <v>218</v>
      </c>
      <c r="C15" s="52">
        <f t="shared" si="1"/>
        <v>369760.36</v>
      </c>
      <c r="D15" s="39"/>
      <c r="E15" s="54">
        <f>E16+E17</f>
        <v>369760.36</v>
      </c>
    </row>
    <row r="16" ht="27" customHeight="1" spans="1:5">
      <c r="A16" s="41" t="s">
        <v>219</v>
      </c>
      <c r="B16" s="41" t="s">
        <v>220</v>
      </c>
      <c r="C16" s="52">
        <f t="shared" si="1"/>
        <v>194603.35</v>
      </c>
      <c r="D16" s="39"/>
      <c r="E16" s="54">
        <v>194603.35</v>
      </c>
    </row>
    <row r="17" ht="27" customHeight="1" spans="1:5">
      <c r="A17" s="41" t="s">
        <v>221</v>
      </c>
      <c r="B17" s="41" t="s">
        <v>222</v>
      </c>
      <c r="C17" s="52">
        <f t="shared" si="1"/>
        <v>175157.01</v>
      </c>
      <c r="D17" s="39"/>
      <c r="E17" s="54">
        <v>175157.01</v>
      </c>
    </row>
    <row r="18" ht="27" customHeight="1" spans="1:5">
      <c r="A18" s="37" t="s">
        <v>223</v>
      </c>
      <c r="B18" s="37" t="s">
        <v>224</v>
      </c>
      <c r="C18" s="52">
        <f t="shared" si="1"/>
        <v>86720</v>
      </c>
      <c r="D18" s="54">
        <f>D19+D20</f>
        <v>86720</v>
      </c>
      <c r="E18" s="39"/>
    </row>
    <row r="19" ht="27" customHeight="1" spans="1:5">
      <c r="A19" s="41" t="s">
        <v>225</v>
      </c>
      <c r="B19" s="41" t="s">
        <v>226</v>
      </c>
      <c r="C19" s="52">
        <f t="shared" si="1"/>
        <v>80000</v>
      </c>
      <c r="D19" s="54">
        <v>80000</v>
      </c>
      <c r="E19" s="39"/>
    </row>
    <row r="20" ht="27" customHeight="1" spans="1:5">
      <c r="A20" s="41" t="s">
        <v>227</v>
      </c>
      <c r="B20" s="41" t="s">
        <v>228</v>
      </c>
      <c r="C20" s="52">
        <f t="shared" si="1"/>
        <v>6720</v>
      </c>
      <c r="D20" s="54">
        <v>6720</v>
      </c>
      <c r="E20" s="39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cp:lastPrinted>2024-03-14T11:42:00Z</cp:lastPrinted>
  <dcterms:modified xsi:type="dcterms:W3CDTF">2024-03-15T02:16:25Z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54C80BC5E32D4B2596A6365A6DA0E22A</vt:lpwstr>
  </property>
</Properties>
</file>