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:\2025\新建文件夹\"/>
    </mc:Choice>
  </mc:AlternateContent>
  <xr:revisionPtr revIDLastSave="0" documentId="13_ncr:1_{43056B2B-1B5D-4DF2-8592-48B4AAE3C3B5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91029"/>
</workbook>
</file>

<file path=xl/calcChain.xml><?xml version="1.0" encoding="utf-8"?>
<calcChain xmlns="http://schemas.openxmlformats.org/spreadsheetml/2006/main">
  <c r="D6" i="11" l="1"/>
  <c r="E6" i="11"/>
  <c r="D7" i="9"/>
  <c r="D12" i="3"/>
  <c r="D9" i="3"/>
  <c r="C31" i="9" l="1"/>
  <c r="C28" i="9"/>
  <c r="D26" i="9"/>
  <c r="C26" i="9" s="1"/>
  <c r="E15" i="9"/>
  <c r="C15" i="9" s="1"/>
  <c r="C14" i="9"/>
  <c r="C13" i="9"/>
  <c r="C12" i="9"/>
  <c r="C7" i="9"/>
  <c r="D37" i="6"/>
  <c r="B37" i="6"/>
  <c r="B32" i="15"/>
  <c r="B26" i="15"/>
  <c r="B23" i="15"/>
  <c r="B22" i="15"/>
  <c r="B8" i="15"/>
  <c r="B5" i="15"/>
  <c r="D38" i="3"/>
  <c r="D41" i="3" s="1"/>
  <c r="B38" i="3"/>
  <c r="B41" i="3" s="1"/>
  <c r="D6" i="9" l="1"/>
  <c r="E6" i="9"/>
</calcChain>
</file>

<file path=xl/sharedStrings.xml><?xml version="1.0" encoding="utf-8"?>
<sst xmlns="http://schemas.openxmlformats.org/spreadsheetml/2006/main" count="365" uniqueCount="285">
  <si>
    <t>单位代码：</t>
  </si>
  <si>
    <t>621026208008</t>
  </si>
  <si>
    <t>单位名称：</t>
  </si>
  <si>
    <t>宁县县城幼儿园</t>
  </si>
  <si>
    <t>部门预算公开表</t>
  </si>
  <si>
    <t xml:space="preserve">     </t>
  </si>
  <si>
    <t>编制日期：</t>
  </si>
  <si>
    <t>部门领导：</t>
  </si>
  <si>
    <t>王娜娜</t>
  </si>
  <si>
    <t>财务负责人：</t>
  </si>
  <si>
    <t>付宁宁</t>
  </si>
  <si>
    <t>制表人：</t>
  </si>
  <si>
    <t>李承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</si>
  <si>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</si>
  <si>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</si>
  <si>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</si>
  <si>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</si>
  <si>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</si>
  <si>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</si>
  <si>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</si>
  <si>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</si>
  <si>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</si>
  <si>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</si>
  <si>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</si>
  <si>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</si>
  <si>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</si>
  <si>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</si>
  <si>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</si>
  <si>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</si>
  <si>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</si>
  <si>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</si>
  <si>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</si>
  <si>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</si>
  <si>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</si>
  <si>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</si>
  <si>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</si>
  <si>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</si>
  <si>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</si>
  <si>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</si>
  <si>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</si>
  <si>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</si>
  <si>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</si>
  <si>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</si>
  <si>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</si>
  <si>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</si>
  <si>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</si>
  <si>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</si>
  <si>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</si>
  <si>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</si>
  <si>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</si>
  <si>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</si>
  <si>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</si>
  <si>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</si>
  <si>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</si>
  <si>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</si>
  <si>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</si>
  <si>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</si>
  <si>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</si>
  <si>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</si>
  <si>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</si>
  <si>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</si>
  <si>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</si>
  <si>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</si>
  <si>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</si>
  <si>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</si>
  <si>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</si>
  <si>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</si>
  <si>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</si>
  <si>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</si>
  <si>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</si>
  <si>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</si>
  <si>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</si>
  <si>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</si>
  <si>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</si>
  <si>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</si>
  <si>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</si>
  <si>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</si>
  <si>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</si>
  <si>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</si>
  <si>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</si>
  <si>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</si>
  <si>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</si>
  <si>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</si>
  <si>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</si>
  <si>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</si>
  <si>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</si>
  <si>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</si>
  <si>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</si>
  <si>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</si>
  <si>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</si>
  <si>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</si>
  <si>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</si>
  <si>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</si>
  <si>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</si>
  <si>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</si>
  <si>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</si>
  <si>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</si>
  <si>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</si>
  <si>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</si>
  <si>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</si>
  <si>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</si>
  <si>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</si>
  <si>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</si>
  <si>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</si>
  <si>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</si>
  <si>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</si>
  <si>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</si>
  <si>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</si>
  <si>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</si>
  <si>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</si>
  <si>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</si>
  <si>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</si>
  <si>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</si>
  <si>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</si>
  <si>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</si>
  <si>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</si>
  <si>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事业支出</t>
  </si>
  <si>
    <t>项目支出</t>
  </si>
  <si>
    <t>上年结转</t>
  </si>
  <si>
    <t>合计</t>
  </si>
  <si>
    <t>205-教育支出</t>
  </si>
  <si>
    <r>
      <rPr>
        <b/>
        <sz val="9"/>
        <color rgb="FF000000"/>
        <rFont val="宋体"/>
        <family val="3"/>
        <charset val="134"/>
      </rPr>
      <t xml:space="preserve">  </t>
    </r>
    <r>
      <rPr>
        <sz val="9"/>
        <color rgb="FF000000"/>
        <rFont val="宋体"/>
        <family val="3"/>
        <charset val="134"/>
      </rPr>
      <t>20502-普通教育</t>
    </r>
  </si>
  <si>
    <t xml:space="preserve">      2050201-学前教育</t>
  </si>
  <si>
    <t>208-社会保障和就业支出</t>
  </si>
  <si>
    <t xml:space="preserve">   20805-行政事业单位养老支出</t>
  </si>
  <si>
    <t xml:space="preserve">       2080502-事业单位离退休</t>
  </si>
  <si>
    <t xml:space="preserve">   20899-其他社会保障和就业支出</t>
  </si>
  <si>
    <t xml:space="preserve">       2089999-其他社会保障和就业支出</t>
  </si>
  <si>
    <t>210-卫生健康支出</t>
  </si>
  <si>
    <t xml:space="preserve">   21011-行政事业单位医疗</t>
  </si>
  <si>
    <t xml:space="preserve">       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</si>
  <si>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</si>
  <si>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</si>
  <si>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</si>
  <si>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</si>
  <si>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</si>
  <si>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</si>
  <si>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</si>
  <si>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</si>
  <si>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</si>
  <si>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</si>
  <si>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</si>
  <si>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</si>
  <si>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</si>
  <si>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</si>
  <si>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</si>
  <si>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</si>
  <si>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</si>
  <si>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</si>
  <si>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</si>
  <si>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</si>
  <si>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</si>
  <si>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</si>
  <si>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</si>
  <si>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</si>
  <si>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</si>
  <si>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</si>
  <si>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</si>
  <si>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</si>
  <si>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</si>
  <si>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</si>
  <si>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</si>
  <si>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</si>
  <si>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</si>
  <si>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</si>
  <si>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</si>
  <si>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</si>
  <si>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</si>
  <si>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</si>
  <si>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</si>
  <si>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</si>
  <si>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</si>
  <si>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</si>
  <si>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</si>
  <si>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</si>
  <si>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</si>
  <si>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</si>
  <si>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</si>
  <si>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</si>
  <si>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r>
      <rPr>
        <b/>
        <sz val="9"/>
        <color rgb="FF000000"/>
        <rFont val="宋体"/>
        <family val="3"/>
        <charset val="134"/>
      </rPr>
      <t xml:space="preserve">  </t>
    </r>
    <r>
      <rPr>
        <sz val="9"/>
        <color rgb="FF000000"/>
        <rFont val="宋体"/>
        <family val="3"/>
        <charset val="134"/>
      </rPr>
      <t>20502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</si>
  <si>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sz val="9"/>
        <color rgb="FF000000"/>
        <rFont val="宋体"/>
        <family val="3"/>
        <charset val="134"/>
      </rPr>
      <t>普通教育</t>
    </r>
  </si>
  <si>
    <t xml:space="preserve">    2050201</t>
  </si>
  <si>
    <t xml:space="preserve">     学前教育</t>
  </si>
  <si>
    <t>208</t>
  </si>
  <si>
    <t>社会保障和就业支出</t>
  </si>
  <si>
    <t xml:space="preserve">   20805</t>
  </si>
  <si>
    <t xml:space="preserve">   行政事业单位养老支出</t>
  </si>
  <si>
    <t xml:space="preserve">    2080502</t>
  </si>
  <si>
    <t xml:space="preserve">     事业单位离退休</t>
  </si>
  <si>
    <t xml:space="preserve">   20899</t>
  </si>
  <si>
    <t xml:space="preserve">   其他社会保障和就业支出</t>
  </si>
  <si>
    <t xml:space="preserve">    2089999</t>
  </si>
  <si>
    <t xml:space="preserve">     其他社会保障和就业支出</t>
  </si>
  <si>
    <t>卫生健康支出</t>
  </si>
  <si>
    <t xml:space="preserve">   21011</t>
  </si>
  <si>
    <t xml:space="preserve">  行政事业单位医疗</t>
  </si>
  <si>
    <t xml:space="preserve">    2101102</t>
  </si>
  <si>
    <t xml:space="preserve">   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</si>
  <si>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</si>
  <si>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</si>
  <si>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</si>
  <si>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</si>
  <si>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</si>
  <si>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 xml:space="preserve">  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</si>
  <si>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</si>
  <si>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</si>
  <si>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</si>
  <si>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</si>
  <si>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</si>
  <si>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</si>
  <si>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</si>
  <si>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</si>
  <si>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</si>
  <si>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</si>
  <si>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</si>
  <si>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</si>
  <si>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</si>
  <si>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</si>
  <si>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</si>
  <si>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 xml:space="preserve">  302</t>
  </si>
  <si>
    <t>商品和服务支出</t>
  </si>
  <si>
    <t>30201</t>
  </si>
  <si>
    <t xml:space="preserve">  办公费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</si>
  <si>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</si>
  <si>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</si>
  <si>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</si>
  <si>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</si>
  <si>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</si>
  <si>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</si>
  <si>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</si>
  <si>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</si>
  <si>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</si>
  <si>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</si>
  <si>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</si>
  <si>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</si>
  <si>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</si>
  <si>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</si>
  <si>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</si>
  <si>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</si>
  <si>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</si>
  <si>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</si>
  <si>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 xml:space="preserve">  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</si>
  <si>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</si>
  <si>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</si>
  <si>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</si>
  <si>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</si>
  <si>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</si>
  <si>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</si>
  <si>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</si>
  <si>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</si>
  <si>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</si>
  <si>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</si>
  <si>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</si>
  <si>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</si>
  <si>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</si>
  <si>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</si>
  <si>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</si>
  <si>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</si>
  <si>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</si>
  <si>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</si>
  <si>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</si>
  <si>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</si>
  <si>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</si>
  <si>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</si>
  <si>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</si>
  <si>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</si>
  <si>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</si>
  <si>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</si>
  <si>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</si>
  <si>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</si>
  <si>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</si>
  <si>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</si>
  <si>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</si>
  <si>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</si>
  <si>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</si>
  <si>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</si>
  <si>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</si>
  <si>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</si>
  <si>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</si>
  <si>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</si>
  <si>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</si>
  <si>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</si>
  <si>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 xml:space="preserve">    2080899-其他优抚支出</t>
    <phoneticPr fontId="37" type="noConversion"/>
  </si>
  <si>
    <t>6720</t>
    <phoneticPr fontId="37" type="noConversion"/>
  </si>
  <si>
    <t>947422.51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</si>
</sst>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0.00_ "/>
    <numFmt numFmtId="178" formatCode="0.00_);[Red]\(0.00\)"/>
    <numFmt numFmtId="179" formatCode="0.000_ "/>
    <numFmt numFmtId="180" formatCode="#0.00"/>
    <numFmt numFmtId="181" formatCode="#,##0.00_ ;[Red]\-#,##0.00\ "/>
    <numFmt numFmtId="182" formatCode="yyyy/mm/dd"/>
  </numFmts>
  <fonts count="41">
    <font>
      <sz val="11"/>
      <color indexed="8"/>
      <name val="宋体"/>
      <charset val="1"/>
      <scheme val="minor"/>
    </font>
    <font>
      <sz val="16"/>
      <color indexed="8"/>
      <name val="仿宋_GB2312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/>
    </xf>
    <xf numFmtId="176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/>
    </xf>
    <xf numFmtId="178" fontId="24" fillId="0" borderId="1" xfId="0" applyNumberFormat="1" applyFont="1" applyBorder="1" applyAlignment="1" applyProtection="1">
      <alignment horizontal="center" vertical="center" wrapText="1"/>
      <protection hidden="1"/>
    </xf>
    <xf numFmtId="179" fontId="2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28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181" fontId="14" fillId="0" borderId="1" xfId="0" applyNumberFormat="1" applyFont="1" applyBorder="1" applyAlignment="1">
      <alignment horizontal="right" vertical="center"/>
    </xf>
    <xf numFmtId="0" fontId="14" fillId="0" borderId="1" xfId="1" applyFont="1" applyBorder="1" applyAlignment="1">
      <alignment vertical="center"/>
    </xf>
    <xf numFmtId="4" fontId="16" fillId="0" borderId="4" xfId="0" applyNumberFormat="1" applyFont="1" applyBorder="1" applyAlignment="1">
      <alignment horizontal="right" vertical="center" shrinkToFit="1"/>
    </xf>
    <xf numFmtId="181" fontId="29" fillId="0" borderId="1" xfId="0" applyNumberFormat="1" applyFont="1" applyBorder="1" applyAlignment="1">
      <alignment horizontal="right" vertical="center"/>
    </xf>
    <xf numFmtId="0" fontId="18" fillId="0" borderId="1" xfId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181" fontId="18" fillId="0" borderId="1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182" fontId="9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177" fontId="38" fillId="0" borderId="1" xfId="0" applyNumberFormat="1" applyFont="1" applyBorder="1" applyAlignment="1">
      <alignment horizontal="center" vertical="center" wrapText="1"/>
    </xf>
    <xf numFmtId="4" fontId="39" fillId="0" borderId="4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shrinkToFit="1"/>
    </xf>
    <xf numFmtId="180" fontId="28" fillId="0" borderId="7" xfId="0" applyNumberFormat="1" applyFont="1" applyBorder="1" applyAlignment="1">
      <alignment horizontal="right" vertical="center" wrapText="1"/>
    </xf>
    <xf numFmtId="4" fontId="39" fillId="0" borderId="1" xfId="0" applyNumberFormat="1" applyFont="1" applyBorder="1" applyAlignment="1">
      <alignment horizontal="right" vertical="center" shrinkToFit="1"/>
    </xf>
    <xf numFmtId="4" fontId="16" fillId="0" borderId="1" xfId="0" applyNumberFormat="1" applyFont="1" applyBorder="1" applyAlignment="1">
      <alignment horizontal="right" vertical="center" shrinkToFit="1"/>
    </xf>
    <xf numFmtId="0" fontId="36" fillId="0" borderId="1" xfId="0" applyFont="1" applyBorder="1">
      <alignment vertical="center"/>
    </xf>
    <xf numFmtId="49" fontId="40" fillId="0" borderId="1" xfId="0" applyNumberFormat="1" applyFont="1" applyBorder="1" applyAlignment="1">
      <alignment horizontal="center" vertical="center" wrapText="1"/>
    </xf>
    <xf numFmtId="180" fontId="28" fillId="0" borderId="2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&#26032;&#24314;&#25991;&#20214;&#22841;\2025&#24180;&#37096;&#38376;&#39044;&#31639;&#34920;111&#65288;&#20844;&#24335;&#26679;&#34920;&#65289;.xlsx" TargetMode="External"/><Relationship Id="rId1" Type="http://schemas.openxmlformats.org/officeDocument/2006/relationships/externalLinkPath" Target="2025&#24180;&#37096;&#38376;&#39044;&#31639;&#34920;111&#65288;&#20844;&#24335;&#26679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封面"/>
      <sheetName val="目录"/>
      <sheetName val="表1"/>
      <sheetName val="表2-1"/>
      <sheetName val="表2-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</sheetNames>
    <sheetDataSet>
      <sheetData sheetId="0"/>
      <sheetData sheetId="1"/>
      <sheetData sheetId="2"/>
      <sheetData sheetId="3">
        <row r="10">
          <cell r="E10">
            <v>5037786.41</v>
          </cell>
        </row>
        <row r="11">
          <cell r="E11">
            <v>177849.15</v>
          </cell>
        </row>
        <row r="12">
          <cell r="E12">
            <v>723117.15</v>
          </cell>
        </row>
        <row r="13">
          <cell r="E13">
            <v>6720</v>
          </cell>
        </row>
        <row r="14">
          <cell r="E14">
            <v>39736.21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G7">
            <v>200000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selection activeCell="I10" sqref="I10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.7" customHeight="1">
      <c r="A3" s="9"/>
      <c r="B3" s="9" t="s">
        <v>0</v>
      </c>
      <c r="C3" s="110" t="s">
        <v>1</v>
      </c>
      <c r="D3" s="111"/>
      <c r="E3" s="9"/>
      <c r="F3" s="9"/>
      <c r="G3" s="9"/>
      <c r="H3" s="9"/>
      <c r="I3" s="9"/>
      <c r="J3" s="9"/>
      <c r="K3" s="9"/>
    </row>
    <row r="4" spans="1:11" ht="22.7" customHeight="1">
      <c r="A4" s="9"/>
      <c r="B4" s="9" t="s">
        <v>2</v>
      </c>
      <c r="C4" s="112" t="s">
        <v>3</v>
      </c>
      <c r="D4" s="112"/>
      <c r="E4" s="112"/>
      <c r="F4" s="9"/>
      <c r="G4" s="9"/>
      <c r="H4" s="9"/>
      <c r="I4" s="9"/>
      <c r="J4" s="9"/>
      <c r="K4" s="9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78.599999999999994" customHeight="1">
      <c r="A6" s="8"/>
      <c r="B6" s="113" t="s">
        <v>4</v>
      </c>
      <c r="C6" s="113"/>
      <c r="D6" s="113"/>
      <c r="E6" s="113"/>
      <c r="F6" s="113"/>
      <c r="G6" s="113"/>
      <c r="H6" s="113"/>
      <c r="I6" s="113"/>
      <c r="J6" s="113"/>
      <c r="K6" s="113"/>
    </row>
    <row r="7" spans="1:11" ht="22.7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2.7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2.7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2.7" customHeight="1">
      <c r="A10" s="9"/>
      <c r="B10" s="9" t="s">
        <v>5</v>
      </c>
      <c r="C10" s="9"/>
      <c r="F10" s="96" t="s">
        <v>6</v>
      </c>
      <c r="G10" s="97">
        <v>45712</v>
      </c>
      <c r="H10" s="9"/>
      <c r="I10" s="9"/>
      <c r="J10" s="9"/>
      <c r="K10" s="9"/>
    </row>
    <row r="11" spans="1:11" ht="22.7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2.7" customHeight="1">
      <c r="A12" s="9"/>
      <c r="B12" s="96" t="s">
        <v>7</v>
      </c>
      <c r="C12" s="98" t="s">
        <v>8</v>
      </c>
      <c r="D12" s="9"/>
      <c r="E12" s="96" t="s">
        <v>9</v>
      </c>
      <c r="F12" s="8" t="s">
        <v>10</v>
      </c>
      <c r="G12" s="9"/>
      <c r="H12" s="96" t="s">
        <v>11</v>
      </c>
      <c r="I12" s="8" t="s">
        <v>12</v>
      </c>
      <c r="J12" s="9"/>
      <c r="K12" s="9"/>
    </row>
    <row r="13" spans="1:11" ht="14.25" customHeight="1">
      <c r="A13" s="8"/>
      <c r="B13" s="8"/>
      <c r="C13" s="8" t="s">
        <v>13</v>
      </c>
      <c r="D13" s="8"/>
      <c r="E13" s="8"/>
      <c r="F13" s="8"/>
      <c r="G13" s="8"/>
      <c r="H13" s="8"/>
      <c r="I13" s="8"/>
      <c r="J13" s="8"/>
      <c r="K13" s="8"/>
    </row>
    <row r="14" spans="1:1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3">
    <mergeCell ref="C3:D3"/>
    <mergeCell ref="C4:E4"/>
    <mergeCell ref="B6:K6"/>
  </mergeCells>
  <phoneticPr fontId="3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"/>
  <sheetViews>
    <sheetView workbookViewId="0">
      <selection activeCell="J12" sqref="J12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10.25" customWidth="1"/>
  </cols>
  <sheetData>
    <row r="1" spans="1:8" ht="14.25" customHeight="1">
      <c r="A1" s="8"/>
      <c r="B1" s="8"/>
      <c r="C1" s="8"/>
      <c r="D1" s="8"/>
      <c r="E1" s="8"/>
      <c r="F1" s="8"/>
      <c r="G1" s="8"/>
      <c r="H1" s="8"/>
    </row>
    <row r="2" spans="1:8" ht="39.950000000000003" customHeight="1">
      <c r="A2" s="122" t="s">
        <v>253</v>
      </c>
      <c r="B2" s="122"/>
      <c r="C2" s="122"/>
      <c r="D2" s="122"/>
      <c r="E2" s="122"/>
      <c r="F2" s="122"/>
      <c r="G2" s="122"/>
      <c r="H2" s="122"/>
    </row>
    <row r="3" spans="1:8" ht="22.7" customHeight="1">
      <c r="A3" s="8"/>
      <c r="B3" s="8"/>
      <c r="C3" s="8"/>
      <c r="D3" s="8"/>
      <c r="E3" s="8"/>
      <c r="F3" s="8"/>
      <c r="G3" s="8"/>
      <c r="H3" s="40" t="s">
        <v>37</v>
      </c>
    </row>
    <row r="4" spans="1:8" ht="22.7" customHeight="1">
      <c r="A4" s="123" t="s">
        <v>170</v>
      </c>
      <c r="B4" s="123" t="s">
        <v>254</v>
      </c>
      <c r="C4" s="123"/>
      <c r="D4" s="123"/>
      <c r="E4" s="123"/>
      <c r="F4" s="123"/>
      <c r="G4" s="123" t="s">
        <v>255</v>
      </c>
      <c r="H4" s="123" t="s">
        <v>256</v>
      </c>
    </row>
    <row r="5" spans="1:8" ht="22.7" customHeight="1">
      <c r="A5" s="123"/>
      <c r="B5" s="123" t="s">
        <v>119</v>
      </c>
      <c r="C5" s="123" t="s">
        <v>257</v>
      </c>
      <c r="D5" s="123" t="s">
        <v>258</v>
      </c>
      <c r="E5" s="123" t="s">
        <v>259</v>
      </c>
      <c r="F5" s="123"/>
      <c r="G5" s="123"/>
      <c r="H5" s="123"/>
    </row>
    <row r="6" spans="1:8" ht="22.7" customHeight="1">
      <c r="A6" s="123"/>
      <c r="B6" s="123"/>
      <c r="C6" s="123"/>
      <c r="D6" s="123"/>
      <c r="E6" s="11" t="s">
        <v>260</v>
      </c>
      <c r="F6" s="11" t="s">
        <v>261</v>
      </c>
      <c r="G6" s="123"/>
      <c r="H6" s="123"/>
    </row>
    <row r="7" spans="1:8" ht="22.7" customHeight="1">
      <c r="A7" s="41" t="s">
        <v>119</v>
      </c>
      <c r="B7" s="42"/>
      <c r="C7" s="42"/>
      <c r="D7" s="42"/>
      <c r="E7" s="42"/>
      <c r="F7" s="42"/>
      <c r="G7" s="42"/>
      <c r="H7" s="42"/>
    </row>
    <row r="8" spans="1:8" ht="22.7" customHeight="1">
      <c r="A8" s="41"/>
      <c r="B8" s="42"/>
      <c r="C8" s="42"/>
      <c r="D8" s="42"/>
      <c r="E8" s="42"/>
      <c r="F8" s="42"/>
      <c r="G8" s="42"/>
      <c r="H8" s="42"/>
    </row>
    <row r="9" spans="1:8" ht="22.7" customHeight="1">
      <c r="A9" s="12"/>
      <c r="B9" s="13"/>
      <c r="C9" s="13"/>
      <c r="D9" s="13"/>
      <c r="E9" s="13"/>
      <c r="F9" s="13"/>
      <c r="G9" s="13"/>
      <c r="H9" s="1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7" type="noConversion"/>
  <pageMargins left="0.75" right="0.75" top="0.270000010728836" bottom="0.2700000107288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workbookViewId="0">
      <selection activeCell="E12" sqref="E12"/>
    </sheetView>
  </sheetViews>
  <sheetFormatPr defaultColWidth="10" defaultRowHeight="15"/>
  <cols>
    <col min="1" max="1" width="9.75" customWidth="1"/>
    <col min="2" max="2" width="12" style="15" customWidth="1"/>
    <col min="3" max="3" width="25.75" style="15" customWidth="1"/>
    <col min="4" max="4" width="13.25" customWidth="1"/>
    <col min="5" max="5" width="12" customWidth="1"/>
    <col min="6" max="6" width="12.5" customWidth="1"/>
    <col min="7" max="10" width="9.75" customWidth="1"/>
  </cols>
  <sheetData>
    <row r="1" spans="1:10" ht="14.25" customHeight="1">
      <c r="A1" s="8"/>
      <c r="B1" s="22"/>
      <c r="C1" s="23"/>
      <c r="D1" s="8"/>
      <c r="E1" s="8"/>
      <c r="F1" s="8"/>
      <c r="G1" s="8"/>
      <c r="H1" s="8"/>
      <c r="I1" s="8"/>
      <c r="J1" s="8"/>
    </row>
    <row r="2" spans="1:10" ht="39.950000000000003" customHeight="1">
      <c r="A2" s="115" t="s">
        <v>262</v>
      </c>
      <c r="B2" s="118"/>
      <c r="C2" s="118"/>
      <c r="D2" s="115"/>
      <c r="E2" s="115"/>
      <c r="F2" s="115"/>
      <c r="G2" s="8"/>
      <c r="H2" s="8"/>
      <c r="I2" s="8"/>
      <c r="J2" s="8"/>
    </row>
    <row r="3" spans="1:10" ht="22.7" customHeight="1">
      <c r="A3" s="9"/>
      <c r="D3" s="9"/>
      <c r="E3" s="9"/>
      <c r="F3" s="9" t="s">
        <v>37</v>
      </c>
      <c r="G3" s="8"/>
      <c r="H3" s="8"/>
      <c r="I3" s="8"/>
      <c r="J3" s="8"/>
    </row>
    <row r="4" spans="1:10" ht="22.7" customHeight="1">
      <c r="A4" s="24" t="s">
        <v>263</v>
      </c>
      <c r="B4" s="25" t="s">
        <v>264</v>
      </c>
      <c r="C4" s="26" t="s">
        <v>265</v>
      </c>
      <c r="D4" s="24" t="s">
        <v>119</v>
      </c>
      <c r="E4" s="24" t="s">
        <v>115</v>
      </c>
      <c r="F4" s="24" t="s">
        <v>117</v>
      </c>
      <c r="G4" s="8"/>
      <c r="H4" s="8"/>
      <c r="I4" s="8"/>
      <c r="J4" s="8"/>
    </row>
    <row r="5" spans="1:10" ht="27.95" customHeight="1">
      <c r="A5" s="24"/>
      <c r="B5" s="27"/>
      <c r="C5" s="28" t="s">
        <v>119</v>
      </c>
      <c r="D5" s="29">
        <v>244685.1</v>
      </c>
      <c r="E5" s="29">
        <v>244685.1</v>
      </c>
      <c r="F5" s="30"/>
      <c r="G5" s="9"/>
      <c r="H5" s="9"/>
      <c r="I5" s="9"/>
      <c r="J5" s="9"/>
    </row>
    <row r="6" spans="1:10" ht="27.95" customHeight="1">
      <c r="A6" s="31">
        <v>1</v>
      </c>
      <c r="B6" s="27" t="s">
        <v>266</v>
      </c>
      <c r="C6" s="32" t="s">
        <v>267</v>
      </c>
      <c r="D6" s="29">
        <f>D7+D8+D9+D10+D11+D12+D13+D14+D15+D16</f>
        <v>244685.1</v>
      </c>
      <c r="E6" s="29">
        <f>E7+E8+E9+E10+E11+E12+E13+E14+E15+E16</f>
        <v>244685.1</v>
      </c>
      <c r="F6" s="33"/>
    </row>
    <row r="7" spans="1:10" ht="27.95" customHeight="1">
      <c r="A7" s="31">
        <v>2</v>
      </c>
      <c r="B7" s="34" t="s">
        <v>221</v>
      </c>
      <c r="C7" s="35" t="s">
        <v>222</v>
      </c>
      <c r="D7" s="36">
        <v>50000</v>
      </c>
      <c r="E7" s="36">
        <v>50000</v>
      </c>
      <c r="F7" s="33"/>
    </row>
    <row r="8" spans="1:10" ht="27.95" customHeight="1">
      <c r="A8" s="31">
        <v>3</v>
      </c>
      <c r="B8" s="37" t="s">
        <v>223</v>
      </c>
      <c r="C8" s="35" t="s">
        <v>224</v>
      </c>
      <c r="D8" s="109">
        <v>10000</v>
      </c>
      <c r="E8" s="109">
        <v>10000</v>
      </c>
      <c r="F8" s="33"/>
    </row>
    <row r="9" spans="1:10" ht="27.95" customHeight="1">
      <c r="A9" s="31">
        <v>4</v>
      </c>
      <c r="B9" s="37" t="s">
        <v>225</v>
      </c>
      <c r="C9" s="35" t="s">
        <v>226</v>
      </c>
      <c r="D9" s="109">
        <v>20000</v>
      </c>
      <c r="E9" s="109">
        <v>20000</v>
      </c>
      <c r="F9" s="33"/>
    </row>
    <row r="10" spans="1:10" ht="27.95" customHeight="1">
      <c r="A10" s="31">
        <v>5</v>
      </c>
      <c r="B10" s="37" t="s">
        <v>227</v>
      </c>
      <c r="C10" s="35" t="s">
        <v>228</v>
      </c>
      <c r="D10" s="109">
        <v>15000</v>
      </c>
      <c r="E10" s="109">
        <v>15000</v>
      </c>
      <c r="F10" s="33"/>
    </row>
    <row r="11" spans="1:10" ht="27.95" customHeight="1">
      <c r="A11" s="31">
        <v>6</v>
      </c>
      <c r="B11" s="37" t="s">
        <v>229</v>
      </c>
      <c r="C11" s="35" t="s">
        <v>230</v>
      </c>
      <c r="D11" s="109">
        <v>18800</v>
      </c>
      <c r="E11" s="109">
        <v>18800</v>
      </c>
      <c r="F11" s="33"/>
    </row>
    <row r="12" spans="1:10" ht="27.95" customHeight="1">
      <c r="A12" s="31">
        <v>7</v>
      </c>
      <c r="B12" s="37" t="s">
        <v>231</v>
      </c>
      <c r="C12" s="35" t="s">
        <v>232</v>
      </c>
      <c r="D12" s="109">
        <v>14000</v>
      </c>
      <c r="E12" s="109">
        <v>14000</v>
      </c>
      <c r="F12" s="33"/>
    </row>
    <row r="13" spans="1:10" ht="27.95" customHeight="1">
      <c r="A13" s="31">
        <v>8</v>
      </c>
      <c r="B13" s="37" t="s">
        <v>233</v>
      </c>
      <c r="C13" s="35" t="s">
        <v>234</v>
      </c>
      <c r="D13" s="109">
        <v>21000</v>
      </c>
      <c r="E13" s="109">
        <v>21000</v>
      </c>
      <c r="F13" s="33"/>
    </row>
    <row r="14" spans="1:10" ht="27.95" customHeight="1">
      <c r="A14" s="31">
        <v>9</v>
      </c>
      <c r="B14" s="37" t="s">
        <v>235</v>
      </c>
      <c r="C14" s="35" t="s">
        <v>236</v>
      </c>
      <c r="D14" s="109">
        <v>30000</v>
      </c>
      <c r="E14" s="109">
        <v>30000</v>
      </c>
      <c r="F14" s="33"/>
    </row>
    <row r="15" spans="1:10" ht="27.95" customHeight="1">
      <c r="A15" s="31">
        <v>10</v>
      </c>
      <c r="B15" s="37" t="s">
        <v>237</v>
      </c>
      <c r="C15" s="35" t="s">
        <v>238</v>
      </c>
      <c r="D15" s="38">
        <v>36123.82</v>
      </c>
      <c r="E15" s="38">
        <v>36123.82</v>
      </c>
      <c r="F15" s="33"/>
    </row>
    <row r="16" spans="1:10" ht="27.95" customHeight="1">
      <c r="A16" s="31">
        <v>11</v>
      </c>
      <c r="B16" s="37" t="s">
        <v>239</v>
      </c>
      <c r="C16" s="35" t="s">
        <v>240</v>
      </c>
      <c r="D16" s="38">
        <v>29761.279999999999</v>
      </c>
      <c r="E16" s="38">
        <v>29761.279999999999</v>
      </c>
      <c r="F16" s="33"/>
    </row>
    <row r="17" spans="1:6" ht="27.95" customHeight="1">
      <c r="A17" s="33"/>
      <c r="B17" s="34"/>
      <c r="C17" s="39"/>
      <c r="D17" s="33"/>
      <c r="E17" s="33"/>
      <c r="F17" s="33"/>
    </row>
    <row r="18" spans="1:6" ht="27.95" customHeight="1">
      <c r="A18" s="33"/>
      <c r="B18" s="34"/>
      <c r="C18" s="39"/>
      <c r="D18" s="33"/>
      <c r="E18" s="33"/>
      <c r="F18" s="33"/>
    </row>
    <row r="19" spans="1:6" ht="27.95" customHeight="1">
      <c r="A19" s="33"/>
      <c r="B19" s="34"/>
      <c r="C19" s="39"/>
      <c r="D19" s="33"/>
      <c r="E19" s="33"/>
      <c r="F19" s="33"/>
    </row>
    <row r="25" spans="1:6" ht="13.5">
      <c r="B25" s="14"/>
      <c r="C25" s="14"/>
    </row>
    <row r="26" spans="1:6" ht="13.5">
      <c r="B26" s="14"/>
      <c r="C26" s="14"/>
    </row>
    <row r="27" spans="1:6" ht="13.5">
      <c r="B27" s="14"/>
      <c r="C27" s="14"/>
    </row>
  </sheetData>
  <mergeCells count="1">
    <mergeCell ref="A2:F2"/>
  </mergeCells>
  <phoneticPr fontId="37" type="noConversion"/>
  <pageMargins left="0.75" right="0.75" top="0.270000010728836" bottom="0.2700000107288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5" customWidth="1"/>
    <col min="2" max="2" width="41.375" style="15" customWidth="1"/>
    <col min="3" max="3" width="29.375" style="15" customWidth="1"/>
    <col min="4" max="4" width="2.5" style="15" customWidth="1"/>
    <col min="5" max="16" width="8" style="15"/>
    <col min="17" max="16384" width="7.875" style="14"/>
  </cols>
  <sheetData>
    <row r="1" spans="1:16" ht="15" customHeight="1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2.25" customHeight="1">
      <c r="A2" s="118" t="s">
        <v>268</v>
      </c>
      <c r="B2" s="118"/>
      <c r="C2" s="11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customHeight="1">
      <c r="A3" s="14"/>
      <c r="B3" s="14"/>
      <c r="C3" s="17" t="s">
        <v>37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5.5" customHeight="1">
      <c r="A4" s="124" t="s">
        <v>269</v>
      </c>
      <c r="B4" s="124"/>
      <c r="C4" s="125" t="s">
        <v>41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5.5" customHeight="1">
      <c r="A5" s="18" t="s">
        <v>270</v>
      </c>
      <c r="B5" s="18" t="s">
        <v>271</v>
      </c>
      <c r="C5" s="12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 customHeight="1">
      <c r="A6" s="18" t="s">
        <v>119</v>
      </c>
      <c r="B6" s="18"/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customHeight="1">
      <c r="A7" s="20"/>
      <c r="B7" s="20"/>
      <c r="C7" s="21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6.25" customHeight="1">
      <c r="A8" s="20"/>
      <c r="B8" s="20"/>
      <c r="C8" s="2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6.25" customHeight="1">
      <c r="A9" s="20"/>
      <c r="B9" s="20"/>
      <c r="C9" s="2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6.25" customHeight="1">
      <c r="A10" s="20"/>
      <c r="B10" s="20"/>
      <c r="C10" s="21"/>
    </row>
    <row r="11" spans="1:16" ht="26.25" customHeight="1">
      <c r="A11" s="20"/>
      <c r="B11" s="20"/>
      <c r="C11" s="21"/>
    </row>
    <row r="12" spans="1:16" ht="26.25" customHeight="1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honeticPr fontId="37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workbookViewId="0">
      <selection activeCell="E30" sqref="E30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8"/>
      <c r="B1" s="8"/>
      <c r="C1" s="8"/>
      <c r="D1" s="8"/>
      <c r="E1" s="8"/>
    </row>
    <row r="2" spans="1:5" ht="39.950000000000003" customHeight="1">
      <c r="A2" s="115" t="s">
        <v>272</v>
      </c>
      <c r="B2" s="115"/>
      <c r="C2" s="115"/>
      <c r="D2" s="115"/>
      <c r="E2" s="115"/>
    </row>
    <row r="3" spans="1:5" ht="22.7" customHeight="1">
      <c r="A3" s="9"/>
      <c r="B3" s="9"/>
      <c r="C3" s="9"/>
      <c r="D3" s="9"/>
      <c r="E3" s="10" t="s">
        <v>37</v>
      </c>
    </row>
    <row r="4" spans="1:5" ht="22.7" customHeight="1">
      <c r="A4" s="11" t="s">
        <v>170</v>
      </c>
      <c r="B4" s="11" t="s">
        <v>119</v>
      </c>
      <c r="C4" s="11" t="s">
        <v>273</v>
      </c>
      <c r="D4" s="11" t="s">
        <v>274</v>
      </c>
      <c r="E4" s="11" t="s">
        <v>275</v>
      </c>
    </row>
    <row r="5" spans="1:5" ht="22.7" customHeight="1">
      <c r="A5" s="12"/>
      <c r="B5" s="13"/>
      <c r="C5" s="13"/>
      <c r="D5" s="13"/>
      <c r="E5" s="13"/>
    </row>
  </sheetData>
  <mergeCells count="1">
    <mergeCell ref="A2:E2"/>
  </mergeCells>
  <phoneticPr fontId="37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tabSelected="1" workbookViewId="0">
      <selection activeCell="E28" sqref="E28"/>
    </sheetView>
  </sheetViews>
  <sheetFormatPr defaultColWidth="9" defaultRowHeight="13.5"/>
  <cols>
    <col min="1" max="1" width="34.125" customWidth="1"/>
    <col min="2" max="2" width="46" customWidth="1"/>
  </cols>
  <sheetData>
    <row r="1" spans="1:2" ht="20.25">
      <c r="A1" s="126" t="s">
        <v>276</v>
      </c>
      <c r="B1" s="126"/>
    </row>
    <row r="2" spans="1:2">
      <c r="A2" s="1" t="s">
        <v>277</v>
      </c>
    </row>
    <row r="3" spans="1:2" ht="15" customHeight="1">
      <c r="A3" s="127" t="s">
        <v>40</v>
      </c>
      <c r="B3" s="128" t="s">
        <v>41</v>
      </c>
    </row>
    <row r="4" spans="1:2">
      <c r="A4" s="127"/>
      <c r="B4" s="128"/>
    </row>
    <row r="5" spans="1:2">
      <c r="A5" s="3" t="s">
        <v>278</v>
      </c>
      <c r="B5" s="2">
        <v>1</v>
      </c>
    </row>
    <row r="6" spans="1:2">
      <c r="A6" s="4" t="s">
        <v>279</v>
      </c>
      <c r="B6" s="5"/>
    </row>
    <row r="7" spans="1:2">
      <c r="A7" s="6" t="s">
        <v>280</v>
      </c>
      <c r="B7" s="5"/>
    </row>
    <row r="8" spans="1:2">
      <c r="A8" s="6"/>
      <c r="B8" s="5"/>
    </row>
    <row r="9" spans="1:2">
      <c r="A9" s="6"/>
      <c r="B9" s="5"/>
    </row>
    <row r="10" spans="1:2">
      <c r="A10" s="6"/>
      <c r="B10" s="5"/>
    </row>
    <row r="11" spans="1:2">
      <c r="A11" s="6"/>
      <c r="B11" s="5"/>
    </row>
    <row r="12" spans="1:2">
      <c r="A12" s="6"/>
      <c r="B12" s="5"/>
    </row>
    <row r="13" spans="1:2">
      <c r="A13" s="6"/>
      <c r="B13" s="5"/>
    </row>
    <row r="14" spans="1:2">
      <c r="A14" s="6"/>
      <c r="B14" s="5"/>
    </row>
    <row r="15" spans="1:2">
      <c r="A15" s="6"/>
      <c r="B15" s="5"/>
    </row>
    <row r="16" spans="1:2">
      <c r="A16" s="7" t="s">
        <v>281</v>
      </c>
    </row>
  </sheetData>
  <mergeCells count="3">
    <mergeCell ref="A1:B1"/>
    <mergeCell ref="A3:A4"/>
    <mergeCell ref="B3:B4"/>
  </mergeCells>
  <phoneticPr fontId="3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F14" sqref="F14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8"/>
      <c r="B1" s="8"/>
    </row>
    <row r="2" spans="1:3" ht="39.200000000000003" customHeight="1">
      <c r="A2" s="8"/>
      <c r="B2" s="114" t="s">
        <v>14</v>
      </c>
      <c r="C2" s="114"/>
    </row>
    <row r="3" spans="1:3" ht="29.45" customHeight="1">
      <c r="A3" s="93"/>
      <c r="B3" s="94" t="s">
        <v>15</v>
      </c>
      <c r="C3" s="94" t="s">
        <v>16</v>
      </c>
    </row>
    <row r="4" spans="1:3" ht="28.5" customHeight="1">
      <c r="A4" s="86"/>
      <c r="B4" s="95" t="s">
        <v>17</v>
      </c>
      <c r="C4" s="76" t="s">
        <v>18</v>
      </c>
    </row>
    <row r="5" spans="1:3" ht="28.5" customHeight="1">
      <c r="A5" s="86"/>
      <c r="B5" s="95" t="s">
        <v>19</v>
      </c>
      <c r="C5" s="76" t="s">
        <v>20</v>
      </c>
    </row>
    <row r="6" spans="1:3" ht="28.5" customHeight="1">
      <c r="A6" s="86"/>
      <c r="B6" s="95" t="s">
        <v>21</v>
      </c>
      <c r="C6" s="76" t="s">
        <v>22</v>
      </c>
    </row>
    <row r="7" spans="1:3" ht="28.5" customHeight="1">
      <c r="A7" s="86"/>
      <c r="B7" s="95" t="s">
        <v>23</v>
      </c>
      <c r="C7" s="76"/>
    </row>
    <row r="8" spans="1:3" ht="28.5" customHeight="1">
      <c r="A8" s="86"/>
      <c r="B8" s="95" t="s">
        <v>24</v>
      </c>
      <c r="C8" s="76" t="s">
        <v>25</v>
      </c>
    </row>
    <row r="9" spans="1:3" ht="28.5" customHeight="1">
      <c r="A9" s="86"/>
      <c r="B9" s="95" t="s">
        <v>26</v>
      </c>
      <c r="C9" s="76" t="s">
        <v>27</v>
      </c>
    </row>
    <row r="10" spans="1:3" ht="28.5" customHeight="1">
      <c r="A10" s="86"/>
      <c r="B10" s="95" t="s">
        <v>28</v>
      </c>
      <c r="C10" s="76" t="s">
        <v>29</v>
      </c>
    </row>
    <row r="11" spans="1:3" ht="28.5" customHeight="1">
      <c r="A11" s="86"/>
      <c r="B11" s="95" t="s">
        <v>30</v>
      </c>
      <c r="C11" s="76" t="s">
        <v>31</v>
      </c>
    </row>
    <row r="12" spans="1:3" ht="28.5" customHeight="1">
      <c r="A12" s="86"/>
      <c r="B12" s="95" t="s">
        <v>32</v>
      </c>
      <c r="C12" s="76"/>
    </row>
    <row r="13" spans="1:3" ht="28.5" customHeight="1">
      <c r="A13" s="8"/>
      <c r="B13" s="95" t="s">
        <v>33</v>
      </c>
      <c r="C13" s="76"/>
    </row>
    <row r="14" spans="1:3" ht="28.5" customHeight="1">
      <c r="A14" s="8"/>
      <c r="B14" s="95" t="s">
        <v>34</v>
      </c>
      <c r="C14" s="76" t="s">
        <v>18</v>
      </c>
    </row>
    <row r="15" spans="1:3" ht="36" customHeight="1">
      <c r="B15" s="95" t="s">
        <v>35</v>
      </c>
      <c r="C15" s="33"/>
    </row>
  </sheetData>
  <mergeCells count="1">
    <mergeCell ref="B2:C2"/>
  </mergeCells>
  <phoneticPr fontId="37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workbookViewId="0">
      <selection sqref="A1:XFD1"/>
    </sheetView>
  </sheetViews>
  <sheetFormatPr defaultColWidth="10" defaultRowHeight="13.5"/>
  <cols>
    <col min="1" max="1" width="26.375" customWidth="1"/>
    <col min="2" max="2" width="16.75" customWidth="1"/>
    <col min="3" max="3" width="36.625" customWidth="1"/>
    <col min="4" max="4" width="14.5" customWidth="1"/>
  </cols>
  <sheetData>
    <row r="1" spans="1:4" ht="39.950000000000003" customHeight="1">
      <c r="A1" s="115" t="s">
        <v>36</v>
      </c>
      <c r="B1" s="115"/>
      <c r="C1" s="115"/>
      <c r="D1" s="115"/>
    </row>
    <row r="2" spans="1:4" ht="22.7" customHeight="1">
      <c r="A2" s="116"/>
      <c r="B2" s="116"/>
      <c r="C2" s="116"/>
      <c r="D2" s="87" t="s">
        <v>37</v>
      </c>
    </row>
    <row r="3" spans="1:4" ht="22.7" customHeight="1">
      <c r="A3" s="117" t="s">
        <v>38</v>
      </c>
      <c r="B3" s="117"/>
      <c r="C3" s="117" t="s">
        <v>39</v>
      </c>
      <c r="D3" s="117"/>
    </row>
    <row r="4" spans="1:4" ht="22.7" customHeight="1">
      <c r="A4" s="64" t="s">
        <v>40</v>
      </c>
      <c r="B4" s="64" t="s">
        <v>41</v>
      </c>
      <c r="C4" s="64" t="s">
        <v>40</v>
      </c>
      <c r="D4" s="64" t="s">
        <v>41</v>
      </c>
    </row>
    <row r="5" spans="1:4" ht="22.7" customHeight="1">
      <c r="A5" s="88" t="s">
        <v>42</v>
      </c>
      <c r="B5" s="81">
        <v>6327175.6699999999</v>
      </c>
      <c r="C5" s="88" t="s">
        <v>43</v>
      </c>
      <c r="D5" s="71"/>
    </row>
    <row r="6" spans="1:4" ht="22.7" customHeight="1">
      <c r="A6" s="88" t="s">
        <v>44</v>
      </c>
      <c r="B6" s="71"/>
      <c r="C6" s="88" t="s">
        <v>45</v>
      </c>
      <c r="D6" s="89"/>
    </row>
    <row r="7" spans="1:4" ht="22.7" customHeight="1">
      <c r="A7" s="88" t="s">
        <v>46</v>
      </c>
      <c r="B7" s="71"/>
      <c r="C7" s="88" t="s">
        <v>47</v>
      </c>
      <c r="D7" s="89"/>
    </row>
    <row r="8" spans="1:4" ht="22.7" customHeight="1">
      <c r="A8" s="88" t="s">
        <v>48</v>
      </c>
      <c r="B8" s="71"/>
      <c r="C8" s="88" t="s">
        <v>49</v>
      </c>
      <c r="D8" s="89"/>
    </row>
    <row r="9" spans="1:4" ht="22.7" customHeight="1">
      <c r="A9" s="88" t="s">
        <v>50</v>
      </c>
      <c r="B9" s="71">
        <v>200000</v>
      </c>
      <c r="C9" s="88" t="s">
        <v>51</v>
      </c>
      <c r="D9" s="100">
        <f>SUM('[1]表2-1'!E10:E10)+[1]表7!G7</f>
        <v>5237786.41</v>
      </c>
    </row>
    <row r="10" spans="1:4" ht="22.7" customHeight="1">
      <c r="A10" s="88" t="s">
        <v>52</v>
      </c>
      <c r="B10" s="71"/>
      <c r="C10" s="88" t="s">
        <v>53</v>
      </c>
      <c r="D10" s="81"/>
    </row>
    <row r="11" spans="1:4" ht="22.7" customHeight="1">
      <c r="A11" s="88" t="s">
        <v>54</v>
      </c>
      <c r="B11" s="71"/>
      <c r="C11" s="88" t="s">
        <v>55</v>
      </c>
      <c r="D11" s="102"/>
    </row>
    <row r="12" spans="1:4" ht="22.7" customHeight="1">
      <c r="A12" s="88" t="s">
        <v>56</v>
      </c>
      <c r="B12" s="71"/>
      <c r="C12" s="101" t="s">
        <v>57</v>
      </c>
      <c r="D12" s="104">
        <f>SUM('[1]表2-1'!E11:E14)</f>
        <v>947422.51</v>
      </c>
    </row>
    <row r="13" spans="1:4" ht="22.7" customHeight="1">
      <c r="A13" s="88" t="s">
        <v>58</v>
      </c>
      <c r="B13" s="71"/>
      <c r="C13" s="101" t="s">
        <v>59</v>
      </c>
      <c r="D13" s="105"/>
    </row>
    <row r="14" spans="1:4" ht="22.7" customHeight="1">
      <c r="A14" s="88"/>
      <c r="B14" s="90"/>
      <c r="C14" s="88" t="s">
        <v>60</v>
      </c>
      <c r="D14" s="103">
        <v>341966.75</v>
      </c>
    </row>
    <row r="15" spans="1:4" ht="22.7" customHeight="1">
      <c r="A15" s="88"/>
      <c r="B15" s="90"/>
      <c r="C15" s="88" t="s">
        <v>61</v>
      </c>
      <c r="D15" s="89"/>
    </row>
    <row r="16" spans="1:4" ht="22.7" customHeight="1">
      <c r="A16" s="88"/>
      <c r="B16" s="90"/>
      <c r="C16" s="88" t="s">
        <v>62</v>
      </c>
      <c r="D16" s="89"/>
    </row>
    <row r="17" spans="1:4" ht="22.7" customHeight="1">
      <c r="A17" s="88"/>
      <c r="B17" s="90"/>
      <c r="C17" s="88" t="s">
        <v>63</v>
      </c>
      <c r="D17" s="89"/>
    </row>
    <row r="18" spans="1:4" ht="22.7" customHeight="1">
      <c r="A18" s="88"/>
      <c r="B18" s="90"/>
      <c r="C18" s="88" t="s">
        <v>64</v>
      </c>
      <c r="D18" s="89"/>
    </row>
    <row r="19" spans="1:4" ht="22.7" customHeight="1">
      <c r="A19" s="91"/>
      <c r="B19" s="92"/>
      <c r="C19" s="88" t="s">
        <v>65</v>
      </c>
      <c r="D19" s="89"/>
    </row>
    <row r="20" spans="1:4" ht="22.7" customHeight="1">
      <c r="A20" s="91"/>
      <c r="B20" s="92"/>
      <c r="C20" s="88" t="s">
        <v>66</v>
      </c>
      <c r="D20" s="89"/>
    </row>
    <row r="21" spans="1:4" ht="22.7" customHeight="1">
      <c r="A21" s="91"/>
      <c r="B21" s="92"/>
      <c r="C21" s="88" t="s">
        <v>67</v>
      </c>
      <c r="D21" s="89"/>
    </row>
    <row r="22" spans="1:4" ht="22.7" customHeight="1">
      <c r="A22" s="91"/>
      <c r="B22" s="92"/>
      <c r="C22" s="88" t="s">
        <v>68</v>
      </c>
      <c r="D22" s="89"/>
    </row>
    <row r="23" spans="1:4" ht="22.7" customHeight="1">
      <c r="A23" s="91"/>
      <c r="B23" s="92"/>
      <c r="C23" s="88" t="s">
        <v>69</v>
      </c>
      <c r="D23" s="89"/>
    </row>
    <row r="24" spans="1:4" ht="22.7" customHeight="1">
      <c r="A24" s="88"/>
      <c r="B24" s="90"/>
      <c r="C24" s="88" t="s">
        <v>70</v>
      </c>
      <c r="D24" s="89"/>
    </row>
    <row r="25" spans="1:4" ht="22.7" customHeight="1">
      <c r="A25" s="88"/>
      <c r="B25" s="90"/>
      <c r="C25" s="88" t="s">
        <v>71</v>
      </c>
      <c r="D25" s="89"/>
    </row>
    <row r="26" spans="1:4" ht="22.7" customHeight="1">
      <c r="A26" s="88"/>
      <c r="B26" s="90"/>
      <c r="C26" s="88" t="s">
        <v>72</v>
      </c>
      <c r="D26" s="89"/>
    </row>
    <row r="27" spans="1:4" ht="22.7" customHeight="1">
      <c r="A27" s="91"/>
      <c r="B27" s="92"/>
      <c r="C27" s="88" t="s">
        <v>73</v>
      </c>
      <c r="D27" s="89"/>
    </row>
    <row r="28" spans="1:4" ht="22.7" customHeight="1">
      <c r="A28" s="91"/>
      <c r="B28" s="92"/>
      <c r="C28" s="88" t="s">
        <v>74</v>
      </c>
      <c r="D28" s="89"/>
    </row>
    <row r="29" spans="1:4" ht="22.7" customHeight="1">
      <c r="A29" s="91"/>
      <c r="B29" s="92"/>
      <c r="C29" s="88" t="s">
        <v>75</v>
      </c>
      <c r="D29" s="89"/>
    </row>
    <row r="30" spans="1:4" ht="22.7" customHeight="1">
      <c r="A30" s="91"/>
      <c r="B30" s="92"/>
      <c r="C30" s="88" t="s">
        <v>76</v>
      </c>
      <c r="D30" s="89"/>
    </row>
    <row r="31" spans="1:4" ht="22.7" customHeight="1">
      <c r="A31" s="91"/>
      <c r="B31" s="92"/>
      <c r="C31" s="88" t="s">
        <v>77</v>
      </c>
      <c r="D31" s="89"/>
    </row>
    <row r="32" spans="1:4" ht="22.7" customHeight="1">
      <c r="A32" s="88"/>
      <c r="B32" s="88"/>
      <c r="C32" s="88" t="s">
        <v>78</v>
      </c>
      <c r="D32" s="89"/>
    </row>
    <row r="33" spans="1:4" ht="22.7" customHeight="1">
      <c r="A33" s="88"/>
      <c r="B33" s="88"/>
      <c r="C33" s="88" t="s">
        <v>79</v>
      </c>
      <c r="D33" s="89"/>
    </row>
    <row r="34" spans="1:4" ht="22.7" customHeight="1">
      <c r="A34" s="88"/>
      <c r="B34" s="88"/>
      <c r="C34" s="88" t="s">
        <v>80</v>
      </c>
      <c r="D34" s="89"/>
    </row>
    <row r="35" spans="1:4" ht="22.7" customHeight="1">
      <c r="A35" s="88"/>
      <c r="B35" s="88"/>
      <c r="C35" s="88"/>
      <c r="D35" s="88"/>
    </row>
    <row r="36" spans="1:4" ht="22.7" customHeight="1">
      <c r="A36" s="88"/>
      <c r="B36" s="88"/>
      <c r="C36" s="88"/>
      <c r="D36" s="88"/>
    </row>
    <row r="37" spans="1:4" ht="22.7" customHeight="1">
      <c r="A37" s="88"/>
      <c r="B37" s="88"/>
      <c r="C37" s="88"/>
      <c r="D37" s="88"/>
    </row>
    <row r="38" spans="1:4" ht="22.7" customHeight="1">
      <c r="A38" s="91" t="s">
        <v>81</v>
      </c>
      <c r="B38" s="92">
        <f>SUM(B5:B13)</f>
        <v>6527175.6699999999</v>
      </c>
      <c r="C38" s="91" t="s">
        <v>82</v>
      </c>
      <c r="D38" s="92">
        <f>SUM(D5:D37)</f>
        <v>6527175.6699999999</v>
      </c>
    </row>
    <row r="39" spans="1:4" ht="22.7" customHeight="1">
      <c r="A39" s="91" t="s">
        <v>83</v>
      </c>
      <c r="B39" s="92"/>
      <c r="C39" s="91" t="s">
        <v>84</v>
      </c>
      <c r="D39" s="92"/>
    </row>
    <row r="40" spans="1:4" ht="22.7" customHeight="1">
      <c r="A40" s="91" t="s">
        <v>85</v>
      </c>
      <c r="B40" s="90"/>
      <c r="C40" s="88"/>
      <c r="D40" s="90"/>
    </row>
    <row r="41" spans="1:4" ht="22.7" customHeight="1">
      <c r="A41" s="91" t="s">
        <v>86</v>
      </c>
      <c r="B41" s="92">
        <f>B38+B39</f>
        <v>6527175.6699999999</v>
      </c>
      <c r="C41" s="91" t="s">
        <v>87</v>
      </c>
      <c r="D41" s="92">
        <f>D38+D39</f>
        <v>6527175.6699999999</v>
      </c>
    </row>
  </sheetData>
  <mergeCells count="4">
    <mergeCell ref="A1:D1"/>
    <mergeCell ref="A2:C2"/>
    <mergeCell ref="A3:B3"/>
    <mergeCell ref="C3:D3"/>
  </mergeCells>
  <phoneticPr fontId="3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2"/>
  <sheetViews>
    <sheetView showZeros="0" workbookViewId="0">
      <selection activeCell="B32" sqref="B32"/>
    </sheetView>
  </sheetViews>
  <sheetFormatPr defaultColWidth="7.875" defaultRowHeight="12.75" customHeight="1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spans="1:2" ht="24.75" customHeight="1">
      <c r="A1" s="22"/>
    </row>
    <row r="2" spans="1:2" ht="24.75" customHeight="1">
      <c r="A2" s="118" t="s">
        <v>88</v>
      </c>
      <c r="B2" s="118"/>
    </row>
    <row r="3" spans="1:2" ht="24.75" customHeight="1">
      <c r="A3" s="77"/>
      <c r="B3" s="17" t="s">
        <v>37</v>
      </c>
    </row>
    <row r="4" spans="1:2" ht="24" customHeight="1">
      <c r="A4" s="26" t="s">
        <v>40</v>
      </c>
      <c r="B4" s="26" t="s">
        <v>41</v>
      </c>
    </row>
    <row r="5" spans="1:2" ht="24.95" customHeight="1">
      <c r="A5" s="78" t="s">
        <v>89</v>
      </c>
      <c r="B5" s="79">
        <f>B6+B7</f>
        <v>6327175.6699999999</v>
      </c>
    </row>
    <row r="6" spans="1:2" ht="24.95" customHeight="1">
      <c r="A6" s="80" t="s">
        <v>90</v>
      </c>
      <c r="B6" s="81">
        <v>6327175.6699999999</v>
      </c>
    </row>
    <row r="7" spans="1:2" ht="24.95" customHeight="1">
      <c r="A7" s="80" t="s">
        <v>91</v>
      </c>
      <c r="B7" s="82"/>
    </row>
    <row r="8" spans="1:2" ht="24.95" customHeight="1">
      <c r="A8" s="78" t="s">
        <v>92</v>
      </c>
      <c r="B8" s="82">
        <f>B9+B10</f>
        <v>0</v>
      </c>
    </row>
    <row r="9" spans="1:2" ht="24.95" customHeight="1">
      <c r="A9" s="80" t="s">
        <v>90</v>
      </c>
      <c r="B9" s="82"/>
    </row>
    <row r="10" spans="1:2" ht="24.95" customHeight="1">
      <c r="A10" s="80" t="s">
        <v>91</v>
      </c>
      <c r="B10" s="82"/>
    </row>
    <row r="11" spans="1:2" ht="24.95" customHeight="1">
      <c r="A11" s="78" t="s">
        <v>93</v>
      </c>
      <c r="B11" s="82"/>
    </row>
    <row r="12" spans="1:2" ht="24.95" customHeight="1">
      <c r="A12" s="80" t="s">
        <v>90</v>
      </c>
      <c r="B12" s="82"/>
    </row>
    <row r="13" spans="1:2" ht="24.95" customHeight="1">
      <c r="A13" s="80" t="s">
        <v>91</v>
      </c>
      <c r="B13" s="82"/>
    </row>
    <row r="14" spans="1:2" ht="24.95" customHeight="1">
      <c r="A14" s="83" t="s">
        <v>94</v>
      </c>
      <c r="B14" s="82">
        <v>200000</v>
      </c>
    </row>
    <row r="15" spans="1:2" ht="24.95" customHeight="1">
      <c r="A15" s="80" t="s">
        <v>95</v>
      </c>
      <c r="B15" s="82"/>
    </row>
    <row r="16" spans="1:2" ht="24.95" customHeight="1">
      <c r="A16" s="80" t="s">
        <v>96</v>
      </c>
      <c r="B16" s="82"/>
    </row>
    <row r="17" spans="1:2" ht="24.95" customHeight="1">
      <c r="A17" s="80" t="s">
        <v>97</v>
      </c>
      <c r="B17" s="81">
        <v>200000</v>
      </c>
    </row>
    <row r="18" spans="1:2" ht="24.95" customHeight="1">
      <c r="A18" s="83" t="s">
        <v>98</v>
      </c>
      <c r="B18" s="82"/>
    </row>
    <row r="19" spans="1:2" ht="24.95" customHeight="1">
      <c r="A19" s="83" t="s">
        <v>99</v>
      </c>
      <c r="B19" s="82"/>
    </row>
    <row r="20" spans="1:2" ht="24.95" customHeight="1">
      <c r="A20" s="83" t="s">
        <v>100</v>
      </c>
      <c r="B20" s="82"/>
    </row>
    <row r="21" spans="1:2" ht="24.95" customHeight="1">
      <c r="A21" s="83" t="s">
        <v>101</v>
      </c>
      <c r="B21" s="82"/>
    </row>
    <row r="22" spans="1:2" ht="24.95" customHeight="1">
      <c r="A22" s="83" t="s">
        <v>102</v>
      </c>
      <c r="B22" s="79">
        <f>B23+B26+B29+B30</f>
        <v>0</v>
      </c>
    </row>
    <row r="23" spans="1:2" ht="24.95" customHeight="1">
      <c r="A23" s="80" t="s">
        <v>103</v>
      </c>
      <c r="B23" s="79">
        <f>B24+B25</f>
        <v>0</v>
      </c>
    </row>
    <row r="24" spans="1:2" ht="24.95" customHeight="1">
      <c r="A24" s="80" t="s">
        <v>104</v>
      </c>
      <c r="B24" s="79"/>
    </row>
    <row r="25" spans="1:2" ht="24.95" customHeight="1">
      <c r="A25" s="80" t="s">
        <v>105</v>
      </c>
      <c r="B25" s="79"/>
    </row>
    <row r="26" spans="1:2" ht="24.95" customHeight="1">
      <c r="A26" s="80" t="s">
        <v>106</v>
      </c>
      <c r="B26" s="79">
        <f>B27+B28</f>
        <v>0</v>
      </c>
    </row>
    <row r="27" spans="1:2" ht="24.95" customHeight="1">
      <c r="A27" s="80" t="s">
        <v>107</v>
      </c>
      <c r="B27" s="79"/>
    </row>
    <row r="28" spans="1:2" ht="24.95" customHeight="1">
      <c r="A28" s="80" t="s">
        <v>108</v>
      </c>
      <c r="B28" s="79"/>
    </row>
    <row r="29" spans="1:2" ht="24.95" customHeight="1">
      <c r="A29" s="80" t="s">
        <v>109</v>
      </c>
      <c r="B29" s="79"/>
    </row>
    <row r="30" spans="1:2" ht="24.95" customHeight="1">
      <c r="A30" s="80" t="s">
        <v>110</v>
      </c>
      <c r="B30" s="79"/>
    </row>
    <row r="31" spans="1:2" ht="24.95" customHeight="1">
      <c r="A31" s="80"/>
      <c r="B31" s="79"/>
    </row>
    <row r="32" spans="1:2" ht="24.95" customHeight="1">
      <c r="A32" s="84" t="s">
        <v>111</v>
      </c>
      <c r="B32" s="85">
        <f>B5+B8+B14+B18+B19+B20+B21+B22</f>
        <v>6527175.6699999999</v>
      </c>
    </row>
  </sheetData>
  <sheetProtection formatCells="0" formatColumns="0" formatRows="0"/>
  <mergeCells count="1">
    <mergeCell ref="A2:B2"/>
  </mergeCells>
  <phoneticPr fontId="37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D9" sqref="D9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5" width="13.25" customWidth="1"/>
    <col min="6" max="6" width="12.625" customWidth="1"/>
  </cols>
  <sheetData>
    <row r="1" spans="1:6" ht="14.25" customHeight="1">
      <c r="A1" s="8"/>
      <c r="B1" s="8"/>
      <c r="C1" s="8"/>
      <c r="D1" s="8"/>
      <c r="E1" s="8"/>
      <c r="F1" s="8"/>
    </row>
    <row r="2" spans="1:6" ht="39.950000000000003" customHeight="1">
      <c r="A2" s="115" t="s">
        <v>112</v>
      </c>
      <c r="B2" s="115"/>
      <c r="C2" s="115"/>
      <c r="D2" s="115"/>
      <c r="E2" s="115"/>
      <c r="F2" s="115"/>
    </row>
    <row r="3" spans="1:6" ht="22.7" customHeight="1">
      <c r="A3" s="9"/>
      <c r="B3" s="9"/>
      <c r="C3" s="9"/>
      <c r="D3" s="9"/>
      <c r="E3" s="9"/>
      <c r="F3" s="9" t="s">
        <v>37</v>
      </c>
    </row>
    <row r="4" spans="1:6" ht="22.7" customHeight="1">
      <c r="A4" s="75" t="s">
        <v>113</v>
      </c>
      <c r="B4" s="75" t="s">
        <v>114</v>
      </c>
      <c r="C4" s="75" t="s">
        <v>115</v>
      </c>
      <c r="D4" s="75" t="s">
        <v>116</v>
      </c>
      <c r="E4" s="75" t="s">
        <v>117</v>
      </c>
      <c r="F4" s="75" t="s">
        <v>118</v>
      </c>
    </row>
    <row r="5" spans="1:6" ht="22.7" customHeight="1">
      <c r="A5" s="76" t="s">
        <v>119</v>
      </c>
      <c r="B5" s="45">
        <v>6527175.6699999999</v>
      </c>
      <c r="C5" s="45">
        <v>6527175.6699999999</v>
      </c>
      <c r="D5" s="45">
        <v>6527175.6699999999</v>
      </c>
      <c r="E5" s="57"/>
      <c r="F5" s="57"/>
    </row>
    <row r="6" spans="1:6" ht="24" customHeight="1">
      <c r="A6" s="32" t="s">
        <v>120</v>
      </c>
      <c r="B6" s="24">
        <v>5237786.41</v>
      </c>
      <c r="C6" s="24">
        <v>5237786.41</v>
      </c>
      <c r="D6" s="24">
        <v>5237786.41</v>
      </c>
      <c r="E6" s="57"/>
      <c r="F6" s="57"/>
    </row>
    <row r="7" spans="1:6" ht="24" customHeight="1">
      <c r="A7" s="60" t="s">
        <v>121</v>
      </c>
      <c r="B7" s="24">
        <v>5237786.41</v>
      </c>
      <c r="C7" s="24">
        <v>5237786.41</v>
      </c>
      <c r="D7" s="24">
        <v>5237786.41</v>
      </c>
      <c r="E7" s="57"/>
      <c r="F7" s="57"/>
    </row>
    <row r="8" spans="1:6" ht="24" customHeight="1">
      <c r="A8" s="39" t="s">
        <v>122</v>
      </c>
      <c r="B8" s="24">
        <v>5237786.41</v>
      </c>
      <c r="C8" s="24">
        <v>5237786.41</v>
      </c>
      <c r="D8" s="24">
        <v>5237786.41</v>
      </c>
      <c r="E8" s="59"/>
      <c r="F8" s="59"/>
    </row>
    <row r="9" spans="1:6" ht="24" customHeight="1">
      <c r="A9" s="32" t="s">
        <v>123</v>
      </c>
      <c r="B9" s="37">
        <v>947422.51</v>
      </c>
      <c r="C9" s="24">
        <v>947422.51</v>
      </c>
      <c r="D9" s="24">
        <v>947422.51</v>
      </c>
      <c r="E9" s="59"/>
      <c r="F9" s="59"/>
    </row>
    <row r="10" spans="1:6" ht="24" customHeight="1">
      <c r="A10" s="39" t="s">
        <v>124</v>
      </c>
      <c r="B10" s="24">
        <v>723117.15</v>
      </c>
      <c r="C10" s="24">
        <v>723117.15</v>
      </c>
      <c r="D10" s="24">
        <v>723117.15</v>
      </c>
      <c r="E10" s="59"/>
      <c r="F10" s="59"/>
    </row>
    <row r="11" spans="1:6" ht="24" customHeight="1">
      <c r="A11" s="61" t="s">
        <v>125</v>
      </c>
      <c r="B11" s="24">
        <v>177849.15</v>
      </c>
      <c r="C11" s="24">
        <v>177849.15</v>
      </c>
      <c r="D11" s="24">
        <v>177849.15</v>
      </c>
      <c r="E11" s="59"/>
      <c r="F11" s="59"/>
    </row>
    <row r="12" spans="1:6" ht="24" customHeight="1">
      <c r="A12" s="106" t="s">
        <v>282</v>
      </c>
      <c r="B12" s="107" t="s">
        <v>283</v>
      </c>
      <c r="C12" s="24">
        <v>6720</v>
      </c>
      <c r="D12" s="24">
        <v>6720</v>
      </c>
      <c r="E12" s="59"/>
      <c r="F12" s="59"/>
    </row>
    <row r="13" spans="1:6" ht="24" customHeight="1">
      <c r="A13" s="61" t="s">
        <v>126</v>
      </c>
      <c r="B13" s="24">
        <v>39736.21</v>
      </c>
      <c r="C13" s="24">
        <v>39736.21</v>
      </c>
      <c r="D13" s="24">
        <v>39736.21</v>
      </c>
      <c r="E13" s="59"/>
      <c r="F13" s="59"/>
    </row>
    <row r="14" spans="1:6" ht="24" customHeight="1">
      <c r="A14" s="61" t="s">
        <v>127</v>
      </c>
      <c r="B14" s="24">
        <v>39736.21</v>
      </c>
      <c r="C14" s="24">
        <v>39736.21</v>
      </c>
      <c r="D14" s="24">
        <v>39736.21</v>
      </c>
      <c r="E14" s="59"/>
      <c r="F14" s="59"/>
    </row>
    <row r="15" spans="1:6" ht="24" customHeight="1">
      <c r="A15" s="63" t="s">
        <v>128</v>
      </c>
      <c r="B15" s="24">
        <v>341966.75</v>
      </c>
      <c r="C15" s="24">
        <v>341966.75</v>
      </c>
      <c r="D15" s="24">
        <v>341966.75</v>
      </c>
      <c r="E15" s="59"/>
      <c r="F15" s="59"/>
    </row>
    <row r="16" spans="1:6" ht="24" customHeight="1">
      <c r="A16" s="61" t="s">
        <v>129</v>
      </c>
      <c r="B16" s="24">
        <v>341966.75</v>
      </c>
      <c r="C16" s="24">
        <v>341966.75</v>
      </c>
      <c r="D16" s="24">
        <v>341966.75</v>
      </c>
      <c r="E16" s="59"/>
      <c r="F16" s="59"/>
    </row>
    <row r="17" spans="1:6" ht="24" customHeight="1">
      <c r="A17" s="61" t="s">
        <v>130</v>
      </c>
      <c r="B17" s="24">
        <v>341966.75</v>
      </c>
      <c r="C17" s="24">
        <v>341966.75</v>
      </c>
      <c r="D17" s="24">
        <v>341966.75</v>
      </c>
      <c r="E17" s="59"/>
      <c r="F17" s="59"/>
    </row>
  </sheetData>
  <mergeCells count="1">
    <mergeCell ref="A2:F2"/>
  </mergeCells>
  <phoneticPr fontId="37" type="noConversion"/>
  <printOptions horizontalCentered="1"/>
  <pageMargins left="0.75138888888888899" right="0.75138888888888899" top="0.27152777777777798" bottom="0.27152777777777798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workbookViewId="0">
      <selection activeCell="A51" sqref="A51"/>
    </sheetView>
  </sheetViews>
  <sheetFormatPr defaultColWidth="10" defaultRowHeight="13.5"/>
  <cols>
    <col min="1" max="1" width="24.625" customWidth="1"/>
    <col min="2" max="2" width="16.75" customWidth="1"/>
    <col min="3" max="3" width="29.12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8"/>
      <c r="B1" s="8"/>
      <c r="C1" s="8"/>
      <c r="D1" s="8"/>
      <c r="E1" s="8"/>
      <c r="F1" s="8"/>
      <c r="G1" s="8"/>
    </row>
    <row r="2" spans="1:7" ht="39.950000000000003" customHeight="1">
      <c r="A2" s="115" t="s">
        <v>131</v>
      </c>
      <c r="B2" s="115"/>
      <c r="C2" s="115"/>
      <c r="D2" s="115"/>
      <c r="E2" s="8"/>
      <c r="F2" s="8"/>
      <c r="G2" s="8"/>
    </row>
    <row r="3" spans="1:7" ht="22.7" customHeight="1">
      <c r="A3" s="9"/>
      <c r="B3" s="9"/>
      <c r="C3" s="119" t="s">
        <v>37</v>
      </c>
      <c r="D3" s="119"/>
      <c r="E3" s="9"/>
      <c r="F3" s="9"/>
      <c r="G3" s="9"/>
    </row>
    <row r="4" spans="1:7" ht="22.7" customHeight="1">
      <c r="A4" s="117" t="s">
        <v>38</v>
      </c>
      <c r="B4" s="117"/>
      <c r="C4" s="117" t="s">
        <v>39</v>
      </c>
      <c r="D4" s="117"/>
      <c r="E4" s="9"/>
      <c r="F4" s="9"/>
      <c r="G4" s="9"/>
    </row>
    <row r="5" spans="1:7" ht="22.7" customHeight="1">
      <c r="A5" s="64" t="s">
        <v>40</v>
      </c>
      <c r="B5" s="64" t="s">
        <v>41</v>
      </c>
      <c r="C5" s="64" t="s">
        <v>40</v>
      </c>
      <c r="D5" s="64" t="s">
        <v>119</v>
      </c>
      <c r="E5" s="9"/>
      <c r="F5" s="9"/>
      <c r="G5" s="9"/>
    </row>
    <row r="6" spans="1:7" ht="22.7" customHeight="1">
      <c r="A6" s="12" t="s">
        <v>132</v>
      </c>
      <c r="B6" s="81">
        <v>6327175.6699999999</v>
      </c>
      <c r="C6" s="12" t="s">
        <v>133</v>
      </c>
      <c r="D6" s="81">
        <v>6327175.6699999999</v>
      </c>
      <c r="E6" s="9"/>
      <c r="F6" s="9"/>
      <c r="G6" s="9"/>
    </row>
    <row r="7" spans="1:7" ht="22.7" customHeight="1">
      <c r="A7" s="12" t="s">
        <v>134</v>
      </c>
      <c r="B7" s="81">
        <v>6327175.6699999999</v>
      </c>
      <c r="C7" s="12" t="s">
        <v>135</v>
      </c>
      <c r="D7" s="71"/>
      <c r="E7" s="9"/>
      <c r="F7" s="9"/>
      <c r="G7" s="9"/>
    </row>
    <row r="8" spans="1:7" ht="22.7" customHeight="1">
      <c r="A8" s="12" t="s">
        <v>136</v>
      </c>
      <c r="B8" s="71"/>
      <c r="C8" s="12" t="s">
        <v>137</v>
      </c>
      <c r="D8" s="71"/>
      <c r="E8" s="9"/>
      <c r="F8" s="9"/>
      <c r="G8" s="9"/>
    </row>
    <row r="9" spans="1:7" ht="22.7" customHeight="1">
      <c r="A9" s="12" t="s">
        <v>138</v>
      </c>
      <c r="B9" s="71"/>
      <c r="C9" s="12" t="s">
        <v>139</v>
      </c>
      <c r="D9" s="71"/>
      <c r="E9" s="9"/>
      <c r="F9" s="9"/>
      <c r="G9" s="9"/>
    </row>
    <row r="10" spans="1:7" ht="22.7" customHeight="1">
      <c r="A10" s="12"/>
      <c r="B10" s="72"/>
      <c r="C10" s="12" t="s">
        <v>140</v>
      </c>
      <c r="D10" s="71"/>
      <c r="E10" s="9"/>
      <c r="F10" s="9"/>
      <c r="G10" s="9"/>
    </row>
    <row r="11" spans="1:7" ht="22.7" customHeight="1">
      <c r="A11" s="12"/>
      <c r="B11" s="72"/>
      <c r="C11" s="12" t="s">
        <v>141</v>
      </c>
      <c r="D11" s="108">
        <v>5037786.41</v>
      </c>
      <c r="E11" s="9"/>
      <c r="F11" s="9"/>
      <c r="G11" s="9"/>
    </row>
    <row r="12" spans="1:7" ht="22.7" customHeight="1">
      <c r="A12" s="12"/>
      <c r="B12" s="72"/>
      <c r="C12" s="12" t="s">
        <v>142</v>
      </c>
      <c r="D12" s="108"/>
      <c r="E12" s="9"/>
      <c r="F12" s="9"/>
      <c r="G12" s="9"/>
    </row>
    <row r="13" spans="1:7" ht="22.7" customHeight="1">
      <c r="A13" s="41"/>
      <c r="B13" s="66"/>
      <c r="C13" s="12" t="s">
        <v>143</v>
      </c>
      <c r="D13" s="108"/>
      <c r="E13" s="9"/>
      <c r="F13" s="9"/>
      <c r="G13" s="9"/>
    </row>
    <row r="14" spans="1:7" ht="22.7" customHeight="1">
      <c r="A14" s="12"/>
      <c r="B14" s="72"/>
      <c r="C14" s="12" t="s">
        <v>144</v>
      </c>
      <c r="D14" s="37" t="s">
        <v>284</v>
      </c>
      <c r="E14" s="9"/>
      <c r="F14" s="9"/>
      <c r="G14" s="43"/>
    </row>
    <row r="15" spans="1:7" ht="22.7" customHeight="1">
      <c r="A15" s="12"/>
      <c r="B15" s="72"/>
      <c r="C15" s="12" t="s">
        <v>145</v>
      </c>
      <c r="D15" s="108"/>
      <c r="E15" s="9"/>
      <c r="F15" s="9"/>
      <c r="G15" s="9"/>
    </row>
    <row r="16" spans="1:7" ht="22.7" customHeight="1">
      <c r="A16" s="12"/>
      <c r="B16" s="72"/>
      <c r="C16" s="12" t="s">
        <v>146</v>
      </c>
      <c r="D16" s="108">
        <v>341966.75</v>
      </c>
      <c r="E16" s="9"/>
      <c r="F16" s="9"/>
      <c r="G16" s="9"/>
    </row>
    <row r="17" spans="1:7" ht="22.7" customHeight="1">
      <c r="A17" s="12"/>
      <c r="B17" s="72"/>
      <c r="C17" s="12" t="s">
        <v>147</v>
      </c>
      <c r="D17" s="71"/>
      <c r="E17" s="9"/>
      <c r="F17" s="9"/>
      <c r="G17" s="9"/>
    </row>
    <row r="18" spans="1:7" ht="22.7" customHeight="1">
      <c r="A18" s="12"/>
      <c r="B18" s="72"/>
      <c r="C18" s="12" t="s">
        <v>148</v>
      </c>
      <c r="D18" s="71"/>
      <c r="E18" s="9"/>
      <c r="F18" s="9"/>
      <c r="G18" s="9"/>
    </row>
    <row r="19" spans="1:7" ht="22.7" customHeight="1">
      <c r="A19" s="12"/>
      <c r="B19" s="12"/>
      <c r="C19" s="12" t="s">
        <v>149</v>
      </c>
      <c r="D19" s="71"/>
      <c r="E19" s="9"/>
      <c r="F19" s="9"/>
      <c r="G19" s="9"/>
    </row>
    <row r="20" spans="1:7" ht="22.7" customHeight="1">
      <c r="A20" s="12"/>
      <c r="B20" s="12"/>
      <c r="C20" s="12" t="s">
        <v>150</v>
      </c>
      <c r="D20" s="71"/>
      <c r="E20" s="9"/>
      <c r="F20" s="9"/>
      <c r="G20" s="9"/>
    </row>
    <row r="21" spans="1:7" ht="22.7" customHeight="1">
      <c r="A21" s="12"/>
      <c r="B21" s="12"/>
      <c r="C21" s="12" t="s">
        <v>151</v>
      </c>
      <c r="D21" s="71"/>
      <c r="E21" s="9"/>
      <c r="F21" s="9"/>
      <c r="G21" s="9"/>
    </row>
    <row r="22" spans="1:7" ht="22.7" customHeight="1">
      <c r="A22" s="12"/>
      <c r="B22" s="12"/>
      <c r="C22" s="12" t="s">
        <v>152</v>
      </c>
      <c r="D22" s="71"/>
      <c r="E22" s="9"/>
      <c r="F22" s="9"/>
      <c r="G22" s="9"/>
    </row>
    <row r="23" spans="1:7" ht="22.7" customHeight="1">
      <c r="A23" s="12"/>
      <c r="B23" s="12"/>
      <c r="C23" s="12" t="s">
        <v>153</v>
      </c>
      <c r="D23" s="71"/>
      <c r="E23" s="9"/>
      <c r="F23" s="9"/>
      <c r="G23" s="9"/>
    </row>
    <row r="24" spans="1:7" ht="22.7" customHeight="1">
      <c r="A24" s="12"/>
      <c r="B24" s="12"/>
      <c r="C24" s="12" t="s">
        <v>154</v>
      </c>
      <c r="D24" s="71"/>
      <c r="E24" s="9"/>
      <c r="F24" s="9"/>
      <c r="G24" s="9"/>
    </row>
    <row r="25" spans="1:7" ht="22.7" customHeight="1">
      <c r="A25" s="12"/>
      <c r="B25" s="12"/>
      <c r="C25" s="12" t="s">
        <v>155</v>
      </c>
      <c r="D25" s="71"/>
      <c r="E25" s="9"/>
      <c r="F25" s="9"/>
      <c r="G25" s="9"/>
    </row>
    <row r="26" spans="1:7" ht="22.7" customHeight="1">
      <c r="A26" s="12"/>
      <c r="B26" s="12"/>
      <c r="C26" s="12" t="s">
        <v>156</v>
      </c>
      <c r="D26" s="71"/>
      <c r="E26" s="9"/>
      <c r="F26" s="9"/>
      <c r="G26" s="9"/>
    </row>
    <row r="27" spans="1:7" ht="22.7" customHeight="1">
      <c r="A27" s="12"/>
      <c r="B27" s="12"/>
      <c r="C27" s="12" t="s">
        <v>157</v>
      </c>
      <c r="D27" s="71"/>
      <c r="E27" s="9"/>
      <c r="F27" s="9"/>
      <c r="G27" s="9"/>
    </row>
    <row r="28" spans="1:7" ht="22.7" customHeight="1">
      <c r="A28" s="12"/>
      <c r="B28" s="12"/>
      <c r="C28" s="12" t="s">
        <v>158</v>
      </c>
      <c r="D28" s="71"/>
      <c r="E28" s="9"/>
      <c r="F28" s="9"/>
      <c r="G28" s="9"/>
    </row>
    <row r="29" spans="1:7" ht="22.7" customHeight="1">
      <c r="A29" s="12"/>
      <c r="B29" s="12"/>
      <c r="C29" s="12" t="s">
        <v>159</v>
      </c>
      <c r="D29" s="71"/>
      <c r="E29" s="9"/>
      <c r="F29" s="9"/>
      <c r="G29" s="9"/>
    </row>
    <row r="30" spans="1:7" ht="22.7" customHeight="1">
      <c r="A30" s="12"/>
      <c r="B30" s="12"/>
      <c r="C30" s="12" t="s">
        <v>160</v>
      </c>
      <c r="D30" s="71"/>
      <c r="E30" s="9"/>
      <c r="F30" s="9"/>
      <c r="G30" s="9"/>
    </row>
    <row r="31" spans="1:7" ht="22.7" customHeight="1">
      <c r="A31" s="12"/>
      <c r="B31" s="12"/>
      <c r="C31" s="12" t="s">
        <v>161</v>
      </c>
      <c r="D31" s="71"/>
      <c r="E31" s="9"/>
      <c r="F31" s="9"/>
      <c r="G31" s="9"/>
    </row>
    <row r="32" spans="1:7" ht="22.7" customHeight="1">
      <c r="A32" s="12"/>
      <c r="B32" s="12"/>
      <c r="C32" s="12" t="s">
        <v>162</v>
      </c>
      <c r="D32" s="71"/>
      <c r="E32" s="9"/>
      <c r="F32" s="9"/>
      <c r="G32" s="9"/>
    </row>
    <row r="33" spans="1:7" ht="22.7" customHeight="1">
      <c r="A33" s="12"/>
      <c r="B33" s="12"/>
      <c r="C33" s="12" t="s">
        <v>163</v>
      </c>
      <c r="D33" s="71"/>
      <c r="E33" s="9"/>
      <c r="F33" s="9"/>
      <c r="G33" s="9"/>
    </row>
    <row r="34" spans="1:7" ht="22.7" customHeight="1">
      <c r="A34" s="12"/>
      <c r="B34" s="12"/>
      <c r="C34" s="12" t="s">
        <v>164</v>
      </c>
      <c r="D34" s="71"/>
      <c r="E34" s="9"/>
      <c r="F34" s="9"/>
      <c r="G34" s="9"/>
    </row>
    <row r="35" spans="1:7" ht="22.7" customHeight="1">
      <c r="A35" s="12"/>
      <c r="B35" s="12"/>
      <c r="C35" s="12" t="s">
        <v>165</v>
      </c>
      <c r="D35" s="71"/>
      <c r="E35" s="9"/>
      <c r="F35" s="9"/>
      <c r="G35" s="9"/>
    </row>
    <row r="36" spans="1:7" ht="22.7" customHeight="1">
      <c r="A36" s="12"/>
      <c r="B36" s="12"/>
      <c r="C36" s="12" t="s">
        <v>166</v>
      </c>
      <c r="D36" s="70"/>
      <c r="E36" s="9"/>
      <c r="F36" s="9"/>
      <c r="G36" s="9"/>
    </row>
    <row r="37" spans="1:7" ht="22.7" customHeight="1">
      <c r="A37" s="64" t="s">
        <v>167</v>
      </c>
      <c r="B37" s="73">
        <f>B6</f>
        <v>6327175.6699999999</v>
      </c>
      <c r="C37" s="64" t="s">
        <v>168</v>
      </c>
      <c r="D37" s="74">
        <f>D6</f>
        <v>6327175.6699999999</v>
      </c>
      <c r="E37" s="43"/>
      <c r="F37" s="9"/>
      <c r="G37" s="9"/>
    </row>
  </sheetData>
  <mergeCells count="4">
    <mergeCell ref="A2:D2"/>
    <mergeCell ref="C3:D3"/>
    <mergeCell ref="A4:B4"/>
    <mergeCell ref="C4:D4"/>
  </mergeCells>
  <phoneticPr fontId="37" type="noConversion"/>
  <pageMargins left="0.75" right="0.75" top="0.270000010728836" bottom="0.27000001072883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"/>
  <sheetViews>
    <sheetView workbookViewId="0">
      <selection activeCell="D7" sqref="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6.2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>
      <c r="A2" s="115" t="s">
        <v>169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2.7" customHeight="1">
      <c r="A3" s="9"/>
      <c r="B3" s="9"/>
      <c r="C3" s="9"/>
      <c r="D3" s="9"/>
      <c r="E3" s="9"/>
      <c r="F3" s="9"/>
      <c r="G3" s="9"/>
      <c r="H3" s="9"/>
      <c r="I3" s="9"/>
      <c r="J3" s="119" t="s">
        <v>37</v>
      </c>
      <c r="K3" s="119"/>
    </row>
    <row r="4" spans="1:11" ht="22.7" customHeight="1">
      <c r="A4" s="117" t="s">
        <v>170</v>
      </c>
      <c r="B4" s="117" t="s">
        <v>119</v>
      </c>
      <c r="C4" s="117" t="s">
        <v>171</v>
      </c>
      <c r="D4" s="117"/>
      <c r="E4" s="117"/>
      <c r="F4" s="117" t="s">
        <v>172</v>
      </c>
      <c r="G4" s="117"/>
      <c r="H4" s="117"/>
      <c r="I4" s="117" t="s">
        <v>173</v>
      </c>
      <c r="J4" s="117"/>
      <c r="K4" s="117"/>
    </row>
    <row r="5" spans="1:11" ht="22.7" customHeight="1">
      <c r="A5" s="117"/>
      <c r="B5" s="117"/>
      <c r="C5" s="11" t="s">
        <v>119</v>
      </c>
      <c r="D5" s="11" t="s">
        <v>115</v>
      </c>
      <c r="E5" s="11" t="s">
        <v>117</v>
      </c>
      <c r="F5" s="11" t="s">
        <v>119</v>
      </c>
      <c r="G5" s="11" t="s">
        <v>115</v>
      </c>
      <c r="H5" s="11" t="s">
        <v>117</v>
      </c>
      <c r="I5" s="11" t="s">
        <v>119</v>
      </c>
      <c r="J5" s="11" t="s">
        <v>115</v>
      </c>
      <c r="K5" s="11" t="s">
        <v>117</v>
      </c>
    </row>
    <row r="6" spans="1:11" ht="22.7" customHeight="1">
      <c r="A6" s="41" t="s">
        <v>119</v>
      </c>
      <c r="B6" s="65">
        <v>6327175.6699999999</v>
      </c>
      <c r="C6" s="65">
        <v>6327175.6699999999</v>
      </c>
      <c r="D6" s="65">
        <v>6327175.6699999999</v>
      </c>
      <c r="E6" s="65"/>
      <c r="F6" s="65"/>
      <c r="G6" s="65"/>
      <c r="H6" s="65"/>
      <c r="I6" s="65"/>
      <c r="J6" s="65"/>
      <c r="K6" s="65"/>
    </row>
    <row r="7" spans="1:11" ht="22.7" customHeight="1">
      <c r="A7" s="67" t="s">
        <v>3</v>
      </c>
      <c r="B7" s="65">
        <v>6327175.6699999999</v>
      </c>
      <c r="C7" s="65">
        <v>6327175.6699999999</v>
      </c>
      <c r="D7" s="65">
        <v>6327175.6699999999</v>
      </c>
      <c r="E7" s="66"/>
      <c r="F7" s="66"/>
      <c r="G7" s="66"/>
      <c r="H7" s="66"/>
      <c r="I7" s="66"/>
      <c r="J7" s="66"/>
      <c r="K7" s="66"/>
    </row>
    <row r="8" spans="1:11" ht="22.7" customHeight="1">
      <c r="A8" s="68"/>
      <c r="B8" s="69"/>
      <c r="C8" s="69"/>
      <c r="D8" s="66"/>
      <c r="E8" s="66"/>
      <c r="F8" s="66"/>
      <c r="G8" s="66"/>
      <c r="H8" s="66"/>
      <c r="I8" s="66"/>
      <c r="J8" s="66"/>
      <c r="K8" s="66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7" type="noConversion"/>
  <pageMargins left="0.75" right="0.75" top="0.270000010728836" bottom="0.270000010728836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>
      <selection activeCell="C6" sqref="C6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4.25" customHeight="1">
      <c r="A1" s="52"/>
    </row>
    <row r="2" spans="1:5" ht="36.950000000000003" customHeight="1">
      <c r="A2" s="115" t="s">
        <v>174</v>
      </c>
      <c r="B2" s="115"/>
      <c r="C2" s="115"/>
      <c r="D2" s="115"/>
      <c r="E2" s="115"/>
    </row>
    <row r="3" spans="1:5" ht="21.95" customHeight="1">
      <c r="A3" s="9"/>
      <c r="B3" s="9"/>
      <c r="C3" s="119" t="s">
        <v>37</v>
      </c>
      <c r="D3" s="119"/>
      <c r="E3" s="119"/>
    </row>
    <row r="4" spans="1:5" ht="22.7" customHeight="1">
      <c r="A4" s="120" t="s">
        <v>113</v>
      </c>
      <c r="B4" s="120"/>
      <c r="C4" s="120" t="s">
        <v>171</v>
      </c>
      <c r="D4" s="120"/>
      <c r="E4" s="120"/>
    </row>
    <row r="5" spans="1:5" ht="22.7" customHeight="1">
      <c r="A5" s="53" t="s">
        <v>175</v>
      </c>
      <c r="B5" s="53" t="s">
        <v>176</v>
      </c>
      <c r="C5" s="54" t="s">
        <v>119</v>
      </c>
      <c r="D5" s="53" t="s">
        <v>115</v>
      </c>
      <c r="E5" s="53" t="s">
        <v>117</v>
      </c>
    </row>
    <row r="6" spans="1:5" ht="22.7" customHeight="1">
      <c r="A6" s="55"/>
      <c r="B6" s="56" t="s">
        <v>119</v>
      </c>
      <c r="C6" s="57">
        <v>6327175.6699999999</v>
      </c>
      <c r="D6" s="57">
        <v>6327175.6699999999</v>
      </c>
      <c r="E6" s="58"/>
    </row>
    <row r="7" spans="1:5" ht="29.1" customHeight="1">
      <c r="A7" s="32" t="s">
        <v>177</v>
      </c>
      <c r="B7" s="32" t="s">
        <v>178</v>
      </c>
      <c r="C7" s="59">
        <v>5037786.41</v>
      </c>
      <c r="D7" s="59">
        <v>5037786.41</v>
      </c>
      <c r="E7" s="57"/>
    </row>
    <row r="8" spans="1:5" ht="29.1" customHeight="1">
      <c r="A8" s="60" t="s">
        <v>179</v>
      </c>
      <c r="B8" s="60" t="s">
        <v>180</v>
      </c>
      <c r="C8" s="59">
        <v>5037786.41</v>
      </c>
      <c r="D8" s="59">
        <v>5037786.41</v>
      </c>
      <c r="E8" s="57"/>
    </row>
    <row r="9" spans="1:5" ht="29.1" customHeight="1">
      <c r="A9" s="39" t="s">
        <v>181</v>
      </c>
      <c r="B9" s="39" t="s">
        <v>182</v>
      </c>
      <c r="C9" s="59">
        <v>5037786.41</v>
      </c>
      <c r="D9" s="59">
        <v>5037786.41</v>
      </c>
      <c r="E9" s="59"/>
    </row>
    <row r="10" spans="1:5" ht="29.1" customHeight="1">
      <c r="A10" s="32" t="s">
        <v>183</v>
      </c>
      <c r="B10" s="32" t="s">
        <v>184</v>
      </c>
      <c r="C10" s="59">
        <v>947422.51</v>
      </c>
      <c r="D10" s="59">
        <v>947422.51</v>
      </c>
      <c r="E10" s="33"/>
    </row>
    <row r="11" spans="1:5" ht="29.1" customHeight="1">
      <c r="A11" s="39" t="s">
        <v>185</v>
      </c>
      <c r="B11" s="39" t="s">
        <v>186</v>
      </c>
      <c r="C11" s="59">
        <v>723117.15</v>
      </c>
      <c r="D11" s="59">
        <v>723117.15</v>
      </c>
      <c r="E11" s="33"/>
    </row>
    <row r="12" spans="1:5" ht="29.1" customHeight="1">
      <c r="A12" s="39" t="s">
        <v>187</v>
      </c>
      <c r="B12" s="61" t="s">
        <v>188</v>
      </c>
      <c r="C12" s="59">
        <v>177849.15</v>
      </c>
      <c r="D12" s="59">
        <v>177849.15</v>
      </c>
      <c r="E12" s="33"/>
    </row>
    <row r="13" spans="1:5" ht="29.1" customHeight="1">
      <c r="A13" s="39" t="s">
        <v>189</v>
      </c>
      <c r="B13" s="61" t="s">
        <v>190</v>
      </c>
      <c r="C13" s="59">
        <v>39736.21</v>
      </c>
      <c r="D13" s="59">
        <v>39736.21</v>
      </c>
      <c r="E13" s="33"/>
    </row>
    <row r="14" spans="1:5" ht="29.1" customHeight="1">
      <c r="A14" s="39" t="s">
        <v>191</v>
      </c>
      <c r="B14" s="61" t="s">
        <v>192</v>
      </c>
      <c r="C14" s="59">
        <v>39736.21</v>
      </c>
      <c r="D14" s="59">
        <v>39736.21</v>
      </c>
      <c r="E14" s="33"/>
    </row>
    <row r="15" spans="1:5" ht="29.1" customHeight="1">
      <c r="A15" s="62">
        <v>210</v>
      </c>
      <c r="B15" s="63" t="s">
        <v>193</v>
      </c>
      <c r="C15" s="59">
        <v>350890.83</v>
      </c>
      <c r="D15" s="59">
        <v>350890.83</v>
      </c>
      <c r="E15" s="33"/>
    </row>
    <row r="16" spans="1:5" ht="29.1" customHeight="1">
      <c r="A16" s="39" t="s">
        <v>194</v>
      </c>
      <c r="B16" s="61" t="s">
        <v>195</v>
      </c>
      <c r="C16" s="59">
        <v>341966.75</v>
      </c>
      <c r="D16" s="59">
        <v>341966.75</v>
      </c>
      <c r="E16" s="33"/>
    </row>
    <row r="17" spans="1:5" ht="29.1" customHeight="1">
      <c r="A17" s="39" t="s">
        <v>196</v>
      </c>
      <c r="B17" s="61" t="s">
        <v>197</v>
      </c>
      <c r="C17" s="59">
        <v>341966.75</v>
      </c>
      <c r="D17" s="59">
        <v>341966.75</v>
      </c>
      <c r="E17" s="33"/>
    </row>
  </sheetData>
  <mergeCells count="4">
    <mergeCell ref="A2:E2"/>
    <mergeCell ref="C3:E3"/>
    <mergeCell ref="A4:B4"/>
    <mergeCell ref="C4:E4"/>
  </mergeCells>
  <phoneticPr fontId="37" type="noConversion"/>
  <pageMargins left="0.75" right="0.75" top="0.268999993801117" bottom="0.26899999380111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1"/>
  <sheetViews>
    <sheetView topLeftCell="A10" workbookViewId="0">
      <selection activeCell="E20" sqref="E20:E25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18" customHeight="1">
      <c r="A1" s="8"/>
      <c r="B1" s="8"/>
      <c r="C1" s="8"/>
      <c r="D1" s="8"/>
      <c r="E1" s="8"/>
    </row>
    <row r="2" spans="1:5" ht="39.950000000000003" customHeight="1">
      <c r="A2" s="115" t="s">
        <v>198</v>
      </c>
      <c r="B2" s="115"/>
      <c r="C2" s="115"/>
      <c r="D2" s="115"/>
      <c r="E2" s="115"/>
    </row>
    <row r="3" spans="1:5" ht="22.7" customHeight="1">
      <c r="A3" s="121"/>
      <c r="B3" s="121"/>
      <c r="C3" s="9"/>
      <c r="D3" s="9"/>
      <c r="E3" s="44" t="s">
        <v>37</v>
      </c>
    </row>
    <row r="4" spans="1:5" ht="22.7" customHeight="1">
      <c r="A4" s="120" t="s">
        <v>199</v>
      </c>
      <c r="B4" s="120"/>
      <c r="C4" s="120" t="s">
        <v>200</v>
      </c>
      <c r="D4" s="120"/>
      <c r="E4" s="120"/>
    </row>
    <row r="5" spans="1:5" ht="22.7" customHeight="1">
      <c r="A5" s="45" t="s">
        <v>175</v>
      </c>
      <c r="B5" s="45" t="s">
        <v>176</v>
      </c>
      <c r="C5" s="45" t="s">
        <v>119</v>
      </c>
      <c r="D5" s="45" t="s">
        <v>201</v>
      </c>
      <c r="E5" s="45" t="s">
        <v>202</v>
      </c>
    </row>
    <row r="6" spans="1:5" ht="22.7" customHeight="1">
      <c r="A6" s="45"/>
      <c r="B6" s="46" t="s">
        <v>119</v>
      </c>
      <c r="C6" s="47">
        <v>6327175.6699999999</v>
      </c>
      <c r="D6" s="47">
        <f>D7+D15+D26</f>
        <v>6082490.5700000012</v>
      </c>
      <c r="E6" s="47">
        <f>E15</f>
        <v>244685.1</v>
      </c>
    </row>
    <row r="7" spans="1:5" ht="27" customHeight="1">
      <c r="A7" s="48" t="s">
        <v>203</v>
      </c>
      <c r="B7" s="48" t="s">
        <v>204</v>
      </c>
      <c r="C7" s="29">
        <f t="shared" ref="C7:C28" si="0">D7+E7</f>
        <v>5897921.4200000009</v>
      </c>
      <c r="D7" s="29">
        <f>D8+D9+D10+D11+D12+D13+D14</f>
        <v>5897921.4200000009</v>
      </c>
      <c r="E7" s="29"/>
    </row>
    <row r="8" spans="1:5" ht="27" customHeight="1">
      <c r="A8" s="49" t="s">
        <v>205</v>
      </c>
      <c r="B8" s="35" t="s">
        <v>206</v>
      </c>
      <c r="C8" s="50">
        <v>2172504.6</v>
      </c>
      <c r="D8" s="50">
        <v>2172504.6</v>
      </c>
      <c r="E8" s="38"/>
    </row>
    <row r="9" spans="1:5" ht="27" customHeight="1">
      <c r="A9" s="49" t="s">
        <v>207</v>
      </c>
      <c r="B9" s="35" t="s">
        <v>208</v>
      </c>
      <c r="C9" s="38">
        <v>457490.91</v>
      </c>
      <c r="D9" s="38">
        <v>457490.91</v>
      </c>
      <c r="E9" s="38"/>
    </row>
    <row r="10" spans="1:5" ht="27" customHeight="1">
      <c r="A10" s="49" t="s">
        <v>209</v>
      </c>
      <c r="B10" s="35" t="s">
        <v>210</v>
      </c>
      <c r="C10" s="38">
        <v>907100</v>
      </c>
      <c r="D10" s="99">
        <v>907100</v>
      </c>
      <c r="E10" s="38"/>
    </row>
    <row r="11" spans="1:5" ht="29.1" customHeight="1">
      <c r="A11" s="49" t="s">
        <v>211</v>
      </c>
      <c r="B11" s="35" t="s">
        <v>212</v>
      </c>
      <c r="C11" s="38">
        <v>1256005.8</v>
      </c>
      <c r="D11" s="38">
        <v>1256005.8</v>
      </c>
      <c r="E11" s="38"/>
    </row>
    <row r="12" spans="1:5" ht="29.1" customHeight="1">
      <c r="A12" s="49" t="s">
        <v>213</v>
      </c>
      <c r="B12" s="35" t="s">
        <v>214</v>
      </c>
      <c r="C12" s="38">
        <f t="shared" si="0"/>
        <v>723117.15</v>
      </c>
      <c r="D12" s="38">
        <v>723117.15</v>
      </c>
      <c r="E12" s="38"/>
    </row>
    <row r="13" spans="1:5" ht="29.1" customHeight="1">
      <c r="A13" s="49" t="s">
        <v>215</v>
      </c>
      <c r="B13" s="35" t="s">
        <v>216</v>
      </c>
      <c r="C13" s="38">
        <f t="shared" si="0"/>
        <v>341966.75</v>
      </c>
      <c r="D13" s="51">
        <v>341966.75</v>
      </c>
      <c r="E13" s="38"/>
    </row>
    <row r="14" spans="1:5" ht="29.1" customHeight="1">
      <c r="A14" s="49" t="s">
        <v>217</v>
      </c>
      <c r="B14" s="35" t="s">
        <v>218</v>
      </c>
      <c r="C14" s="38">
        <f t="shared" si="0"/>
        <v>39736.21</v>
      </c>
      <c r="D14" s="38">
        <v>39736.21</v>
      </c>
      <c r="E14" s="38"/>
    </row>
    <row r="15" spans="1:5" ht="29.1" customHeight="1">
      <c r="A15" s="48" t="s">
        <v>219</v>
      </c>
      <c r="B15" s="48" t="s">
        <v>220</v>
      </c>
      <c r="C15" s="29">
        <f t="shared" si="0"/>
        <v>244685.1</v>
      </c>
      <c r="D15" s="29"/>
      <c r="E15" s="29">
        <f>SUM(E16:E25)</f>
        <v>244685.1</v>
      </c>
    </row>
    <row r="16" spans="1:5" ht="29.1" customHeight="1">
      <c r="A16" s="37" t="s">
        <v>221</v>
      </c>
      <c r="B16" s="35" t="s">
        <v>222</v>
      </c>
      <c r="C16" s="36">
        <v>50000</v>
      </c>
      <c r="D16" s="36"/>
      <c r="E16" s="36">
        <v>50000</v>
      </c>
    </row>
    <row r="17" spans="1:5" ht="29.1" customHeight="1">
      <c r="A17" s="37" t="s">
        <v>223</v>
      </c>
      <c r="B17" s="35" t="s">
        <v>224</v>
      </c>
      <c r="C17" s="109">
        <v>10000</v>
      </c>
      <c r="D17" s="38"/>
      <c r="E17" s="109">
        <v>10000</v>
      </c>
    </row>
    <row r="18" spans="1:5" ht="29.1" customHeight="1">
      <c r="A18" s="37" t="s">
        <v>225</v>
      </c>
      <c r="B18" s="35" t="s">
        <v>226</v>
      </c>
      <c r="C18" s="109">
        <v>20000</v>
      </c>
      <c r="D18" s="38"/>
      <c r="E18" s="109">
        <v>20000</v>
      </c>
    </row>
    <row r="19" spans="1:5" ht="29.1" customHeight="1">
      <c r="A19" s="37" t="s">
        <v>227</v>
      </c>
      <c r="B19" s="35" t="s">
        <v>228</v>
      </c>
      <c r="C19" s="109">
        <v>15000</v>
      </c>
      <c r="D19" s="38"/>
      <c r="E19" s="109">
        <v>15000</v>
      </c>
    </row>
    <row r="20" spans="1:5" ht="29.1" customHeight="1">
      <c r="A20" s="37" t="s">
        <v>229</v>
      </c>
      <c r="B20" s="35" t="s">
        <v>230</v>
      </c>
      <c r="C20" s="109">
        <v>18800</v>
      </c>
      <c r="D20" s="38"/>
      <c r="E20" s="109">
        <v>18800</v>
      </c>
    </row>
    <row r="21" spans="1:5" ht="29.1" customHeight="1">
      <c r="A21" s="37" t="s">
        <v>231</v>
      </c>
      <c r="B21" s="35" t="s">
        <v>232</v>
      </c>
      <c r="C21" s="109">
        <v>14000</v>
      </c>
      <c r="D21" s="38"/>
      <c r="E21" s="109">
        <v>14000</v>
      </c>
    </row>
    <row r="22" spans="1:5" ht="29.1" customHeight="1">
      <c r="A22" s="37" t="s">
        <v>233</v>
      </c>
      <c r="B22" s="35" t="s">
        <v>234</v>
      </c>
      <c r="C22" s="109">
        <v>21000</v>
      </c>
      <c r="D22" s="38"/>
      <c r="E22" s="109">
        <v>21000</v>
      </c>
    </row>
    <row r="23" spans="1:5" ht="29.1" customHeight="1">
      <c r="A23" s="37" t="s">
        <v>235</v>
      </c>
      <c r="B23" s="35" t="s">
        <v>236</v>
      </c>
      <c r="C23" s="109">
        <v>30000</v>
      </c>
      <c r="D23" s="38"/>
      <c r="E23" s="109">
        <v>30000</v>
      </c>
    </row>
    <row r="24" spans="1:5" ht="29.1" customHeight="1">
      <c r="A24" s="37" t="s">
        <v>237</v>
      </c>
      <c r="B24" s="35" t="s">
        <v>238</v>
      </c>
      <c r="C24" s="38">
        <v>36123.82</v>
      </c>
      <c r="D24" s="38"/>
      <c r="E24" s="38">
        <v>36123.82</v>
      </c>
    </row>
    <row r="25" spans="1:5" ht="29.1" customHeight="1">
      <c r="A25" s="37" t="s">
        <v>239</v>
      </c>
      <c r="B25" s="35" t="s">
        <v>240</v>
      </c>
      <c r="C25" s="38">
        <v>29761.279999999999</v>
      </c>
      <c r="D25" s="38"/>
      <c r="E25" s="38">
        <v>29761.279999999999</v>
      </c>
    </row>
    <row r="26" spans="1:5" ht="29.1" customHeight="1">
      <c r="A26" s="48" t="s">
        <v>241</v>
      </c>
      <c r="B26" s="48" t="s">
        <v>242</v>
      </c>
      <c r="C26" s="29">
        <f t="shared" si="0"/>
        <v>184569.15</v>
      </c>
      <c r="D26" s="29">
        <f>SUM(D27:D31)</f>
        <v>184569.15</v>
      </c>
      <c r="E26" s="29"/>
    </row>
    <row r="27" spans="1:5" ht="29.1" customHeight="1">
      <c r="A27" s="37" t="s">
        <v>243</v>
      </c>
      <c r="B27" s="35" t="s">
        <v>244</v>
      </c>
      <c r="C27" s="38">
        <v>134349.15</v>
      </c>
      <c r="D27" s="38">
        <v>134349.15</v>
      </c>
      <c r="E27" s="38"/>
    </row>
    <row r="28" spans="1:5" ht="29.1" customHeight="1">
      <c r="A28" s="37" t="s">
        <v>245</v>
      </c>
      <c r="B28" s="35" t="s">
        <v>246</v>
      </c>
      <c r="C28" s="38">
        <f t="shared" si="0"/>
        <v>43500</v>
      </c>
      <c r="D28" s="38">
        <v>43500</v>
      </c>
      <c r="E28" s="38"/>
    </row>
    <row r="29" spans="1:5" ht="29.1" customHeight="1">
      <c r="A29" s="37" t="s">
        <v>247</v>
      </c>
      <c r="B29" s="35" t="s">
        <v>248</v>
      </c>
      <c r="C29" s="38"/>
      <c r="D29" s="38"/>
      <c r="E29" s="38"/>
    </row>
    <row r="30" spans="1:5" ht="29.1" customHeight="1">
      <c r="A30" s="37" t="s">
        <v>249</v>
      </c>
      <c r="B30" s="35" t="s">
        <v>250</v>
      </c>
      <c r="C30" s="38"/>
      <c r="D30" s="38"/>
      <c r="E30" s="38"/>
    </row>
    <row r="31" spans="1:5" ht="29.1" customHeight="1">
      <c r="A31" s="37" t="s">
        <v>251</v>
      </c>
      <c r="B31" s="35" t="s">
        <v>252</v>
      </c>
      <c r="C31" s="38">
        <f>D31+E31</f>
        <v>6720</v>
      </c>
      <c r="D31" s="38">
        <v>6720</v>
      </c>
      <c r="E31" s="38"/>
    </row>
  </sheetData>
  <mergeCells count="4">
    <mergeCell ref="A2:E2"/>
    <mergeCell ref="A3:B3"/>
    <mergeCell ref="A4:B4"/>
    <mergeCell ref="C4:E4"/>
  </mergeCells>
  <phoneticPr fontId="37" type="noConversion"/>
  <pageMargins left="0.75" right="0.75" top="0.270000010728836" bottom="0.270000010728836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2025-02-24T01:16:48Z</cp:lastPrinted>
  <dcterms:created xsi:type="dcterms:W3CDTF">2023-01-31T08:53:00Z</dcterms:created>
  <dcterms:modified xsi:type="dcterms:W3CDTF">2025-02-24T01:17:07Z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2E49B4B66B53459E93DD72D825885A01_13</vt:lpwstr>
  </property>
</Properties>
</file>