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 activeTab="13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Area" localSheetId="3">表2!$A$1:$B$32</definedName>
    <definedName name="_xlnm.Print_Titles" localSheetId="11">表10!$1:$5</definedName>
    <definedName name="_xlnm.Print_Titles" localSheetId="3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7" i="11"/>
  <c r="E6" i="11"/>
  <c r="D6" i="11"/>
  <c r="E5" i="11"/>
  <c r="D5" i="11"/>
  <c r="C20" i="9"/>
  <c r="C19" i="9"/>
  <c r="D18" i="9"/>
  <c r="C18" i="9"/>
  <c r="C17" i="9"/>
  <c r="C16" i="9"/>
  <c r="E15" i="9"/>
  <c r="C15" i="9"/>
  <c r="C14" i="9"/>
  <c r="C13" i="9"/>
  <c r="C12" i="9"/>
  <c r="C11" i="9"/>
  <c r="C10" i="9"/>
  <c r="C9" i="9"/>
  <c r="C8" i="9"/>
  <c r="D7" i="9"/>
  <c r="C7" i="9"/>
  <c r="E6" i="9"/>
  <c r="D6" i="9"/>
  <c r="C6" i="9"/>
  <c r="C20" i="8"/>
  <c r="D19" i="8"/>
  <c r="C19" i="8"/>
  <c r="D18" i="8"/>
  <c r="C18" i="8"/>
  <c r="C17" i="8"/>
  <c r="D16" i="8"/>
  <c r="C16" i="8"/>
  <c r="C15" i="8"/>
  <c r="D14" i="8"/>
  <c r="C14" i="8"/>
  <c r="C13" i="8"/>
  <c r="C12" i="8"/>
  <c r="D11" i="8"/>
  <c r="C11" i="8"/>
  <c r="D10" i="8"/>
  <c r="C10" i="8"/>
  <c r="C9" i="8"/>
  <c r="D8" i="8"/>
  <c r="C8" i="8"/>
  <c r="D7" i="8"/>
  <c r="C7" i="8"/>
  <c r="D6" i="8"/>
  <c r="C6" i="8"/>
  <c r="C7" i="7"/>
  <c r="B7" i="7"/>
  <c r="D6" i="7"/>
  <c r="C6" i="7"/>
  <c r="B6" i="7"/>
  <c r="D37" i="6"/>
  <c r="B37" i="6"/>
  <c r="D6" i="6"/>
  <c r="B6" i="6"/>
  <c r="B19" i="5"/>
  <c r="C18" i="5"/>
  <c r="B18" i="5"/>
  <c r="C17" i="5"/>
  <c r="B17" i="5"/>
  <c r="B16" i="5"/>
  <c r="C15" i="5"/>
  <c r="B15" i="5"/>
  <c r="B14" i="5"/>
  <c r="C13" i="5"/>
  <c r="B13" i="5"/>
  <c r="B12" i="5"/>
  <c r="B11" i="5"/>
  <c r="C10" i="5"/>
  <c r="B10" i="5"/>
  <c r="C9" i="5"/>
  <c r="B9" i="5"/>
  <c r="B8" i="5"/>
  <c r="C7" i="5"/>
  <c r="B7" i="5"/>
  <c r="C6" i="5"/>
  <c r="B6" i="5"/>
  <c r="C5" i="5"/>
  <c r="B5" i="5"/>
  <c r="B32" i="15"/>
  <c r="B26" i="15"/>
  <c r="B23" i="15"/>
  <c r="B22" i="15"/>
  <c r="B14" i="15"/>
  <c r="B8" i="15"/>
  <c r="B5" i="15"/>
  <c r="D42" i="3"/>
  <c r="B42" i="3"/>
  <c r="D39" i="3"/>
  <c r="B39" i="3"/>
</calcChain>
</file>

<file path=xl/sharedStrings.xml><?xml version="1.0" encoding="utf-8"?>
<sst xmlns="http://schemas.openxmlformats.org/spreadsheetml/2006/main" count="334" uniqueCount="266">
  <si>
    <t>单位代码：</t>
  </si>
  <si>
    <t>单位名称：</t>
  </si>
  <si>
    <t>宁县职业中等专业学校</t>
  </si>
  <si>
    <t>部门预算公开表</t>
  </si>
  <si>
    <t xml:space="preserve">     </t>
  </si>
  <si>
    <t>编制日期：</t>
  </si>
  <si>
    <t>部门领导：</t>
  </si>
  <si>
    <t>姜佐政</t>
  </si>
  <si>
    <t>财务负责人：</t>
  </si>
  <si>
    <t>贾昊宁</t>
  </si>
  <si>
    <t>制表人：</t>
  </si>
  <si>
    <t>袁强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</si>
  <si>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</si>
  <si>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</si>
  <si>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</si>
  <si>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</si>
  <si>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</si>
  <si>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</si>
  <si>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</si>
  <si>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</si>
  <si>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</si>
  <si>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</si>
  <si>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</si>
  <si>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</si>
  <si>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</si>
  <si>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</si>
  <si>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</si>
  <si>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</si>
  <si>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</si>
  <si>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</si>
  <si>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</si>
  <si>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</si>
  <si>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</si>
  <si>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</si>
  <si>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</si>
  <si>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</si>
  <si>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</si>
  <si>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</si>
  <si>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</si>
  <si>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</si>
  <si>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</si>
  <si>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</si>
  <si>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</si>
  <si>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</si>
  <si>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</si>
  <si>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</si>
  <si>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</si>
  <si>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</si>
  <si>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</si>
  <si>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</si>
  <si>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</si>
  <si>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</si>
  <si>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</si>
  <si>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</si>
  <si>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</si>
  <si>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</si>
  <si>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</si>
  <si>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</si>
  <si>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</si>
  <si>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</si>
  <si>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</si>
  <si>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</si>
  <si>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</si>
  <si>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</si>
  <si>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</si>
  <si>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</si>
  <si>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</si>
  <si>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</si>
  <si>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</si>
  <si>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</si>
  <si>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</si>
  <si>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</si>
  <si>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</si>
  <si>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</si>
  <si>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</si>
  <si>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</si>
  <si>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</si>
  <si>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</si>
  <si>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</si>
  <si>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</si>
  <si>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</si>
  <si>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</si>
  <si>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</si>
  <si>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</si>
  <si>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</si>
  <si>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</si>
  <si>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</si>
  <si>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</si>
  <si>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family val="3"/>
        <charset val="134"/>
      </rPr>
      <t>一、一般公共预算财政拨款收入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</si>
  <si>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</si>
  <si>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</si>
  <si>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family val="3"/>
        <charset val="134"/>
      </rPr>
      <t>二、政府性基金预算财政拨款收入</t>
    </r>
  </si>
  <si>
    <r>
      <rPr>
        <b/>
        <sz val="9"/>
        <color rgb="FF000000"/>
        <rFont val="宋体"/>
        <family val="3"/>
        <charset val="134"/>
      </rPr>
      <t>三、国有资本经营预算收入</t>
    </r>
  </si>
  <si>
    <t>三、事业收入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</si>
  <si>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</si>
  <si>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</si>
  <si>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</si>
  <si>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</si>
  <si>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</si>
  <si>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</si>
  <si>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</si>
  <si>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</si>
  <si>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</si>
  <si>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</si>
  <si>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</si>
  <si>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非财政性单位结转结余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</si>
  <si>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</si>
  <si>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</si>
  <si>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</si>
  <si>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</si>
  <si>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</si>
  <si>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</si>
  <si>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</si>
  <si>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</si>
  <si>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</si>
  <si>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</si>
  <si>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</si>
  <si>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</si>
  <si>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205教育支出</t>
  </si>
  <si>
    <t>20503职业教育</t>
  </si>
  <si>
    <t>2050302中等职业教育</t>
  </si>
  <si>
    <t>208社会保障和就业支出</t>
  </si>
  <si>
    <t>20805行政事业单位养老支出</t>
  </si>
  <si>
    <t>2080502事业单位离退休</t>
  </si>
  <si>
    <t>2080505机关事业单位基本养老保险缴费支出</t>
  </si>
  <si>
    <t>20808抚恤</t>
  </si>
  <si>
    <t>2080899其他优抚支出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</si>
  <si>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</si>
  <si>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</si>
  <si>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</si>
  <si>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</si>
  <si>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</si>
  <si>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</si>
  <si>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</si>
  <si>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</si>
  <si>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</si>
  <si>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</si>
  <si>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</si>
  <si>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</si>
  <si>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</si>
  <si>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</si>
  <si>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</si>
  <si>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</si>
  <si>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</si>
  <si>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</si>
  <si>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</si>
  <si>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</si>
  <si>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</si>
  <si>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</si>
  <si>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</si>
  <si>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</si>
  <si>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</si>
  <si>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</si>
  <si>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</si>
  <si>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</si>
  <si>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</si>
  <si>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</si>
  <si>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</si>
  <si>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</si>
  <si>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</si>
  <si>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</si>
  <si>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</si>
  <si>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</si>
  <si>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</si>
  <si>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</si>
  <si>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</si>
  <si>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</si>
  <si>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</si>
  <si>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</si>
  <si>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</si>
  <si>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</si>
  <si>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</si>
  <si>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</si>
  <si>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</si>
  <si>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</si>
  <si>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</si>
  <si>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</si>
  <si>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</si>
  <si>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205</t>
  </si>
  <si>
    <t>教育支出</t>
  </si>
  <si>
    <t>20503</t>
  </si>
  <si>
    <t>职业教育</t>
  </si>
  <si>
    <t>2050302</t>
  </si>
  <si>
    <t>中等职业教育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</si>
  <si>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</si>
  <si>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</si>
  <si>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</si>
  <si>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</si>
  <si>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</si>
  <si>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</si>
  <si>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</si>
  <si>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</si>
  <si>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</si>
  <si>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</si>
  <si>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2080899</t>
  </si>
  <si>
    <t>其他优抚支出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</si>
  <si>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</si>
  <si>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</si>
  <si>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</si>
  <si>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</si>
  <si>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</si>
  <si>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</si>
  <si>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</si>
  <si>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</si>
  <si>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</si>
  <si>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</si>
  <si>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</si>
  <si>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</si>
  <si>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</si>
  <si>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</si>
  <si>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</si>
  <si>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</si>
  <si>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</si>
  <si>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</si>
  <si>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</si>
  <si>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</si>
  <si>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</si>
  <si>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</si>
  <si>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</si>
  <si>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</si>
  <si>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</si>
  <si>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</si>
  <si>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</si>
  <si>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</si>
  <si>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</si>
  <si>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</si>
  <si>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>302</t>
  </si>
  <si>
    <t>商品和服务支出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</si>
  <si>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</si>
  <si>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</si>
  <si>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</si>
  <si>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</si>
  <si>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</si>
  <si>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</si>
  <si>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>30302</t>
  </si>
  <si>
    <t>退休费</t>
  </si>
  <si>
    <t xml:space="preserve">  30305</t>
  </si>
  <si>
    <t xml:space="preserve">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</si>
  <si>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</si>
  <si>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</si>
  <si>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</si>
  <si>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</si>
  <si>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</si>
  <si>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</si>
  <si>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</si>
  <si>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</si>
  <si>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</si>
  <si>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</si>
  <si>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</si>
  <si>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</si>
  <si>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</si>
  <si>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商品服务支出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</si>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</sst>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#,##0.00_ "/>
    <numFmt numFmtId="179" formatCode="#0.00"/>
    <numFmt numFmtId="180" formatCode="0.00_);[Red]\(0.00\)"/>
    <numFmt numFmtId="181" formatCode="#,##0.00_ ;[Red]\-#,##0.00\ "/>
    <numFmt numFmtId="182" formatCode="yyyy\-mm\-dd"/>
  </numFmts>
  <fonts count="40">
    <font>
      <sz val="11"/>
      <color indexed="8"/>
      <name val="宋体"/>
      <charset val="1"/>
      <scheme val="minor"/>
    </font>
    <font>
      <sz val="16"/>
      <color indexed="8"/>
      <name val="仿宋_GB2312"/>
      <family val="3"/>
      <charset val="134"/>
    </font>
    <font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indexed="8"/>
      <name val="仿宋_GB2312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Hiragino Sans GB"/>
      <family val="1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36" fillId="0" borderId="0">
      <alignment vertical="center"/>
    </xf>
  </cellStyleXfs>
  <cellXfs count="127">
    <xf numFmtId="0" fontId="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8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49" fontId="14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vertical="center" wrapText="1"/>
    </xf>
    <xf numFmtId="0" fontId="21" fillId="0" borderId="1" xfId="0" applyFont="1" applyBorder="1">
      <alignment vertical="center"/>
    </xf>
    <xf numFmtId="4" fontId="2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4" fontId="9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49" fontId="14" fillId="0" borderId="1" xfId="0" applyNumberFormat="1" applyFont="1" applyFill="1" applyBorder="1" applyAlignment="1" applyProtection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20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vertical="center" wrapText="1"/>
    </xf>
    <xf numFmtId="4" fontId="20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179" fontId="9" fillId="0" borderId="2" xfId="0" applyNumberFormat="1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right" vertical="center" wrapText="1"/>
    </xf>
    <xf numFmtId="180" fontId="23" fillId="0" borderId="2" xfId="0" applyNumberFormat="1" applyFont="1" applyFill="1" applyBorder="1" applyAlignment="1">
      <alignment horizontal="center" vertical="center" shrinkToFit="1"/>
    </xf>
    <xf numFmtId="179" fontId="24" fillId="0" borderId="2" xfId="0" applyNumberFormat="1" applyFont="1" applyBorder="1" applyAlignment="1">
      <alignment horizontal="right" vertical="center" wrapText="1"/>
    </xf>
    <xf numFmtId="180" fontId="23" fillId="0" borderId="2" xfId="0" applyNumberFormat="1" applyFont="1" applyFill="1" applyBorder="1" applyAlignment="1">
      <alignment horizontal="right" vertical="center" shrinkToFit="1"/>
    </xf>
    <xf numFmtId="179" fontId="20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5" fillId="0" borderId="1" xfId="0" applyFont="1" applyBorder="1">
      <alignment vertical="center"/>
    </xf>
    <xf numFmtId="0" fontId="26" fillId="0" borderId="1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right" vertical="center" wrapText="1"/>
    </xf>
    <xf numFmtId="0" fontId="28" fillId="0" borderId="1" xfId="0" applyFont="1" applyBorder="1">
      <alignment vertical="center"/>
    </xf>
    <xf numFmtId="0" fontId="28" fillId="0" borderId="1" xfId="0" applyFont="1" applyBorder="1">
      <alignment vertical="center"/>
    </xf>
    <xf numFmtId="0" fontId="25" fillId="0" borderId="1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81" fontId="14" fillId="0" borderId="1" xfId="0" applyNumberFormat="1" applyFont="1" applyFill="1" applyBorder="1" applyAlignment="1" applyProtection="1">
      <alignment horizontal="right" vertical="center"/>
    </xf>
    <xf numFmtId="0" fontId="14" fillId="0" borderId="1" xfId="1" applyFont="1" applyFill="1" applyBorder="1" applyAlignment="1" applyProtection="1">
      <alignment vertical="center"/>
    </xf>
    <xf numFmtId="181" fontId="29" fillId="0" borderId="1" xfId="0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 applyProtection="1">
      <alignment vertical="center"/>
    </xf>
    <xf numFmtId="0" fontId="14" fillId="0" borderId="1" xfId="1" applyFont="1" applyBorder="1" applyAlignment="1" applyProtection="1">
      <alignment vertical="center"/>
    </xf>
    <xf numFmtId="0" fontId="18" fillId="0" borderId="1" xfId="1" applyFont="1" applyFill="1" applyBorder="1" applyAlignment="1" applyProtection="1">
      <alignment horizontal="center" vertical="center"/>
    </xf>
    <xf numFmtId="181" fontId="18" fillId="0" borderId="1" xfId="0" applyNumberFormat="1" applyFont="1" applyFill="1" applyBorder="1" applyAlignment="1" applyProtection="1">
      <alignment horizontal="right" vertical="center"/>
    </xf>
    <xf numFmtId="0" fontId="30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right" vertical="center" wrapText="1"/>
    </xf>
    <xf numFmtId="0" fontId="24" fillId="0" borderId="4" xfId="0" applyFont="1" applyBorder="1" applyAlignment="1">
      <alignment horizontal="right" vertical="center" wrapText="1"/>
    </xf>
    <xf numFmtId="0" fontId="24" fillId="0" borderId="5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24" fillId="0" borderId="6" xfId="0" applyFont="1" applyBorder="1" applyAlignment="1">
      <alignment horizontal="right" vertical="center" wrapText="1"/>
    </xf>
    <xf numFmtId="0" fontId="31" fillId="0" borderId="2" xfId="0" applyFont="1" applyBorder="1" applyAlignment="1">
      <alignment vertical="center" wrapText="1"/>
    </xf>
    <xf numFmtId="4" fontId="31" fillId="0" borderId="2" xfId="0" applyNumberFormat="1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24" fillId="0" borderId="0" xfId="0" applyFont="1" applyBorder="1" applyAlignment="1">
      <alignment horizontal="right" vertical="center" wrapText="1"/>
    </xf>
    <xf numFmtId="182" fontId="9" fillId="0" borderId="0" xfId="0" applyNumberFormat="1" applyFont="1" applyBorder="1" applyAlignment="1">
      <alignment vertical="center" wrapText="1"/>
    </xf>
    <xf numFmtId="0" fontId="35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20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I11" sqref="I11"/>
    </sheetView>
  </sheetViews>
  <sheetFormatPr defaultColWidth="10" defaultRowHeight="13.5"/>
  <cols>
    <col min="1" max="1" width="2.5" customWidth="1"/>
    <col min="2" max="4" width="9.75" customWidth="1"/>
    <col min="5" max="5" width="11.5" customWidth="1"/>
    <col min="6" max="6" width="9.75" customWidth="1"/>
    <col min="7" max="7" width="11.5" customWidth="1"/>
    <col min="8" max="11" width="9.75" customWidth="1"/>
  </cols>
  <sheetData>
    <row r="1" spans="1:11" ht="14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4.2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2.7" customHeight="1">
      <c r="A3" s="9"/>
      <c r="B3" s="9" t="s">
        <v>0</v>
      </c>
      <c r="C3" s="109">
        <v>208004</v>
      </c>
      <c r="D3" s="109"/>
      <c r="E3" s="9"/>
      <c r="F3" s="9"/>
      <c r="G3" s="9"/>
      <c r="H3" s="9"/>
      <c r="I3" s="9"/>
      <c r="J3" s="9"/>
      <c r="K3" s="9"/>
    </row>
    <row r="4" spans="1:11" ht="22.7" customHeight="1">
      <c r="A4" s="9"/>
      <c r="B4" s="9" t="s">
        <v>1</v>
      </c>
      <c r="C4" s="110" t="s">
        <v>2</v>
      </c>
      <c r="D4" s="110"/>
      <c r="E4" s="110"/>
      <c r="F4" s="9"/>
      <c r="G4" s="9"/>
      <c r="H4" s="9"/>
      <c r="I4" s="9"/>
      <c r="J4" s="9"/>
      <c r="K4" s="9"/>
    </row>
    <row r="5" spans="1:11" ht="14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78.599999999999994" customHeight="1">
      <c r="A6" s="8"/>
      <c r="B6" s="111" t="s">
        <v>3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1:11" ht="22.7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22.7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22.7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22.7" customHeight="1">
      <c r="A10" s="9"/>
      <c r="B10" s="9" t="s">
        <v>4</v>
      </c>
      <c r="C10" s="9"/>
      <c r="F10" s="106" t="s">
        <v>5</v>
      </c>
      <c r="G10" s="107"/>
      <c r="H10" s="9"/>
      <c r="I10" s="9"/>
      <c r="J10" s="9"/>
      <c r="K10" s="9"/>
    </row>
    <row r="11" spans="1:11" ht="22.7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22.7" customHeight="1">
      <c r="A12" s="9"/>
      <c r="B12" s="106" t="s">
        <v>6</v>
      </c>
      <c r="C12" s="108" t="s">
        <v>7</v>
      </c>
      <c r="D12" s="9"/>
      <c r="E12" s="106" t="s">
        <v>8</v>
      </c>
      <c r="F12" s="8" t="s">
        <v>9</v>
      </c>
      <c r="G12" s="9"/>
      <c r="H12" s="106" t="s">
        <v>10</v>
      </c>
      <c r="I12" s="8" t="s">
        <v>11</v>
      </c>
      <c r="J12" s="9"/>
      <c r="K12" s="9"/>
    </row>
    <row r="13" spans="1:11" ht="14.25" customHeight="1">
      <c r="A13" s="8"/>
      <c r="B13" s="8"/>
      <c r="C13" s="8" t="s">
        <v>12</v>
      </c>
      <c r="D13" s="8"/>
      <c r="E13" s="8"/>
      <c r="F13" s="8"/>
      <c r="G13" s="8"/>
      <c r="H13" s="8"/>
      <c r="I13" s="8"/>
      <c r="J13" s="8"/>
      <c r="K13" s="8"/>
    </row>
    <row r="14" spans="1:11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</sheetData>
  <mergeCells count="3">
    <mergeCell ref="C3:D3"/>
    <mergeCell ref="C4:E4"/>
    <mergeCell ref="B6:K6"/>
  </mergeCells>
  <phoneticPr fontId="39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8" sqref="A8"/>
    </sheetView>
  </sheetViews>
  <sheetFormatPr defaultColWidth="10" defaultRowHeight="13.5"/>
  <cols>
    <col min="1" max="1" width="34.875" customWidth="1"/>
    <col min="2" max="2" width="9.75" customWidth="1"/>
    <col min="3" max="3" width="12.875" customWidth="1"/>
    <col min="4" max="6" width="9.75" customWidth="1"/>
    <col min="7" max="7" width="23" customWidth="1"/>
    <col min="8" max="8" width="21.125" customWidth="1"/>
  </cols>
  <sheetData>
    <row r="1" spans="1:8" ht="14.25" customHeight="1">
      <c r="A1" s="8"/>
      <c r="B1" s="8"/>
      <c r="C1" s="8"/>
      <c r="D1" s="8"/>
      <c r="E1" s="8"/>
      <c r="F1" s="8"/>
      <c r="G1" s="8"/>
      <c r="H1" s="8"/>
    </row>
    <row r="2" spans="1:8" ht="39.950000000000003" customHeight="1">
      <c r="A2" s="120" t="s">
        <v>238</v>
      </c>
      <c r="B2" s="120"/>
      <c r="C2" s="120"/>
      <c r="D2" s="120"/>
      <c r="E2" s="120"/>
      <c r="F2" s="120"/>
      <c r="G2" s="120"/>
      <c r="H2" s="120"/>
    </row>
    <row r="3" spans="1:8" ht="22.7" customHeight="1">
      <c r="A3" s="8"/>
      <c r="B3" s="8"/>
      <c r="C3" s="8"/>
      <c r="D3" s="8"/>
      <c r="E3" s="8"/>
      <c r="F3" s="8"/>
      <c r="G3" s="8"/>
      <c r="H3" s="37" t="s">
        <v>36</v>
      </c>
    </row>
    <row r="4" spans="1:8" ht="22.7" customHeight="1">
      <c r="A4" s="121" t="s">
        <v>171</v>
      </c>
      <c r="B4" s="121" t="s">
        <v>239</v>
      </c>
      <c r="C4" s="121"/>
      <c r="D4" s="121"/>
      <c r="E4" s="121"/>
      <c r="F4" s="121"/>
      <c r="G4" s="121" t="s">
        <v>240</v>
      </c>
      <c r="H4" s="121" t="s">
        <v>241</v>
      </c>
    </row>
    <row r="5" spans="1:8" ht="22.7" customHeight="1">
      <c r="A5" s="121"/>
      <c r="B5" s="121" t="s">
        <v>117</v>
      </c>
      <c r="C5" s="121" t="s">
        <v>242</v>
      </c>
      <c r="D5" s="121" t="s">
        <v>243</v>
      </c>
      <c r="E5" s="121" t="s">
        <v>244</v>
      </c>
      <c r="F5" s="121"/>
      <c r="G5" s="121"/>
      <c r="H5" s="121"/>
    </row>
    <row r="6" spans="1:8" ht="22.7" customHeight="1">
      <c r="A6" s="121"/>
      <c r="B6" s="121"/>
      <c r="C6" s="121"/>
      <c r="D6" s="121"/>
      <c r="E6" s="11" t="s">
        <v>245</v>
      </c>
      <c r="F6" s="11" t="s">
        <v>246</v>
      </c>
      <c r="G6" s="121"/>
      <c r="H6" s="121"/>
    </row>
    <row r="7" spans="1:8" ht="22.7" customHeight="1">
      <c r="A7" s="38" t="s">
        <v>117</v>
      </c>
      <c r="B7" s="39"/>
      <c r="C7" s="39"/>
      <c r="D7" s="39"/>
      <c r="E7" s="39"/>
      <c r="F7" s="39"/>
      <c r="G7" s="39"/>
      <c r="H7" s="39"/>
    </row>
    <row r="8" spans="1:8" ht="22.7" customHeight="1">
      <c r="A8" s="38" t="s">
        <v>2</v>
      </c>
      <c r="B8" s="39"/>
      <c r="C8" s="39"/>
      <c r="D8" s="39"/>
      <c r="E8" s="39"/>
      <c r="F8" s="39"/>
      <c r="G8" s="39"/>
      <c r="H8" s="39"/>
    </row>
    <row r="9" spans="1:8" ht="22.7" customHeight="1">
      <c r="A9" s="12"/>
      <c r="B9" s="13"/>
      <c r="C9" s="13"/>
      <c r="D9" s="13"/>
      <c r="E9" s="13"/>
      <c r="F9" s="13"/>
      <c r="G9" s="13"/>
      <c r="H9" s="13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honeticPr fontId="39" type="noConversion"/>
  <pageMargins left="0.75" right="0.75" top="0.270000010728836" bottom="0.270000010728836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F6" sqref="F6"/>
    </sheetView>
  </sheetViews>
  <sheetFormatPr defaultColWidth="10" defaultRowHeight="15"/>
  <cols>
    <col min="1" max="1" width="9.75" customWidth="1"/>
    <col min="2" max="2" width="12" style="15" customWidth="1"/>
    <col min="3" max="3" width="23.875" style="15" customWidth="1"/>
    <col min="4" max="4" width="9.75" customWidth="1"/>
    <col min="5" max="5" width="12" customWidth="1"/>
    <col min="6" max="6" width="12.5" customWidth="1"/>
    <col min="7" max="10" width="9.75" customWidth="1"/>
  </cols>
  <sheetData>
    <row r="1" spans="1:10" ht="14.25" customHeight="1">
      <c r="A1" s="8"/>
      <c r="B1" s="22"/>
      <c r="C1" s="23"/>
      <c r="D1" s="8"/>
      <c r="E1" s="8"/>
      <c r="F1" s="8"/>
      <c r="G1" s="8"/>
      <c r="H1" s="8"/>
      <c r="I1" s="8"/>
      <c r="J1" s="8"/>
    </row>
    <row r="2" spans="1:10" ht="39.950000000000003" customHeight="1">
      <c r="A2" s="113" t="s">
        <v>247</v>
      </c>
      <c r="B2" s="116"/>
      <c r="C2" s="116"/>
      <c r="D2" s="113"/>
      <c r="E2" s="113"/>
      <c r="F2" s="113"/>
      <c r="G2" s="8"/>
      <c r="H2" s="8"/>
      <c r="I2" s="8"/>
      <c r="J2" s="8"/>
    </row>
    <row r="3" spans="1:10" ht="22.7" customHeight="1">
      <c r="A3" s="9"/>
      <c r="D3" s="9"/>
      <c r="E3" s="9"/>
      <c r="F3" s="9" t="s">
        <v>36</v>
      </c>
      <c r="G3" s="8"/>
      <c r="H3" s="8"/>
      <c r="I3" s="8"/>
      <c r="J3" s="8"/>
    </row>
    <row r="4" spans="1:10" ht="22.7" customHeight="1">
      <c r="A4" s="24" t="s">
        <v>248</v>
      </c>
      <c r="B4" s="25" t="s">
        <v>249</v>
      </c>
      <c r="C4" s="26" t="s">
        <v>250</v>
      </c>
      <c r="D4" s="24" t="s">
        <v>117</v>
      </c>
      <c r="E4" s="24" t="s">
        <v>114</v>
      </c>
      <c r="F4" s="24" t="s">
        <v>115</v>
      </c>
      <c r="G4" s="8"/>
      <c r="H4" s="8"/>
      <c r="I4" s="8"/>
      <c r="J4" s="8"/>
    </row>
    <row r="5" spans="1:10" ht="27.95" customHeight="1">
      <c r="A5" s="24"/>
      <c r="B5" s="27"/>
      <c r="C5" s="28" t="s">
        <v>117</v>
      </c>
      <c r="D5" s="29">
        <f>E5+F5</f>
        <v>170395.19</v>
      </c>
      <c r="E5" s="29">
        <f>E6</f>
        <v>170395.19</v>
      </c>
      <c r="F5" s="30"/>
      <c r="G5" s="9"/>
      <c r="H5" s="9"/>
      <c r="I5" s="9"/>
      <c r="J5" s="9"/>
    </row>
    <row r="6" spans="1:10" ht="27.95" customHeight="1">
      <c r="A6" s="31">
        <v>1</v>
      </c>
      <c r="B6" s="27" t="s">
        <v>226</v>
      </c>
      <c r="C6" s="32" t="s">
        <v>251</v>
      </c>
      <c r="D6" s="29">
        <f>E6+F6</f>
        <v>170395.19</v>
      </c>
      <c r="E6" s="29">
        <f>E7+E8</f>
        <v>170395.19</v>
      </c>
      <c r="F6" s="29"/>
    </row>
    <row r="7" spans="1:10" ht="27.95" customHeight="1">
      <c r="A7" s="31">
        <v>2</v>
      </c>
      <c r="B7" s="33" t="s">
        <v>228</v>
      </c>
      <c r="C7" s="34" t="s">
        <v>229</v>
      </c>
      <c r="D7" s="29">
        <f>E7+F7</f>
        <v>97785.89</v>
      </c>
      <c r="E7" s="29">
        <v>97785.89</v>
      </c>
      <c r="F7" s="29"/>
    </row>
    <row r="8" spans="1:10" ht="27.95" customHeight="1">
      <c r="A8" s="35">
        <v>3</v>
      </c>
      <c r="B8" s="33" t="s">
        <v>230</v>
      </c>
      <c r="C8" s="34" t="s">
        <v>231</v>
      </c>
      <c r="D8" s="29">
        <f>E8+F8</f>
        <v>72609.3</v>
      </c>
      <c r="E8" s="29">
        <v>72609.3</v>
      </c>
      <c r="F8" s="29"/>
    </row>
    <row r="9" spans="1:10" ht="27.95" customHeight="1">
      <c r="A9" s="29"/>
      <c r="B9" s="33"/>
      <c r="C9" s="34"/>
      <c r="D9" s="29"/>
      <c r="E9" s="29"/>
      <c r="F9" s="29"/>
    </row>
    <row r="10" spans="1:10" ht="27.95" customHeight="1">
      <c r="A10" s="29"/>
      <c r="B10" s="33"/>
      <c r="C10" s="34"/>
      <c r="D10" s="29"/>
      <c r="E10" s="29"/>
      <c r="F10" s="29"/>
    </row>
    <row r="11" spans="1:10" ht="27.95" customHeight="1">
      <c r="A11" s="29"/>
      <c r="B11" s="33"/>
      <c r="C11" s="34"/>
      <c r="D11" s="29"/>
      <c r="E11" s="29"/>
      <c r="F11" s="29"/>
    </row>
    <row r="12" spans="1:10" ht="27.95" customHeight="1">
      <c r="A12" s="29"/>
      <c r="B12" s="33"/>
      <c r="C12" s="34"/>
      <c r="D12" s="29"/>
      <c r="E12" s="36"/>
      <c r="F12" s="29"/>
    </row>
    <row r="13" spans="1:10" ht="27.95" customHeight="1">
      <c r="A13" s="29"/>
      <c r="B13" s="33"/>
      <c r="C13" s="34"/>
      <c r="D13" s="29"/>
      <c r="E13" s="29"/>
      <c r="F13" s="29"/>
    </row>
    <row r="14" spans="1:10" ht="27.95" customHeight="1">
      <c r="A14" s="29"/>
      <c r="B14" s="33"/>
      <c r="C14" s="34"/>
      <c r="D14" s="29"/>
      <c r="E14" s="29"/>
      <c r="F14" s="29"/>
    </row>
    <row r="15" spans="1:10" ht="27.95" customHeight="1">
      <c r="A15" s="29"/>
      <c r="B15" s="33"/>
      <c r="C15" s="34"/>
      <c r="D15" s="29"/>
      <c r="E15" s="29"/>
      <c r="F15" s="29"/>
    </row>
    <row r="16" spans="1:10" ht="27.95" customHeight="1">
      <c r="A16" s="29"/>
      <c r="B16" s="33"/>
      <c r="C16" s="34"/>
      <c r="D16" s="29"/>
      <c r="E16" s="29"/>
      <c r="F16" s="29"/>
    </row>
    <row r="17" spans="1:6" ht="27.95" customHeight="1">
      <c r="A17" s="29"/>
      <c r="B17" s="33"/>
      <c r="C17" s="34"/>
      <c r="D17" s="29"/>
      <c r="E17" s="29"/>
      <c r="F17" s="29"/>
    </row>
    <row r="18" spans="1:6" ht="27.95" customHeight="1">
      <c r="A18" s="29"/>
      <c r="B18" s="33"/>
      <c r="C18" s="34"/>
      <c r="D18" s="29"/>
      <c r="E18" s="29"/>
      <c r="F18" s="29"/>
    </row>
    <row r="19" spans="1:6" ht="27.95" customHeight="1">
      <c r="A19" s="29"/>
      <c r="B19" s="33"/>
      <c r="C19" s="34"/>
      <c r="D19" s="29"/>
      <c r="E19" s="29"/>
      <c r="F19" s="29"/>
    </row>
    <row r="25" spans="1:6" ht="13.5">
      <c r="B25" s="14"/>
      <c r="C25" s="14"/>
    </row>
    <row r="26" spans="1:6" ht="13.5">
      <c r="B26" s="14"/>
      <c r="C26" s="14"/>
    </row>
    <row r="27" spans="1:6" ht="13.5">
      <c r="B27" s="14"/>
      <c r="C27" s="14"/>
    </row>
  </sheetData>
  <mergeCells count="1">
    <mergeCell ref="A2:F2"/>
  </mergeCells>
  <phoneticPr fontId="39" type="noConversion"/>
  <pageMargins left="0.75" right="0.75" top="0.270000010728836" bottom="0.270000010728836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15" customWidth="1"/>
    <col min="2" max="2" width="41.375" style="15" customWidth="1"/>
    <col min="3" max="3" width="29.375" style="15" customWidth="1"/>
    <col min="4" max="4" width="2.5" style="15" customWidth="1"/>
    <col min="5" max="16" width="8" style="15"/>
    <col min="17" max="16384" width="7.875" style="14"/>
  </cols>
  <sheetData>
    <row r="1" spans="1:16" ht="15" customHeight="1">
      <c r="A1" s="16"/>
      <c r="B1" s="16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32.25" customHeight="1">
      <c r="A2" s="116" t="s">
        <v>252</v>
      </c>
      <c r="B2" s="116"/>
      <c r="C2" s="116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5" customHeight="1">
      <c r="A3" s="14"/>
      <c r="B3" s="14"/>
      <c r="C3" s="17" t="s">
        <v>36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25.5" customHeight="1">
      <c r="A4" s="122" t="s">
        <v>253</v>
      </c>
      <c r="B4" s="122"/>
      <c r="C4" s="123" t="s">
        <v>40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25.5" customHeight="1">
      <c r="A5" s="18" t="s">
        <v>254</v>
      </c>
      <c r="B5" s="18" t="s">
        <v>255</v>
      </c>
      <c r="C5" s="12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25.5" customHeight="1">
      <c r="A6" s="18" t="s">
        <v>117</v>
      </c>
      <c r="B6" s="18"/>
      <c r="C6" s="1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6.25" customHeight="1">
      <c r="A7" s="20"/>
      <c r="B7" s="20"/>
      <c r="C7" s="21">
        <v>0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26.25" customHeight="1">
      <c r="A8" s="20"/>
      <c r="B8" s="20"/>
      <c r="C8" s="21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26.25" customHeight="1">
      <c r="A9" s="20"/>
      <c r="B9" s="20"/>
      <c r="C9" s="21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26.25" customHeight="1">
      <c r="A10" s="20"/>
      <c r="B10" s="20"/>
      <c r="C10" s="21"/>
    </row>
    <row r="11" spans="1:16" ht="26.25" customHeight="1">
      <c r="A11" s="20"/>
      <c r="B11" s="20"/>
      <c r="C11" s="21"/>
    </row>
    <row r="12" spans="1:16" ht="26.25" customHeight="1">
      <c r="A12" s="20"/>
      <c r="B12" s="20"/>
      <c r="C12" s="21"/>
    </row>
  </sheetData>
  <sheetProtection formatCells="0" formatColumns="0" formatRows="0"/>
  <mergeCells count="3">
    <mergeCell ref="A2:C2"/>
    <mergeCell ref="A4:B4"/>
    <mergeCell ref="C4:C5"/>
  </mergeCells>
  <phoneticPr fontId="39" type="noConversion"/>
  <printOptions horizontalCentered="1"/>
  <pageMargins left="0.78740157480314998" right="0.39370078740157499" top="1.1811023622047201" bottom="0.78740157480314998" header="0" footer="0.39370078740157499"/>
  <pageSetup paperSize="9" fitToHeight="100" orientation="portrait" horizontalDpi="300" verticalDpi="300" r:id="rId1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12" sqref="C12"/>
    </sheetView>
  </sheetViews>
  <sheetFormatPr defaultColWidth="10" defaultRowHeight="13.5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spans="1:5" ht="14.25" customHeight="1">
      <c r="A1" s="8"/>
      <c r="B1" s="8"/>
      <c r="C1" s="8"/>
      <c r="D1" s="8"/>
      <c r="E1" s="8"/>
    </row>
    <row r="2" spans="1:5" ht="39.950000000000003" customHeight="1">
      <c r="A2" s="113" t="s">
        <v>256</v>
      </c>
      <c r="B2" s="113"/>
      <c r="C2" s="113"/>
      <c r="D2" s="113"/>
      <c r="E2" s="113"/>
    </row>
    <row r="3" spans="1:5" ht="22.7" customHeight="1">
      <c r="A3" s="9"/>
      <c r="B3" s="9"/>
      <c r="C3" s="9"/>
      <c r="D3" s="9"/>
      <c r="E3" s="10" t="s">
        <v>36</v>
      </c>
    </row>
    <row r="4" spans="1:5" ht="22.7" customHeight="1">
      <c r="A4" s="11" t="s">
        <v>171</v>
      </c>
      <c r="B4" s="11" t="s">
        <v>117</v>
      </c>
      <c r="C4" s="11" t="s">
        <v>257</v>
      </c>
      <c r="D4" s="11" t="s">
        <v>258</v>
      </c>
      <c r="E4" s="11" t="s">
        <v>259</v>
      </c>
    </row>
    <row r="5" spans="1:5" ht="22.7" customHeight="1">
      <c r="A5" s="12" t="s">
        <v>2</v>
      </c>
      <c r="B5" s="13"/>
      <c r="C5" s="13"/>
      <c r="D5" s="13"/>
      <c r="E5" s="13"/>
    </row>
  </sheetData>
  <mergeCells count="1">
    <mergeCell ref="A2:E2"/>
  </mergeCells>
  <phoneticPr fontId="39" type="noConversion"/>
  <pageMargins left="0.75" right="0.75" top="0.270000010728836" bottom="0.270000010728836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E28" sqref="E28"/>
    </sheetView>
  </sheetViews>
  <sheetFormatPr defaultColWidth="9" defaultRowHeight="13.5"/>
  <cols>
    <col min="1" max="1" width="34.125" customWidth="1"/>
    <col min="2" max="2" width="46" customWidth="1"/>
  </cols>
  <sheetData>
    <row r="1" spans="1:2" ht="20.25">
      <c r="A1" s="124" t="s">
        <v>260</v>
      </c>
      <c r="B1" s="124"/>
    </row>
    <row r="2" spans="1:2">
      <c r="A2" s="1" t="s">
        <v>261</v>
      </c>
    </row>
    <row r="3" spans="1:2" ht="15" customHeight="1">
      <c r="A3" s="125" t="s">
        <v>39</v>
      </c>
      <c r="B3" s="126" t="s">
        <v>40</v>
      </c>
    </row>
    <row r="4" spans="1:2">
      <c r="A4" s="125"/>
      <c r="B4" s="126"/>
    </row>
    <row r="5" spans="1:2">
      <c r="A5" s="3" t="s">
        <v>262</v>
      </c>
      <c r="B5" s="2">
        <v>1</v>
      </c>
    </row>
    <row r="6" spans="1:2">
      <c r="A6" s="4" t="s">
        <v>263</v>
      </c>
      <c r="B6" s="5"/>
    </row>
    <row r="7" spans="1:2">
      <c r="A7" s="6" t="s">
        <v>264</v>
      </c>
      <c r="B7" s="5"/>
    </row>
    <row r="8" spans="1:2">
      <c r="A8" s="6"/>
      <c r="B8" s="5"/>
    </row>
    <row r="9" spans="1:2">
      <c r="A9" s="6"/>
      <c r="B9" s="5"/>
    </row>
    <row r="10" spans="1:2">
      <c r="A10" s="6"/>
      <c r="B10" s="5"/>
    </row>
    <row r="11" spans="1:2">
      <c r="A11" s="6"/>
      <c r="B11" s="5"/>
    </row>
    <row r="12" spans="1:2">
      <c r="A12" s="6"/>
      <c r="B12" s="5"/>
    </row>
    <row r="13" spans="1:2">
      <c r="A13" s="6"/>
      <c r="B13" s="5"/>
    </row>
    <row r="14" spans="1:2">
      <c r="A14" s="6"/>
      <c r="B14" s="5"/>
    </row>
    <row r="15" spans="1:2">
      <c r="A15" s="6"/>
      <c r="B15" s="5"/>
    </row>
    <row r="16" spans="1:2">
      <c r="A16" s="7" t="s">
        <v>265</v>
      </c>
    </row>
  </sheetData>
  <mergeCells count="3">
    <mergeCell ref="A1:B1"/>
    <mergeCell ref="A3:A4"/>
    <mergeCell ref="B3:B4"/>
  </mergeCells>
  <phoneticPr fontId="39" type="noConversion"/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F14" sqref="F14"/>
    </sheetView>
  </sheetViews>
  <sheetFormatPr defaultColWidth="10" defaultRowHeight="13.5"/>
  <cols>
    <col min="1" max="1" width="5" customWidth="1"/>
    <col min="2" max="2" width="56.375" customWidth="1"/>
    <col min="3" max="3" width="40.125" customWidth="1"/>
  </cols>
  <sheetData>
    <row r="1" spans="1:3" ht="35.450000000000003" customHeight="1">
      <c r="A1" s="8"/>
      <c r="B1" s="8"/>
    </row>
    <row r="2" spans="1:3" ht="39.200000000000003" customHeight="1">
      <c r="A2" s="8"/>
      <c r="B2" s="112" t="s">
        <v>13</v>
      </c>
      <c r="C2" s="112"/>
    </row>
    <row r="3" spans="1:3" ht="29.45" customHeight="1">
      <c r="A3" s="103"/>
      <c r="B3" s="104" t="s">
        <v>14</v>
      </c>
      <c r="C3" s="104" t="s">
        <v>15</v>
      </c>
    </row>
    <row r="4" spans="1:3" ht="28.5" customHeight="1">
      <c r="A4" s="93"/>
      <c r="B4" s="105" t="s">
        <v>16</v>
      </c>
      <c r="C4" s="74" t="s">
        <v>17</v>
      </c>
    </row>
    <row r="5" spans="1:3" ht="28.5" customHeight="1">
      <c r="A5" s="93"/>
      <c r="B5" s="105" t="s">
        <v>18</v>
      </c>
      <c r="C5" s="74" t="s">
        <v>19</v>
      </c>
    </row>
    <row r="6" spans="1:3" ht="28.5" customHeight="1">
      <c r="A6" s="93"/>
      <c r="B6" s="105" t="s">
        <v>20</v>
      </c>
      <c r="C6" s="74" t="s">
        <v>21</v>
      </c>
    </row>
    <row r="7" spans="1:3" ht="28.5" customHeight="1">
      <c r="A7" s="93"/>
      <c r="B7" s="105" t="s">
        <v>22</v>
      </c>
      <c r="C7" s="74"/>
    </row>
    <row r="8" spans="1:3" ht="28.5" customHeight="1">
      <c r="A8" s="93"/>
      <c r="B8" s="105" t="s">
        <v>23</v>
      </c>
      <c r="C8" s="74" t="s">
        <v>24</v>
      </c>
    </row>
    <row r="9" spans="1:3" ht="28.5" customHeight="1">
      <c r="A9" s="93"/>
      <c r="B9" s="105" t="s">
        <v>25</v>
      </c>
      <c r="C9" s="74" t="s">
        <v>26</v>
      </c>
    </row>
    <row r="10" spans="1:3" ht="28.5" customHeight="1">
      <c r="A10" s="93"/>
      <c r="B10" s="105" t="s">
        <v>27</v>
      </c>
      <c r="C10" s="74" t="s">
        <v>28</v>
      </c>
    </row>
    <row r="11" spans="1:3" ht="28.5" customHeight="1">
      <c r="A11" s="93"/>
      <c r="B11" s="105" t="s">
        <v>29</v>
      </c>
      <c r="C11" s="74" t="s">
        <v>30</v>
      </c>
    </row>
    <row r="12" spans="1:3" ht="28.5" customHeight="1">
      <c r="A12" s="93"/>
      <c r="B12" s="105" t="s">
        <v>31</v>
      </c>
      <c r="C12" s="74"/>
    </row>
    <row r="13" spans="1:3" ht="28.5" customHeight="1">
      <c r="A13" s="8"/>
      <c r="B13" s="105" t="s">
        <v>32</v>
      </c>
      <c r="C13" s="74"/>
    </row>
    <row r="14" spans="1:3" ht="28.5" customHeight="1">
      <c r="A14" s="8"/>
      <c r="B14" s="105" t="s">
        <v>33</v>
      </c>
      <c r="C14" s="74" t="s">
        <v>17</v>
      </c>
    </row>
    <row r="15" spans="1:3" ht="36" customHeight="1">
      <c r="B15" s="105" t="s">
        <v>34</v>
      </c>
      <c r="C15" s="29"/>
    </row>
  </sheetData>
  <mergeCells count="1">
    <mergeCell ref="B2:C2"/>
  </mergeCells>
  <phoneticPr fontId="39" type="noConversion"/>
  <pageMargins left="0.75" right="0.75" top="0.270000010728836" bottom="0.270000010728836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opLeftCell="A4" workbookViewId="0">
      <selection activeCell="D15" sqref="D15"/>
    </sheetView>
  </sheetViews>
  <sheetFormatPr defaultColWidth="10" defaultRowHeight="13.5"/>
  <cols>
    <col min="1" max="1" width="41.875" customWidth="1"/>
    <col min="2" max="2" width="16.75" customWidth="1"/>
    <col min="3" max="3" width="36.625" customWidth="1"/>
    <col min="4" max="4" width="14.5" customWidth="1"/>
    <col min="6" max="6" width="12.625"/>
  </cols>
  <sheetData>
    <row r="1" spans="1:4" ht="14.25" customHeight="1">
      <c r="A1" s="8"/>
      <c r="B1" s="8"/>
      <c r="C1" s="8"/>
      <c r="D1" s="8"/>
    </row>
    <row r="2" spans="1:4" ht="39.950000000000003" customHeight="1">
      <c r="A2" s="113" t="s">
        <v>35</v>
      </c>
      <c r="B2" s="113"/>
      <c r="C2" s="113"/>
      <c r="D2" s="113"/>
    </row>
    <row r="3" spans="1:4" ht="22.7" customHeight="1">
      <c r="A3" s="114"/>
      <c r="B3" s="114"/>
      <c r="C3" s="114"/>
      <c r="D3" s="94" t="s">
        <v>36</v>
      </c>
    </row>
    <row r="4" spans="1:4" ht="22.7" customHeight="1">
      <c r="A4" s="115" t="s">
        <v>37</v>
      </c>
      <c r="B4" s="115"/>
      <c r="C4" s="115" t="s">
        <v>38</v>
      </c>
      <c r="D4" s="115"/>
    </row>
    <row r="5" spans="1:4" ht="22.7" customHeight="1">
      <c r="A5" s="60" t="s">
        <v>39</v>
      </c>
      <c r="B5" s="60" t="s">
        <v>40</v>
      </c>
      <c r="C5" s="60" t="s">
        <v>39</v>
      </c>
      <c r="D5" s="60" t="s">
        <v>40</v>
      </c>
    </row>
    <row r="6" spans="1:4" ht="22.7" customHeight="1">
      <c r="A6" s="95" t="s">
        <v>41</v>
      </c>
      <c r="B6" s="70">
        <v>15995647.73</v>
      </c>
      <c r="C6" s="95" t="s">
        <v>42</v>
      </c>
      <c r="D6" s="70"/>
    </row>
    <row r="7" spans="1:4" ht="22.7" customHeight="1">
      <c r="A7" s="95" t="s">
        <v>43</v>
      </c>
      <c r="B7" s="70"/>
      <c r="C7" s="95" t="s">
        <v>44</v>
      </c>
      <c r="D7" s="96"/>
    </row>
    <row r="8" spans="1:4" ht="22.7" customHeight="1">
      <c r="A8" s="95" t="s">
        <v>45</v>
      </c>
      <c r="B8" s="70"/>
      <c r="C8" s="95" t="s">
        <v>46</v>
      </c>
      <c r="D8" s="96"/>
    </row>
    <row r="9" spans="1:4" ht="22.7" customHeight="1">
      <c r="A9" s="95" t="s">
        <v>47</v>
      </c>
      <c r="B9" s="70"/>
      <c r="C9" s="95" t="s">
        <v>48</v>
      </c>
      <c r="D9" s="97"/>
    </row>
    <row r="10" spans="1:4" ht="22.7" customHeight="1">
      <c r="A10" s="95" t="s">
        <v>49</v>
      </c>
      <c r="B10" s="70">
        <v>547000</v>
      </c>
      <c r="C10" s="95" t="s">
        <v>50</v>
      </c>
      <c r="D10" s="98">
        <v>13540963.75</v>
      </c>
    </row>
    <row r="11" spans="1:4" ht="22.7" customHeight="1">
      <c r="A11" s="95" t="s">
        <v>51</v>
      </c>
      <c r="B11" s="70"/>
      <c r="C11" s="95" t="s">
        <v>52</v>
      </c>
      <c r="D11" s="98"/>
    </row>
    <row r="12" spans="1:4" ht="22.7" customHeight="1">
      <c r="A12" s="95" t="s">
        <v>53</v>
      </c>
      <c r="B12" s="70"/>
      <c r="C12" s="95" t="s">
        <v>54</v>
      </c>
      <c r="D12" s="98"/>
    </row>
    <row r="13" spans="1:4" ht="22.7" customHeight="1">
      <c r="A13" s="95" t="s">
        <v>55</v>
      </c>
      <c r="B13" s="70"/>
      <c r="C13" s="95" t="s">
        <v>56</v>
      </c>
      <c r="D13" s="98">
        <v>2118732.7400000002</v>
      </c>
    </row>
    <row r="14" spans="1:4" ht="22.7" customHeight="1">
      <c r="A14" s="95" t="s">
        <v>57</v>
      </c>
      <c r="B14" s="70"/>
      <c r="C14" s="95" t="s">
        <v>58</v>
      </c>
      <c r="D14" s="98"/>
    </row>
    <row r="15" spans="1:4" ht="22.7" customHeight="1">
      <c r="A15" s="95"/>
      <c r="B15" s="99"/>
      <c r="C15" s="95" t="s">
        <v>59</v>
      </c>
      <c r="D15" s="100">
        <v>882951.24</v>
      </c>
    </row>
    <row r="16" spans="1:4" ht="22.7" customHeight="1">
      <c r="A16" s="95"/>
      <c r="B16" s="99"/>
      <c r="C16" s="95" t="s">
        <v>60</v>
      </c>
      <c r="D16" s="96"/>
    </row>
    <row r="17" spans="1:4" ht="22.7" customHeight="1">
      <c r="A17" s="95"/>
      <c r="B17" s="99"/>
      <c r="C17" s="95" t="s">
        <v>61</v>
      </c>
      <c r="D17" s="96"/>
    </row>
    <row r="18" spans="1:4" ht="22.7" customHeight="1">
      <c r="A18" s="95"/>
      <c r="B18" s="99"/>
      <c r="C18" s="95" t="s">
        <v>62</v>
      </c>
      <c r="D18" s="96"/>
    </row>
    <row r="19" spans="1:4" ht="22.7" customHeight="1">
      <c r="A19" s="95"/>
      <c r="B19" s="99"/>
      <c r="C19" s="95" t="s">
        <v>63</v>
      </c>
      <c r="D19" s="96"/>
    </row>
    <row r="20" spans="1:4" ht="22.7" customHeight="1">
      <c r="A20" s="101"/>
      <c r="B20" s="102"/>
      <c r="C20" s="95" t="s">
        <v>64</v>
      </c>
      <c r="D20" s="96"/>
    </row>
    <row r="21" spans="1:4" ht="22.7" customHeight="1">
      <c r="A21" s="101"/>
      <c r="B21" s="102"/>
      <c r="C21" s="95" t="s">
        <v>65</v>
      </c>
      <c r="D21" s="96"/>
    </row>
    <row r="22" spans="1:4" ht="22.7" customHeight="1">
      <c r="A22" s="101"/>
      <c r="B22" s="102"/>
      <c r="C22" s="95" t="s">
        <v>66</v>
      </c>
      <c r="D22" s="96"/>
    </row>
    <row r="23" spans="1:4" ht="22.7" customHeight="1">
      <c r="A23" s="101"/>
      <c r="B23" s="102"/>
      <c r="C23" s="95" t="s">
        <v>67</v>
      </c>
      <c r="D23" s="96"/>
    </row>
    <row r="24" spans="1:4" ht="22.7" customHeight="1">
      <c r="A24" s="101"/>
      <c r="B24" s="102"/>
      <c r="C24" s="95" t="s">
        <v>68</v>
      </c>
      <c r="D24" s="96"/>
    </row>
    <row r="25" spans="1:4" ht="22.7" customHeight="1">
      <c r="A25" s="95"/>
      <c r="B25" s="99"/>
      <c r="C25" s="95" t="s">
        <v>69</v>
      </c>
      <c r="D25" s="96"/>
    </row>
    <row r="26" spans="1:4" ht="22.7" customHeight="1">
      <c r="A26" s="95"/>
      <c r="B26" s="99"/>
      <c r="C26" s="95" t="s">
        <v>70</v>
      </c>
      <c r="D26" s="96"/>
    </row>
    <row r="27" spans="1:4" ht="22.7" customHeight="1">
      <c r="A27" s="95"/>
      <c r="B27" s="99"/>
      <c r="C27" s="95" t="s">
        <v>71</v>
      </c>
      <c r="D27" s="96"/>
    </row>
    <row r="28" spans="1:4" ht="22.7" customHeight="1">
      <c r="A28" s="101"/>
      <c r="B28" s="102"/>
      <c r="C28" s="95" t="s">
        <v>72</v>
      </c>
      <c r="D28" s="96"/>
    </row>
    <row r="29" spans="1:4" ht="22.7" customHeight="1">
      <c r="A29" s="101"/>
      <c r="B29" s="102"/>
      <c r="C29" s="95" t="s">
        <v>73</v>
      </c>
      <c r="D29" s="96"/>
    </row>
    <row r="30" spans="1:4" ht="22.7" customHeight="1">
      <c r="A30" s="101"/>
      <c r="B30" s="102"/>
      <c r="C30" s="95" t="s">
        <v>74</v>
      </c>
      <c r="D30" s="96"/>
    </row>
    <row r="31" spans="1:4" ht="22.7" customHeight="1">
      <c r="A31" s="101"/>
      <c r="B31" s="102"/>
      <c r="C31" s="95" t="s">
        <v>75</v>
      </c>
      <c r="D31" s="96"/>
    </row>
    <row r="32" spans="1:4" ht="22.7" customHeight="1">
      <c r="A32" s="101"/>
      <c r="B32" s="102"/>
      <c r="C32" s="95" t="s">
        <v>76</v>
      </c>
      <c r="D32" s="96"/>
    </row>
    <row r="33" spans="1:4" ht="22.7" customHeight="1">
      <c r="A33" s="95"/>
      <c r="B33" s="95"/>
      <c r="C33" s="95" t="s">
        <v>77</v>
      </c>
      <c r="D33" s="96"/>
    </row>
    <row r="34" spans="1:4" ht="22.7" customHeight="1">
      <c r="A34" s="95"/>
      <c r="B34" s="95"/>
      <c r="C34" s="95" t="s">
        <v>78</v>
      </c>
      <c r="D34" s="96"/>
    </row>
    <row r="35" spans="1:4" ht="22.7" customHeight="1">
      <c r="A35" s="95"/>
      <c r="B35" s="95"/>
      <c r="C35" s="95" t="s">
        <v>79</v>
      </c>
      <c r="D35" s="96"/>
    </row>
    <row r="36" spans="1:4" ht="22.7" customHeight="1">
      <c r="A36" s="95"/>
      <c r="B36" s="95"/>
      <c r="C36" s="95"/>
      <c r="D36" s="95"/>
    </row>
    <row r="37" spans="1:4" ht="22.7" customHeight="1">
      <c r="A37" s="95"/>
      <c r="B37" s="95"/>
      <c r="C37" s="95"/>
      <c r="D37" s="95"/>
    </row>
    <row r="38" spans="1:4" ht="22.7" customHeight="1">
      <c r="A38" s="95"/>
      <c r="B38" s="95"/>
      <c r="C38" s="95"/>
      <c r="D38" s="95"/>
    </row>
    <row r="39" spans="1:4" ht="22.7" customHeight="1">
      <c r="A39" s="101" t="s">
        <v>80</v>
      </c>
      <c r="B39" s="98">
        <f>SUM(B6:B14)</f>
        <v>16542647.73</v>
      </c>
      <c r="C39" s="101" t="s">
        <v>81</v>
      </c>
      <c r="D39" s="98">
        <f>SUM(D6:D38)</f>
        <v>16542647.73</v>
      </c>
    </row>
    <row r="40" spans="1:4" ht="22.7" customHeight="1">
      <c r="A40" s="101" t="s">
        <v>82</v>
      </c>
      <c r="B40" s="98"/>
      <c r="C40" s="101" t="s">
        <v>83</v>
      </c>
      <c r="D40" s="98"/>
    </row>
    <row r="41" spans="1:4" ht="22.7" customHeight="1">
      <c r="A41" s="101" t="s">
        <v>84</v>
      </c>
      <c r="B41" s="98"/>
      <c r="C41" s="95"/>
      <c r="D41" s="98"/>
    </row>
    <row r="42" spans="1:4" ht="22.7" customHeight="1">
      <c r="A42" s="101" t="s">
        <v>85</v>
      </c>
      <c r="B42" s="98">
        <f>B39+B40</f>
        <v>16542647.73</v>
      </c>
      <c r="C42" s="101" t="s">
        <v>86</v>
      </c>
      <c r="D42" s="98">
        <f>D39+D40</f>
        <v>16542647.73</v>
      </c>
    </row>
  </sheetData>
  <mergeCells count="4">
    <mergeCell ref="A2:D2"/>
    <mergeCell ref="A3:C3"/>
    <mergeCell ref="A4:B4"/>
    <mergeCell ref="C4:D4"/>
  </mergeCells>
  <phoneticPr fontId="39" type="noConversion"/>
  <pageMargins left="0.75" right="0.75" top="0.270000010728836" bottom="0.270000010728836" header="0" footer="0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showZeros="0" topLeftCell="A9" workbookViewId="0">
      <selection activeCell="B6" sqref="B6"/>
    </sheetView>
  </sheetViews>
  <sheetFormatPr defaultColWidth="7.875" defaultRowHeight="12.75" customHeight="1"/>
  <cols>
    <col min="1" max="1" width="39.5" style="15" customWidth="1"/>
    <col min="2" max="2" width="35.625" style="15" customWidth="1"/>
    <col min="3" max="3" width="27.375" style="15" customWidth="1"/>
    <col min="4" max="16384" width="7.875" style="14"/>
  </cols>
  <sheetData>
    <row r="1" spans="1:2" ht="24.75" customHeight="1">
      <c r="A1" s="22"/>
    </row>
    <row r="2" spans="1:2" ht="24.75" customHeight="1">
      <c r="A2" s="116" t="s">
        <v>87</v>
      </c>
      <c r="B2" s="116"/>
    </row>
    <row r="3" spans="1:2" ht="24.75" customHeight="1">
      <c r="A3" s="84"/>
      <c r="B3" s="17" t="s">
        <v>36</v>
      </c>
    </row>
    <row r="4" spans="1:2" ht="24" customHeight="1">
      <c r="A4" s="26" t="s">
        <v>39</v>
      </c>
      <c r="B4" s="26" t="s">
        <v>40</v>
      </c>
    </row>
    <row r="5" spans="1:2" ht="24.95" customHeight="1">
      <c r="A5" s="85" t="s">
        <v>88</v>
      </c>
      <c r="B5" s="86">
        <f>B6+B7</f>
        <v>15995647.73</v>
      </c>
    </row>
    <row r="6" spans="1:2" ht="24.95" customHeight="1">
      <c r="A6" s="87" t="s">
        <v>89</v>
      </c>
      <c r="B6" s="88">
        <v>15995647.73</v>
      </c>
    </row>
    <row r="7" spans="1:2" ht="24.95" customHeight="1">
      <c r="A7" s="87" t="s">
        <v>90</v>
      </c>
      <c r="B7" s="88"/>
    </row>
    <row r="8" spans="1:2" ht="24.95" customHeight="1">
      <c r="A8" s="85" t="s">
        <v>91</v>
      </c>
      <c r="B8" s="88">
        <f>B9+B10</f>
        <v>0</v>
      </c>
    </row>
    <row r="9" spans="1:2" ht="24.95" customHeight="1">
      <c r="A9" s="87" t="s">
        <v>89</v>
      </c>
      <c r="B9" s="88"/>
    </row>
    <row r="10" spans="1:2" ht="24.95" customHeight="1">
      <c r="A10" s="87" t="s">
        <v>90</v>
      </c>
      <c r="B10" s="88"/>
    </row>
    <row r="11" spans="1:2" ht="24.95" customHeight="1">
      <c r="A11" s="85" t="s">
        <v>92</v>
      </c>
      <c r="B11" s="88"/>
    </row>
    <row r="12" spans="1:2" ht="24.95" customHeight="1">
      <c r="A12" s="87" t="s">
        <v>89</v>
      </c>
      <c r="B12" s="88"/>
    </row>
    <row r="13" spans="1:2" ht="24.95" customHeight="1">
      <c r="A13" s="87" t="s">
        <v>90</v>
      </c>
      <c r="B13" s="88"/>
    </row>
    <row r="14" spans="1:2" ht="24.95" customHeight="1">
      <c r="A14" s="89" t="s">
        <v>93</v>
      </c>
      <c r="B14" s="88">
        <f>SUM(B15:B17)</f>
        <v>547000</v>
      </c>
    </row>
    <row r="15" spans="1:2" ht="24.95" customHeight="1">
      <c r="A15" s="87" t="s">
        <v>94</v>
      </c>
      <c r="B15" s="88">
        <v>547000</v>
      </c>
    </row>
    <row r="16" spans="1:2" ht="24.95" customHeight="1">
      <c r="A16" s="87" t="s">
        <v>95</v>
      </c>
      <c r="B16" s="88"/>
    </row>
    <row r="17" spans="1:2" ht="24.95" customHeight="1">
      <c r="A17" s="87" t="s">
        <v>96</v>
      </c>
      <c r="B17" s="88"/>
    </row>
    <row r="18" spans="1:2" ht="24.95" customHeight="1">
      <c r="A18" s="89" t="s">
        <v>97</v>
      </c>
      <c r="B18" s="88"/>
    </row>
    <row r="19" spans="1:2" ht="24.95" customHeight="1">
      <c r="A19" s="89" t="s">
        <v>98</v>
      </c>
      <c r="B19" s="88"/>
    </row>
    <row r="20" spans="1:2" ht="24.95" customHeight="1">
      <c r="A20" s="89" t="s">
        <v>99</v>
      </c>
      <c r="B20" s="88"/>
    </row>
    <row r="21" spans="1:2" ht="24.95" customHeight="1">
      <c r="A21" s="89" t="s">
        <v>100</v>
      </c>
      <c r="B21" s="88"/>
    </row>
    <row r="22" spans="1:2" ht="24.95" customHeight="1">
      <c r="A22" s="89" t="s">
        <v>101</v>
      </c>
      <c r="B22" s="86">
        <f>B23+B26+B29+B30</f>
        <v>0</v>
      </c>
    </row>
    <row r="23" spans="1:2" ht="24.95" customHeight="1">
      <c r="A23" s="87" t="s">
        <v>102</v>
      </c>
      <c r="B23" s="86">
        <f>B24+B25</f>
        <v>0</v>
      </c>
    </row>
    <row r="24" spans="1:2" ht="24.95" customHeight="1">
      <c r="A24" s="87" t="s">
        <v>103</v>
      </c>
      <c r="B24" s="86"/>
    </row>
    <row r="25" spans="1:2" ht="24.95" customHeight="1">
      <c r="A25" s="87" t="s">
        <v>104</v>
      </c>
      <c r="B25" s="86"/>
    </row>
    <row r="26" spans="1:2" ht="24.95" customHeight="1">
      <c r="A26" s="87" t="s">
        <v>105</v>
      </c>
      <c r="B26" s="86">
        <f>B27+B28</f>
        <v>0</v>
      </c>
    </row>
    <row r="27" spans="1:2" ht="24.95" customHeight="1">
      <c r="A27" s="87" t="s">
        <v>106</v>
      </c>
      <c r="B27" s="86"/>
    </row>
    <row r="28" spans="1:2" ht="24.95" customHeight="1">
      <c r="A28" s="87" t="s">
        <v>107</v>
      </c>
      <c r="B28" s="86"/>
    </row>
    <row r="29" spans="1:2" ht="24.95" customHeight="1">
      <c r="A29" s="87" t="s">
        <v>108</v>
      </c>
      <c r="B29" s="86"/>
    </row>
    <row r="30" spans="1:2" ht="24.95" customHeight="1">
      <c r="A30" s="87" t="s">
        <v>109</v>
      </c>
      <c r="B30" s="86"/>
    </row>
    <row r="31" spans="1:2" ht="24.95" customHeight="1">
      <c r="A31" s="90"/>
      <c r="B31" s="86"/>
    </row>
    <row r="32" spans="1:2" ht="24.95" customHeight="1">
      <c r="A32" s="91" t="s">
        <v>110</v>
      </c>
      <c r="B32" s="92">
        <f>B5+B8+B14+B18+B19+B20+B21+B22</f>
        <v>16542647.73</v>
      </c>
    </row>
  </sheetData>
  <sheetProtection formatCells="0" formatColumns="0" formatRows="0"/>
  <mergeCells count="1">
    <mergeCell ref="A2:B2"/>
  </mergeCells>
  <phoneticPr fontId="39" type="noConversion"/>
  <printOptions horizontalCentered="1"/>
  <pageMargins left="0.59027777777777801" right="0.39370078740157499" top="0.51180555555555596" bottom="0.78740157480314998" header="0" footer="0.39370078740157499"/>
  <pageSetup paperSize="9" scale="83" orientation="portrait" horizontalDpi="300" verticalDpi="300" r:id="rId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6" workbookViewId="0">
      <selection activeCell="C18" sqref="C18"/>
    </sheetView>
  </sheetViews>
  <sheetFormatPr defaultColWidth="10" defaultRowHeight="13.5"/>
  <cols>
    <col min="1" max="1" width="3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spans="1:6" ht="14.25" customHeight="1">
      <c r="A1" s="8"/>
      <c r="B1" s="8"/>
      <c r="C1" s="8"/>
      <c r="D1" s="8"/>
      <c r="E1" s="8"/>
    </row>
    <row r="2" spans="1:6" ht="39.950000000000003" customHeight="1">
      <c r="A2" s="113" t="s">
        <v>111</v>
      </c>
      <c r="B2" s="113"/>
      <c r="C2" s="113"/>
      <c r="D2" s="113"/>
      <c r="E2" s="113"/>
    </row>
    <row r="3" spans="1:6" ht="22.7" customHeight="1">
      <c r="A3" s="9"/>
      <c r="B3" s="9"/>
      <c r="C3" s="9"/>
      <c r="D3" s="9"/>
      <c r="E3" s="9" t="s">
        <v>36</v>
      </c>
    </row>
    <row r="4" spans="1:6" ht="22.7" customHeight="1">
      <c r="A4" s="73" t="s">
        <v>112</v>
      </c>
      <c r="B4" s="73" t="s">
        <v>113</v>
      </c>
      <c r="C4" s="73" t="s">
        <v>114</v>
      </c>
      <c r="D4" s="73" t="s">
        <v>115</v>
      </c>
      <c r="E4" s="73" t="s">
        <v>116</v>
      </c>
    </row>
    <row r="5" spans="1:6" ht="22.7" customHeight="1">
      <c r="A5" s="74" t="s">
        <v>117</v>
      </c>
      <c r="B5" s="75">
        <f>C5+D5+E5</f>
        <v>16542647.73</v>
      </c>
      <c r="C5" s="76">
        <f>C6+C9+C17</f>
        <v>16542647.73</v>
      </c>
      <c r="D5" s="57"/>
      <c r="E5" s="57"/>
    </row>
    <row r="6" spans="1:6" ht="24" customHeight="1">
      <c r="A6" s="32" t="s">
        <v>118</v>
      </c>
      <c r="B6" s="75">
        <f t="shared" ref="B6:B11" si="0">C6+D6+E6</f>
        <v>13540963.75</v>
      </c>
      <c r="C6" s="76">
        <f>C7</f>
        <v>13540963.75</v>
      </c>
      <c r="D6" s="57"/>
      <c r="E6" s="57"/>
    </row>
    <row r="7" spans="1:6" ht="24" customHeight="1">
      <c r="A7" s="34" t="s">
        <v>119</v>
      </c>
      <c r="B7" s="75">
        <f t="shared" si="0"/>
        <v>13540963.75</v>
      </c>
      <c r="C7" s="76">
        <f>C8</f>
        <v>13540963.75</v>
      </c>
      <c r="D7" s="57"/>
      <c r="E7" s="57"/>
    </row>
    <row r="8" spans="1:6" ht="24" customHeight="1">
      <c r="A8" s="34" t="s">
        <v>120</v>
      </c>
      <c r="B8" s="75">
        <f t="shared" si="0"/>
        <v>13540963.75</v>
      </c>
      <c r="C8" s="77">
        <v>13540963.75</v>
      </c>
      <c r="D8" s="58"/>
      <c r="E8" s="58"/>
    </row>
    <row r="9" spans="1:6" ht="24" customHeight="1">
      <c r="A9" s="32" t="s">
        <v>121</v>
      </c>
      <c r="B9" s="78">
        <f t="shared" si="0"/>
        <v>2118732.7400000002</v>
      </c>
      <c r="C9" s="79">
        <f>C10+C13+C15</f>
        <v>2118732.7400000002</v>
      </c>
      <c r="D9" s="29"/>
      <c r="E9" s="29"/>
    </row>
    <row r="10" spans="1:6" ht="22.7" customHeight="1">
      <c r="A10" s="34" t="s">
        <v>122</v>
      </c>
      <c r="B10" s="75">
        <f t="shared" si="0"/>
        <v>2001208.26</v>
      </c>
      <c r="C10" s="80">
        <f>C11+C12</f>
        <v>2001208.26</v>
      </c>
      <c r="D10" s="29"/>
      <c r="E10" s="29"/>
    </row>
    <row r="11" spans="1:6" ht="22.7" customHeight="1">
      <c r="A11" s="34" t="s">
        <v>123</v>
      </c>
      <c r="B11" s="75">
        <f t="shared" si="0"/>
        <v>72250</v>
      </c>
      <c r="C11" s="80">
        <v>72250</v>
      </c>
      <c r="D11" s="29"/>
      <c r="E11" s="29"/>
      <c r="F11" s="81"/>
    </row>
    <row r="12" spans="1:6" ht="22.7" customHeight="1">
      <c r="A12" s="59" t="s">
        <v>124</v>
      </c>
      <c r="B12" s="75">
        <f t="shared" ref="B12:B19" si="1">C12+D12+E12</f>
        <v>1928958.26</v>
      </c>
      <c r="C12" s="75">
        <v>1928958.26</v>
      </c>
      <c r="D12" s="47"/>
      <c r="E12" s="47"/>
      <c r="F12" s="82"/>
    </row>
    <row r="13" spans="1:6" ht="22.7" customHeight="1">
      <c r="A13" s="59" t="s">
        <v>125</v>
      </c>
      <c r="B13" s="75">
        <f t="shared" si="1"/>
        <v>9960</v>
      </c>
      <c r="C13" s="75">
        <f>C14</f>
        <v>9960</v>
      </c>
      <c r="D13" s="47"/>
      <c r="E13" s="47"/>
      <c r="F13" s="83"/>
    </row>
    <row r="14" spans="1:6" ht="22.7" customHeight="1">
      <c r="A14" s="59" t="s">
        <v>126</v>
      </c>
      <c r="B14" s="75">
        <f t="shared" si="1"/>
        <v>9960</v>
      </c>
      <c r="C14" s="75">
        <v>9960</v>
      </c>
      <c r="D14" s="47"/>
      <c r="E14" s="47"/>
      <c r="F14" s="83"/>
    </row>
    <row r="15" spans="1:6" ht="22.7" customHeight="1">
      <c r="A15" s="59" t="s">
        <v>127</v>
      </c>
      <c r="B15" s="75">
        <f t="shared" si="1"/>
        <v>107564.48</v>
      </c>
      <c r="C15" s="75">
        <f>C16</f>
        <v>107564.48</v>
      </c>
      <c r="D15" s="47"/>
      <c r="E15" s="47"/>
      <c r="F15" s="82"/>
    </row>
    <row r="16" spans="1:6" ht="22.7" customHeight="1">
      <c r="A16" s="59" t="s">
        <v>128</v>
      </c>
      <c r="B16" s="75">
        <f t="shared" si="1"/>
        <v>107564.48</v>
      </c>
      <c r="C16" s="75">
        <v>107564.48</v>
      </c>
      <c r="D16" s="47"/>
      <c r="E16" s="47"/>
    </row>
    <row r="17" spans="1:5" ht="22.7" customHeight="1">
      <c r="A17" s="32" t="s">
        <v>129</v>
      </c>
      <c r="B17" s="78">
        <f t="shared" si="1"/>
        <v>882951.24</v>
      </c>
      <c r="C17" s="78">
        <f>C18</f>
        <v>882951.24</v>
      </c>
      <c r="D17" s="47"/>
      <c r="E17" s="47"/>
    </row>
    <row r="18" spans="1:5" ht="22.7" customHeight="1">
      <c r="A18" s="59" t="s">
        <v>130</v>
      </c>
      <c r="B18" s="75">
        <f t="shared" si="1"/>
        <v>882951.24</v>
      </c>
      <c r="C18" s="75">
        <f>C19</f>
        <v>882951.24</v>
      </c>
      <c r="D18" s="47"/>
      <c r="E18" s="47"/>
    </row>
    <row r="19" spans="1:5" ht="22.7" customHeight="1">
      <c r="A19" s="59" t="s">
        <v>131</v>
      </c>
      <c r="B19" s="75">
        <f t="shared" si="1"/>
        <v>882951.24</v>
      </c>
      <c r="C19" s="75">
        <v>882951.24</v>
      </c>
      <c r="D19" s="47"/>
      <c r="E19" s="47"/>
    </row>
  </sheetData>
  <mergeCells count="1">
    <mergeCell ref="A2:E2"/>
  </mergeCells>
  <phoneticPr fontId="39" type="noConversion"/>
  <pageMargins left="0.75" right="0.75" top="0.270000010728836" bottom="0.270000010728836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opLeftCell="A28" workbookViewId="0">
      <selection activeCell="D16" sqref="D16"/>
    </sheetView>
  </sheetViews>
  <sheetFormatPr defaultColWidth="10" defaultRowHeight="13.5"/>
  <cols>
    <col min="1" max="1" width="24.625" customWidth="1"/>
    <col min="2" max="2" width="15.25" customWidth="1"/>
    <col min="3" max="3" width="33.375" customWidth="1"/>
    <col min="4" max="4" width="14.5" customWidth="1"/>
    <col min="5" max="5" width="18.75" customWidth="1"/>
    <col min="6" max="8" width="9.75" customWidth="1"/>
  </cols>
  <sheetData>
    <row r="1" spans="1:7" ht="14.25" customHeight="1">
      <c r="A1" s="8"/>
      <c r="B1" s="8"/>
      <c r="C1" s="8"/>
      <c r="D1" s="8"/>
      <c r="E1" s="8"/>
      <c r="F1" s="8"/>
      <c r="G1" s="8"/>
    </row>
    <row r="2" spans="1:7" ht="39.950000000000003" customHeight="1">
      <c r="A2" s="113" t="s">
        <v>132</v>
      </c>
      <c r="B2" s="113"/>
      <c r="C2" s="113"/>
      <c r="D2" s="113"/>
      <c r="E2" s="8"/>
      <c r="F2" s="8"/>
      <c r="G2" s="8"/>
    </row>
    <row r="3" spans="1:7" ht="22.7" customHeight="1">
      <c r="A3" s="9"/>
      <c r="B3" s="9"/>
      <c r="C3" s="117" t="s">
        <v>36</v>
      </c>
      <c r="D3" s="117"/>
      <c r="E3" s="9"/>
      <c r="F3" s="9"/>
      <c r="G3" s="9"/>
    </row>
    <row r="4" spans="1:7" ht="22.7" customHeight="1">
      <c r="A4" s="115" t="s">
        <v>37</v>
      </c>
      <c r="B4" s="115"/>
      <c r="C4" s="115" t="s">
        <v>38</v>
      </c>
      <c r="D4" s="115"/>
      <c r="E4" s="9"/>
      <c r="F4" s="9"/>
      <c r="G4" s="9"/>
    </row>
    <row r="5" spans="1:7" ht="22.7" customHeight="1">
      <c r="A5" s="60" t="s">
        <v>39</v>
      </c>
      <c r="B5" s="60" t="s">
        <v>40</v>
      </c>
      <c r="C5" s="60" t="s">
        <v>39</v>
      </c>
      <c r="D5" s="60" t="s">
        <v>117</v>
      </c>
      <c r="E5" s="9"/>
      <c r="F5" s="9"/>
      <c r="G5" s="9"/>
    </row>
    <row r="6" spans="1:7" ht="22.7" customHeight="1">
      <c r="A6" s="12" t="s">
        <v>133</v>
      </c>
      <c r="B6" s="67">
        <f>SUM(B7:B9)</f>
        <v>15995647.73</v>
      </c>
      <c r="C6" s="12" t="s">
        <v>134</v>
      </c>
      <c r="D6" s="68">
        <f>SUM(D7:D36)</f>
        <v>15995647.73</v>
      </c>
      <c r="E6" s="9"/>
      <c r="F6" s="9"/>
      <c r="G6" s="9"/>
    </row>
    <row r="7" spans="1:7" ht="22.7" customHeight="1">
      <c r="A7" s="12" t="s">
        <v>135</v>
      </c>
      <c r="B7" s="69">
        <v>15995647.73</v>
      </c>
      <c r="C7" s="12" t="s">
        <v>136</v>
      </c>
      <c r="D7" s="70"/>
      <c r="E7" s="9"/>
      <c r="F7" s="9"/>
      <c r="G7" s="9"/>
    </row>
    <row r="8" spans="1:7" ht="22.7" customHeight="1">
      <c r="A8" s="12" t="s">
        <v>137</v>
      </c>
      <c r="B8" s="70"/>
      <c r="C8" s="12" t="s">
        <v>138</v>
      </c>
      <c r="D8" s="70"/>
      <c r="E8" s="9"/>
      <c r="F8" s="9"/>
      <c r="G8" s="9"/>
    </row>
    <row r="9" spans="1:7" ht="22.7" customHeight="1">
      <c r="A9" s="12" t="s">
        <v>139</v>
      </c>
      <c r="B9" s="70"/>
      <c r="C9" s="12" t="s">
        <v>140</v>
      </c>
      <c r="D9" s="70"/>
      <c r="E9" s="9"/>
      <c r="F9" s="9"/>
      <c r="G9" s="9"/>
    </row>
    <row r="10" spans="1:7" ht="22.7" customHeight="1">
      <c r="A10" s="12"/>
      <c r="B10" s="64"/>
      <c r="C10" s="12" t="s">
        <v>141</v>
      </c>
      <c r="D10" s="70"/>
      <c r="E10" s="9"/>
      <c r="F10" s="9"/>
      <c r="G10" s="9"/>
    </row>
    <row r="11" spans="1:7" ht="22.7" customHeight="1">
      <c r="A11" s="12"/>
      <c r="B11" s="64"/>
      <c r="C11" s="12" t="s">
        <v>142</v>
      </c>
      <c r="D11" s="71">
        <v>12993963.75</v>
      </c>
      <c r="E11" s="9"/>
      <c r="F11" s="9"/>
      <c r="G11" s="9"/>
    </row>
    <row r="12" spans="1:7" ht="22.7" customHeight="1">
      <c r="A12" s="12"/>
      <c r="B12" s="64"/>
      <c r="C12" s="12" t="s">
        <v>143</v>
      </c>
      <c r="D12" s="71"/>
      <c r="E12" s="9"/>
      <c r="F12" s="9"/>
      <c r="G12" s="9"/>
    </row>
    <row r="13" spans="1:7" ht="22.7" customHeight="1">
      <c r="A13" s="38"/>
      <c r="B13" s="65"/>
      <c r="C13" s="12" t="s">
        <v>144</v>
      </c>
      <c r="D13" s="71"/>
      <c r="E13" s="9"/>
      <c r="F13" s="9"/>
      <c r="G13" s="9"/>
    </row>
    <row r="14" spans="1:7" ht="22.7" customHeight="1">
      <c r="A14" s="12"/>
      <c r="B14" s="64"/>
      <c r="C14" s="12" t="s">
        <v>145</v>
      </c>
      <c r="D14" s="71">
        <v>2118732.7400000002</v>
      </c>
      <c r="E14" s="9"/>
      <c r="F14" s="9"/>
      <c r="G14" s="40"/>
    </row>
    <row r="15" spans="1:7" ht="22.7" customHeight="1">
      <c r="A15" s="12"/>
      <c r="B15" s="64"/>
      <c r="C15" s="12" t="s">
        <v>146</v>
      </c>
      <c r="D15" s="70"/>
      <c r="E15" s="9"/>
      <c r="F15" s="9"/>
      <c r="G15" s="9"/>
    </row>
    <row r="16" spans="1:7" ht="22.7" customHeight="1">
      <c r="A16" s="12"/>
      <c r="B16" s="64"/>
      <c r="C16" s="12" t="s">
        <v>147</v>
      </c>
      <c r="D16" s="71">
        <v>882951.24</v>
      </c>
      <c r="E16" s="9"/>
      <c r="F16" s="9"/>
      <c r="G16" s="9"/>
    </row>
    <row r="17" spans="1:7" ht="22.7" customHeight="1">
      <c r="A17" s="12"/>
      <c r="B17" s="64"/>
      <c r="C17" s="12" t="s">
        <v>148</v>
      </c>
      <c r="D17" s="70"/>
      <c r="E17" s="9"/>
      <c r="F17" s="9"/>
      <c r="G17" s="9"/>
    </row>
    <row r="18" spans="1:7" ht="22.7" customHeight="1">
      <c r="A18" s="12"/>
      <c r="B18" s="64"/>
      <c r="C18" s="12" t="s">
        <v>149</v>
      </c>
      <c r="D18" s="70"/>
      <c r="E18" s="9"/>
      <c r="F18" s="9"/>
      <c r="G18" s="9"/>
    </row>
    <row r="19" spans="1:7" ht="22.7" customHeight="1">
      <c r="A19" s="12"/>
      <c r="B19" s="12"/>
      <c r="C19" s="12" t="s">
        <v>150</v>
      </c>
      <c r="D19" s="70"/>
      <c r="E19" s="9"/>
      <c r="F19" s="9"/>
      <c r="G19" s="9"/>
    </row>
    <row r="20" spans="1:7" ht="22.7" customHeight="1">
      <c r="A20" s="12"/>
      <c r="B20" s="12"/>
      <c r="C20" s="12" t="s">
        <v>151</v>
      </c>
      <c r="D20" s="70"/>
      <c r="E20" s="9"/>
      <c r="F20" s="9"/>
      <c r="G20" s="9"/>
    </row>
    <row r="21" spans="1:7" ht="22.7" customHeight="1">
      <c r="A21" s="12"/>
      <c r="B21" s="12"/>
      <c r="C21" s="12" t="s">
        <v>152</v>
      </c>
      <c r="D21" s="70"/>
      <c r="E21" s="9"/>
      <c r="F21" s="9"/>
      <c r="G21" s="9"/>
    </row>
    <row r="22" spans="1:7" ht="22.7" customHeight="1">
      <c r="A22" s="12"/>
      <c r="B22" s="12"/>
      <c r="C22" s="12" t="s">
        <v>153</v>
      </c>
      <c r="D22" s="70"/>
      <c r="E22" s="9"/>
      <c r="F22" s="9"/>
      <c r="G22" s="9"/>
    </row>
    <row r="23" spans="1:7" ht="22.7" customHeight="1">
      <c r="A23" s="12"/>
      <c r="B23" s="12"/>
      <c r="C23" s="12" t="s">
        <v>154</v>
      </c>
      <c r="D23" s="70"/>
      <c r="E23" s="9"/>
      <c r="F23" s="9"/>
      <c r="G23" s="9"/>
    </row>
    <row r="24" spans="1:7" ht="22.7" customHeight="1">
      <c r="A24" s="12"/>
      <c r="B24" s="12"/>
      <c r="C24" s="12" t="s">
        <v>155</v>
      </c>
      <c r="D24" s="70"/>
      <c r="E24" s="9"/>
      <c r="F24" s="9"/>
      <c r="G24" s="9"/>
    </row>
    <row r="25" spans="1:7" ht="22.7" customHeight="1">
      <c r="A25" s="12"/>
      <c r="B25" s="12"/>
      <c r="C25" s="12" t="s">
        <v>156</v>
      </c>
      <c r="D25" s="70"/>
      <c r="E25" s="9"/>
      <c r="F25" s="9"/>
      <c r="G25" s="9"/>
    </row>
    <row r="26" spans="1:7" ht="22.7" customHeight="1">
      <c r="A26" s="12"/>
      <c r="B26" s="12"/>
      <c r="C26" s="12" t="s">
        <v>157</v>
      </c>
      <c r="D26" s="70"/>
      <c r="E26" s="9"/>
      <c r="F26" s="9"/>
      <c r="G26" s="9"/>
    </row>
    <row r="27" spans="1:7" ht="22.7" customHeight="1">
      <c r="A27" s="12"/>
      <c r="B27" s="12"/>
      <c r="C27" s="12" t="s">
        <v>158</v>
      </c>
      <c r="D27" s="70"/>
      <c r="E27" s="9"/>
      <c r="F27" s="9"/>
      <c r="G27" s="9"/>
    </row>
    <row r="28" spans="1:7" ht="22.7" customHeight="1">
      <c r="A28" s="12"/>
      <c r="B28" s="12"/>
      <c r="C28" s="12" t="s">
        <v>159</v>
      </c>
      <c r="D28" s="70"/>
      <c r="E28" s="9"/>
      <c r="F28" s="9"/>
      <c r="G28" s="9"/>
    </row>
    <row r="29" spans="1:7" ht="22.7" customHeight="1">
      <c r="A29" s="12"/>
      <c r="B29" s="12"/>
      <c r="C29" s="12" t="s">
        <v>160</v>
      </c>
      <c r="D29" s="70"/>
      <c r="E29" s="9"/>
      <c r="F29" s="9"/>
      <c r="G29" s="9"/>
    </row>
    <row r="30" spans="1:7" ht="22.7" customHeight="1">
      <c r="A30" s="12"/>
      <c r="B30" s="12"/>
      <c r="C30" s="12" t="s">
        <v>161</v>
      </c>
      <c r="D30" s="70"/>
      <c r="E30" s="9"/>
      <c r="F30" s="9"/>
      <c r="G30" s="9"/>
    </row>
    <row r="31" spans="1:7" ht="22.7" customHeight="1">
      <c r="A31" s="12"/>
      <c r="B31" s="12"/>
      <c r="C31" s="12" t="s">
        <v>162</v>
      </c>
      <c r="D31" s="70"/>
      <c r="E31" s="9"/>
      <c r="F31" s="9"/>
      <c r="G31" s="9"/>
    </row>
    <row r="32" spans="1:7" ht="22.7" customHeight="1">
      <c r="A32" s="12"/>
      <c r="B32" s="12"/>
      <c r="C32" s="12" t="s">
        <v>163</v>
      </c>
      <c r="D32" s="70"/>
      <c r="E32" s="9"/>
      <c r="F32" s="9"/>
      <c r="G32" s="9"/>
    </row>
    <row r="33" spans="1:7" ht="22.7" customHeight="1">
      <c r="A33" s="12"/>
      <c r="B33" s="12"/>
      <c r="C33" s="12" t="s">
        <v>164</v>
      </c>
      <c r="D33" s="70"/>
      <c r="E33" s="9"/>
      <c r="F33" s="9"/>
      <c r="G33" s="9"/>
    </row>
    <row r="34" spans="1:7" ht="22.7" customHeight="1">
      <c r="A34" s="12"/>
      <c r="B34" s="12"/>
      <c r="C34" s="12" t="s">
        <v>165</v>
      </c>
      <c r="D34" s="70"/>
      <c r="E34" s="9"/>
      <c r="F34" s="9"/>
      <c r="G34" s="9"/>
    </row>
    <row r="35" spans="1:7" ht="22.7" customHeight="1">
      <c r="A35" s="12"/>
      <c r="B35" s="12"/>
      <c r="C35" s="12" t="s">
        <v>166</v>
      </c>
      <c r="D35" s="70"/>
      <c r="E35" s="9"/>
      <c r="F35" s="9"/>
      <c r="G35" s="9"/>
    </row>
    <row r="36" spans="1:7" ht="22.7" customHeight="1">
      <c r="A36" s="12"/>
      <c r="B36" s="12"/>
      <c r="C36" s="12" t="s">
        <v>167</v>
      </c>
      <c r="D36" s="68"/>
      <c r="E36" s="9"/>
      <c r="F36" s="9"/>
      <c r="G36" s="9"/>
    </row>
    <row r="37" spans="1:7" ht="22.7" customHeight="1">
      <c r="A37" s="60" t="s">
        <v>168</v>
      </c>
      <c r="B37" s="72">
        <f>B6</f>
        <v>15995647.73</v>
      </c>
      <c r="C37" s="60" t="s">
        <v>169</v>
      </c>
      <c r="D37" s="72">
        <f>D6</f>
        <v>15995647.73</v>
      </c>
      <c r="E37" s="40"/>
      <c r="F37" s="9"/>
      <c r="G37" s="9"/>
    </row>
  </sheetData>
  <mergeCells count="4">
    <mergeCell ref="A2:D2"/>
    <mergeCell ref="C3:D3"/>
    <mergeCell ref="A4:B4"/>
    <mergeCell ref="C4:D4"/>
  </mergeCells>
  <phoneticPr fontId="39" type="noConversion"/>
  <pageMargins left="0.75" right="0.75" top="0.270000010728836" bottom="0.270000010728836" header="0" footer="0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workbookViewId="0">
      <selection activeCell="A7" sqref="A7"/>
    </sheetView>
  </sheetViews>
  <sheetFormatPr defaultColWidth="10" defaultRowHeight="13.5"/>
  <cols>
    <col min="1" max="1" width="22.75" customWidth="1"/>
    <col min="2" max="2" width="18" customWidth="1"/>
    <col min="3" max="4" width="14.875" customWidth="1"/>
    <col min="5" max="5" width="7.875" customWidth="1"/>
    <col min="6" max="6" width="9.875" customWidth="1"/>
    <col min="7" max="7" width="12.625" customWidth="1"/>
    <col min="8" max="8" width="10.375" customWidth="1"/>
    <col min="9" max="9" width="9.5" customWidth="1"/>
    <col min="10" max="10" width="11.375" customWidth="1"/>
    <col min="11" max="11" width="12.125" customWidth="1"/>
  </cols>
  <sheetData>
    <row r="1" spans="1:11" ht="14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39.950000000000003" customHeight="1">
      <c r="A2" s="113" t="s">
        <v>170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ht="22.7" customHeight="1">
      <c r="A3" s="9"/>
      <c r="B3" s="9"/>
      <c r="C3" s="9"/>
      <c r="D3" s="9"/>
      <c r="E3" s="9"/>
      <c r="F3" s="9"/>
      <c r="G3" s="9"/>
      <c r="H3" s="9"/>
      <c r="I3" s="9"/>
      <c r="J3" s="117" t="s">
        <v>36</v>
      </c>
      <c r="K3" s="117"/>
    </row>
    <row r="4" spans="1:11" ht="22.7" customHeight="1">
      <c r="A4" s="115" t="s">
        <v>171</v>
      </c>
      <c r="B4" s="115" t="s">
        <v>117</v>
      </c>
      <c r="C4" s="115" t="s">
        <v>172</v>
      </c>
      <c r="D4" s="115"/>
      <c r="E4" s="115"/>
      <c r="F4" s="115" t="s">
        <v>173</v>
      </c>
      <c r="G4" s="115"/>
      <c r="H4" s="115"/>
      <c r="I4" s="115" t="s">
        <v>174</v>
      </c>
      <c r="J4" s="115"/>
      <c r="K4" s="115"/>
    </row>
    <row r="5" spans="1:11" ht="22.7" customHeight="1">
      <c r="A5" s="115"/>
      <c r="B5" s="115"/>
      <c r="C5" s="11" t="s">
        <v>117</v>
      </c>
      <c r="D5" s="11" t="s">
        <v>114</v>
      </c>
      <c r="E5" s="11" t="s">
        <v>115</v>
      </c>
      <c r="F5" s="11" t="s">
        <v>117</v>
      </c>
      <c r="G5" s="11" t="s">
        <v>114</v>
      </c>
      <c r="H5" s="11" t="s">
        <v>115</v>
      </c>
      <c r="I5" s="11" t="s">
        <v>117</v>
      </c>
      <c r="J5" s="11" t="s">
        <v>114</v>
      </c>
      <c r="K5" s="11" t="s">
        <v>115</v>
      </c>
    </row>
    <row r="6" spans="1:11" ht="22.7" customHeight="1">
      <c r="A6" s="38" t="s">
        <v>117</v>
      </c>
      <c r="B6" s="61">
        <f>C6+F6+I6</f>
        <v>15995647.73</v>
      </c>
      <c r="C6" s="61">
        <f>D6+E6</f>
        <v>15995647.73</v>
      </c>
      <c r="D6" s="62">
        <f>D7</f>
        <v>15995647.73</v>
      </c>
      <c r="E6" s="61"/>
      <c r="F6" s="61"/>
      <c r="G6" s="61"/>
      <c r="H6" s="61"/>
      <c r="I6" s="61"/>
      <c r="J6" s="61"/>
      <c r="K6" s="61"/>
    </row>
    <row r="7" spans="1:11" ht="22.7" customHeight="1">
      <c r="A7" s="63" t="s">
        <v>2</v>
      </c>
      <c r="B7" s="61">
        <f>C7+F7+I7</f>
        <v>15995647.73</v>
      </c>
      <c r="C7" s="61">
        <f>D7+E7</f>
        <v>15995647.73</v>
      </c>
      <c r="D7" s="64">
        <v>15995647.73</v>
      </c>
      <c r="E7" s="65"/>
      <c r="F7" s="65"/>
      <c r="G7" s="65"/>
      <c r="H7" s="65"/>
      <c r="I7" s="65"/>
      <c r="J7" s="65"/>
      <c r="K7" s="65"/>
    </row>
    <row r="8" spans="1:11" ht="22.7" customHeight="1">
      <c r="A8" s="66"/>
      <c r="B8" s="62"/>
      <c r="C8" s="62"/>
      <c r="D8" s="65"/>
      <c r="E8" s="65"/>
      <c r="F8" s="65"/>
      <c r="G8" s="65"/>
      <c r="H8" s="65"/>
      <c r="I8" s="65"/>
      <c r="J8" s="65"/>
      <c r="K8" s="65"/>
    </row>
  </sheetData>
  <mergeCells count="7">
    <mergeCell ref="A2:K2"/>
    <mergeCell ref="J3:K3"/>
    <mergeCell ref="C4:E4"/>
    <mergeCell ref="F4:H4"/>
    <mergeCell ref="I4:K4"/>
    <mergeCell ref="A4:A5"/>
    <mergeCell ref="B4:B5"/>
  </mergeCells>
  <phoneticPr fontId="39" type="noConversion"/>
  <pageMargins left="0.75" right="0.75" top="0.270000010728836" bottom="0.270000010728836" header="0" footer="0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workbookViewId="0">
      <selection activeCell="G18" sqref="G18"/>
    </sheetView>
  </sheetViews>
  <sheetFormatPr defaultColWidth="10" defaultRowHeight="13.5"/>
  <cols>
    <col min="1" max="1" width="12" customWidth="1"/>
    <col min="2" max="2" width="25.25" customWidth="1"/>
    <col min="3" max="3" width="18.75" customWidth="1"/>
    <col min="4" max="4" width="15.125" customWidth="1"/>
    <col min="5" max="5" width="18.25" customWidth="1"/>
  </cols>
  <sheetData>
    <row r="1" spans="1:5" ht="14.25" customHeight="1">
      <c r="A1" s="51"/>
    </row>
    <row r="2" spans="1:5" ht="36.950000000000003" customHeight="1">
      <c r="A2" s="113" t="s">
        <v>175</v>
      </c>
      <c r="B2" s="113"/>
      <c r="C2" s="113"/>
      <c r="D2" s="113"/>
      <c r="E2" s="113"/>
    </row>
    <row r="3" spans="1:5" ht="21.95" customHeight="1">
      <c r="A3" s="9"/>
      <c r="B3" s="9"/>
      <c r="C3" s="117" t="s">
        <v>36</v>
      </c>
      <c r="D3" s="117"/>
      <c r="E3" s="117"/>
    </row>
    <row r="4" spans="1:5" ht="22.7" customHeight="1">
      <c r="A4" s="118" t="s">
        <v>112</v>
      </c>
      <c r="B4" s="118"/>
      <c r="C4" s="118" t="s">
        <v>172</v>
      </c>
      <c r="D4" s="118"/>
      <c r="E4" s="118"/>
    </row>
    <row r="5" spans="1:5" ht="22.7" customHeight="1">
      <c r="A5" s="52" t="s">
        <v>176</v>
      </c>
      <c r="B5" s="52" t="s">
        <v>177</v>
      </c>
      <c r="C5" s="53" t="s">
        <v>117</v>
      </c>
      <c r="D5" s="52" t="s">
        <v>114</v>
      </c>
      <c r="E5" s="52" t="s">
        <v>115</v>
      </c>
    </row>
    <row r="6" spans="1:5" ht="22.7" customHeight="1">
      <c r="A6" s="54"/>
      <c r="B6" s="55" t="s">
        <v>117</v>
      </c>
      <c r="C6" s="29">
        <f t="shared" ref="C6:C20" si="0">D6+E6</f>
        <v>15995647.73</v>
      </c>
      <c r="D6" s="56">
        <f>D7+D10+D18</f>
        <v>15995647.73</v>
      </c>
      <c r="E6" s="56"/>
    </row>
    <row r="7" spans="1:5" ht="29.1" customHeight="1">
      <c r="A7" s="32" t="s">
        <v>178</v>
      </c>
      <c r="B7" s="32" t="s">
        <v>179</v>
      </c>
      <c r="C7" s="29">
        <f t="shared" si="0"/>
        <v>12993963.75</v>
      </c>
      <c r="D7" s="57">
        <f>D8</f>
        <v>12993963.75</v>
      </c>
      <c r="E7" s="57"/>
    </row>
    <row r="8" spans="1:5" ht="29.1" customHeight="1">
      <c r="A8" s="34" t="s">
        <v>180</v>
      </c>
      <c r="B8" s="34" t="s">
        <v>181</v>
      </c>
      <c r="C8" s="29">
        <f t="shared" si="0"/>
        <v>12993963.75</v>
      </c>
      <c r="D8" s="57">
        <f>D9</f>
        <v>12993963.75</v>
      </c>
      <c r="E8" s="57"/>
    </row>
    <row r="9" spans="1:5" ht="29.1" customHeight="1">
      <c r="A9" s="34" t="s">
        <v>182</v>
      </c>
      <c r="B9" s="34" t="s">
        <v>183</v>
      </c>
      <c r="C9" s="29">
        <f t="shared" si="0"/>
        <v>12993963.75</v>
      </c>
      <c r="D9" s="29">
        <v>12993963.75</v>
      </c>
      <c r="E9" s="58"/>
    </row>
    <row r="10" spans="1:5" ht="29.1" customHeight="1">
      <c r="A10" s="32" t="s">
        <v>184</v>
      </c>
      <c r="B10" s="32" t="s">
        <v>185</v>
      </c>
      <c r="C10" s="29">
        <f t="shared" si="0"/>
        <v>2118732.7400000002</v>
      </c>
      <c r="D10" s="29">
        <f>D11+D14+D16</f>
        <v>2118732.7400000002</v>
      </c>
      <c r="E10" s="29"/>
    </row>
    <row r="11" spans="1:5" ht="29.1" customHeight="1">
      <c r="A11" s="34" t="s">
        <v>186</v>
      </c>
      <c r="B11" s="34" t="s">
        <v>187</v>
      </c>
      <c r="C11" s="29">
        <f t="shared" si="0"/>
        <v>2001208.26</v>
      </c>
      <c r="D11" s="29">
        <f>D12+D13</f>
        <v>2001208.26</v>
      </c>
      <c r="E11" s="29"/>
    </row>
    <row r="12" spans="1:5" ht="29.1" customHeight="1">
      <c r="A12" s="34" t="s">
        <v>188</v>
      </c>
      <c r="B12" s="34" t="s">
        <v>189</v>
      </c>
      <c r="C12" s="29">
        <f t="shared" si="0"/>
        <v>72250</v>
      </c>
      <c r="D12" s="29">
        <v>72250</v>
      </c>
      <c r="E12" s="29"/>
    </row>
    <row r="13" spans="1:5" ht="29.1" customHeight="1">
      <c r="A13" s="59" t="s">
        <v>190</v>
      </c>
      <c r="B13" s="34" t="s">
        <v>191</v>
      </c>
      <c r="C13" s="29">
        <f t="shared" si="0"/>
        <v>1928958.26</v>
      </c>
      <c r="D13" s="47">
        <v>1928958.26</v>
      </c>
      <c r="E13" s="47"/>
    </row>
    <row r="14" spans="1:5" ht="29.1" customHeight="1">
      <c r="A14" s="59" t="s">
        <v>192</v>
      </c>
      <c r="B14" s="34" t="s">
        <v>193</v>
      </c>
      <c r="C14" s="29">
        <f t="shared" si="0"/>
        <v>9960</v>
      </c>
      <c r="D14" s="47">
        <f>D15</f>
        <v>9960</v>
      </c>
      <c r="E14" s="47"/>
    </row>
    <row r="15" spans="1:5" ht="29.1" customHeight="1">
      <c r="A15" s="59" t="s">
        <v>194</v>
      </c>
      <c r="B15" s="34" t="s">
        <v>195</v>
      </c>
      <c r="C15" s="29">
        <f t="shared" si="0"/>
        <v>9960</v>
      </c>
      <c r="D15" s="47">
        <v>9960</v>
      </c>
      <c r="E15" s="47"/>
    </row>
    <row r="16" spans="1:5" ht="29.1" customHeight="1">
      <c r="A16" s="47" t="s">
        <v>196</v>
      </c>
      <c r="B16" s="49" t="s">
        <v>197</v>
      </c>
      <c r="C16" s="29">
        <f t="shared" si="0"/>
        <v>107564.48</v>
      </c>
      <c r="D16" s="47">
        <f>D17</f>
        <v>107564.48</v>
      </c>
      <c r="E16" s="47"/>
    </row>
    <row r="17" spans="1:5" ht="29.1" customHeight="1">
      <c r="A17" s="47" t="s">
        <v>198</v>
      </c>
      <c r="B17" s="49" t="s">
        <v>197</v>
      </c>
      <c r="C17" s="29">
        <f t="shared" si="0"/>
        <v>107564.48</v>
      </c>
      <c r="D17" s="47">
        <v>107564.48</v>
      </c>
      <c r="E17" s="47"/>
    </row>
    <row r="18" spans="1:5" ht="29.1" customHeight="1">
      <c r="A18" s="45" t="s">
        <v>199</v>
      </c>
      <c r="B18" s="50" t="s">
        <v>200</v>
      </c>
      <c r="C18" s="29">
        <f t="shared" si="0"/>
        <v>882951.24</v>
      </c>
      <c r="D18" s="47">
        <f>D19</f>
        <v>882951.24</v>
      </c>
      <c r="E18" s="47"/>
    </row>
    <row r="19" spans="1:5" ht="29.1" customHeight="1">
      <c r="A19" s="47" t="s">
        <v>201</v>
      </c>
      <c r="B19" s="49" t="s">
        <v>202</v>
      </c>
      <c r="C19" s="29">
        <f t="shared" si="0"/>
        <v>882951.24</v>
      </c>
      <c r="D19" s="47">
        <f>D20</f>
        <v>882951.24</v>
      </c>
      <c r="E19" s="47"/>
    </row>
    <row r="20" spans="1:5" ht="29.1" customHeight="1">
      <c r="A20" s="47" t="s">
        <v>203</v>
      </c>
      <c r="B20" s="49" t="s">
        <v>204</v>
      </c>
      <c r="C20" s="29">
        <f t="shared" si="0"/>
        <v>882951.24</v>
      </c>
      <c r="D20" s="47">
        <v>882951.24</v>
      </c>
      <c r="E20" s="47"/>
    </row>
  </sheetData>
  <mergeCells count="4">
    <mergeCell ref="A2:E2"/>
    <mergeCell ref="C3:E3"/>
    <mergeCell ref="A4:B4"/>
    <mergeCell ref="C4:E4"/>
  </mergeCells>
  <phoneticPr fontId="39" type="noConversion"/>
  <pageMargins left="0.75" right="0.75" top="0.268999993801117" bottom="0.268999993801117" header="0" footer="0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4" workbookViewId="0">
      <selection activeCell="E16" sqref="E16:E17"/>
    </sheetView>
  </sheetViews>
  <sheetFormatPr defaultColWidth="10" defaultRowHeight="13.5"/>
  <cols>
    <col min="1" max="1" width="10.25" customWidth="1"/>
    <col min="2" max="2" width="25" customWidth="1"/>
    <col min="3" max="3" width="19.625" customWidth="1"/>
    <col min="4" max="4" width="17.625" customWidth="1"/>
    <col min="5" max="5" width="14.625" customWidth="1"/>
  </cols>
  <sheetData>
    <row r="1" spans="1:5" ht="18" customHeight="1">
      <c r="A1" s="8"/>
      <c r="B1" s="8"/>
      <c r="C1" s="8"/>
      <c r="D1" s="8"/>
      <c r="E1" s="8"/>
    </row>
    <row r="2" spans="1:5" ht="39.950000000000003" customHeight="1">
      <c r="A2" s="113" t="s">
        <v>205</v>
      </c>
      <c r="B2" s="113"/>
      <c r="C2" s="113"/>
      <c r="D2" s="113"/>
      <c r="E2" s="113"/>
    </row>
    <row r="3" spans="1:5" ht="22.7" customHeight="1">
      <c r="A3" s="119"/>
      <c r="B3" s="119"/>
      <c r="C3" s="9"/>
      <c r="D3" s="9"/>
      <c r="E3" s="41" t="s">
        <v>36</v>
      </c>
    </row>
    <row r="4" spans="1:5" ht="22.7" customHeight="1">
      <c r="A4" s="118" t="s">
        <v>206</v>
      </c>
      <c r="B4" s="118"/>
      <c r="C4" s="118" t="s">
        <v>207</v>
      </c>
      <c r="D4" s="118"/>
      <c r="E4" s="118"/>
    </row>
    <row r="5" spans="1:5" ht="22.7" customHeight="1">
      <c r="A5" s="42" t="s">
        <v>176</v>
      </c>
      <c r="B5" s="42" t="s">
        <v>177</v>
      </c>
      <c r="C5" s="42" t="s">
        <v>117</v>
      </c>
      <c r="D5" s="42" t="s">
        <v>208</v>
      </c>
      <c r="E5" s="42" t="s">
        <v>209</v>
      </c>
    </row>
    <row r="6" spans="1:5" ht="22.7" customHeight="1">
      <c r="A6" s="42"/>
      <c r="B6" s="43" t="s">
        <v>117</v>
      </c>
      <c r="C6" s="44">
        <f>D6+E6</f>
        <v>15995647.73</v>
      </c>
      <c r="D6" s="44">
        <f>D7+D15+D18</f>
        <v>15825252.539999999</v>
      </c>
      <c r="E6" s="44">
        <f>E15</f>
        <v>170395.19</v>
      </c>
    </row>
    <row r="7" spans="1:5" ht="27" customHeight="1">
      <c r="A7" s="45" t="s">
        <v>210</v>
      </c>
      <c r="B7" s="32" t="s">
        <v>211</v>
      </c>
      <c r="C7" s="44">
        <f t="shared" ref="C7:C14" si="0">D7+E7</f>
        <v>15743042.539999999</v>
      </c>
      <c r="D7" s="46">
        <f>SUM(D8:D14)</f>
        <v>15743042.539999999</v>
      </c>
      <c r="E7" s="46"/>
    </row>
    <row r="8" spans="1:5" ht="27" customHeight="1">
      <c r="A8" s="47" t="s">
        <v>212</v>
      </c>
      <c r="B8" s="34" t="s">
        <v>213</v>
      </c>
      <c r="C8" s="29">
        <f t="shared" si="0"/>
        <v>6528795.2599999998</v>
      </c>
      <c r="D8" s="29">
        <v>6528795.2599999998</v>
      </c>
      <c r="E8" s="48"/>
    </row>
    <row r="9" spans="1:5" ht="27" customHeight="1">
      <c r="A9" s="47" t="s">
        <v>214</v>
      </c>
      <c r="B9" s="34" t="s">
        <v>215</v>
      </c>
      <c r="C9" s="29">
        <f t="shared" si="0"/>
        <v>729201.7</v>
      </c>
      <c r="D9" s="29">
        <v>729201.7</v>
      </c>
      <c r="E9" s="29"/>
    </row>
    <row r="10" spans="1:5" ht="27" customHeight="1">
      <c r="A10" s="47" t="s">
        <v>216</v>
      </c>
      <c r="B10" s="34" t="s">
        <v>217</v>
      </c>
      <c r="C10" s="29">
        <f t="shared" si="0"/>
        <v>2277400</v>
      </c>
      <c r="D10" s="29">
        <v>2277400</v>
      </c>
      <c r="E10" s="29"/>
    </row>
    <row r="11" spans="1:5" ht="27" customHeight="1">
      <c r="A11" s="47" t="s">
        <v>218</v>
      </c>
      <c r="B11" s="49" t="s">
        <v>219</v>
      </c>
      <c r="C11" s="29">
        <f t="shared" si="0"/>
        <v>3288171.6</v>
      </c>
      <c r="D11" s="47">
        <v>3288171.6</v>
      </c>
      <c r="E11" s="47"/>
    </row>
    <row r="12" spans="1:5" ht="27" customHeight="1">
      <c r="A12" s="47" t="s">
        <v>220</v>
      </c>
      <c r="B12" s="49" t="s">
        <v>221</v>
      </c>
      <c r="C12" s="29">
        <f t="shared" si="0"/>
        <v>1928958.26</v>
      </c>
      <c r="D12" s="47">
        <v>1928958.26</v>
      </c>
      <c r="E12" s="47"/>
    </row>
    <row r="13" spans="1:5" ht="27" customHeight="1">
      <c r="A13" s="47" t="s">
        <v>222</v>
      </c>
      <c r="B13" s="49" t="s">
        <v>223</v>
      </c>
      <c r="C13" s="29">
        <f t="shared" si="0"/>
        <v>882951.24</v>
      </c>
      <c r="D13" s="47">
        <v>882951.24</v>
      </c>
      <c r="E13" s="47"/>
    </row>
    <row r="14" spans="1:5" ht="27" customHeight="1">
      <c r="A14" s="47" t="s">
        <v>224</v>
      </c>
      <c r="B14" s="49" t="s">
        <v>225</v>
      </c>
      <c r="C14" s="29">
        <f t="shared" si="0"/>
        <v>107564.48</v>
      </c>
      <c r="D14" s="47">
        <v>107564.48</v>
      </c>
      <c r="E14" s="47"/>
    </row>
    <row r="15" spans="1:5" ht="27" customHeight="1">
      <c r="A15" s="45" t="s">
        <v>226</v>
      </c>
      <c r="B15" s="50" t="s">
        <v>227</v>
      </c>
      <c r="C15" s="45">
        <f t="shared" ref="C15:C20" si="1">D15+E15</f>
        <v>170395.19</v>
      </c>
      <c r="D15" s="47"/>
      <c r="E15" s="47">
        <f>E16+E17</f>
        <v>170395.19</v>
      </c>
    </row>
    <row r="16" spans="1:5" ht="27" customHeight="1">
      <c r="A16" s="47" t="s">
        <v>228</v>
      </c>
      <c r="B16" s="49" t="s">
        <v>229</v>
      </c>
      <c r="C16" s="47">
        <f t="shared" si="1"/>
        <v>97785.89</v>
      </c>
      <c r="D16" s="47"/>
      <c r="E16" s="47">
        <v>97785.89</v>
      </c>
    </row>
    <row r="17" spans="1:5" ht="27" customHeight="1">
      <c r="A17" s="47" t="s">
        <v>230</v>
      </c>
      <c r="B17" s="49" t="s">
        <v>231</v>
      </c>
      <c r="C17" s="47">
        <f t="shared" si="1"/>
        <v>72609.3</v>
      </c>
      <c r="D17" s="47"/>
      <c r="E17" s="47">
        <v>72609.3</v>
      </c>
    </row>
    <row r="18" spans="1:5" ht="27" customHeight="1">
      <c r="A18" s="45" t="s">
        <v>232</v>
      </c>
      <c r="B18" s="50" t="s">
        <v>233</v>
      </c>
      <c r="C18" s="45">
        <f t="shared" si="1"/>
        <v>82210</v>
      </c>
      <c r="D18" s="47">
        <f>D19+D20</f>
        <v>82210</v>
      </c>
      <c r="E18" s="47"/>
    </row>
    <row r="19" spans="1:5" ht="27" customHeight="1">
      <c r="A19" s="47" t="s">
        <v>234</v>
      </c>
      <c r="B19" s="49" t="s">
        <v>235</v>
      </c>
      <c r="C19" s="47">
        <f t="shared" si="1"/>
        <v>72250</v>
      </c>
      <c r="D19" s="47">
        <v>72250</v>
      </c>
      <c r="E19" s="47"/>
    </row>
    <row r="20" spans="1:5" ht="27" customHeight="1">
      <c r="A20" s="47" t="s">
        <v>236</v>
      </c>
      <c r="B20" s="49" t="s">
        <v>237</v>
      </c>
      <c r="C20" s="47">
        <f t="shared" si="1"/>
        <v>9960</v>
      </c>
      <c r="D20" s="47">
        <v>9960</v>
      </c>
      <c r="E20" s="47"/>
    </row>
  </sheetData>
  <mergeCells count="4">
    <mergeCell ref="A2:E2"/>
    <mergeCell ref="A3:B3"/>
    <mergeCell ref="A4:B4"/>
    <mergeCell ref="C4:E4"/>
  </mergeCells>
  <phoneticPr fontId="39" type="noConversion"/>
  <pageMargins left="0.75" right="0.75" top="0.270000010728836" bottom="0.2700000107288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4</vt:i4>
      </vt:variant>
    </vt:vector>
  </HeadingPairs>
  <TitlesOfParts>
    <vt:vector size="18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表10!Print_Area</vt:lpstr>
      <vt:lpstr>表2!Print_Area</vt:lpstr>
      <vt:lpstr>表10!Print_Titles</vt:lpstr>
      <vt:lpstr>表2!Print_Titles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cp:lastPrinted>2025-02-25T01:12:59Z</cp:lastPrinted>
  <dcterms:created xsi:type="dcterms:W3CDTF">2023-01-31T08:53:00Z</dcterms:created>
  <dcterms:modified xsi:type="dcterms:W3CDTF">2025-02-25T01:13:08Z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54C80BC5E32D4B2596A6365A6DA0E22A</vt:lpwstr>
  </property>
</Properties>
</file>