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  <definedName name="_1办公设备购置">[1]Sheet1!$A$2:$A$4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<sst xmlns="http://schemas.openxmlformats.org/spreadsheetml/2006/main" count="335" uniqueCount="266">
  <si>
    <t>单位代码：</t>
  </si>
  <si>
    <t>单位名称：</t>
  </si>
  <si>
    <t>宁县城关小学</t>
  </si>
  <si>
    <t>部门预算公开表</t>
  </si>
  <si>
    <t xml:space="preserve">     </t>
  </si>
  <si>
    <t>编制日期：</t>
  </si>
  <si>
    <t>部门领导：</t>
  </si>
  <si>
    <t>韩风珍</t>
  </si>
  <si>
    <t>财务负责人：</t>
  </si>
  <si>
    <t>雷文斌</t>
  </si>
  <si>
    <t>制表人：</t>
  </si>
  <si>
    <t>闫金龙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</si>
  <si>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</si>
  <si>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</si>
  <si>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</si>
  <si>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</si>
  <si>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</si>
  <si>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</si>
  <si>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</si>
  <si>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</si>
  <si>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</si>
  <si>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</si>
  <si>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</si>
  <si>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</si>
  <si>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</si>
  <si>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</si>
  <si>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</si>
  <si>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</si>
  <si>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</si>
  <si>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</si>
  <si>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</si>
  <si>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</si>
  <si>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</si>
  <si>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</si>
  <si>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</si>
  <si>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</si>
  <si>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</si>
  <si>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</si>
  <si>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</si>
  <si>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</si>
  <si>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</si>
  <si>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</si>
  <si>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</si>
  <si>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</si>
  <si>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</si>
  <si>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</si>
  <si>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</si>
  <si>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</si>
  <si>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</si>
  <si>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</si>
  <si>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</si>
  <si>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</si>
  <si>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</si>
  <si>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</si>
  <si>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</si>
  <si>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</si>
  <si>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</si>
  <si>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</si>
  <si>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</si>
  <si>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</si>
  <si>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</si>
  <si>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</si>
  <si>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</si>
  <si>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</si>
  <si>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</si>
  <si>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</si>
  <si>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</si>
  <si>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</si>
  <si>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</si>
  <si>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</si>
  <si>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</si>
  <si>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</si>
  <si>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</si>
  <si>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</si>
  <si>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</si>
  <si>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</si>
  <si>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</si>
  <si>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</si>
  <si>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</si>
  <si>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</si>
  <si>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</si>
  <si>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</si>
  <si>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</si>
  <si>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</si>
  <si>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</si>
  <si>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</si>
  <si>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</si>
  <si>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</si>
  <si>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</si>
  <si>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</si>
  <si>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</si>
  <si>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</si>
  <si>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</si>
  <si>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</si>
  <si>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</si>
  <si>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</si>
  <si>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</si>
  <si>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</si>
  <si>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</si>
  <si>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</si>
  <si>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</si>
  <si>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</si>
  <si>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</si>
  <si>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</si>
  <si>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</si>
  <si>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</si>
  <si>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</si>
  <si>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</si>
  <si>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</si>
  <si>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</si>
  <si>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</si>
  <si>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</si>
  <si>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</si>
  <si>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</si>
  <si>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</si>
  <si>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</si>
  <si>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</si>
  <si>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</si>
  <si>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</si>
  <si>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</si>
  <si>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</si>
  <si>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</si>
  <si>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</si>
  <si>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2080502事业单位离退休</t>
  </si>
  <si>
    <t>2080505机关事业单位基本养老保险缴费支出</t>
  </si>
  <si>
    <t>20808抚恤</t>
  </si>
  <si>
    <t>2080899-其他优抚支出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</si>
  <si>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</si>
  <si>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</si>
  <si>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</si>
  <si>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</si>
  <si>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</si>
  <si>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</si>
  <si>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</si>
  <si>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</si>
  <si>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</si>
  <si>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</si>
  <si>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</si>
  <si>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</si>
  <si>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</si>
  <si>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</si>
  <si>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</si>
  <si>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</si>
  <si>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</si>
  <si>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</si>
  <si>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</si>
  <si>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</si>
  <si>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</si>
  <si>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</si>
  <si>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</si>
  <si>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</si>
  <si>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</si>
  <si>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</si>
  <si>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</si>
  <si>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</si>
  <si>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</si>
  <si>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</si>
  <si>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</si>
  <si>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</si>
  <si>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</si>
  <si>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</si>
  <si>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</si>
  <si>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</si>
  <si>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</si>
  <si>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</si>
  <si>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</si>
  <si>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</si>
  <si>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</si>
  <si>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</si>
  <si>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</si>
  <si>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</si>
  <si>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</si>
  <si>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</si>
  <si>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
预算支出</t>
  </si>
  <si>
    <t>国有资本经
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</si>
  <si>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</si>
  <si>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</si>
  <si>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</si>
  <si>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</si>
  <si>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</si>
  <si>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</si>
  <si>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</si>
  <si>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</si>
  <si>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</si>
  <si>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</si>
  <si>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</si>
  <si>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</si>
  <si>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</si>
  <si>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</si>
  <si>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</si>
  <si>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</si>
  <si>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</si>
  <si>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</si>
  <si>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</si>
  <si>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</si>
  <si>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</si>
  <si>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</si>
  <si>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</si>
  <si>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</si>
  <si>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</si>
  <si>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</si>
  <si>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</si>
  <si>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</si>
  <si>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</si>
  <si>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</si>
  <si>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</si>
  <si>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</si>
  <si>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</si>
  <si>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</si>
  <si>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</si>
  <si>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</si>
  <si>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</si>
  <si>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</si>
  <si>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</si>
  <si>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</si>
  <si>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</si>
  <si>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</si>
  <si>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</si>
  <si>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</si>
  <si>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</si>
  <si>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</si>
  <si>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</si>
  <si>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</si>
  <si>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</si>
  <si>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</si>
  <si>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</si>
  <si>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</si>
  <si>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</si>
  <si>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</si>
  <si>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</si>
  <si>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30228</t>
  </si>
  <si>
    <t>工会经费</t>
  </si>
  <si>
    <t>30229</t>
  </si>
  <si>
    <t>福利费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</si>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</sst>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#,##0.00_ ;[Red]\-#,##0.00\ "/>
    <numFmt numFmtId="179" formatCode="yyyy/mm/dd"/>
  </numFmts>
  <fonts count="6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color indexed="8"/>
      <name val="仿宋_GB2312"/>
      <charset val="1"/>
    </font>
    <font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2"/>
      <color indexed="8"/>
      <name val="宋体"/>
      <charset val="134"/>
    </font>
    <font>
      <sz val="10"/>
      <name val="Hiragino Sans GB"/>
      <charset val="134"/>
    </font>
    <font>
      <b/>
      <sz val="10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rgb="FF000000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3" borderId="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6" borderId="9" applyNumberFormat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9" fillId="0" borderId="0"/>
    <xf numFmtId="0" fontId="63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Fill="1" applyAlignment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" fontId="22" fillId="0" borderId="1" xfId="0" applyNumberFormat="1" applyFont="1" applyBorder="1" applyAlignment="1">
      <alignment horizontal="right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>
      <alignment vertical="center"/>
    </xf>
    <xf numFmtId="0" fontId="27" fillId="0" borderId="1" xfId="0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0" fontId="29" fillId="0" borderId="1" xfId="0" applyFont="1" applyBorder="1">
      <alignment vertical="center"/>
    </xf>
    <xf numFmtId="0" fontId="30" fillId="0" borderId="1" xfId="0" applyFont="1" applyBorder="1">
      <alignment vertical="center"/>
    </xf>
    <xf numFmtId="49" fontId="31" fillId="0" borderId="1" xfId="0" applyNumberFormat="1" applyFont="1" applyFill="1" applyBorder="1" applyAlignment="1" applyProtection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4" fontId="21" fillId="0" borderId="2" xfId="0" applyNumberFormat="1" applyFont="1" applyBorder="1" applyAlignment="1">
      <alignment horizontal="left" vertical="center" shrinkToFit="1"/>
    </xf>
    <xf numFmtId="4" fontId="21" fillId="0" borderId="2" xfId="0" applyNumberFormat="1" applyFont="1" applyBorder="1" applyAlignment="1">
      <alignment horizontal="right" vertical="center" shrinkToFi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shrinkToFit="1"/>
    </xf>
    <xf numFmtId="4" fontId="21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177" fontId="21" fillId="0" borderId="2" xfId="0" applyNumberFormat="1" applyFont="1" applyBorder="1" applyAlignment="1">
      <alignment horizontal="right" vertical="center" wrapText="1"/>
    </xf>
    <xf numFmtId="177" fontId="32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21" fillId="0" borderId="2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3" fillId="0" borderId="1" xfId="0" applyFont="1" applyBorder="1">
      <alignment vertical="center"/>
    </xf>
    <xf numFmtId="0" fontId="13" fillId="0" borderId="0" xfId="0" applyFont="1" applyFill="1" applyBorder="1" applyAlignment="1" applyProtection="1">
      <alignment vertical="center"/>
    </xf>
    <xf numFmtId="0" fontId="35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8" fontId="35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Fill="1" applyBorder="1" applyAlignment="1" applyProtection="1">
      <alignment vertical="center"/>
    </xf>
    <xf numFmtId="178" fontId="36" fillId="0" borderId="1" xfId="0" applyNumberFormat="1" applyFont="1" applyFill="1" applyBorder="1" applyAlignment="1">
      <alignment horizontal="right" vertical="center"/>
    </xf>
    <xf numFmtId="178" fontId="37" fillId="0" borderId="1" xfId="0" applyNumberFormat="1" applyFont="1" applyFill="1" applyBorder="1" applyAlignment="1">
      <alignment horizontal="right" vertical="center"/>
    </xf>
    <xf numFmtId="0" fontId="35" fillId="0" borderId="1" xfId="49" applyFont="1" applyFill="1" applyBorder="1" applyAlignment="1" applyProtection="1">
      <alignment vertical="center"/>
    </xf>
    <xf numFmtId="178" fontId="13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Border="1" applyAlignment="1" applyProtection="1">
      <alignment vertical="center"/>
    </xf>
    <xf numFmtId="0" fontId="35" fillId="0" borderId="1" xfId="49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right" vertical="center" wrapText="1"/>
    </xf>
    <xf numFmtId="179" fontId="8" fillId="0" borderId="0" xfId="0" applyNumberFormat="1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&#24180;&#36130;&#21153;\2020&#36130;&#21153;\&#39044;&#31639;\Users\Administrator\Videos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4" sqref="G14"/>
    </sheetView>
  </sheetViews>
  <sheetFormatPr defaultColWidth="10" defaultRowHeight="13.5"/>
  <cols>
    <col min="1" max="1" width="10.625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9" width="9.76666666666667" customWidth="1"/>
    <col min="10" max="10" width="5" customWidth="1"/>
    <col min="11" max="11" width="9.76666666666667" customWidth="1"/>
  </cols>
  <sheetData>
    <row r="1" ht="14.3" customHeight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ht="14.3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ht="22.75" customHeight="1" spans="1:11">
      <c r="A3" s="9"/>
      <c r="B3" s="9" t="s">
        <v>0</v>
      </c>
      <c r="C3" s="94">
        <v>208006</v>
      </c>
      <c r="D3" s="94"/>
      <c r="E3" s="9"/>
      <c r="F3" s="9"/>
      <c r="G3" s="9"/>
      <c r="H3" s="9"/>
      <c r="I3" s="9"/>
      <c r="J3" s="9"/>
      <c r="K3" s="9"/>
    </row>
    <row r="4" ht="22.75" customHeight="1" spans="1:11">
      <c r="A4" s="9"/>
      <c r="B4" s="9" t="s">
        <v>1</v>
      </c>
      <c r="C4" s="9" t="s">
        <v>2</v>
      </c>
      <c r="D4" s="9"/>
      <c r="E4" s="9"/>
      <c r="F4" s="9"/>
      <c r="G4" s="9"/>
      <c r="H4" s="9"/>
      <c r="I4" s="9"/>
      <c r="J4" s="9"/>
      <c r="K4" s="9"/>
    </row>
    <row r="5" ht="14.3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78.55" customHeight="1" spans="1:11">
      <c r="A6" s="131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5"/>
    </row>
    <row r="7" ht="22.75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ht="22.75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ht="22.75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2.75" customHeight="1" spans="1:11">
      <c r="A10" s="9"/>
      <c r="B10" s="9" t="s">
        <v>4</v>
      </c>
      <c r="C10" s="9"/>
      <c r="F10" s="132" t="s">
        <v>5</v>
      </c>
      <c r="G10" s="133">
        <v>45708</v>
      </c>
      <c r="H10" s="9"/>
      <c r="I10" s="9"/>
      <c r="J10" s="9"/>
      <c r="K10" s="9"/>
    </row>
    <row r="11" ht="22.75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ht="22.75" customHeight="1" spans="1:11">
      <c r="A12" s="9"/>
      <c r="B12" s="132" t="s">
        <v>6</v>
      </c>
      <c r="C12" s="134" t="s">
        <v>7</v>
      </c>
      <c r="D12" s="9"/>
      <c r="E12" s="132" t="s">
        <v>8</v>
      </c>
      <c r="F12" s="7" t="s">
        <v>9</v>
      </c>
      <c r="G12" s="9"/>
      <c r="H12" s="132" t="s">
        <v>10</v>
      </c>
      <c r="I12" s="7" t="s">
        <v>11</v>
      </c>
      <c r="J12" s="9"/>
      <c r="K12" s="9"/>
    </row>
    <row r="13" ht="14.3" customHeight="1" spans="1:11">
      <c r="A13" s="7"/>
      <c r="B13" s="7"/>
      <c r="C13" s="7" t="s">
        <v>12</v>
      </c>
      <c r="D13" s="7"/>
      <c r="E13" s="7"/>
      <c r="F13" s="7"/>
      <c r="G13" s="7"/>
      <c r="H13" s="7"/>
      <c r="I13" s="7"/>
      <c r="J13" s="7"/>
      <c r="K13" s="7"/>
    </row>
    <row r="14" ht="14.3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4.3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3">
    <mergeCell ref="C3:D3"/>
    <mergeCell ref="C4:E4"/>
    <mergeCell ref="A6:J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4" sqref="G14"/>
    </sheetView>
  </sheetViews>
  <sheetFormatPr defaultColWidth="10" defaultRowHeight="13.5" outlineLevelCol="7"/>
  <cols>
    <col min="1" max="1" width="15.25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7"/>
      <c r="B1" s="7"/>
      <c r="C1" s="7"/>
      <c r="D1" s="7"/>
      <c r="E1" s="7"/>
      <c r="F1" s="7"/>
      <c r="G1" s="7"/>
      <c r="H1" s="7"/>
    </row>
    <row r="2" ht="39.85" customHeight="1" spans="1:8">
      <c r="A2" s="38" t="s">
        <v>240</v>
      </c>
      <c r="B2" s="38"/>
      <c r="C2" s="38"/>
      <c r="D2" s="38"/>
      <c r="E2" s="38"/>
      <c r="F2" s="38"/>
      <c r="G2" s="38"/>
      <c r="H2" s="38"/>
    </row>
    <row r="3" ht="22.75" customHeight="1" spans="1:8">
      <c r="A3" s="7"/>
      <c r="B3" s="7"/>
      <c r="C3" s="7"/>
      <c r="D3" s="7"/>
      <c r="E3" s="7"/>
      <c r="F3" s="7"/>
      <c r="G3" s="7"/>
      <c r="H3" s="39" t="s">
        <v>36</v>
      </c>
    </row>
    <row r="4" ht="29" customHeight="1" spans="1:8">
      <c r="A4" s="11" t="s">
        <v>171</v>
      </c>
      <c r="B4" s="11" t="s">
        <v>241</v>
      </c>
      <c r="C4" s="11"/>
      <c r="D4" s="11"/>
      <c r="E4" s="11"/>
      <c r="F4" s="11"/>
      <c r="G4" s="11" t="s">
        <v>242</v>
      </c>
      <c r="H4" s="11" t="s">
        <v>243</v>
      </c>
    </row>
    <row r="5" ht="29" customHeight="1" spans="1:8">
      <c r="A5" s="11"/>
      <c r="B5" s="11" t="s">
        <v>117</v>
      </c>
      <c r="C5" s="11" t="s">
        <v>244</v>
      </c>
      <c r="D5" s="11" t="s">
        <v>245</v>
      </c>
      <c r="E5" s="11" t="s">
        <v>246</v>
      </c>
      <c r="F5" s="11"/>
      <c r="G5" s="11"/>
      <c r="H5" s="11"/>
    </row>
    <row r="6" ht="29" customHeight="1" spans="1:8">
      <c r="A6" s="11"/>
      <c r="B6" s="11"/>
      <c r="C6" s="11"/>
      <c r="D6" s="11"/>
      <c r="E6" s="11" t="s">
        <v>247</v>
      </c>
      <c r="F6" s="11" t="s">
        <v>248</v>
      </c>
      <c r="G6" s="11"/>
      <c r="H6" s="11"/>
    </row>
    <row r="7" ht="36" customHeight="1" spans="1:8">
      <c r="A7" s="40" t="s">
        <v>117</v>
      </c>
      <c r="B7" s="41"/>
      <c r="C7" s="41"/>
      <c r="D7" s="41"/>
      <c r="E7" s="41"/>
      <c r="F7" s="41"/>
      <c r="G7" s="41"/>
      <c r="H7" s="41"/>
    </row>
    <row r="8" ht="36" customHeight="1" spans="1:8">
      <c r="A8" s="40" t="s">
        <v>2</v>
      </c>
      <c r="B8" s="41"/>
      <c r="C8" s="41"/>
      <c r="D8" s="41"/>
      <c r="E8" s="41"/>
      <c r="F8" s="41"/>
      <c r="G8" s="41"/>
      <c r="H8" s="41"/>
    </row>
    <row r="9" ht="36" customHeight="1" spans="1:8">
      <c r="A9" s="42"/>
      <c r="B9" s="12"/>
      <c r="C9" s="12"/>
      <c r="D9" s="12"/>
      <c r="E9" s="12"/>
      <c r="F9" s="12"/>
      <c r="G9" s="12"/>
      <c r="H9" s="1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3" workbookViewId="0">
      <selection activeCell="G14" sqref="G14"/>
    </sheetView>
  </sheetViews>
  <sheetFormatPr defaultColWidth="10" defaultRowHeight="15"/>
  <cols>
    <col min="1" max="1" width="9.76666666666667" customWidth="1"/>
    <col min="2" max="2" width="12" style="14" customWidth="1"/>
    <col min="3" max="3" width="26.75" style="14" customWidth="1"/>
    <col min="4" max="5" width="12.375" customWidth="1"/>
    <col min="6" max="6" width="12.5" customWidth="1"/>
    <col min="7" max="10" width="9.76666666666667" customWidth="1"/>
  </cols>
  <sheetData>
    <row r="1" ht="14.3" customHeight="1" spans="1:10">
      <c r="A1" s="7"/>
      <c r="B1" s="22"/>
      <c r="C1" s="23"/>
      <c r="D1" s="7"/>
      <c r="E1" s="7"/>
      <c r="F1" s="7"/>
      <c r="G1" s="7"/>
      <c r="H1" s="7"/>
      <c r="I1" s="7"/>
      <c r="J1" s="7"/>
    </row>
    <row r="2" ht="39.85" customHeight="1" spans="1:10">
      <c r="A2" s="8" t="s">
        <v>249</v>
      </c>
      <c r="B2" s="16"/>
      <c r="C2" s="16"/>
      <c r="D2" s="8"/>
      <c r="E2" s="8"/>
      <c r="F2" s="8"/>
      <c r="G2" s="7"/>
      <c r="H2" s="7"/>
      <c r="I2" s="7"/>
      <c r="J2" s="7"/>
    </row>
    <row r="3" ht="22.75" customHeight="1" spans="1:10">
      <c r="A3" s="9"/>
      <c r="D3" s="9"/>
      <c r="E3" s="9"/>
      <c r="F3" s="9" t="s">
        <v>36</v>
      </c>
      <c r="G3" s="7"/>
      <c r="H3" s="7"/>
      <c r="I3" s="7"/>
      <c r="J3" s="7"/>
    </row>
    <row r="4" ht="31" customHeight="1" spans="1:10">
      <c r="A4" s="24" t="s">
        <v>250</v>
      </c>
      <c r="B4" s="25" t="s">
        <v>251</v>
      </c>
      <c r="C4" s="26" t="s">
        <v>252</v>
      </c>
      <c r="D4" s="24" t="s">
        <v>117</v>
      </c>
      <c r="E4" s="24" t="s">
        <v>114</v>
      </c>
      <c r="F4" s="24" t="s">
        <v>115</v>
      </c>
      <c r="G4" s="7"/>
      <c r="H4" s="7"/>
      <c r="I4" s="7"/>
      <c r="J4" s="7"/>
    </row>
    <row r="5" ht="28" customHeight="1" spans="1:10">
      <c r="A5" s="24"/>
      <c r="B5" s="27"/>
      <c r="C5" s="28" t="s">
        <v>117</v>
      </c>
      <c r="D5" s="29">
        <f>SUM(E5:F5)</f>
        <v>121022.11</v>
      </c>
      <c r="E5" s="29">
        <f>E6</f>
        <v>121022.11</v>
      </c>
      <c r="F5" s="30"/>
      <c r="G5" s="9"/>
      <c r="H5" s="9"/>
      <c r="I5" s="9"/>
      <c r="J5" s="9"/>
    </row>
    <row r="6" ht="28" customHeight="1" spans="1:6">
      <c r="A6" s="31">
        <v>1</v>
      </c>
      <c r="B6" s="32" t="s">
        <v>228</v>
      </c>
      <c r="C6" s="28" t="s">
        <v>229</v>
      </c>
      <c r="D6" s="29">
        <f>SUM(E6:F6)</f>
        <v>121022.11</v>
      </c>
      <c r="E6" s="29">
        <f>SUM(E7:E8)</f>
        <v>121022.11</v>
      </c>
      <c r="F6" s="29"/>
    </row>
    <row r="7" ht="28" customHeight="1" spans="1:6">
      <c r="A7" s="31">
        <v>2</v>
      </c>
      <c r="B7" s="32" t="s">
        <v>230</v>
      </c>
      <c r="C7" s="28" t="s">
        <v>231</v>
      </c>
      <c r="D7" s="29">
        <f>SUM(E7:F7)</f>
        <v>69403.32</v>
      </c>
      <c r="E7" s="33">
        <v>69403.32</v>
      </c>
      <c r="F7" s="29"/>
    </row>
    <row r="8" ht="28" customHeight="1" spans="1:6">
      <c r="A8" s="31">
        <v>3</v>
      </c>
      <c r="B8" s="32" t="s">
        <v>232</v>
      </c>
      <c r="C8" s="28" t="s">
        <v>233</v>
      </c>
      <c r="D8" s="29">
        <f>SUM(E8:F8)</f>
        <v>51618.79</v>
      </c>
      <c r="E8" s="33">
        <v>51618.79</v>
      </c>
      <c r="F8" s="29"/>
    </row>
    <row r="9" ht="28" customHeight="1" spans="1:6">
      <c r="A9" s="34"/>
      <c r="B9" s="35"/>
      <c r="C9" s="36"/>
      <c r="D9" s="34"/>
      <c r="E9" s="34"/>
      <c r="F9" s="34"/>
    </row>
    <row r="10" ht="28" customHeight="1" spans="1:6">
      <c r="A10" s="34"/>
      <c r="B10" s="35"/>
      <c r="C10" s="36"/>
      <c r="D10" s="34"/>
      <c r="E10" s="34"/>
      <c r="F10" s="34"/>
    </row>
    <row r="11" ht="28" customHeight="1" spans="1:6">
      <c r="A11" s="34"/>
      <c r="B11" s="35"/>
      <c r="C11" s="36"/>
      <c r="D11" s="34"/>
      <c r="E11" s="34"/>
      <c r="F11" s="34"/>
    </row>
    <row r="12" ht="28" customHeight="1" spans="1:6">
      <c r="A12" s="34"/>
      <c r="B12" s="35"/>
      <c r="C12" s="36"/>
      <c r="D12" s="34"/>
      <c r="E12" s="37"/>
      <c r="F12" s="34"/>
    </row>
    <row r="13" ht="28" customHeight="1" spans="1:6">
      <c r="A13" s="34"/>
      <c r="B13" s="35"/>
      <c r="C13" s="36"/>
      <c r="D13" s="34"/>
      <c r="E13" s="34"/>
      <c r="F13" s="34"/>
    </row>
    <row r="14" ht="28" customHeight="1" spans="1:6">
      <c r="A14" s="34"/>
      <c r="B14" s="35"/>
      <c r="C14" s="36"/>
      <c r="D14" s="34"/>
      <c r="E14" s="34"/>
      <c r="F14" s="34"/>
    </row>
    <row r="15" ht="28" customHeight="1" spans="1:6">
      <c r="A15" s="34"/>
      <c r="B15" s="35"/>
      <c r="C15" s="36"/>
      <c r="D15" s="34"/>
      <c r="E15" s="34"/>
      <c r="F15" s="34"/>
    </row>
    <row r="16" ht="28" customHeight="1" spans="1:6">
      <c r="A16" s="34"/>
      <c r="B16" s="35"/>
      <c r="C16" s="36"/>
      <c r="D16" s="34"/>
      <c r="E16" s="34"/>
      <c r="F16" s="34"/>
    </row>
    <row r="17" ht="28" customHeight="1" spans="1:6">
      <c r="A17" s="34"/>
      <c r="B17" s="35"/>
      <c r="C17" s="36"/>
      <c r="D17" s="34"/>
      <c r="E17" s="34"/>
      <c r="F17" s="34"/>
    </row>
    <row r="18" ht="28" customHeight="1" spans="1:6">
      <c r="A18" s="34"/>
      <c r="B18" s="35"/>
      <c r="C18" s="36"/>
      <c r="D18" s="34"/>
      <c r="E18" s="34"/>
      <c r="F18" s="34"/>
    </row>
    <row r="19" ht="28" customHeight="1" spans="1:6">
      <c r="A19" s="34"/>
      <c r="B19" s="35"/>
      <c r="C19" s="36"/>
      <c r="D19" s="34"/>
      <c r="E19" s="34"/>
      <c r="F19" s="34"/>
    </row>
    <row r="25" ht="13.5" spans="2:3">
      <c r="B25" s="13"/>
      <c r="C25" s="13"/>
    </row>
    <row r="26" ht="13.5" spans="2:3">
      <c r="B26" s="13"/>
      <c r="C26" s="13"/>
    </row>
    <row r="27" ht="13.5" spans="2:3">
      <c r="B27" s="13"/>
      <c r="C27" s="1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abSelected="1" workbookViewId="0">
      <selection activeCell="G14" sqref="G14"/>
    </sheetView>
  </sheetViews>
  <sheetFormatPr defaultColWidth="7.875" defaultRowHeight="12.75" customHeight="1"/>
  <cols>
    <col min="1" max="1" width="17" style="14" customWidth="1"/>
    <col min="2" max="2" width="41.375" style="14" customWidth="1"/>
    <col min="3" max="3" width="29.375" style="14" customWidth="1"/>
    <col min="4" max="4" width="2.5" style="14" customWidth="1"/>
    <col min="5" max="16" width="8" style="14"/>
    <col min="17" max="16384" width="7.875" style="13"/>
  </cols>
  <sheetData>
    <row r="1" ht="15" customHeight="1" spans="1:16">
      <c r="A1" s="15"/>
      <c r="B1" s="15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32.25" customHeight="1" spans="1:16">
      <c r="A2" s="16" t="s">
        <v>253</v>
      </c>
      <c r="B2" s="16"/>
      <c r="C2" s="1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15" customHeight="1" spans="1:16">
      <c r="A3" s="13"/>
      <c r="B3" s="13"/>
      <c r="C3" s="17" t="s">
        <v>36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25.5" customHeight="1" spans="1:16">
      <c r="A4" s="18" t="s">
        <v>254</v>
      </c>
      <c r="B4" s="18"/>
      <c r="C4" s="19" t="s">
        <v>40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ht="25.5" customHeight="1" spans="1:16">
      <c r="A5" s="18" t="s">
        <v>255</v>
      </c>
      <c r="B5" s="18" t="s">
        <v>256</v>
      </c>
      <c r="C5" s="19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="13" customFormat="1" ht="25.5" customHeight="1" spans="1:3">
      <c r="A6" s="18" t="s">
        <v>117</v>
      </c>
      <c r="B6" s="18"/>
      <c r="C6" s="19"/>
    </row>
    <row r="7" s="13" customFormat="1" ht="26.25" customHeight="1" spans="1:4">
      <c r="A7" s="20"/>
      <c r="B7" s="20"/>
      <c r="C7" s="21">
        <v>0</v>
      </c>
      <c r="D7" s="14"/>
    </row>
    <row r="8" ht="26.25" customHeight="1" spans="1:16">
      <c r="A8" s="20"/>
      <c r="B8" s="20"/>
      <c r="C8" s="2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ht="26.25" customHeight="1" spans="1:16">
      <c r="A9" s="20"/>
      <c r="B9" s="20"/>
      <c r="C9" s="2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26.25" customHeight="1" spans="1:3">
      <c r="A10" s="20"/>
      <c r="B10" s="20"/>
      <c r="C10" s="21"/>
    </row>
    <row r="11" ht="26.25" customHeight="1" spans="1:3">
      <c r="A11" s="20"/>
      <c r="B11" s="20"/>
      <c r="C11" s="21"/>
    </row>
    <row r="12" ht="26.25" customHeight="1" spans="1:3">
      <c r="A12" s="20"/>
      <c r="B12" s="20"/>
      <c r="C12" s="2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14" sqref="G14"/>
    </sheetView>
  </sheetViews>
  <sheetFormatPr defaultColWidth="10" defaultRowHeight="13.5" outlineLevelRow="4" outlineLevelCol="4"/>
  <cols>
    <col min="1" max="1" width="14.75" customWidth="1"/>
    <col min="2" max="2" width="11.125" customWidth="1"/>
    <col min="3" max="3" width="19.625" customWidth="1"/>
    <col min="4" max="4" width="20.25" customWidth="1"/>
    <col min="5" max="5" width="20.75" customWidth="1"/>
  </cols>
  <sheetData>
    <row r="1" ht="14.3" customHeight="1" spans="1:5">
      <c r="A1" s="7"/>
      <c r="B1" s="7"/>
      <c r="C1" s="7"/>
      <c r="D1" s="7"/>
      <c r="E1" s="7"/>
    </row>
    <row r="2" ht="39.85" customHeight="1" spans="1:5">
      <c r="A2" s="8" t="s">
        <v>257</v>
      </c>
      <c r="B2" s="8"/>
      <c r="C2" s="8"/>
      <c r="D2" s="8"/>
      <c r="E2" s="8"/>
    </row>
    <row r="3" ht="22.75" customHeight="1" spans="1:5">
      <c r="A3" s="9"/>
      <c r="B3" s="9"/>
      <c r="C3" s="9"/>
      <c r="D3" s="9"/>
      <c r="E3" s="10" t="s">
        <v>36</v>
      </c>
    </row>
    <row r="4" ht="33" customHeight="1" spans="1:5">
      <c r="A4" s="11" t="s">
        <v>171</v>
      </c>
      <c r="B4" s="11" t="s">
        <v>117</v>
      </c>
      <c r="C4" s="11" t="s">
        <v>258</v>
      </c>
      <c r="D4" s="11" t="s">
        <v>259</v>
      </c>
      <c r="E4" s="11" t="s">
        <v>260</v>
      </c>
    </row>
    <row r="5" ht="33" customHeight="1" spans="1:5">
      <c r="A5" s="11" t="s">
        <v>2</v>
      </c>
      <c r="B5" s="12"/>
      <c r="C5" s="12"/>
      <c r="D5" s="12"/>
      <c r="E5" s="1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G14" sqref="G1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33" customHeight="1" spans="1:2">
      <c r="A1" s="1" t="s">
        <v>261</v>
      </c>
      <c r="B1" s="1"/>
    </row>
    <row r="2" ht="22" customHeight="1" spans="1:1">
      <c r="A2" s="2" t="s">
        <v>262</v>
      </c>
    </row>
    <row r="3" ht="15" customHeight="1" spans="1:2">
      <c r="A3" s="3" t="s">
        <v>39</v>
      </c>
      <c r="B3" s="4" t="s">
        <v>40</v>
      </c>
    </row>
    <row r="4" ht="23" customHeight="1" spans="1:2">
      <c r="A4" s="3"/>
      <c r="B4" s="4"/>
    </row>
    <row r="5" ht="30" customHeight="1" spans="1:2">
      <c r="A5" s="5" t="s">
        <v>263</v>
      </c>
      <c r="B5" s="4">
        <v>1</v>
      </c>
    </row>
    <row r="6" ht="30" customHeight="1" spans="1:2">
      <c r="A6" s="4" t="s">
        <v>264</v>
      </c>
      <c r="B6" s="4"/>
    </row>
    <row r="7" ht="30" customHeight="1" spans="1:2">
      <c r="A7" s="4"/>
      <c r="B7" s="4"/>
    </row>
    <row r="8" ht="30" customHeight="1" spans="1:2">
      <c r="A8" s="4"/>
      <c r="B8" s="4"/>
    </row>
    <row r="9" ht="30" customHeight="1" spans="1:2">
      <c r="A9" s="4"/>
      <c r="B9" s="4"/>
    </row>
    <row r="10" ht="30" customHeight="1" spans="1:2">
      <c r="A10" s="4"/>
      <c r="B10" s="4"/>
    </row>
    <row r="11" ht="30" customHeight="1" spans="1:2">
      <c r="A11" s="4"/>
      <c r="B11" s="4"/>
    </row>
    <row r="12" ht="30" customHeight="1" spans="1:2">
      <c r="A12" s="4"/>
      <c r="B12" s="4"/>
    </row>
    <row r="13" ht="30" customHeight="1" spans="1:2">
      <c r="A13" s="4"/>
      <c r="B13" s="4"/>
    </row>
    <row r="14" ht="30" customHeight="1" spans="1:2">
      <c r="A14" s="4"/>
      <c r="B14" s="4"/>
    </row>
    <row r="15" ht="30" customHeight="1" spans="1:2">
      <c r="A15" s="4"/>
      <c r="B15" s="4"/>
    </row>
    <row r="16" spans="1:1">
      <c r="A16" s="6" t="s">
        <v>265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topLeftCell="A6" workbookViewId="0">
      <selection activeCell="G14" sqref="G14"/>
    </sheetView>
  </sheetViews>
  <sheetFormatPr defaultColWidth="10" defaultRowHeight="13.5" outlineLevelCol="2"/>
  <cols>
    <col min="1" max="1" width="5.01666666666667" customWidth="1"/>
    <col min="2" max="2" width="50.375" customWidth="1"/>
    <col min="3" max="3" width="32.5" customWidth="1"/>
  </cols>
  <sheetData>
    <row r="1" ht="35.4" customHeight="1" spans="1:2">
      <c r="A1" s="7"/>
      <c r="B1" s="7"/>
    </row>
    <row r="2" ht="39.15" customHeight="1" spans="1:3">
      <c r="A2" s="7"/>
      <c r="B2" s="127" t="s">
        <v>13</v>
      </c>
      <c r="C2" s="127"/>
    </row>
    <row r="3" ht="29.35" customHeight="1" spans="1:3">
      <c r="A3" s="128"/>
      <c r="B3" s="129" t="s">
        <v>14</v>
      </c>
      <c r="C3" s="129" t="s">
        <v>15</v>
      </c>
    </row>
    <row r="4" ht="28.45" customHeight="1" spans="1:3">
      <c r="A4" s="120"/>
      <c r="B4" s="130" t="s">
        <v>16</v>
      </c>
      <c r="C4" s="97" t="s">
        <v>17</v>
      </c>
    </row>
    <row r="5" ht="28.45" customHeight="1" spans="1:3">
      <c r="A5" s="120"/>
      <c r="B5" s="130" t="s">
        <v>18</v>
      </c>
      <c r="C5" s="97" t="s">
        <v>19</v>
      </c>
    </row>
    <row r="6" ht="28.45" customHeight="1" spans="1:3">
      <c r="A6" s="120"/>
      <c r="B6" s="130" t="s">
        <v>20</v>
      </c>
      <c r="C6" s="97" t="s">
        <v>21</v>
      </c>
    </row>
    <row r="7" ht="28.45" customHeight="1" spans="1:3">
      <c r="A7" s="120"/>
      <c r="B7" s="130" t="s">
        <v>22</v>
      </c>
      <c r="C7" s="97"/>
    </row>
    <row r="8" ht="28.45" customHeight="1" spans="1:3">
      <c r="A8" s="120"/>
      <c r="B8" s="130" t="s">
        <v>23</v>
      </c>
      <c r="C8" s="97" t="s">
        <v>24</v>
      </c>
    </row>
    <row r="9" ht="28.45" customHeight="1" spans="1:3">
      <c r="A9" s="120"/>
      <c r="B9" s="130" t="s">
        <v>25</v>
      </c>
      <c r="C9" s="97" t="s">
        <v>26</v>
      </c>
    </row>
    <row r="10" ht="28.45" customHeight="1" spans="1:3">
      <c r="A10" s="120"/>
      <c r="B10" s="130" t="s">
        <v>27</v>
      </c>
      <c r="C10" s="97" t="s">
        <v>28</v>
      </c>
    </row>
    <row r="11" ht="28.45" customHeight="1" spans="1:3">
      <c r="A11" s="120"/>
      <c r="B11" s="130" t="s">
        <v>29</v>
      </c>
      <c r="C11" s="97" t="s">
        <v>30</v>
      </c>
    </row>
    <row r="12" ht="28.45" customHeight="1" spans="1:3">
      <c r="A12" s="120"/>
      <c r="B12" s="130" t="s">
        <v>31</v>
      </c>
      <c r="C12" s="97"/>
    </row>
    <row r="13" ht="28.45" customHeight="1" spans="1:3">
      <c r="A13" s="7"/>
      <c r="B13" s="130" t="s">
        <v>32</v>
      </c>
      <c r="C13" s="97"/>
    </row>
    <row r="14" ht="28.45" customHeight="1" spans="1:3">
      <c r="A14" s="7"/>
      <c r="B14" s="130" t="s">
        <v>33</v>
      </c>
      <c r="C14" s="97" t="s">
        <v>17</v>
      </c>
    </row>
    <row r="15" ht="36" customHeight="1" spans="2:3">
      <c r="B15" s="130" t="s">
        <v>34</v>
      </c>
      <c r="C15" s="3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28" workbookViewId="0">
      <selection activeCell="G14" sqref="G14"/>
    </sheetView>
  </sheetViews>
  <sheetFormatPr defaultColWidth="10" defaultRowHeight="13.5" outlineLevelCol="3"/>
  <cols>
    <col min="1" max="1" width="25.125" customWidth="1"/>
    <col min="2" max="2" width="16.6916666666667" customWidth="1"/>
    <col min="3" max="3" width="24.25" customWidth="1"/>
    <col min="4" max="4" width="17.125" customWidth="1"/>
  </cols>
  <sheetData>
    <row r="1" ht="14.3" customHeight="1" spans="1:4">
      <c r="A1" s="7"/>
      <c r="B1" s="7"/>
      <c r="C1" s="7"/>
      <c r="D1" s="7"/>
    </row>
    <row r="2" ht="39.85" customHeight="1" spans="1:4">
      <c r="A2" s="8" t="s">
        <v>35</v>
      </c>
      <c r="B2" s="8"/>
      <c r="C2" s="8"/>
      <c r="D2" s="8"/>
    </row>
    <row r="3" ht="22.75" customHeight="1" spans="1:4">
      <c r="A3" s="120"/>
      <c r="B3" s="120"/>
      <c r="C3" s="120"/>
      <c r="D3" s="121" t="s">
        <v>36</v>
      </c>
    </row>
    <row r="4" ht="18" customHeight="1" spans="1:4">
      <c r="A4" s="73" t="s">
        <v>37</v>
      </c>
      <c r="B4" s="73"/>
      <c r="C4" s="73" t="s">
        <v>38</v>
      </c>
      <c r="D4" s="73"/>
    </row>
    <row r="5" ht="18" customHeight="1" spans="1:4">
      <c r="A5" s="73" t="s">
        <v>39</v>
      </c>
      <c r="B5" s="73" t="s">
        <v>40</v>
      </c>
      <c r="C5" s="73" t="s">
        <v>39</v>
      </c>
      <c r="D5" s="73" t="s">
        <v>40</v>
      </c>
    </row>
    <row r="6" ht="18" customHeight="1" spans="1:4">
      <c r="A6" s="122" t="s">
        <v>41</v>
      </c>
      <c r="B6" s="87">
        <v>11384962.72</v>
      </c>
      <c r="C6" s="122" t="s">
        <v>42</v>
      </c>
      <c r="D6" s="87"/>
    </row>
    <row r="7" ht="18" customHeight="1" spans="1:4">
      <c r="A7" s="122" t="s">
        <v>43</v>
      </c>
      <c r="B7" s="87"/>
      <c r="C7" s="122" t="s">
        <v>44</v>
      </c>
      <c r="D7" s="123"/>
    </row>
    <row r="8" ht="18" customHeight="1" spans="1:4">
      <c r="A8" s="122" t="s">
        <v>45</v>
      </c>
      <c r="B8" s="87"/>
      <c r="C8" s="122" t="s">
        <v>46</v>
      </c>
      <c r="D8" s="123"/>
    </row>
    <row r="9" ht="18" customHeight="1" spans="1:4">
      <c r="A9" s="122" t="s">
        <v>47</v>
      </c>
      <c r="B9" s="87"/>
      <c r="C9" s="122" t="s">
        <v>48</v>
      </c>
      <c r="D9" s="123"/>
    </row>
    <row r="10" ht="18" customHeight="1" spans="1:4">
      <c r="A10" s="122" t="s">
        <v>49</v>
      </c>
      <c r="B10" s="87"/>
      <c r="C10" s="122" t="s">
        <v>50</v>
      </c>
      <c r="D10" s="123">
        <v>9245270.71</v>
      </c>
    </row>
    <row r="11" ht="18" customHeight="1" spans="1:4">
      <c r="A11" s="122" t="s">
        <v>51</v>
      </c>
      <c r="B11" s="87"/>
      <c r="C11" s="122" t="s">
        <v>52</v>
      </c>
      <c r="D11" s="123"/>
    </row>
    <row r="12" ht="18" customHeight="1" spans="1:4">
      <c r="A12" s="122" t="s">
        <v>53</v>
      </c>
      <c r="B12" s="87"/>
      <c r="C12" s="122" t="s">
        <v>54</v>
      </c>
      <c r="D12" s="123"/>
    </row>
    <row r="13" ht="18" customHeight="1" spans="1:4">
      <c r="A13" s="122" t="s">
        <v>55</v>
      </c>
      <c r="B13" s="87"/>
      <c r="C13" s="122" t="s">
        <v>56</v>
      </c>
      <c r="D13" s="123">
        <v>1509418.77</v>
      </c>
    </row>
    <row r="14" ht="18" customHeight="1" spans="1:4">
      <c r="A14" s="122" t="s">
        <v>57</v>
      </c>
      <c r="B14" s="87"/>
      <c r="C14" s="122" t="s">
        <v>58</v>
      </c>
      <c r="D14" s="123"/>
    </row>
    <row r="15" ht="18" customHeight="1" spans="1:4">
      <c r="A15" s="122"/>
      <c r="B15" s="124"/>
      <c r="C15" s="122" t="s">
        <v>59</v>
      </c>
      <c r="D15" s="123">
        <v>630273.24</v>
      </c>
    </row>
    <row r="16" ht="18" customHeight="1" spans="1:4">
      <c r="A16" s="122"/>
      <c r="B16" s="124"/>
      <c r="C16" s="122" t="s">
        <v>60</v>
      </c>
      <c r="D16" s="123"/>
    </row>
    <row r="17" ht="18" customHeight="1" spans="1:4">
      <c r="A17" s="122"/>
      <c r="B17" s="124"/>
      <c r="C17" s="122" t="s">
        <v>61</v>
      </c>
      <c r="D17" s="123"/>
    </row>
    <row r="18" ht="18" customHeight="1" spans="1:4">
      <c r="A18" s="122"/>
      <c r="B18" s="124"/>
      <c r="C18" s="122" t="s">
        <v>62</v>
      </c>
      <c r="D18" s="123"/>
    </row>
    <row r="19" ht="18" customHeight="1" spans="1:4">
      <c r="A19" s="122"/>
      <c r="B19" s="124"/>
      <c r="C19" s="122" t="s">
        <v>63</v>
      </c>
      <c r="D19" s="123"/>
    </row>
    <row r="20" ht="18" customHeight="1" spans="1:4">
      <c r="A20" s="125"/>
      <c r="B20" s="126"/>
      <c r="C20" s="122" t="s">
        <v>64</v>
      </c>
      <c r="D20" s="123"/>
    </row>
    <row r="21" ht="18" customHeight="1" spans="1:4">
      <c r="A21" s="125"/>
      <c r="B21" s="126"/>
      <c r="C21" s="122" t="s">
        <v>65</v>
      </c>
      <c r="D21" s="123"/>
    </row>
    <row r="22" ht="18" customHeight="1" spans="1:4">
      <c r="A22" s="125"/>
      <c r="B22" s="126"/>
      <c r="C22" s="122" t="s">
        <v>66</v>
      </c>
      <c r="D22" s="123"/>
    </row>
    <row r="23" ht="18" customHeight="1" spans="1:4">
      <c r="A23" s="125"/>
      <c r="B23" s="126"/>
      <c r="C23" s="122" t="s">
        <v>67</v>
      </c>
      <c r="D23" s="123"/>
    </row>
    <row r="24" ht="18" customHeight="1" spans="1:4">
      <c r="A24" s="125"/>
      <c r="B24" s="126"/>
      <c r="C24" s="122" t="s">
        <v>68</v>
      </c>
      <c r="D24" s="123"/>
    </row>
    <row r="25" ht="18" customHeight="1" spans="1:4">
      <c r="A25" s="122"/>
      <c r="B25" s="124"/>
      <c r="C25" s="122" t="s">
        <v>69</v>
      </c>
      <c r="D25" s="123"/>
    </row>
    <row r="26" ht="18" customHeight="1" spans="1:4">
      <c r="A26" s="122"/>
      <c r="B26" s="124"/>
      <c r="C26" s="122" t="s">
        <v>70</v>
      </c>
      <c r="D26" s="123"/>
    </row>
    <row r="27" ht="18" customHeight="1" spans="1:4">
      <c r="A27" s="122"/>
      <c r="B27" s="124"/>
      <c r="C27" s="122" t="s">
        <v>71</v>
      </c>
      <c r="D27" s="123"/>
    </row>
    <row r="28" ht="18" customHeight="1" spans="1:4">
      <c r="A28" s="125"/>
      <c r="B28" s="126"/>
      <c r="C28" s="122" t="s">
        <v>72</v>
      </c>
      <c r="D28" s="123"/>
    </row>
    <row r="29" ht="18" customHeight="1" spans="1:4">
      <c r="A29" s="125"/>
      <c r="B29" s="126"/>
      <c r="C29" s="122" t="s">
        <v>73</v>
      </c>
      <c r="D29" s="123"/>
    </row>
    <row r="30" ht="18" customHeight="1" spans="1:4">
      <c r="A30" s="125"/>
      <c r="B30" s="126"/>
      <c r="C30" s="122" t="s">
        <v>74</v>
      </c>
      <c r="D30" s="123"/>
    </row>
    <row r="31" ht="18" customHeight="1" spans="1:4">
      <c r="A31" s="125"/>
      <c r="B31" s="126"/>
      <c r="C31" s="122" t="s">
        <v>75</v>
      </c>
      <c r="D31" s="123"/>
    </row>
    <row r="32" ht="18" customHeight="1" spans="1:4">
      <c r="A32" s="125"/>
      <c r="B32" s="126"/>
      <c r="C32" s="122" t="s">
        <v>76</v>
      </c>
      <c r="D32" s="123"/>
    </row>
    <row r="33" ht="18" customHeight="1" spans="1:4">
      <c r="A33" s="122"/>
      <c r="B33" s="122"/>
      <c r="C33" s="122" t="s">
        <v>77</v>
      </c>
      <c r="D33" s="123"/>
    </row>
    <row r="34" ht="18" customHeight="1" spans="1:4">
      <c r="A34" s="122"/>
      <c r="B34" s="122"/>
      <c r="C34" s="122" t="s">
        <v>78</v>
      </c>
      <c r="D34" s="123"/>
    </row>
    <row r="35" ht="18" customHeight="1" spans="1:4">
      <c r="A35" s="122"/>
      <c r="B35" s="122"/>
      <c r="C35" s="122" t="s">
        <v>79</v>
      </c>
      <c r="D35" s="123"/>
    </row>
    <row r="36" ht="18" customHeight="1" spans="1:4">
      <c r="A36" s="122"/>
      <c r="B36" s="122"/>
      <c r="C36" s="122"/>
      <c r="D36" s="122"/>
    </row>
    <row r="37" ht="18" customHeight="1" spans="1:4">
      <c r="A37" s="122"/>
      <c r="B37" s="122"/>
      <c r="C37" s="122"/>
      <c r="D37" s="122"/>
    </row>
    <row r="38" ht="18" customHeight="1" spans="1:4">
      <c r="A38" s="122"/>
      <c r="B38" s="122"/>
      <c r="C38" s="122"/>
      <c r="D38" s="122"/>
    </row>
    <row r="39" ht="18" customHeight="1" spans="1:4">
      <c r="A39" s="125" t="s">
        <v>80</v>
      </c>
      <c r="B39" s="126">
        <f>SUM(B6:B14)</f>
        <v>11384962.72</v>
      </c>
      <c r="C39" s="125" t="s">
        <v>81</v>
      </c>
      <c r="D39" s="126">
        <f>SUM(D6:D38)</f>
        <v>11384962.72</v>
      </c>
    </row>
    <row r="40" ht="18" customHeight="1" spans="1:4">
      <c r="A40" s="125" t="s">
        <v>82</v>
      </c>
      <c r="B40" s="126"/>
      <c r="C40" s="125" t="s">
        <v>83</v>
      </c>
      <c r="D40" s="126"/>
    </row>
    <row r="41" ht="18" customHeight="1" spans="1:4">
      <c r="A41" s="125" t="s">
        <v>84</v>
      </c>
      <c r="B41" s="124"/>
      <c r="C41" s="122"/>
      <c r="D41" s="124"/>
    </row>
    <row r="42" ht="25" customHeight="1" spans="1:4">
      <c r="A42" s="125" t="s">
        <v>85</v>
      </c>
      <c r="B42" s="126">
        <f>B39+B40</f>
        <v>11384962.72</v>
      </c>
      <c r="C42" s="125" t="s">
        <v>86</v>
      </c>
      <c r="D42" s="126">
        <f>D39+D40</f>
        <v>11384962.72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abSelected="1" topLeftCell="A4" workbookViewId="0">
      <selection activeCell="G14" sqref="G14"/>
    </sheetView>
  </sheetViews>
  <sheetFormatPr defaultColWidth="7.875" defaultRowHeight="12.75" customHeight="1" outlineLevelCol="2"/>
  <cols>
    <col min="1" max="1" width="39.5" style="14" customWidth="1"/>
    <col min="2" max="2" width="35.625" style="14" customWidth="1"/>
    <col min="3" max="3" width="27.375" style="14" customWidth="1"/>
    <col min="4" max="16384" width="7.875" style="13"/>
  </cols>
  <sheetData>
    <row r="1" ht="24.75" customHeight="1" spans="1:1">
      <c r="A1" s="22"/>
    </row>
    <row r="2" ht="24.75" customHeight="1" spans="1:2">
      <c r="A2" s="16" t="s">
        <v>87</v>
      </c>
      <c r="B2" s="16"/>
    </row>
    <row r="3" ht="24.75" customHeight="1" spans="1:2">
      <c r="A3" s="109"/>
      <c r="B3" s="17" t="s">
        <v>36</v>
      </c>
    </row>
    <row r="4" ht="23" customHeight="1" spans="1:2">
      <c r="A4" s="110" t="s">
        <v>39</v>
      </c>
      <c r="B4" s="110" t="s">
        <v>40</v>
      </c>
    </row>
    <row r="5" s="13" customFormat="1" ht="23" customHeight="1" spans="1:3">
      <c r="A5" s="111" t="s">
        <v>88</v>
      </c>
      <c r="B5" s="112">
        <f>B6+B7</f>
        <v>11384962.72</v>
      </c>
      <c r="C5" s="14"/>
    </row>
    <row r="6" s="13" customFormat="1" ht="23" customHeight="1" spans="1:3">
      <c r="A6" s="113" t="s">
        <v>89</v>
      </c>
      <c r="B6" s="114">
        <v>11384962.72</v>
      </c>
      <c r="C6" s="14"/>
    </row>
    <row r="7" s="13" customFormat="1" ht="23" customHeight="1" spans="1:3">
      <c r="A7" s="113" t="s">
        <v>90</v>
      </c>
      <c r="B7" s="115"/>
      <c r="C7" s="14"/>
    </row>
    <row r="8" s="13" customFormat="1" ht="23" customHeight="1" spans="1:3">
      <c r="A8" s="111" t="s">
        <v>91</v>
      </c>
      <c r="B8" s="115">
        <f>B9+B10</f>
        <v>0</v>
      </c>
      <c r="C8" s="14"/>
    </row>
    <row r="9" s="13" customFormat="1" ht="23" customHeight="1" spans="1:3">
      <c r="A9" s="113" t="s">
        <v>89</v>
      </c>
      <c r="B9" s="115"/>
      <c r="C9" s="14"/>
    </row>
    <row r="10" s="13" customFormat="1" ht="23" customHeight="1" spans="1:3">
      <c r="A10" s="113" t="s">
        <v>90</v>
      </c>
      <c r="B10" s="115"/>
      <c r="C10" s="14"/>
    </row>
    <row r="11" s="13" customFormat="1" ht="23" customHeight="1" spans="1:3">
      <c r="A11" s="111" t="s">
        <v>92</v>
      </c>
      <c r="B11" s="115"/>
      <c r="C11" s="14"/>
    </row>
    <row r="12" s="13" customFormat="1" ht="23" customHeight="1" spans="1:3">
      <c r="A12" s="113" t="s">
        <v>89</v>
      </c>
      <c r="B12" s="115"/>
      <c r="C12" s="14"/>
    </row>
    <row r="13" s="13" customFormat="1" ht="23" customHeight="1" spans="1:3">
      <c r="A13" s="113" t="s">
        <v>90</v>
      </c>
      <c r="B13" s="115"/>
      <c r="C13" s="14"/>
    </row>
    <row r="14" s="13" customFormat="1" ht="23" customHeight="1" spans="1:3">
      <c r="A14" s="116" t="s">
        <v>93</v>
      </c>
      <c r="B14" s="115">
        <f>SUM(B15:B17)</f>
        <v>0</v>
      </c>
      <c r="C14" s="14"/>
    </row>
    <row r="15" s="13" customFormat="1" ht="23" customHeight="1" spans="1:3">
      <c r="A15" s="113" t="s">
        <v>94</v>
      </c>
      <c r="B15" s="115"/>
      <c r="C15" s="14"/>
    </row>
    <row r="16" s="13" customFormat="1" ht="23" customHeight="1" spans="1:3">
      <c r="A16" s="113" t="s">
        <v>95</v>
      </c>
      <c r="B16" s="115"/>
      <c r="C16" s="14"/>
    </row>
    <row r="17" s="13" customFormat="1" ht="23" customHeight="1" spans="1:3">
      <c r="A17" s="113" t="s">
        <v>96</v>
      </c>
      <c r="B17" s="115"/>
      <c r="C17" s="14"/>
    </row>
    <row r="18" s="13" customFormat="1" ht="23" customHeight="1" spans="1:3">
      <c r="A18" s="116" t="s">
        <v>97</v>
      </c>
      <c r="B18" s="115"/>
      <c r="C18" s="14"/>
    </row>
    <row r="19" s="13" customFormat="1" ht="23" customHeight="1" spans="1:3">
      <c r="A19" s="116" t="s">
        <v>98</v>
      </c>
      <c r="B19" s="115"/>
      <c r="C19" s="14"/>
    </row>
    <row r="20" s="13" customFormat="1" ht="23" customHeight="1" spans="1:3">
      <c r="A20" s="116" t="s">
        <v>99</v>
      </c>
      <c r="B20" s="115"/>
      <c r="C20" s="14"/>
    </row>
    <row r="21" s="13" customFormat="1" ht="23" customHeight="1" spans="1:3">
      <c r="A21" s="116" t="s">
        <v>100</v>
      </c>
      <c r="B21" s="115"/>
      <c r="C21" s="14"/>
    </row>
    <row r="22" s="13" customFormat="1" ht="23" customHeight="1" spans="1:3">
      <c r="A22" s="116" t="s">
        <v>101</v>
      </c>
      <c r="B22" s="117">
        <f>B23+B26+B29+B30</f>
        <v>0</v>
      </c>
      <c r="C22" s="14"/>
    </row>
    <row r="23" s="13" customFormat="1" ht="23" customHeight="1" spans="1:3">
      <c r="A23" s="113" t="s">
        <v>102</v>
      </c>
      <c r="B23" s="117">
        <f>B24+B25</f>
        <v>0</v>
      </c>
      <c r="C23" s="14"/>
    </row>
    <row r="24" s="13" customFormat="1" ht="23" customHeight="1" spans="1:3">
      <c r="A24" s="113" t="s">
        <v>103</v>
      </c>
      <c r="B24" s="117"/>
      <c r="C24" s="14"/>
    </row>
    <row r="25" s="13" customFormat="1" ht="23" customHeight="1" spans="1:3">
      <c r="A25" s="113" t="s">
        <v>104</v>
      </c>
      <c r="B25" s="117"/>
      <c r="C25" s="14"/>
    </row>
    <row r="26" s="13" customFormat="1" ht="23" customHeight="1" spans="1:3">
      <c r="A26" s="113" t="s">
        <v>105</v>
      </c>
      <c r="B26" s="117">
        <f>B27+B28</f>
        <v>0</v>
      </c>
      <c r="C26" s="14"/>
    </row>
    <row r="27" s="13" customFormat="1" ht="23" customHeight="1" spans="1:3">
      <c r="A27" s="113" t="s">
        <v>106</v>
      </c>
      <c r="B27" s="117"/>
      <c r="C27" s="14"/>
    </row>
    <row r="28" s="13" customFormat="1" ht="23" customHeight="1" spans="1:3">
      <c r="A28" s="113" t="s">
        <v>107</v>
      </c>
      <c r="B28" s="117"/>
      <c r="C28" s="14"/>
    </row>
    <row r="29" s="13" customFormat="1" ht="23" customHeight="1" spans="1:3">
      <c r="A29" s="113" t="s">
        <v>108</v>
      </c>
      <c r="B29" s="117"/>
      <c r="C29" s="14"/>
    </row>
    <row r="30" s="13" customFormat="1" ht="23" customHeight="1" spans="1:3">
      <c r="A30" s="113" t="s">
        <v>109</v>
      </c>
      <c r="B30" s="117"/>
      <c r="C30" s="14"/>
    </row>
    <row r="31" ht="23" customHeight="1" spans="1:2">
      <c r="A31" s="118"/>
      <c r="B31" s="117"/>
    </row>
    <row r="32" s="13" customFormat="1" ht="23" customHeight="1" spans="1:3">
      <c r="A32" s="119" t="s">
        <v>110</v>
      </c>
      <c r="B32" s="112">
        <f>B5+B8+B14+B18+B19+B20+B21+B22</f>
        <v>11384962.72</v>
      </c>
      <c r="C32" s="14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G14" sqref="G14"/>
    </sheetView>
  </sheetViews>
  <sheetFormatPr defaultColWidth="10" defaultRowHeight="13.5" outlineLevelCol="4"/>
  <cols>
    <col min="1" max="1" width="33.625" customWidth="1"/>
    <col min="2" max="2" width="13.375" style="91" customWidth="1"/>
    <col min="3" max="3" width="13.7" style="43" customWidth="1"/>
    <col min="4" max="4" width="13.3" style="43" customWidth="1"/>
    <col min="5" max="5" width="12.625" customWidth="1"/>
  </cols>
  <sheetData>
    <row r="1" ht="14.3" customHeight="1" spans="1:5">
      <c r="A1" s="7"/>
      <c r="B1" s="92"/>
      <c r="C1" s="44"/>
      <c r="D1" s="44"/>
      <c r="E1" s="7"/>
    </row>
    <row r="2" ht="39.85" customHeight="1" spans="1:5">
      <c r="A2" s="8" t="s">
        <v>111</v>
      </c>
      <c r="B2" s="93"/>
      <c r="C2" s="8"/>
      <c r="D2" s="8"/>
      <c r="E2" s="8"/>
    </row>
    <row r="3" ht="22.75" customHeight="1" spans="1:5">
      <c r="A3" s="9"/>
      <c r="B3" s="94"/>
      <c r="C3" s="46"/>
      <c r="D3" s="46"/>
      <c r="E3" s="9" t="s">
        <v>36</v>
      </c>
    </row>
    <row r="4" ht="40" customHeight="1" spans="1:5">
      <c r="A4" s="95" t="s">
        <v>112</v>
      </c>
      <c r="B4" s="96" t="s">
        <v>113</v>
      </c>
      <c r="C4" s="95" t="s">
        <v>114</v>
      </c>
      <c r="D4" s="95" t="s">
        <v>115</v>
      </c>
      <c r="E4" s="95" t="s">
        <v>116</v>
      </c>
    </row>
    <row r="5" ht="31" customHeight="1" spans="1:5">
      <c r="A5" s="97" t="s">
        <v>117</v>
      </c>
      <c r="B5" s="98">
        <f>SUM(C5:E5)</f>
        <v>11384962.72</v>
      </c>
      <c r="C5" s="99">
        <f>C6+C9+C17</f>
        <v>11384962.72</v>
      </c>
      <c r="D5" s="99"/>
      <c r="E5" s="100"/>
    </row>
    <row r="6" ht="31" customHeight="1" spans="1:5">
      <c r="A6" s="101" t="s">
        <v>118</v>
      </c>
      <c r="B6" s="98">
        <f t="shared" ref="B6:B19" si="0">SUM(C6:E6)</f>
        <v>9245270.71</v>
      </c>
      <c r="C6" s="99">
        <f>C7</f>
        <v>9245270.71</v>
      </c>
      <c r="D6" s="99"/>
      <c r="E6" s="100"/>
    </row>
    <row r="7" ht="31" customHeight="1" spans="1:5">
      <c r="A7" s="101" t="s">
        <v>119</v>
      </c>
      <c r="B7" s="98">
        <f t="shared" si="0"/>
        <v>9245270.71</v>
      </c>
      <c r="C7" s="102">
        <f>SUM(C8)</f>
        <v>9245270.71</v>
      </c>
      <c r="D7" s="99"/>
      <c r="E7" s="100"/>
    </row>
    <row r="8" ht="31" customHeight="1" spans="1:5">
      <c r="A8" s="20" t="s">
        <v>120</v>
      </c>
      <c r="B8" s="103">
        <f t="shared" si="0"/>
        <v>9245270.71</v>
      </c>
      <c r="C8" s="102">
        <v>9245270.71</v>
      </c>
      <c r="D8" s="102"/>
      <c r="E8" s="104"/>
    </row>
    <row r="9" ht="31" customHeight="1" spans="1:5">
      <c r="A9" s="101" t="s">
        <v>121</v>
      </c>
      <c r="B9" s="98">
        <f t="shared" si="0"/>
        <v>1509418.77</v>
      </c>
      <c r="C9" s="105">
        <f>C10+C13+C15</f>
        <v>1509418.77</v>
      </c>
      <c r="D9" s="106"/>
      <c r="E9" s="107"/>
    </row>
    <row r="10" ht="31" customHeight="1" spans="1:5">
      <c r="A10" s="101" t="s">
        <v>122</v>
      </c>
      <c r="B10" s="98">
        <f t="shared" si="0"/>
        <v>1426595.12</v>
      </c>
      <c r="C10" s="105">
        <f>SUM(C11:C12)</f>
        <v>1426595.12</v>
      </c>
      <c r="D10" s="106"/>
      <c r="E10" s="107"/>
    </row>
    <row r="11" ht="31" customHeight="1" spans="1:5">
      <c r="A11" s="20" t="s">
        <v>123</v>
      </c>
      <c r="B11" s="103">
        <f t="shared" si="0"/>
        <v>56750</v>
      </c>
      <c r="C11" s="106">
        <v>56750</v>
      </c>
      <c r="D11" s="106"/>
      <c r="E11" s="107"/>
    </row>
    <row r="12" ht="31" customHeight="1" spans="1:5">
      <c r="A12" s="20" t="s">
        <v>124</v>
      </c>
      <c r="B12" s="103">
        <f t="shared" si="0"/>
        <v>1369845.12</v>
      </c>
      <c r="C12" s="106">
        <v>1369845.12</v>
      </c>
      <c r="D12" s="106"/>
      <c r="E12" s="107"/>
    </row>
    <row r="13" ht="31" customHeight="1" spans="1:5">
      <c r="A13" s="101" t="s">
        <v>125</v>
      </c>
      <c r="B13" s="98">
        <f t="shared" si="0"/>
        <v>6480</v>
      </c>
      <c r="C13" s="105">
        <f>SUM(C14)</f>
        <v>6480</v>
      </c>
      <c r="D13" s="106"/>
      <c r="E13" s="107"/>
    </row>
    <row r="14" ht="31" customHeight="1" spans="1:5">
      <c r="A14" s="20" t="s">
        <v>126</v>
      </c>
      <c r="B14" s="103">
        <f t="shared" si="0"/>
        <v>6480</v>
      </c>
      <c r="C14" s="106">
        <v>6480</v>
      </c>
      <c r="D14" s="106"/>
      <c r="E14" s="107"/>
    </row>
    <row r="15" ht="31" customHeight="1" spans="1:5">
      <c r="A15" s="108" t="s">
        <v>127</v>
      </c>
      <c r="B15" s="98">
        <f t="shared" si="0"/>
        <v>76343.65</v>
      </c>
      <c r="C15" s="105">
        <v>76343.65</v>
      </c>
      <c r="D15" s="106"/>
      <c r="E15" s="107"/>
    </row>
    <row r="16" ht="31" customHeight="1" spans="1:5">
      <c r="A16" s="107" t="s">
        <v>128</v>
      </c>
      <c r="B16" s="103">
        <f t="shared" si="0"/>
        <v>76343.65</v>
      </c>
      <c r="C16" s="106">
        <v>76343.65</v>
      </c>
      <c r="D16" s="106"/>
      <c r="E16" s="107"/>
    </row>
    <row r="17" ht="31" customHeight="1" spans="1:5">
      <c r="A17" s="108" t="s">
        <v>129</v>
      </c>
      <c r="B17" s="98">
        <f t="shared" si="0"/>
        <v>630273.24</v>
      </c>
      <c r="C17" s="105">
        <f>C18</f>
        <v>630273.24</v>
      </c>
      <c r="D17" s="106"/>
      <c r="E17" s="107"/>
    </row>
    <row r="18" ht="31" customHeight="1" spans="1:5">
      <c r="A18" s="107" t="s">
        <v>130</v>
      </c>
      <c r="B18" s="103">
        <f t="shared" si="0"/>
        <v>630273.24</v>
      </c>
      <c r="C18" s="106">
        <f>SUM(C19)</f>
        <v>630273.24</v>
      </c>
      <c r="D18" s="106"/>
      <c r="E18" s="107"/>
    </row>
    <row r="19" ht="31" customHeight="1" spans="1:5">
      <c r="A19" s="107" t="s">
        <v>131</v>
      </c>
      <c r="B19" s="103">
        <f t="shared" si="0"/>
        <v>630273.24</v>
      </c>
      <c r="C19" s="106">
        <v>630273.24</v>
      </c>
      <c r="D19" s="106"/>
      <c r="E19" s="107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8" workbookViewId="0">
      <selection activeCell="G14" sqref="G1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9.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7"/>
      <c r="B1" s="7"/>
      <c r="C1" s="7"/>
      <c r="D1" s="7"/>
      <c r="E1" s="7"/>
      <c r="F1" s="7"/>
      <c r="G1" s="7"/>
    </row>
    <row r="2" ht="39.85" customHeight="1" spans="1:7">
      <c r="A2" s="8" t="s">
        <v>132</v>
      </c>
      <c r="B2" s="8"/>
      <c r="C2" s="8"/>
      <c r="D2" s="8"/>
      <c r="E2" s="7"/>
      <c r="F2" s="7"/>
      <c r="G2" s="7"/>
    </row>
    <row r="3" ht="22.75" customHeight="1" spans="1:7">
      <c r="A3" s="9"/>
      <c r="B3" s="9"/>
      <c r="C3" s="47" t="s">
        <v>36</v>
      </c>
      <c r="D3" s="47"/>
      <c r="E3" s="9"/>
      <c r="F3" s="9"/>
      <c r="G3" s="9"/>
    </row>
    <row r="4" ht="20" customHeight="1" spans="1:7">
      <c r="A4" s="73" t="s">
        <v>37</v>
      </c>
      <c r="B4" s="73"/>
      <c r="C4" s="73" t="s">
        <v>38</v>
      </c>
      <c r="D4" s="73"/>
      <c r="E4" s="9"/>
      <c r="F4" s="9"/>
      <c r="G4" s="9"/>
    </row>
    <row r="5" ht="20" customHeight="1" spans="1:7">
      <c r="A5" s="73" t="s">
        <v>39</v>
      </c>
      <c r="B5" s="73" t="s">
        <v>40</v>
      </c>
      <c r="C5" s="73" t="s">
        <v>39</v>
      </c>
      <c r="D5" s="73" t="s">
        <v>117</v>
      </c>
      <c r="E5" s="9"/>
      <c r="F5" s="9"/>
      <c r="G5" s="9"/>
    </row>
    <row r="6" ht="20" customHeight="1" spans="1:7">
      <c r="A6" s="42" t="s">
        <v>133</v>
      </c>
      <c r="B6" s="86">
        <f>SUM(B7:B9)</f>
        <v>11384962.72</v>
      </c>
      <c r="C6" s="42" t="s">
        <v>134</v>
      </c>
      <c r="D6" s="86">
        <f>SUM(D7:D19)</f>
        <v>11384962.72</v>
      </c>
      <c r="E6" s="9"/>
      <c r="F6" s="9"/>
      <c r="G6" s="9"/>
    </row>
    <row r="7" ht="20" customHeight="1" spans="1:7">
      <c r="A7" s="42" t="s">
        <v>135</v>
      </c>
      <c r="B7" s="87">
        <v>11384962.72</v>
      </c>
      <c r="C7" s="42" t="s">
        <v>136</v>
      </c>
      <c r="D7" s="87"/>
      <c r="E7" s="9"/>
      <c r="F7" s="9"/>
      <c r="G7" s="9"/>
    </row>
    <row r="8" ht="20" customHeight="1" spans="1:7">
      <c r="A8" s="42" t="s">
        <v>137</v>
      </c>
      <c r="B8" s="87"/>
      <c r="C8" s="42" t="s">
        <v>138</v>
      </c>
      <c r="D8" s="87"/>
      <c r="E8" s="9"/>
      <c r="F8" s="9"/>
      <c r="G8" s="9"/>
    </row>
    <row r="9" ht="20" customHeight="1" spans="1:7">
      <c r="A9" s="42" t="s">
        <v>139</v>
      </c>
      <c r="B9" s="87"/>
      <c r="C9" s="42" t="s">
        <v>140</v>
      </c>
      <c r="D9" s="87"/>
      <c r="E9" s="9"/>
      <c r="F9" s="9"/>
      <c r="G9" s="9"/>
    </row>
    <row r="10" ht="20" customHeight="1" spans="1:7">
      <c r="A10" s="42"/>
      <c r="B10" s="88"/>
      <c r="C10" s="42" t="s">
        <v>141</v>
      </c>
      <c r="D10" s="87"/>
      <c r="E10" s="9"/>
      <c r="F10" s="9"/>
      <c r="G10" s="9"/>
    </row>
    <row r="11" ht="20" customHeight="1" spans="1:7">
      <c r="A11" s="42"/>
      <c r="B11" s="88"/>
      <c r="C11" s="42" t="s">
        <v>142</v>
      </c>
      <c r="D11" s="87">
        <v>9245270.71</v>
      </c>
      <c r="E11" s="9"/>
      <c r="F11" s="9"/>
      <c r="G11" s="9"/>
    </row>
    <row r="12" ht="20" customHeight="1" spans="1:7">
      <c r="A12" s="42"/>
      <c r="B12" s="88"/>
      <c r="C12" s="42" t="s">
        <v>143</v>
      </c>
      <c r="D12" s="87"/>
      <c r="E12" s="9"/>
      <c r="F12" s="9"/>
      <c r="G12" s="9"/>
    </row>
    <row r="13" ht="20" customHeight="1" spans="1:7">
      <c r="A13" s="40"/>
      <c r="B13" s="82"/>
      <c r="C13" s="42" t="s">
        <v>144</v>
      </c>
      <c r="D13" s="87"/>
      <c r="E13" s="9"/>
      <c r="F13" s="9"/>
      <c r="G13" s="9"/>
    </row>
    <row r="14" ht="20" customHeight="1" spans="1:7">
      <c r="A14" s="42"/>
      <c r="B14" s="88"/>
      <c r="C14" s="42" t="s">
        <v>145</v>
      </c>
      <c r="D14" s="87">
        <v>1509418.77</v>
      </c>
      <c r="E14" s="9"/>
      <c r="F14" s="9"/>
      <c r="G14" s="45"/>
    </row>
    <row r="15" ht="20" customHeight="1" spans="1:7">
      <c r="A15" s="42"/>
      <c r="B15" s="88"/>
      <c r="C15" s="42" t="s">
        <v>146</v>
      </c>
      <c r="D15" s="87"/>
      <c r="E15" s="9"/>
      <c r="F15" s="9"/>
      <c r="G15" s="9"/>
    </row>
    <row r="16" ht="20" customHeight="1" spans="1:7">
      <c r="A16" s="42"/>
      <c r="B16" s="88"/>
      <c r="C16" s="42" t="s">
        <v>147</v>
      </c>
      <c r="D16" s="87">
        <v>630273.24</v>
      </c>
      <c r="E16" s="9"/>
      <c r="F16" s="9"/>
      <c r="G16" s="9"/>
    </row>
    <row r="17" ht="20" customHeight="1" spans="1:7">
      <c r="A17" s="42"/>
      <c r="B17" s="88"/>
      <c r="C17" s="42" t="s">
        <v>148</v>
      </c>
      <c r="D17" s="87"/>
      <c r="E17" s="9"/>
      <c r="F17" s="9"/>
      <c r="G17" s="9"/>
    </row>
    <row r="18" ht="20" customHeight="1" spans="1:7">
      <c r="A18" s="42"/>
      <c r="B18" s="88"/>
      <c r="C18" s="42" t="s">
        <v>149</v>
      </c>
      <c r="D18" s="87"/>
      <c r="E18" s="9"/>
      <c r="F18" s="9"/>
      <c r="G18" s="9"/>
    </row>
    <row r="19" ht="20" customHeight="1" spans="1:7">
      <c r="A19" s="42"/>
      <c r="B19" s="42"/>
      <c r="C19" s="42" t="s">
        <v>150</v>
      </c>
      <c r="D19" s="87"/>
      <c r="E19" s="9"/>
      <c r="F19" s="9"/>
      <c r="G19" s="9"/>
    </row>
    <row r="20" ht="20" customHeight="1" spans="1:7">
      <c r="A20" s="42"/>
      <c r="B20" s="42"/>
      <c r="C20" s="42" t="s">
        <v>151</v>
      </c>
      <c r="D20" s="87"/>
      <c r="E20" s="9"/>
      <c r="F20" s="9"/>
      <c r="G20" s="9"/>
    </row>
    <row r="21" ht="20" customHeight="1" spans="1:7">
      <c r="A21" s="42"/>
      <c r="B21" s="42"/>
      <c r="C21" s="42" t="s">
        <v>152</v>
      </c>
      <c r="D21" s="87"/>
      <c r="E21" s="9"/>
      <c r="F21" s="9"/>
      <c r="G21" s="9"/>
    </row>
    <row r="22" ht="20" customHeight="1" spans="1:7">
      <c r="A22" s="42"/>
      <c r="B22" s="42"/>
      <c r="C22" s="42" t="s">
        <v>153</v>
      </c>
      <c r="D22" s="87"/>
      <c r="E22" s="9"/>
      <c r="F22" s="9"/>
      <c r="G22" s="9"/>
    </row>
    <row r="23" ht="20" customHeight="1" spans="1:7">
      <c r="A23" s="42"/>
      <c r="B23" s="42"/>
      <c r="C23" s="42" t="s">
        <v>154</v>
      </c>
      <c r="D23" s="87"/>
      <c r="E23" s="9"/>
      <c r="F23" s="9"/>
      <c r="G23" s="9"/>
    </row>
    <row r="24" ht="20" customHeight="1" spans="1:7">
      <c r="A24" s="42"/>
      <c r="B24" s="42"/>
      <c r="C24" s="42" t="s">
        <v>155</v>
      </c>
      <c r="D24" s="87"/>
      <c r="E24" s="9"/>
      <c r="F24" s="9"/>
      <c r="G24" s="9"/>
    </row>
    <row r="25" ht="20" customHeight="1" spans="1:7">
      <c r="A25" s="42"/>
      <c r="B25" s="42"/>
      <c r="C25" s="42" t="s">
        <v>156</v>
      </c>
      <c r="D25" s="87"/>
      <c r="E25" s="9"/>
      <c r="F25" s="9"/>
      <c r="G25" s="9"/>
    </row>
    <row r="26" ht="20" customHeight="1" spans="1:7">
      <c r="A26" s="42"/>
      <c r="B26" s="42"/>
      <c r="C26" s="42" t="s">
        <v>157</v>
      </c>
      <c r="D26" s="87"/>
      <c r="E26" s="9"/>
      <c r="F26" s="9"/>
      <c r="G26" s="9"/>
    </row>
    <row r="27" ht="20" customHeight="1" spans="1:7">
      <c r="A27" s="42"/>
      <c r="B27" s="42"/>
      <c r="C27" s="42" t="s">
        <v>158</v>
      </c>
      <c r="D27" s="87"/>
      <c r="E27" s="9"/>
      <c r="F27" s="9"/>
      <c r="G27" s="9"/>
    </row>
    <row r="28" ht="20" customHeight="1" spans="1:7">
      <c r="A28" s="42"/>
      <c r="B28" s="42"/>
      <c r="C28" s="42" t="s">
        <v>159</v>
      </c>
      <c r="D28" s="87"/>
      <c r="E28" s="9"/>
      <c r="F28" s="9"/>
      <c r="G28" s="9"/>
    </row>
    <row r="29" ht="20" customHeight="1" spans="1:7">
      <c r="A29" s="42"/>
      <c r="B29" s="42"/>
      <c r="C29" s="42" t="s">
        <v>160</v>
      </c>
      <c r="D29" s="87"/>
      <c r="E29" s="9"/>
      <c r="F29" s="9"/>
      <c r="G29" s="9"/>
    </row>
    <row r="30" ht="20" customHeight="1" spans="1:7">
      <c r="A30" s="42"/>
      <c r="B30" s="42"/>
      <c r="C30" s="42" t="s">
        <v>161</v>
      </c>
      <c r="D30" s="87"/>
      <c r="E30" s="9"/>
      <c r="F30" s="9"/>
      <c r="G30" s="9"/>
    </row>
    <row r="31" ht="20" customHeight="1" spans="1:7">
      <c r="A31" s="42"/>
      <c r="B31" s="42"/>
      <c r="C31" s="42" t="s">
        <v>162</v>
      </c>
      <c r="D31" s="87"/>
      <c r="E31" s="9"/>
      <c r="F31" s="9"/>
      <c r="G31" s="9"/>
    </row>
    <row r="32" ht="20" customHeight="1" spans="1:7">
      <c r="A32" s="42"/>
      <c r="B32" s="42"/>
      <c r="C32" s="42" t="s">
        <v>163</v>
      </c>
      <c r="D32" s="87"/>
      <c r="E32" s="9"/>
      <c r="F32" s="9"/>
      <c r="G32" s="9"/>
    </row>
    <row r="33" ht="20" customHeight="1" spans="1:7">
      <c r="A33" s="42"/>
      <c r="B33" s="42"/>
      <c r="C33" s="42" t="s">
        <v>164</v>
      </c>
      <c r="D33" s="87"/>
      <c r="E33" s="9"/>
      <c r="F33" s="9"/>
      <c r="G33" s="9"/>
    </row>
    <row r="34" ht="20" customHeight="1" spans="1:7">
      <c r="A34" s="42"/>
      <c r="B34" s="42"/>
      <c r="C34" s="42" t="s">
        <v>165</v>
      </c>
      <c r="D34" s="87"/>
      <c r="E34" s="9"/>
      <c r="F34" s="9"/>
      <c r="G34" s="9"/>
    </row>
    <row r="35" ht="20" customHeight="1" spans="1:7">
      <c r="A35" s="42"/>
      <c r="B35" s="42"/>
      <c r="C35" s="42" t="s">
        <v>166</v>
      </c>
      <c r="D35" s="87"/>
      <c r="E35" s="9"/>
      <c r="F35" s="9"/>
      <c r="G35" s="9"/>
    </row>
    <row r="36" ht="20" customHeight="1" spans="1:7">
      <c r="A36" s="42"/>
      <c r="B36" s="42"/>
      <c r="C36" s="42" t="s">
        <v>167</v>
      </c>
      <c r="D36" s="89"/>
      <c r="E36" s="9"/>
      <c r="F36" s="9"/>
      <c r="G36" s="9"/>
    </row>
    <row r="37" ht="24" customHeight="1" spans="1:7">
      <c r="A37" s="73" t="s">
        <v>168</v>
      </c>
      <c r="B37" s="90">
        <f>B6</f>
        <v>11384962.72</v>
      </c>
      <c r="C37" s="73" t="s">
        <v>169</v>
      </c>
      <c r="D37" s="86">
        <f>D6</f>
        <v>11384962.72</v>
      </c>
      <c r="E37" s="45"/>
      <c r="F37" s="9"/>
      <c r="G37" s="9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4" workbookViewId="0">
      <selection activeCell="G14" sqref="G14"/>
    </sheetView>
  </sheetViews>
  <sheetFormatPr defaultColWidth="10" defaultRowHeight="13.5" outlineLevelRow="7"/>
  <cols>
    <col min="1" max="1" width="11.75" customWidth="1"/>
    <col min="2" max="2" width="12.25" style="65" customWidth="1"/>
    <col min="3" max="4" width="12.25" style="66" customWidth="1"/>
    <col min="5" max="5" width="7.625" customWidth="1"/>
    <col min="6" max="11" width="5.25" customWidth="1"/>
  </cols>
  <sheetData>
    <row r="1" ht="14.3" customHeight="1" spans="1:11">
      <c r="A1" s="7"/>
      <c r="B1" s="67"/>
      <c r="C1" s="68"/>
      <c r="D1" s="68"/>
      <c r="E1" s="7"/>
      <c r="F1" s="7"/>
      <c r="G1" s="7"/>
      <c r="H1" s="7"/>
      <c r="I1" s="7"/>
      <c r="J1" s="7"/>
      <c r="K1" s="7"/>
    </row>
    <row r="2" ht="39.85" customHeight="1" spans="1:11">
      <c r="A2" s="8" t="s">
        <v>170</v>
      </c>
      <c r="B2" s="69"/>
      <c r="C2" s="70"/>
      <c r="D2" s="70"/>
      <c r="E2" s="8"/>
      <c r="F2" s="8"/>
      <c r="G2" s="8"/>
      <c r="H2" s="8"/>
      <c r="I2" s="8"/>
      <c r="J2" s="8"/>
      <c r="K2" s="8"/>
    </row>
    <row r="3" ht="33" customHeight="1" spans="1:11">
      <c r="A3" s="9"/>
      <c r="B3" s="71"/>
      <c r="C3" s="72"/>
      <c r="D3" s="72"/>
      <c r="E3" s="9"/>
      <c r="F3" s="9"/>
      <c r="G3" s="9"/>
      <c r="H3" s="9"/>
      <c r="I3" s="9"/>
      <c r="J3" s="47" t="s">
        <v>36</v>
      </c>
      <c r="K3" s="47"/>
    </row>
    <row r="4" ht="29" customHeight="1" spans="1:11">
      <c r="A4" s="73" t="s">
        <v>171</v>
      </c>
      <c r="B4" s="74" t="s">
        <v>117</v>
      </c>
      <c r="C4" s="75" t="s">
        <v>172</v>
      </c>
      <c r="D4" s="75"/>
      <c r="E4" s="73"/>
      <c r="F4" s="73" t="s">
        <v>173</v>
      </c>
      <c r="G4" s="73"/>
      <c r="H4" s="73"/>
      <c r="I4" s="73" t="s">
        <v>174</v>
      </c>
      <c r="J4" s="73"/>
      <c r="K4" s="73"/>
    </row>
    <row r="5" ht="30" customHeight="1" spans="1:11">
      <c r="A5" s="73"/>
      <c r="B5" s="74"/>
      <c r="C5" s="76" t="s">
        <v>117</v>
      </c>
      <c r="D5" s="76" t="s">
        <v>114</v>
      </c>
      <c r="E5" s="11" t="s">
        <v>115</v>
      </c>
      <c r="F5" s="11" t="s">
        <v>117</v>
      </c>
      <c r="G5" s="11" t="s">
        <v>114</v>
      </c>
      <c r="H5" s="11" t="s">
        <v>115</v>
      </c>
      <c r="I5" s="11" t="s">
        <v>117</v>
      </c>
      <c r="J5" s="11" t="s">
        <v>114</v>
      </c>
      <c r="K5" s="11" t="s">
        <v>115</v>
      </c>
    </row>
    <row r="6" ht="42" customHeight="1" spans="1:11">
      <c r="A6" s="40" t="s">
        <v>117</v>
      </c>
      <c r="B6" s="77">
        <f>C6</f>
        <v>11384962.72</v>
      </c>
      <c r="C6" s="78">
        <f>SUM(D6:E6)</f>
        <v>11384962.72</v>
      </c>
      <c r="D6" s="78">
        <f>D7</f>
        <v>11384962.72</v>
      </c>
      <c r="E6" s="79"/>
      <c r="F6" s="79"/>
      <c r="G6" s="79"/>
      <c r="H6" s="79"/>
      <c r="I6" s="79"/>
      <c r="J6" s="79"/>
      <c r="K6" s="79"/>
    </row>
    <row r="7" ht="42" customHeight="1" spans="1:11">
      <c r="A7" s="80" t="s">
        <v>2</v>
      </c>
      <c r="B7" s="77">
        <f>C7</f>
        <v>11384962.72</v>
      </c>
      <c r="C7" s="78">
        <f>SUM(D7:E7)</f>
        <v>11384962.72</v>
      </c>
      <c r="D7" s="81">
        <v>11384962.72</v>
      </c>
      <c r="E7" s="82"/>
      <c r="F7" s="82"/>
      <c r="G7" s="82"/>
      <c r="H7" s="82"/>
      <c r="I7" s="82"/>
      <c r="J7" s="82"/>
      <c r="K7" s="82"/>
    </row>
    <row r="8" ht="42" customHeight="1" spans="1:11">
      <c r="A8" s="83"/>
      <c r="B8" s="84"/>
      <c r="C8" s="85"/>
      <c r="D8" s="81"/>
      <c r="E8" s="82"/>
      <c r="F8" s="82"/>
      <c r="G8" s="82"/>
      <c r="H8" s="82"/>
      <c r="I8" s="82"/>
      <c r="J8" s="82"/>
      <c r="K8" s="8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12" workbookViewId="0">
      <selection activeCell="G14" sqref="G14"/>
    </sheetView>
  </sheetViews>
  <sheetFormatPr defaultColWidth="10" defaultRowHeight="13.5" outlineLevelCol="4"/>
  <cols>
    <col min="1" max="1" width="14.375" customWidth="1"/>
    <col min="2" max="2" width="33.25" customWidth="1"/>
    <col min="3" max="4" width="14" customWidth="1"/>
    <col min="5" max="5" width="11.375" customWidth="1"/>
  </cols>
  <sheetData>
    <row r="1" ht="14.3" customHeight="1" spans="1:1">
      <c r="A1" s="44"/>
    </row>
    <row r="2" ht="36.9" customHeight="1" spans="1:5">
      <c r="A2" s="8" t="s">
        <v>175</v>
      </c>
      <c r="B2" s="8"/>
      <c r="C2" s="8"/>
      <c r="D2" s="8"/>
      <c r="E2" s="8"/>
    </row>
    <row r="3" ht="21.85" customHeight="1" spans="1:5">
      <c r="A3" s="9"/>
      <c r="B3" s="9"/>
      <c r="C3" s="47" t="s">
        <v>36</v>
      </c>
      <c r="D3" s="47"/>
      <c r="E3" s="47"/>
    </row>
    <row r="4" ht="29" customHeight="1" spans="1:5">
      <c r="A4" s="58" t="s">
        <v>112</v>
      </c>
      <c r="B4" s="58"/>
      <c r="C4" s="59" t="s">
        <v>172</v>
      </c>
      <c r="D4" s="59"/>
      <c r="E4" s="59"/>
    </row>
    <row r="5" ht="29" customHeight="1" spans="1:5">
      <c r="A5" s="58" t="s">
        <v>176</v>
      </c>
      <c r="B5" s="58" t="s">
        <v>177</v>
      </c>
      <c r="C5" s="59" t="s">
        <v>117</v>
      </c>
      <c r="D5" s="59" t="s">
        <v>114</v>
      </c>
      <c r="E5" s="59" t="s">
        <v>115</v>
      </c>
    </row>
    <row r="6" ht="29" customHeight="1" spans="1:5">
      <c r="A6" s="58"/>
      <c r="B6" s="58" t="s">
        <v>117</v>
      </c>
      <c r="C6" s="59">
        <f>SUM(D6:E6)</f>
        <v>11384962.72</v>
      </c>
      <c r="D6" s="59">
        <f>D7+D10+D18</f>
        <v>11384962.72</v>
      </c>
      <c r="E6" s="59"/>
    </row>
    <row r="7" ht="34" customHeight="1" spans="1:5">
      <c r="A7" s="60" t="s">
        <v>178</v>
      </c>
      <c r="B7" s="60" t="s">
        <v>179</v>
      </c>
      <c r="C7" s="59">
        <f t="shared" ref="C7:C20" si="0">SUM(D7:E7)</f>
        <v>9245270.71</v>
      </c>
      <c r="D7" s="61">
        <v>9245270.71</v>
      </c>
      <c r="E7" s="62"/>
    </row>
    <row r="8" ht="34" customHeight="1" spans="1:5">
      <c r="A8" s="63" t="s">
        <v>180</v>
      </c>
      <c r="B8" s="63" t="s">
        <v>181</v>
      </c>
      <c r="C8" s="64">
        <f t="shared" si="0"/>
        <v>9245270.71</v>
      </c>
      <c r="D8" s="62">
        <v>9245270.71</v>
      </c>
      <c r="E8" s="62"/>
    </row>
    <row r="9" ht="34" customHeight="1" spans="1:5">
      <c r="A9" s="63" t="s">
        <v>182</v>
      </c>
      <c r="B9" s="63" t="s">
        <v>183</v>
      </c>
      <c r="C9" s="64">
        <f t="shared" si="0"/>
        <v>9245270.71</v>
      </c>
      <c r="D9" s="62">
        <v>9245270.71</v>
      </c>
      <c r="E9" s="62"/>
    </row>
    <row r="10" ht="34" customHeight="1" spans="1:5">
      <c r="A10" s="60" t="s">
        <v>184</v>
      </c>
      <c r="B10" s="60" t="s">
        <v>185</v>
      </c>
      <c r="C10" s="59">
        <f t="shared" si="0"/>
        <v>1509418.77</v>
      </c>
      <c r="D10" s="61">
        <f>D11+D14+D16</f>
        <v>1509418.77</v>
      </c>
      <c r="E10" s="62"/>
    </row>
    <row r="11" ht="34" customHeight="1" spans="1:5">
      <c r="A11" s="60" t="s">
        <v>186</v>
      </c>
      <c r="B11" s="60" t="s">
        <v>187</v>
      </c>
      <c r="C11" s="59">
        <f t="shared" si="0"/>
        <v>1426595.12</v>
      </c>
      <c r="D11" s="61">
        <f>SUM(D12:D13)</f>
        <v>1426595.12</v>
      </c>
      <c r="E11" s="62"/>
    </row>
    <row r="12" ht="34" customHeight="1" spans="1:5">
      <c r="A12" s="63" t="s">
        <v>188</v>
      </c>
      <c r="B12" s="63" t="s">
        <v>189</v>
      </c>
      <c r="C12" s="64">
        <f t="shared" si="0"/>
        <v>56750</v>
      </c>
      <c r="D12" s="62">
        <v>56750</v>
      </c>
      <c r="E12" s="62"/>
    </row>
    <row r="13" ht="34" customHeight="1" spans="1:5">
      <c r="A13" s="63" t="s">
        <v>190</v>
      </c>
      <c r="B13" s="63" t="s">
        <v>191</v>
      </c>
      <c r="C13" s="64">
        <f t="shared" si="0"/>
        <v>1369845.12</v>
      </c>
      <c r="D13" s="62">
        <v>1369845.12</v>
      </c>
      <c r="E13" s="62"/>
    </row>
    <row r="14" ht="34" customHeight="1" spans="1:5">
      <c r="A14" s="60" t="s">
        <v>192</v>
      </c>
      <c r="B14" s="60" t="s">
        <v>193</v>
      </c>
      <c r="C14" s="59">
        <f t="shared" si="0"/>
        <v>6480</v>
      </c>
      <c r="D14" s="61">
        <f>SUM(D15)</f>
        <v>6480</v>
      </c>
      <c r="E14" s="62"/>
    </row>
    <row r="15" ht="34" customHeight="1" spans="1:5">
      <c r="A15" s="63" t="s">
        <v>194</v>
      </c>
      <c r="B15" s="63" t="s">
        <v>195</v>
      </c>
      <c r="C15" s="64">
        <f t="shared" si="0"/>
        <v>6480</v>
      </c>
      <c r="D15" s="62">
        <v>6480</v>
      </c>
      <c r="E15" s="62"/>
    </row>
    <row r="16" ht="34" customHeight="1" spans="1:5">
      <c r="A16" s="61" t="s">
        <v>196</v>
      </c>
      <c r="B16" s="61" t="s">
        <v>197</v>
      </c>
      <c r="C16" s="59">
        <f t="shared" si="0"/>
        <v>76343.65</v>
      </c>
      <c r="D16" s="61">
        <f>SUM(D17)</f>
        <v>76343.65</v>
      </c>
      <c r="E16" s="62"/>
    </row>
    <row r="17" ht="34" customHeight="1" spans="1:5">
      <c r="A17" s="62" t="s">
        <v>198</v>
      </c>
      <c r="B17" s="62" t="s">
        <v>197</v>
      </c>
      <c r="C17" s="64">
        <f t="shared" si="0"/>
        <v>76343.65</v>
      </c>
      <c r="D17" s="62">
        <v>76343.65</v>
      </c>
      <c r="E17" s="62"/>
    </row>
    <row r="18" ht="34" customHeight="1" spans="1:5">
      <c r="A18" s="61" t="s">
        <v>199</v>
      </c>
      <c r="B18" s="61" t="s">
        <v>200</v>
      </c>
      <c r="C18" s="59">
        <f t="shared" si="0"/>
        <v>630273.24</v>
      </c>
      <c r="D18" s="61">
        <f>D19</f>
        <v>630273.24</v>
      </c>
      <c r="E18" s="62"/>
    </row>
    <row r="19" ht="34" customHeight="1" spans="1:5">
      <c r="A19" s="62" t="s">
        <v>201</v>
      </c>
      <c r="B19" s="62" t="s">
        <v>202</v>
      </c>
      <c r="C19" s="64">
        <f t="shared" si="0"/>
        <v>630273.24</v>
      </c>
      <c r="D19" s="62">
        <f>SUM(D20)</f>
        <v>630273.24</v>
      </c>
      <c r="E19" s="62"/>
    </row>
    <row r="20" ht="34" customHeight="1" spans="1:5">
      <c r="A20" s="62" t="s">
        <v>203</v>
      </c>
      <c r="B20" s="62" t="s">
        <v>204</v>
      </c>
      <c r="C20" s="64">
        <f t="shared" si="0"/>
        <v>630273.24</v>
      </c>
      <c r="D20" s="62">
        <v>630273.24</v>
      </c>
      <c r="E20" s="62"/>
    </row>
  </sheetData>
  <mergeCells count="2">
    <mergeCell ref="A2:E2"/>
    <mergeCell ref="C3:E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14" workbookViewId="0">
      <selection activeCell="G14" sqref="G14"/>
    </sheetView>
  </sheetViews>
  <sheetFormatPr defaultColWidth="10" defaultRowHeight="13.5" outlineLevelCol="4"/>
  <cols>
    <col min="1" max="1" width="13.7" customWidth="1"/>
    <col min="2" max="2" width="26.875" customWidth="1"/>
    <col min="3" max="3" width="16.25" style="43" customWidth="1"/>
    <col min="4" max="4" width="16.25" customWidth="1"/>
    <col min="5" max="5" width="14.125" customWidth="1"/>
  </cols>
  <sheetData>
    <row r="1" ht="18.05" customHeight="1" spans="1:5">
      <c r="A1" s="7"/>
      <c r="B1" s="7"/>
      <c r="C1" s="44"/>
      <c r="D1" s="7"/>
      <c r="E1" s="7"/>
    </row>
    <row r="2" ht="39.85" customHeight="1" spans="1:5">
      <c r="A2" s="8" t="s">
        <v>205</v>
      </c>
      <c r="B2" s="8"/>
      <c r="C2" s="8"/>
      <c r="D2" s="8"/>
      <c r="E2" s="8"/>
    </row>
    <row r="3" ht="22.75" customHeight="1" spans="1:5">
      <c r="A3" s="45"/>
      <c r="B3" s="45"/>
      <c r="C3" s="46"/>
      <c r="D3" s="9"/>
      <c r="E3" s="47" t="s">
        <v>36</v>
      </c>
    </row>
    <row r="4" ht="26" customHeight="1" spans="1:5">
      <c r="A4" s="48" t="s">
        <v>206</v>
      </c>
      <c r="B4" s="48"/>
      <c r="C4" s="48" t="s">
        <v>207</v>
      </c>
      <c r="D4" s="48"/>
      <c r="E4" s="48"/>
    </row>
    <row r="5" ht="26" customHeight="1" spans="1:5">
      <c r="A5" s="48" t="s">
        <v>176</v>
      </c>
      <c r="B5" s="48" t="s">
        <v>177</v>
      </c>
      <c r="C5" s="48" t="s">
        <v>117</v>
      </c>
      <c r="D5" s="48" t="s">
        <v>208</v>
      </c>
      <c r="E5" s="48" t="s">
        <v>209</v>
      </c>
    </row>
    <row r="6" ht="34" customHeight="1" spans="1:5">
      <c r="A6" s="48"/>
      <c r="B6" s="49" t="s">
        <v>117</v>
      </c>
      <c r="C6" s="50">
        <f>D6+E6</f>
        <v>11384962.72</v>
      </c>
      <c r="D6" s="51">
        <f>D7+D16+D19</f>
        <v>11263940.61</v>
      </c>
      <c r="E6" s="51">
        <f>E7+E16+E19</f>
        <v>121022.11</v>
      </c>
    </row>
    <row r="7" ht="34" customHeight="1" spans="1:5">
      <c r="A7" s="52" t="s">
        <v>210</v>
      </c>
      <c r="B7" s="52" t="s">
        <v>211</v>
      </c>
      <c r="C7" s="50">
        <f t="shared" ref="C7:C21" si="0">D7+E7</f>
        <v>11200710.61</v>
      </c>
      <c r="D7" s="53">
        <f>SUM(D8:D15)</f>
        <v>11200710.61</v>
      </c>
      <c r="E7" s="53"/>
    </row>
    <row r="8" ht="34" customHeight="1" spans="1:5">
      <c r="A8" s="54" t="s">
        <v>212</v>
      </c>
      <c r="B8" s="54" t="s">
        <v>213</v>
      </c>
      <c r="C8" s="50">
        <f t="shared" si="0"/>
        <v>4597797.6</v>
      </c>
      <c r="D8" s="55">
        <v>4597797.6</v>
      </c>
      <c r="E8" s="55"/>
    </row>
    <row r="9" ht="34" customHeight="1" spans="1:5">
      <c r="A9" s="54" t="s">
        <v>214</v>
      </c>
      <c r="B9" s="54" t="s">
        <v>215</v>
      </c>
      <c r="C9" s="50">
        <f t="shared" si="0"/>
        <v>512914.2</v>
      </c>
      <c r="D9" s="34">
        <v>512914.2</v>
      </c>
      <c r="E9" s="34"/>
    </row>
    <row r="10" ht="34" customHeight="1" spans="1:5">
      <c r="A10" s="54" t="s">
        <v>216</v>
      </c>
      <c r="B10" s="54" t="s">
        <v>217</v>
      </c>
      <c r="C10" s="50">
        <f t="shared" si="0"/>
        <v>4013536.8</v>
      </c>
      <c r="D10" s="34">
        <v>4013536.8</v>
      </c>
      <c r="E10" s="34"/>
    </row>
    <row r="11" ht="34" customHeight="1" spans="1:5">
      <c r="A11" s="34" t="s">
        <v>218</v>
      </c>
      <c r="B11" s="34" t="s">
        <v>219</v>
      </c>
      <c r="C11" s="50">
        <f t="shared" si="0"/>
        <v>1369845.12</v>
      </c>
      <c r="D11" s="34">
        <v>1369845.12</v>
      </c>
      <c r="E11" s="34"/>
    </row>
    <row r="12" ht="34" customHeight="1" spans="1:5">
      <c r="A12" s="34" t="s">
        <v>220</v>
      </c>
      <c r="B12" s="34" t="s">
        <v>221</v>
      </c>
      <c r="C12" s="50">
        <f t="shared" si="0"/>
        <v>0</v>
      </c>
      <c r="D12" s="34"/>
      <c r="E12" s="34"/>
    </row>
    <row r="13" ht="34" customHeight="1" spans="1:5">
      <c r="A13" s="34" t="s">
        <v>222</v>
      </c>
      <c r="B13" s="34" t="s">
        <v>223</v>
      </c>
      <c r="C13" s="50">
        <f t="shared" si="0"/>
        <v>630273.24</v>
      </c>
      <c r="D13" s="34">
        <v>630273.24</v>
      </c>
      <c r="E13" s="34"/>
    </row>
    <row r="14" ht="34" customHeight="1" spans="1:5">
      <c r="A14" s="34" t="s">
        <v>224</v>
      </c>
      <c r="B14" s="34" t="s">
        <v>225</v>
      </c>
      <c r="C14" s="50">
        <f t="shared" si="0"/>
        <v>76343.65</v>
      </c>
      <c r="D14" s="34">
        <v>76343.65</v>
      </c>
      <c r="E14" s="34"/>
    </row>
    <row r="15" ht="34" customHeight="1" spans="1:5">
      <c r="A15" s="34" t="s">
        <v>226</v>
      </c>
      <c r="B15" s="34" t="s">
        <v>227</v>
      </c>
      <c r="C15" s="50">
        <f t="shared" si="0"/>
        <v>0</v>
      </c>
      <c r="D15" s="34"/>
      <c r="E15" s="34"/>
    </row>
    <row r="16" ht="34" customHeight="1" spans="1:5">
      <c r="A16" s="56" t="s">
        <v>228</v>
      </c>
      <c r="B16" s="56" t="s">
        <v>229</v>
      </c>
      <c r="C16" s="50">
        <f t="shared" si="0"/>
        <v>121022.11</v>
      </c>
      <c r="D16" s="56"/>
      <c r="E16" s="56">
        <f>SUM(E17:E18)</f>
        <v>121022.11</v>
      </c>
    </row>
    <row r="17" ht="34" customHeight="1" spans="1:5">
      <c r="A17" s="34" t="s">
        <v>230</v>
      </c>
      <c r="B17" s="34" t="s">
        <v>231</v>
      </c>
      <c r="C17" s="50">
        <f t="shared" si="0"/>
        <v>69403.32</v>
      </c>
      <c r="D17" s="57"/>
      <c r="E17" s="34">
        <v>69403.32</v>
      </c>
    </row>
    <row r="18" ht="34" customHeight="1" spans="1:5">
      <c r="A18" s="34" t="s">
        <v>232</v>
      </c>
      <c r="B18" s="34" t="s">
        <v>233</v>
      </c>
      <c r="C18" s="50">
        <f t="shared" si="0"/>
        <v>51618.79</v>
      </c>
      <c r="D18" s="57"/>
      <c r="E18" s="34">
        <v>51618.79</v>
      </c>
    </row>
    <row r="19" ht="34" customHeight="1" spans="1:5">
      <c r="A19" s="56" t="s">
        <v>234</v>
      </c>
      <c r="B19" s="56" t="s">
        <v>235</v>
      </c>
      <c r="C19" s="50">
        <f t="shared" si="0"/>
        <v>63230</v>
      </c>
      <c r="D19" s="56">
        <f>SUM(D20:D21)</f>
        <v>63230</v>
      </c>
      <c r="E19" s="56"/>
    </row>
    <row r="20" ht="34" customHeight="1" spans="1:5">
      <c r="A20" s="34" t="s">
        <v>236</v>
      </c>
      <c r="B20" s="34" t="s">
        <v>237</v>
      </c>
      <c r="C20" s="50">
        <f t="shared" si="0"/>
        <v>56750</v>
      </c>
      <c r="D20" s="34">
        <v>56750</v>
      </c>
      <c r="E20" s="34"/>
    </row>
    <row r="21" ht="34" customHeight="1" spans="1:5">
      <c r="A21" s="34" t="s">
        <v>238</v>
      </c>
      <c r="B21" s="34" t="s">
        <v>239</v>
      </c>
      <c r="C21" s="50">
        <f t="shared" si="0"/>
        <v>6480</v>
      </c>
      <c r="D21" s="34">
        <v>6480</v>
      </c>
      <c r="E21" s="34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薪史基</cp:lastModifiedBy>
  <dcterms:created xsi:type="dcterms:W3CDTF">2023-01-31T08:53:00Z</dcterms:created>
  <dcterms:modified xsi:type="dcterms:W3CDTF">2025-02-20T03:57:07Z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54C80BC5E32D4B2596A6365A6DA0E22A</vt:lpwstr>
  </property>
</Properties>
</file>