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<sst xmlns="http://schemas.openxmlformats.org/spreadsheetml/2006/main" count="391" uniqueCount="281">
  <si>
    <t xml:space="preserve">
</t>
  </si>
  <si>
    <t>单位代码：</t>
  </si>
  <si>
    <t>单位名称：</t>
  </si>
  <si>
    <t>宁县第二中学</t>
  </si>
  <si>
    <t>2026年部门预算公开表</t>
  </si>
  <si>
    <t xml:space="preserve">     </t>
  </si>
  <si>
    <t>编制日期：</t>
  </si>
  <si>
    <t>部门领导：</t>
  </si>
  <si>
    <t>赵文瑞</t>
  </si>
  <si>
    <t>财务负责人：</t>
  </si>
  <si>
    <t>赵晓恩</t>
  </si>
  <si>
    <t>制表人：</t>
  </si>
  <si>
    <t>崔建辉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</si>
  <si>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</si>
  <si>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</si>
  <si>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</si>
  <si>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</si>
  <si>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</si>
  <si>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</si>
  <si>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</si>
  <si>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</si>
  <si>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</si>
  <si>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</si>
  <si>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</si>
  <si>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</si>
  <si>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</si>
  <si>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</si>
  <si>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</si>
  <si>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</si>
  <si>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</si>
  <si>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</si>
  <si>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</si>
  <si>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</si>
  <si>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</si>
  <si>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</si>
  <si>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</si>
  <si>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</si>
  <si>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</si>
  <si>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</si>
  <si>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</si>
  <si>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</si>
  <si>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</si>
  <si>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</si>
  <si>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</si>
  <si>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</si>
  <si>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</si>
  <si>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</si>
  <si>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</si>
  <si>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</si>
  <si>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</si>
  <si>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</si>
  <si>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</si>
  <si>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</si>
  <si>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</si>
  <si>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</si>
  <si>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</si>
  <si>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</si>
  <si>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</si>
  <si>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</si>
  <si>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</si>
  <si>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</si>
  <si>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</si>
  <si>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</si>
  <si>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</si>
  <si>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</si>
  <si>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</si>
  <si>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</si>
  <si>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</si>
  <si>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</si>
  <si>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</si>
  <si>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</si>
  <si>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</si>
  <si>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</si>
  <si>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</si>
  <si>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</si>
  <si>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</si>
  <si>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</si>
  <si>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</si>
  <si>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</si>
  <si>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</si>
  <si>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</si>
  <si>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</si>
  <si>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</si>
  <si>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</si>
  <si>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</si>
  <si>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</si>
  <si>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</si>
  <si>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</si>
  <si>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  本级财力安排</t>
  </si>
  <si>
    <t xml:space="preserve">    上级专项资金</t>
  </si>
  <si>
    <t>三、事业收入</t>
  </si>
  <si>
    <t xml:space="preserve">    教育专户收入</t>
  </si>
  <si>
    <t xml:space="preserve">    医疗专户收入</t>
  </si>
  <si>
    <t xml:space="preserve">    其他事业收入</t>
  </si>
  <si>
    <t>四、上级补助收入</t>
  </si>
  <si>
    <t>五、附属单位上缴收入</t>
  </si>
  <si>
    <t>六、经营收入</t>
  </si>
  <si>
    <t>七、其他收入</t>
  </si>
  <si>
    <t>八、上年结转、结余</t>
  </si>
  <si>
    <t xml:space="preserve">    财政性单位结转结余</t>
  </si>
  <si>
    <t xml:space="preserve">        财政性单位结转</t>
  </si>
  <si>
    <t xml:space="preserve">        财政性单位结余</t>
  </si>
  <si>
    <t xml:space="preserve">    非财政性单位结转结余</t>
  </si>
  <si>
    <t xml:space="preserve">        非财政性单位结转</t>
  </si>
  <si>
    <t xml:space="preserve">        非财政性单位结余</t>
  </si>
  <si>
    <t xml:space="preserve">    教育专户结转</t>
  </si>
  <si>
    <t xml:space="preserve">    医疗专户结转</t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</si>
  <si>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</si>
  <si>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</si>
  <si>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</si>
  <si>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</si>
  <si>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</si>
  <si>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</si>
  <si>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</si>
  <si>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</si>
  <si>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</si>
  <si>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</si>
  <si>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高中教育</t>
  </si>
  <si>
    <t>社会保障和就业支出</t>
  </si>
  <si>
    <t>行政事业单位养老支出</t>
  </si>
  <si>
    <t>事业单位离退休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</si>
  <si>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</si>
  <si>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</si>
  <si>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</si>
  <si>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</si>
  <si>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</si>
  <si>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</si>
  <si>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</si>
  <si>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事业单位医疗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</si>
  <si>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</si>
  <si>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</si>
  <si>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</si>
  <si>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</si>
  <si>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</si>
  <si>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</si>
  <si>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</si>
  <si>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</si>
  <si>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</si>
  <si>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</si>
  <si>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</si>
  <si>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</si>
  <si>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</si>
  <si>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</si>
  <si>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</si>
  <si>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</si>
  <si>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</si>
  <si>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</si>
  <si>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</si>
  <si>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</si>
  <si>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</si>
  <si>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</si>
  <si>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</si>
  <si>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</si>
  <si>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</si>
  <si>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</si>
  <si>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</si>
  <si>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</si>
  <si>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</si>
  <si>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</si>
  <si>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</si>
  <si>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</si>
  <si>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</si>
  <si>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</si>
  <si>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</si>
  <si>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</si>
  <si>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</si>
  <si>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</si>
  <si>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</si>
  <si>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</si>
  <si>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</si>
  <si>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</si>
  <si>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</si>
  <si>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</si>
  <si>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</si>
  <si>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20502</t>
  </si>
  <si>
    <t>2050204</t>
  </si>
  <si>
    <t>208</t>
  </si>
  <si>
    <t>20805</t>
  </si>
  <si>
    <t>2080502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</si>
  <si>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</si>
  <si>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</si>
  <si>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</si>
  <si>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</si>
  <si>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</si>
  <si>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</si>
  <si>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</si>
  <si>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</si>
  <si>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2101102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</si>
  <si>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</si>
  <si>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</si>
  <si>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</si>
  <si>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</si>
  <si>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</si>
  <si>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</si>
  <si>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</si>
  <si>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</si>
  <si>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</si>
  <si>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</si>
  <si>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30101</t>
  </si>
  <si>
    <t>基本工资</t>
  </si>
  <si>
    <t>30107</t>
  </si>
  <si>
    <t>绩效工资</t>
  </si>
  <si>
    <t>30103</t>
  </si>
  <si>
    <t>奖金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</si>
  <si>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</si>
  <si>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</si>
  <si>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</si>
  <si>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</si>
  <si>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</si>
  <si>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</si>
  <si>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</si>
  <si>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</si>
  <si>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302</t>
  </si>
  <si>
    <t>商品和服务支出</t>
  </si>
  <si>
    <t>30228</t>
  </si>
  <si>
    <t>工会经费</t>
  </si>
  <si>
    <t>30208</t>
  </si>
  <si>
    <t>取暖费</t>
  </si>
  <si>
    <t>30299</t>
  </si>
  <si>
    <t>其他商品和服务支出</t>
  </si>
  <si>
    <t>30226</t>
  </si>
  <si>
    <t>劳务费</t>
  </si>
  <si>
    <t>30218</t>
  </si>
  <si>
    <t>专用材料费</t>
  </si>
  <si>
    <t>30214</t>
  </si>
  <si>
    <t>租赁费</t>
  </si>
  <si>
    <t>30213</t>
  </si>
  <si>
    <t>维修（护）费</t>
  </si>
  <si>
    <t>30211</t>
  </si>
  <si>
    <t>差旅费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</si>
  <si>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</si>
  <si>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</si>
  <si>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</si>
  <si>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</si>
  <si>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</si>
  <si>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</si>
  <si>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</si>
  <si>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</si>
  <si>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</si>
  <si>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</si>
  <si>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</si>
  <si>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</si>
  <si>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</si>
  <si>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</si>
  <si>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</si>
  <si>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</si>
  <si>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</si>
  <si>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</si>
  <si>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</si>
  <si>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</si>
  <si>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</si>
  <si>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</si>
  <si>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</si>
  <si>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</si>
  <si>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</si>
  <si>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</si>
  <si>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</si>
  <si>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</si>
  <si>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</si>
  <si>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</si>
  <si>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</si>
  <si>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</si>
  <si>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</si>
  <si>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</si>
  <si>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</si>
  <si>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</si>
  <si>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</si>
  <si>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培训费</t>
  </si>
  <si>
    <t xml:space="preserve">  专用材料费</t>
  </si>
  <si>
    <t xml:space="preserve">  劳务费</t>
  </si>
  <si>
    <t xml:space="preserve">  委托业务费</t>
  </si>
  <si>
    <t xml:space="preserve">  工会经费</t>
  </si>
  <si>
    <t xml:space="preserve"> 其他商品和服务支出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</si>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</sst>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9"/>
      <name val="Hiragino Sans GB"/>
      <charset val="134"/>
    </font>
    <font>
      <b/>
      <sz val="9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4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49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G19" sqref="G19"/>
    </sheetView>
  </sheetViews>
  <sheetFormatPr defaultColWidth="10" defaultRowHeight="13.5"/>
  <cols>
    <col min="1" max="1" width="2.54166666666667" customWidth="1"/>
    <col min="2" max="2" width="11.6666666666667" customWidth="1"/>
    <col min="3" max="3" width="12.875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 t="s">
        <v>0</v>
      </c>
    </row>
    <row r="2" ht="16.35" customHeight="1" spans="1:1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 t="s">
        <v>0</v>
      </c>
    </row>
    <row r="3" ht="26.05" customHeight="1" spans="1:13">
      <c r="A3" s="38"/>
      <c r="B3" s="39" t="s">
        <v>1</v>
      </c>
      <c r="C3" s="40">
        <v>208003</v>
      </c>
      <c r="D3" s="40"/>
      <c r="E3" s="40"/>
      <c r="F3" s="38"/>
      <c r="G3" s="38"/>
      <c r="H3" s="38"/>
      <c r="I3" s="38"/>
      <c r="J3" s="38"/>
      <c r="K3" s="38"/>
      <c r="L3" s="38"/>
      <c r="M3" s="38" t="s">
        <v>0</v>
      </c>
    </row>
    <row r="4" ht="26.05" customHeight="1" spans="1:13">
      <c r="A4" s="38"/>
      <c r="B4" s="39" t="s">
        <v>2</v>
      </c>
      <c r="C4" s="41" t="s">
        <v>3</v>
      </c>
      <c r="D4" s="41"/>
      <c r="E4" s="41"/>
      <c r="F4" s="38"/>
      <c r="G4" s="38"/>
      <c r="H4" s="38"/>
      <c r="I4" s="38"/>
      <c r="J4" s="38"/>
      <c r="K4" s="38"/>
      <c r="L4" s="38"/>
      <c r="M4" s="38" t="s">
        <v>0</v>
      </c>
    </row>
    <row r="5" ht="16.35" customHeight="1" spans="1:1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 t="s">
        <v>0</v>
      </c>
    </row>
    <row r="6" ht="89.9" customHeight="1" spans="1:13">
      <c r="A6" s="38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38"/>
      <c r="M6" s="38" t="s">
        <v>0</v>
      </c>
    </row>
    <row r="7" ht="16.35" customHeight="1" spans="1:1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 t="s">
        <v>0</v>
      </c>
    </row>
    <row r="8" ht="16.35" customHeight="1" spans="1:1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8"/>
      <c r="M8" s="38" t="s">
        <v>0</v>
      </c>
    </row>
    <row r="9" ht="16.35" customHeight="1" spans="1:1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8"/>
      <c r="M9" s="38" t="s">
        <v>0</v>
      </c>
    </row>
    <row r="10" ht="26.05" customHeight="1" spans="1:13">
      <c r="A10" s="39"/>
      <c r="B10" s="39" t="s">
        <v>5</v>
      </c>
      <c r="C10" s="39"/>
      <c r="F10" s="43" t="s">
        <v>6</v>
      </c>
      <c r="G10" s="44">
        <v>46083</v>
      </c>
      <c r="H10" s="39"/>
      <c r="I10" s="39"/>
      <c r="J10" s="39"/>
      <c r="K10" s="39"/>
      <c r="L10" s="38"/>
      <c r="M10" s="38" t="s">
        <v>0</v>
      </c>
    </row>
    <row r="11" ht="16.35" customHeight="1" spans="1:1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8"/>
      <c r="M11" s="38" t="s">
        <v>0</v>
      </c>
    </row>
    <row r="12" ht="16.35" customHeight="1" spans="1:1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8"/>
      <c r="M12" s="38" t="s">
        <v>0</v>
      </c>
    </row>
    <row r="13" ht="16.35" customHeight="1" spans="1:13">
      <c r="A13" s="39"/>
      <c r="B13" s="39"/>
      <c r="C13" s="43" t="s">
        <v>7</v>
      </c>
      <c r="D13" s="39" t="s">
        <v>8</v>
      </c>
      <c r="E13" s="39"/>
      <c r="F13" s="43" t="s">
        <v>9</v>
      </c>
      <c r="G13" s="39" t="s">
        <v>10</v>
      </c>
      <c r="H13" s="39"/>
      <c r="I13" s="43" t="s">
        <v>11</v>
      </c>
      <c r="J13" s="39" t="s">
        <v>12</v>
      </c>
      <c r="K13" s="39"/>
      <c r="L13" s="38"/>
      <c r="M13" s="38" t="s">
        <v>0</v>
      </c>
    </row>
    <row r="14" ht="16.35" customHeight="1" spans="1:13">
      <c r="A14" s="38"/>
      <c r="B14" s="38"/>
      <c r="C14" s="38" t="s">
        <v>13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6" sqref="C16"/>
    </sheetView>
  </sheetViews>
  <sheetFormatPr defaultColWidth="10" defaultRowHeight="13.5" outlineLevelCol="7"/>
  <cols>
    <col min="1" max="1" width="43.125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246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166</v>
      </c>
      <c r="B4" s="4" t="s">
        <v>247</v>
      </c>
      <c r="C4" s="4"/>
      <c r="D4" s="4"/>
      <c r="E4" s="4"/>
      <c r="F4" s="4"/>
      <c r="G4" s="4" t="s">
        <v>248</v>
      </c>
      <c r="H4" s="4" t="s">
        <v>249</v>
      </c>
    </row>
    <row r="5" ht="26.05" customHeight="1" spans="1:8">
      <c r="A5" s="4"/>
      <c r="B5" s="4" t="s">
        <v>114</v>
      </c>
      <c r="C5" s="4" t="s">
        <v>250</v>
      </c>
      <c r="D5" s="4" t="s">
        <v>251</v>
      </c>
      <c r="E5" s="4" t="s">
        <v>252</v>
      </c>
      <c r="F5" s="4"/>
      <c r="G5" s="4"/>
      <c r="H5" s="4"/>
    </row>
    <row r="6" ht="26.05" customHeight="1" spans="1:8">
      <c r="A6" s="4"/>
      <c r="B6" s="4"/>
      <c r="C6" s="4"/>
      <c r="D6" s="4"/>
      <c r="E6" s="4" t="s">
        <v>253</v>
      </c>
      <c r="F6" s="4" t="s">
        <v>254</v>
      </c>
      <c r="G6" s="4"/>
      <c r="H6" s="4"/>
    </row>
    <row r="7" ht="26.05" customHeight="1" spans="1:8">
      <c r="A7" s="5" t="s">
        <v>114</v>
      </c>
      <c r="B7" s="16"/>
      <c r="C7" s="16"/>
      <c r="D7" s="16"/>
      <c r="E7" s="16"/>
      <c r="F7" s="16"/>
      <c r="G7" s="16"/>
      <c r="H7" s="16"/>
    </row>
    <row r="8" ht="26.05" customHeight="1" spans="1:8">
      <c r="A8" s="5"/>
      <c r="B8" s="16"/>
      <c r="C8" s="16"/>
      <c r="D8" s="16"/>
      <c r="E8" s="16"/>
      <c r="F8" s="16"/>
      <c r="G8" s="16"/>
      <c r="H8" s="16"/>
    </row>
    <row r="9" ht="26.05" customHeight="1" spans="1:8">
      <c r="A9" s="7"/>
      <c r="B9" s="9"/>
      <c r="C9" s="9"/>
      <c r="D9" s="9"/>
      <c r="E9" s="9"/>
      <c r="F9" s="9"/>
      <c r="G9" s="9"/>
      <c r="H9" s="9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G9" sqref="G9"/>
    </sheetView>
  </sheetViews>
  <sheetFormatPr defaultColWidth="10" defaultRowHeight="13.5" outlineLevelCol="5"/>
  <cols>
    <col min="1" max="1" width="9.76666666666667" customWidth="1"/>
    <col min="2" max="2" width="22.125" customWidth="1"/>
    <col min="3" max="3" width="20.375" customWidth="1"/>
    <col min="4" max="4" width="17.8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255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10" t="s">
        <v>256</v>
      </c>
      <c r="B4" s="10" t="s">
        <v>39</v>
      </c>
      <c r="C4" s="10" t="s">
        <v>114</v>
      </c>
      <c r="D4" s="10" t="s">
        <v>111</v>
      </c>
      <c r="E4" s="10" t="s">
        <v>112</v>
      </c>
      <c r="F4" s="1"/>
    </row>
    <row r="5" ht="26.05" customHeight="1" spans="1:6">
      <c r="A5" s="10" t="s">
        <v>193</v>
      </c>
      <c r="B5" s="10" t="s">
        <v>193</v>
      </c>
      <c r="C5" s="10">
        <v>1</v>
      </c>
      <c r="D5" s="10">
        <v>2</v>
      </c>
      <c r="E5" s="10">
        <v>3</v>
      </c>
      <c r="F5" s="1"/>
    </row>
    <row r="6" ht="26.05" customHeight="1" spans="1:6">
      <c r="A6" s="11"/>
      <c r="B6" s="12" t="s">
        <v>114</v>
      </c>
      <c r="C6" s="13">
        <f>C7</f>
        <v>398.124603</v>
      </c>
      <c r="D6" s="13">
        <f>D7</f>
        <v>398.124603</v>
      </c>
      <c r="E6" s="13"/>
      <c r="F6" s="1"/>
    </row>
    <row r="7" ht="26.05" customHeight="1" spans="1:6">
      <c r="A7" s="11">
        <v>1</v>
      </c>
      <c r="B7" s="12" t="s">
        <v>213</v>
      </c>
      <c r="C7" s="13">
        <f>SUM(C8:C23)</f>
        <v>398.124603</v>
      </c>
      <c r="D7" s="13">
        <f>SUM(D8:D23)</f>
        <v>398.124603</v>
      </c>
      <c r="E7" s="13"/>
      <c r="F7" s="1"/>
    </row>
    <row r="8" ht="26.05" customHeight="1" spans="1:6">
      <c r="A8" s="11">
        <v>2</v>
      </c>
      <c r="B8" s="14" t="s">
        <v>257</v>
      </c>
      <c r="C8" s="15">
        <f>D8+E8</f>
        <v>50.04</v>
      </c>
      <c r="D8" s="15">
        <v>50.04</v>
      </c>
      <c r="E8" s="13"/>
      <c r="F8" s="1"/>
    </row>
    <row r="9" ht="26.05" customHeight="1" spans="1:6">
      <c r="A9" s="11">
        <v>3</v>
      </c>
      <c r="B9" s="14" t="s">
        <v>258</v>
      </c>
      <c r="C9" s="15">
        <f t="shared" ref="C9:C23" si="0">D9+E9</f>
        <v>10</v>
      </c>
      <c r="D9" s="15">
        <v>10</v>
      </c>
      <c r="E9" s="13"/>
      <c r="F9" s="1"/>
    </row>
    <row r="10" ht="26.05" customHeight="1" spans="1:6">
      <c r="A10" s="11">
        <v>4</v>
      </c>
      <c r="B10" s="14" t="s">
        <v>259</v>
      </c>
      <c r="C10" s="15">
        <f t="shared" si="0"/>
        <v>20</v>
      </c>
      <c r="D10" s="15">
        <v>20</v>
      </c>
      <c r="E10" s="13"/>
      <c r="F10" s="1"/>
    </row>
    <row r="11" ht="26.05" customHeight="1" spans="1:6">
      <c r="A11" s="11">
        <v>5</v>
      </c>
      <c r="B11" s="14" t="s">
        <v>260</v>
      </c>
      <c r="C11" s="15">
        <f t="shared" si="0"/>
        <v>40</v>
      </c>
      <c r="D11" s="15">
        <v>40</v>
      </c>
      <c r="E11" s="13"/>
      <c r="F11" s="1"/>
    </row>
    <row r="12" ht="26.05" customHeight="1" spans="1:6">
      <c r="A12" s="11">
        <v>6</v>
      </c>
      <c r="B12" s="14" t="s">
        <v>261</v>
      </c>
      <c r="C12" s="15">
        <f t="shared" si="0"/>
        <v>8</v>
      </c>
      <c r="D12" s="15">
        <v>8</v>
      </c>
      <c r="E12" s="13"/>
      <c r="F12" s="1"/>
    </row>
    <row r="13" ht="26.05" customHeight="1" spans="1:6">
      <c r="A13" s="11">
        <v>7</v>
      </c>
      <c r="B13" s="14" t="s">
        <v>262</v>
      </c>
      <c r="C13" s="15">
        <f t="shared" si="0"/>
        <v>40</v>
      </c>
      <c r="D13" s="15">
        <v>40</v>
      </c>
      <c r="E13" s="13"/>
      <c r="F13" s="1"/>
    </row>
    <row r="14" ht="26.05" customHeight="1" spans="1:6">
      <c r="A14" s="11">
        <v>8</v>
      </c>
      <c r="B14" s="14" t="s">
        <v>263</v>
      </c>
      <c r="C14" s="15">
        <f t="shared" si="0"/>
        <v>0</v>
      </c>
      <c r="D14" s="15"/>
      <c r="E14" s="13"/>
      <c r="F14" s="1"/>
    </row>
    <row r="15" ht="26.05" customHeight="1" spans="1:6">
      <c r="A15" s="11">
        <v>9</v>
      </c>
      <c r="B15" s="14" t="s">
        <v>264</v>
      </c>
      <c r="C15" s="15">
        <f t="shared" si="0"/>
        <v>10</v>
      </c>
      <c r="D15" s="15">
        <v>10</v>
      </c>
      <c r="E15" s="13"/>
      <c r="F15" s="1"/>
    </row>
    <row r="16" ht="26.05" customHeight="1" spans="1:6">
      <c r="A16" s="11">
        <v>10</v>
      </c>
      <c r="B16" s="14" t="s">
        <v>265</v>
      </c>
      <c r="C16" s="15">
        <f t="shared" si="0"/>
        <v>120</v>
      </c>
      <c r="D16" s="15">
        <v>120</v>
      </c>
      <c r="E16" s="13"/>
      <c r="F16" s="1"/>
    </row>
    <row r="17" ht="26.05" customHeight="1" spans="1:6">
      <c r="A17" s="11">
        <v>11</v>
      </c>
      <c r="B17" s="14" t="s">
        <v>266</v>
      </c>
      <c r="C17" s="15">
        <f t="shared" si="0"/>
        <v>6</v>
      </c>
      <c r="D17" s="15">
        <v>6</v>
      </c>
      <c r="E17" s="13"/>
      <c r="F17" s="1"/>
    </row>
    <row r="18" ht="26.05" customHeight="1" spans="1:6">
      <c r="A18" s="11">
        <v>12</v>
      </c>
      <c r="B18" s="14" t="s">
        <v>267</v>
      </c>
      <c r="C18" s="15">
        <f t="shared" si="0"/>
        <v>0</v>
      </c>
      <c r="D18" s="15"/>
      <c r="E18" s="13"/>
      <c r="F18" s="1"/>
    </row>
    <row r="19" ht="26.05" customHeight="1" spans="1:6">
      <c r="A19" s="11">
        <v>13</v>
      </c>
      <c r="B19" s="14" t="s">
        <v>268</v>
      </c>
      <c r="C19" s="15">
        <f t="shared" si="0"/>
        <v>5</v>
      </c>
      <c r="D19" s="15">
        <v>5</v>
      </c>
      <c r="E19" s="13"/>
      <c r="F19" s="1"/>
    </row>
    <row r="20" ht="26.05" customHeight="1" spans="1:6">
      <c r="A20" s="11">
        <v>14</v>
      </c>
      <c r="B20" s="14" t="s">
        <v>269</v>
      </c>
      <c r="C20" s="15">
        <f t="shared" si="0"/>
        <v>40</v>
      </c>
      <c r="D20" s="15">
        <v>40</v>
      </c>
      <c r="E20" s="13"/>
      <c r="F20" s="1"/>
    </row>
    <row r="21" ht="26.05" customHeight="1" spans="1:6">
      <c r="A21" s="11">
        <v>15</v>
      </c>
      <c r="B21" s="14" t="s">
        <v>270</v>
      </c>
      <c r="C21" s="15">
        <f t="shared" si="0"/>
        <v>0</v>
      </c>
      <c r="D21" s="15"/>
      <c r="E21" s="13"/>
      <c r="F21" s="1"/>
    </row>
    <row r="22" ht="26.05" customHeight="1" spans="1:6">
      <c r="A22" s="11">
        <v>16</v>
      </c>
      <c r="B22" s="14" t="s">
        <v>271</v>
      </c>
      <c r="C22" s="15">
        <f t="shared" si="0"/>
        <v>21.75562</v>
      </c>
      <c r="D22" s="15">
        <v>21.75562</v>
      </c>
      <c r="E22" s="13"/>
      <c r="F22" s="1"/>
    </row>
    <row r="23" ht="26.05" customHeight="1" spans="1:6">
      <c r="A23" s="11">
        <v>17</v>
      </c>
      <c r="B23" s="14" t="s">
        <v>272</v>
      </c>
      <c r="C23" s="15">
        <f t="shared" si="0"/>
        <v>27.328983</v>
      </c>
      <c r="D23" s="15">
        <v>27.328983</v>
      </c>
      <c r="E23" s="13"/>
      <c r="F23" s="1"/>
    </row>
    <row r="24" ht="16.35" customHeight="1"/>
    <row r="25" ht="16.35" customHeight="1" spans="1:6">
      <c r="A25" s="1" t="s">
        <v>86</v>
      </c>
      <c r="B25" s="1"/>
      <c r="C25" s="1"/>
      <c r="D25" s="1"/>
      <c r="E25" s="1"/>
    </row>
  </sheetData>
  <mergeCells count="2">
    <mergeCell ref="A2:E2"/>
    <mergeCell ref="A25:E2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C13" sqref="C13"/>
    </sheetView>
  </sheetViews>
  <sheetFormatPr defaultColWidth="10" defaultRowHeight="13.5" outlineLevelRow="6" outlineLevelCol="1"/>
  <cols>
    <col min="1" max="1" width="62.5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273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4" t="s">
        <v>40</v>
      </c>
    </row>
    <row r="5" ht="26.05" customHeight="1" spans="1:2">
      <c r="A5" s="7"/>
      <c r="B5" s="9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1" sqref="C11"/>
    </sheetView>
  </sheetViews>
  <sheetFormatPr defaultColWidth="10" defaultRowHeight="13.5" outlineLevelRow="7" outlineLevelCol="4"/>
  <cols>
    <col min="1" max="1" width="17.875" customWidth="1"/>
    <col min="2" max="2" width="15.25" customWidth="1"/>
    <col min="3" max="3" width="17.625" customWidth="1"/>
    <col min="4" max="4" width="17.5" customWidth="1"/>
    <col min="5" max="5" width="19.7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274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166</v>
      </c>
      <c r="B4" s="4" t="s">
        <v>114</v>
      </c>
      <c r="C4" s="4" t="s">
        <v>275</v>
      </c>
      <c r="D4" s="4" t="s">
        <v>276</v>
      </c>
      <c r="E4" s="4" t="s">
        <v>277</v>
      </c>
    </row>
    <row r="5" ht="26.05" customHeight="1" spans="1:5">
      <c r="A5" s="4" t="s">
        <v>193</v>
      </c>
      <c r="B5" s="4">
        <v>1</v>
      </c>
      <c r="C5" s="4">
        <v>2</v>
      </c>
      <c r="D5" s="4">
        <v>3</v>
      </c>
      <c r="E5" s="4">
        <v>4</v>
      </c>
    </row>
    <row r="6" ht="26.05" customHeight="1" spans="1:5">
      <c r="A6" s="7"/>
      <c r="B6" s="9"/>
      <c r="C6" s="9"/>
      <c r="D6" s="9"/>
      <c r="E6" s="9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35" sqref="D35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278</v>
      </c>
      <c r="B2" s="2"/>
    </row>
    <row r="3" ht="26.05" customHeight="1" spans="1:2">
      <c r="A3" s="3" t="s">
        <v>279</v>
      </c>
      <c r="B3" s="3"/>
    </row>
    <row r="4" ht="26.05" customHeight="1" spans="1:2">
      <c r="A4" s="4" t="s">
        <v>39</v>
      </c>
      <c r="B4" s="4" t="s">
        <v>40</v>
      </c>
    </row>
    <row r="5" ht="26.05" customHeight="1" spans="1:2">
      <c r="A5" s="4" t="s">
        <v>193</v>
      </c>
      <c r="B5" s="4">
        <v>1</v>
      </c>
    </row>
    <row r="6" ht="26.05" customHeight="1" spans="1:2">
      <c r="A6" s="5" t="s">
        <v>280</v>
      </c>
      <c r="B6" s="6">
        <v>0</v>
      </c>
    </row>
    <row r="7" ht="26.05" customHeight="1" spans="1:2">
      <c r="A7" s="5"/>
      <c r="B7" s="6">
        <v>0</v>
      </c>
    </row>
    <row r="8" ht="26.05" customHeight="1" spans="1:2">
      <c r="A8" s="7"/>
      <c r="B8" s="8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" sqref="C$1:C$1048576"/>
    </sheetView>
  </sheetViews>
  <sheetFormatPr defaultColWidth="10" defaultRowHeight="13.5" outlineLevelCol="2"/>
  <cols>
    <col min="1" max="1" width="5.01666666666667" customWidth="1"/>
    <col min="2" max="2" width="47" customWidth="1"/>
    <col min="3" max="3" width="33.875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34"/>
      <c r="B3" s="35" t="s">
        <v>15</v>
      </c>
      <c r="C3" s="35" t="s">
        <v>16</v>
      </c>
    </row>
    <row r="4" ht="32.55" customHeight="1" spans="1:3">
      <c r="A4" s="36"/>
      <c r="B4" s="37" t="s">
        <v>17</v>
      </c>
      <c r="C4" s="12" t="s">
        <v>0</v>
      </c>
    </row>
    <row r="5" ht="32.55" customHeight="1" spans="1:3">
      <c r="A5" s="36"/>
      <c r="B5" s="37" t="s">
        <v>18</v>
      </c>
      <c r="C5" s="12" t="s">
        <v>19</v>
      </c>
    </row>
    <row r="6" ht="32.55" customHeight="1" spans="1:3">
      <c r="A6" s="36"/>
      <c r="B6" s="37" t="s">
        <v>20</v>
      </c>
      <c r="C6" s="12" t="s">
        <v>21</v>
      </c>
    </row>
    <row r="7" ht="32.55" customHeight="1" spans="1:3">
      <c r="A7" s="36"/>
      <c r="B7" s="37" t="s">
        <v>22</v>
      </c>
      <c r="C7" s="12"/>
    </row>
    <row r="8" ht="32.55" customHeight="1" spans="1:3">
      <c r="A8" s="36"/>
      <c r="B8" s="37" t="s">
        <v>23</v>
      </c>
      <c r="C8" s="12" t="s">
        <v>24</v>
      </c>
    </row>
    <row r="9" ht="32.55" customHeight="1" spans="1:3">
      <c r="A9" s="36"/>
      <c r="B9" s="37" t="s">
        <v>25</v>
      </c>
      <c r="C9" s="12" t="s">
        <v>26</v>
      </c>
    </row>
    <row r="10" ht="32.55" customHeight="1" spans="1:3">
      <c r="A10" s="36"/>
      <c r="B10" s="37" t="s">
        <v>27</v>
      </c>
      <c r="C10" s="12" t="s">
        <v>28</v>
      </c>
    </row>
    <row r="11" ht="32.55" customHeight="1" spans="1:3">
      <c r="A11" s="36"/>
      <c r="B11" s="37" t="s">
        <v>29</v>
      </c>
      <c r="C11" s="12" t="s">
        <v>30</v>
      </c>
    </row>
    <row r="12" ht="32.55" customHeight="1" spans="1:3">
      <c r="A12" s="36"/>
      <c r="B12" s="37" t="s">
        <v>31</v>
      </c>
      <c r="C12" s="12"/>
    </row>
    <row r="13" ht="32.55" customHeight="1" spans="1:3">
      <c r="A13" s="1"/>
      <c r="B13" s="37" t="s">
        <v>32</v>
      </c>
      <c r="C13" s="12"/>
    </row>
    <row r="14" ht="32.55" customHeight="1" spans="1:3">
      <c r="A14" s="1"/>
      <c r="B14" s="37" t="s">
        <v>33</v>
      </c>
      <c r="C14" s="12" t="s">
        <v>0</v>
      </c>
    </row>
    <row r="15" ht="32.55" customHeight="1" spans="1:3">
      <c r="B15" s="37" t="s">
        <v>34</v>
      </c>
      <c r="C15" s="1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G36" sqref="G36"/>
    </sheetView>
  </sheetViews>
  <sheetFormatPr defaultColWidth="10" defaultRowHeight="13.5" outlineLevelCol="3"/>
  <cols>
    <col min="1" max="1" width="28" customWidth="1"/>
    <col min="2" max="2" width="16.6916666666667" customWidth="1"/>
    <col min="3" max="3" width="27.875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18" customHeight="1" spans="1:4">
      <c r="A3" s="32"/>
      <c r="B3" s="32"/>
      <c r="C3" s="32"/>
      <c r="D3" s="33" t="s">
        <v>36</v>
      </c>
    </row>
    <row r="4" ht="18.5" customHeight="1" spans="1:4">
      <c r="A4" s="17" t="s">
        <v>37</v>
      </c>
      <c r="B4" s="17"/>
      <c r="C4" s="17" t="s">
        <v>38</v>
      </c>
      <c r="D4" s="17"/>
    </row>
    <row r="5" ht="18.5" customHeight="1" spans="1:4">
      <c r="A5" s="17" t="s">
        <v>39</v>
      </c>
      <c r="B5" s="17" t="s">
        <v>40</v>
      </c>
      <c r="C5" s="17" t="s">
        <v>39</v>
      </c>
      <c r="D5" s="17" t="s">
        <v>40</v>
      </c>
    </row>
    <row r="6" ht="18.5" customHeight="1" spans="1:4">
      <c r="A6" s="7" t="s">
        <v>41</v>
      </c>
      <c r="B6" s="29">
        <v>4006.419784</v>
      </c>
      <c r="C6" s="7" t="s">
        <v>42</v>
      </c>
      <c r="D6" s="29"/>
    </row>
    <row r="7" ht="18.5" customHeight="1" spans="1:4">
      <c r="A7" s="7" t="s">
        <v>43</v>
      </c>
      <c r="B7" s="29"/>
      <c r="C7" s="7" t="s">
        <v>44</v>
      </c>
      <c r="D7" s="29"/>
    </row>
    <row r="8" ht="18.5" customHeight="1" spans="1:4">
      <c r="A8" s="7" t="s">
        <v>45</v>
      </c>
      <c r="B8" s="29"/>
      <c r="C8" s="7" t="s">
        <v>46</v>
      </c>
      <c r="D8" s="29"/>
    </row>
    <row r="9" ht="18.5" customHeight="1" spans="1:4">
      <c r="A9" s="7" t="s">
        <v>47</v>
      </c>
      <c r="B9" s="29"/>
      <c r="C9" s="7" t="s">
        <v>48</v>
      </c>
      <c r="D9" s="29"/>
    </row>
    <row r="10" ht="18.5" customHeight="1" spans="1:4">
      <c r="A10" s="7" t="s">
        <v>49</v>
      </c>
      <c r="B10" s="29">
        <v>311.006</v>
      </c>
      <c r="C10" s="7" t="s">
        <v>50</v>
      </c>
      <c r="D10" s="29">
        <v>3678.32</v>
      </c>
    </row>
    <row r="11" ht="18.5" customHeight="1" spans="1:4">
      <c r="A11" s="7" t="s">
        <v>51</v>
      </c>
      <c r="B11" s="29"/>
      <c r="C11" s="7" t="s">
        <v>52</v>
      </c>
      <c r="D11" s="29"/>
    </row>
    <row r="12" ht="18.5" customHeight="1" spans="1:4">
      <c r="A12" s="7" t="s">
        <v>53</v>
      </c>
      <c r="B12" s="29"/>
      <c r="C12" s="7" t="s">
        <v>54</v>
      </c>
      <c r="D12" s="29"/>
    </row>
    <row r="13" ht="18.5" customHeight="1" spans="1:4">
      <c r="A13" s="7" t="s">
        <v>55</v>
      </c>
      <c r="B13" s="29"/>
      <c r="C13" s="7" t="s">
        <v>56</v>
      </c>
      <c r="D13" s="29">
        <v>495.373919</v>
      </c>
    </row>
    <row r="14" ht="18.5" customHeight="1" spans="1:4">
      <c r="A14" s="7" t="s">
        <v>57</v>
      </c>
      <c r="B14" s="29"/>
      <c r="C14" s="7" t="s">
        <v>58</v>
      </c>
      <c r="D14" s="29"/>
    </row>
    <row r="15" ht="18.5" customHeight="1" spans="1:4">
      <c r="A15" s="7"/>
      <c r="B15" s="29"/>
      <c r="C15" s="7" t="s">
        <v>59</v>
      </c>
      <c r="D15" s="29">
        <v>193.734339</v>
      </c>
    </row>
    <row r="16" ht="18.5" customHeight="1" spans="1:4">
      <c r="A16" s="7"/>
      <c r="B16" s="29"/>
      <c r="C16" s="7" t="s">
        <v>60</v>
      </c>
      <c r="D16" s="29"/>
    </row>
    <row r="17" ht="18.5" customHeight="1" spans="1:4">
      <c r="A17" s="7"/>
      <c r="B17" s="29"/>
      <c r="C17" s="7" t="s">
        <v>61</v>
      </c>
      <c r="D17" s="29"/>
    </row>
    <row r="18" ht="18.5" customHeight="1" spans="1:4">
      <c r="A18" s="7"/>
      <c r="B18" s="29"/>
      <c r="C18" s="7" t="s">
        <v>62</v>
      </c>
      <c r="D18" s="29"/>
    </row>
    <row r="19" ht="18.5" customHeight="1" spans="1:4">
      <c r="A19" s="7"/>
      <c r="B19" s="29"/>
      <c r="C19" s="7" t="s">
        <v>63</v>
      </c>
      <c r="D19" s="29"/>
    </row>
    <row r="20" ht="18.5" customHeight="1" spans="1:4">
      <c r="A20" s="7"/>
      <c r="B20" s="29"/>
      <c r="C20" s="7" t="s">
        <v>64</v>
      </c>
      <c r="D20" s="29"/>
    </row>
    <row r="21" ht="18.5" customHeight="1" spans="1:4">
      <c r="A21" s="7"/>
      <c r="B21" s="29"/>
      <c r="C21" s="7" t="s">
        <v>65</v>
      </c>
      <c r="D21" s="29"/>
    </row>
    <row r="22" ht="18.5" customHeight="1" spans="1:4">
      <c r="A22" s="7"/>
      <c r="B22" s="29"/>
      <c r="C22" s="7" t="s">
        <v>66</v>
      </c>
      <c r="D22" s="29"/>
    </row>
    <row r="23" ht="18.5" customHeight="1" spans="1:4">
      <c r="A23" s="7"/>
      <c r="B23" s="29"/>
      <c r="C23" s="7" t="s">
        <v>67</v>
      </c>
      <c r="D23" s="29"/>
    </row>
    <row r="24" ht="18.5" customHeight="1" spans="1:4">
      <c r="A24" s="7"/>
      <c r="B24" s="29"/>
      <c r="C24" s="7" t="s">
        <v>68</v>
      </c>
      <c r="D24" s="29"/>
    </row>
    <row r="25" ht="18.5" customHeight="1" spans="1:4">
      <c r="A25" s="7"/>
      <c r="B25" s="29"/>
      <c r="C25" s="7" t="s">
        <v>69</v>
      </c>
      <c r="D25" s="29"/>
    </row>
    <row r="26" ht="18.5" customHeight="1" spans="1:4">
      <c r="A26" s="7"/>
      <c r="B26" s="29"/>
      <c r="C26" s="7" t="s">
        <v>70</v>
      </c>
      <c r="D26" s="29"/>
    </row>
    <row r="27" ht="18.5" customHeight="1" spans="1:4">
      <c r="A27" s="7"/>
      <c r="B27" s="29"/>
      <c r="C27" s="7" t="s">
        <v>71</v>
      </c>
      <c r="D27" s="29"/>
    </row>
    <row r="28" ht="18.5" customHeight="1" spans="1:4">
      <c r="A28" s="7"/>
      <c r="B28" s="29"/>
      <c r="C28" s="7" t="s">
        <v>72</v>
      </c>
      <c r="D28" s="29"/>
    </row>
    <row r="29" ht="18.5" customHeight="1" spans="1:4">
      <c r="A29" s="7"/>
      <c r="B29" s="29"/>
      <c r="C29" s="7" t="s">
        <v>73</v>
      </c>
      <c r="D29" s="29"/>
    </row>
    <row r="30" ht="18.5" customHeight="1" spans="1:4">
      <c r="A30" s="7"/>
      <c r="B30" s="29"/>
      <c r="C30" s="7" t="s">
        <v>74</v>
      </c>
      <c r="D30" s="29"/>
    </row>
    <row r="31" ht="18.5" customHeight="1" spans="1:4">
      <c r="A31" s="7"/>
      <c r="B31" s="29"/>
      <c r="C31" s="7" t="s">
        <v>75</v>
      </c>
      <c r="D31" s="29"/>
    </row>
    <row r="32" ht="18.5" customHeight="1" spans="1:4">
      <c r="A32" s="7"/>
      <c r="B32" s="29"/>
      <c r="C32" s="7" t="s">
        <v>76</v>
      </c>
      <c r="D32" s="29"/>
    </row>
    <row r="33" ht="18.5" customHeight="1" spans="1:4">
      <c r="A33" s="7"/>
      <c r="B33" s="29"/>
      <c r="C33" s="7" t="s">
        <v>77</v>
      </c>
      <c r="D33" s="29"/>
    </row>
    <row r="34" ht="18.5" customHeight="1" spans="1:4">
      <c r="A34" s="7"/>
      <c r="B34" s="29"/>
      <c r="C34" s="7" t="s">
        <v>78</v>
      </c>
      <c r="D34" s="29"/>
    </row>
    <row r="35" ht="18.5" customHeight="1" spans="1:4">
      <c r="A35" s="7"/>
      <c r="B35" s="29"/>
      <c r="C35" s="7" t="s">
        <v>79</v>
      </c>
      <c r="D35" s="29"/>
    </row>
    <row r="36" ht="18.5" customHeight="1" spans="1:4">
      <c r="A36" s="7"/>
      <c r="B36" s="8"/>
      <c r="C36" s="7"/>
      <c r="D36" s="8"/>
    </row>
    <row r="37" ht="18.5" customHeight="1" spans="1:4">
      <c r="A37" s="7"/>
      <c r="B37" s="8"/>
      <c r="C37" s="7"/>
      <c r="D37" s="8"/>
    </row>
    <row r="38" ht="18.5" customHeight="1" spans="1:4">
      <c r="A38" s="7"/>
      <c r="B38" s="8"/>
      <c r="C38" s="7"/>
      <c r="D38" s="8"/>
    </row>
    <row r="39" ht="18.5" customHeight="1" spans="1:4">
      <c r="A39" s="5" t="s">
        <v>80</v>
      </c>
      <c r="B39" s="6">
        <f>SUM(B6:B38)</f>
        <v>4317.425784</v>
      </c>
      <c r="C39" s="5" t="s">
        <v>81</v>
      </c>
      <c r="D39" s="6">
        <f>SUM(D6:D38)</f>
        <v>4367.428258</v>
      </c>
    </row>
    <row r="40" ht="18.5" customHeight="1" spans="1:4">
      <c r="A40" s="5" t="s">
        <v>82</v>
      </c>
      <c r="B40" s="6">
        <v>50</v>
      </c>
      <c r="C40" s="5" t="s">
        <v>83</v>
      </c>
      <c r="D40" s="6"/>
    </row>
    <row r="41" ht="18.5" customHeight="1" spans="1:4">
      <c r="A41" s="5" t="s">
        <v>84</v>
      </c>
      <c r="B41" s="6">
        <f>B39+B40</f>
        <v>4367.425784</v>
      </c>
      <c r="C41" s="5" t="s">
        <v>85</v>
      </c>
      <c r="D41" s="6">
        <f>D39+D40</f>
        <v>4367.428258</v>
      </c>
    </row>
    <row r="42" ht="16.35" customHeight="1"/>
    <row r="43" ht="16.35" customHeight="1" spans="1:4">
      <c r="A43" s="1" t="s">
        <v>86</v>
      </c>
      <c r="B43" s="1"/>
      <c r="C43" s="1"/>
      <c r="D43" s="1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14" workbookViewId="0">
      <selection activeCell="F10" sqref="F10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28"/>
      <c r="B3" s="3" t="s">
        <v>36</v>
      </c>
    </row>
    <row r="4" ht="26.05" customHeight="1" spans="1:2">
      <c r="A4" s="17" t="s">
        <v>39</v>
      </c>
      <c r="B4" s="17" t="s">
        <v>40</v>
      </c>
    </row>
    <row r="5" ht="22" customHeight="1" spans="1:2">
      <c r="A5" s="7" t="s">
        <v>41</v>
      </c>
      <c r="B5" s="8">
        <f>B6+B7</f>
        <v>4006.42</v>
      </c>
    </row>
    <row r="6" ht="22" customHeight="1" spans="1:2">
      <c r="A6" s="7" t="s">
        <v>88</v>
      </c>
      <c r="B6" s="8">
        <v>4006.42</v>
      </c>
    </row>
    <row r="7" ht="22" customHeight="1" spans="1:2">
      <c r="A7" s="7" t="s">
        <v>89</v>
      </c>
      <c r="B7" s="8"/>
    </row>
    <row r="8" ht="22" customHeight="1" spans="1:2">
      <c r="A8" s="7" t="s">
        <v>43</v>
      </c>
      <c r="B8" s="8"/>
    </row>
    <row r="9" ht="22" customHeight="1" spans="1:2">
      <c r="A9" s="7" t="s">
        <v>88</v>
      </c>
      <c r="B9" s="8"/>
    </row>
    <row r="10" ht="22" customHeight="1" spans="1:2">
      <c r="A10" s="7" t="s">
        <v>89</v>
      </c>
      <c r="B10" s="8"/>
    </row>
    <row r="11" ht="22" customHeight="1" spans="1:2">
      <c r="A11" s="7" t="s">
        <v>45</v>
      </c>
      <c r="B11" s="8"/>
    </row>
    <row r="12" ht="22" customHeight="1" spans="1:2">
      <c r="A12" s="7" t="s">
        <v>88</v>
      </c>
      <c r="B12" s="8"/>
    </row>
    <row r="13" ht="22" customHeight="1" spans="1:2">
      <c r="A13" s="7" t="s">
        <v>89</v>
      </c>
      <c r="B13" s="8"/>
    </row>
    <row r="14" ht="22" customHeight="1" spans="1:2">
      <c r="A14" s="7" t="s">
        <v>90</v>
      </c>
      <c r="B14" s="8">
        <f>SUM(B15:B17)</f>
        <v>311.01</v>
      </c>
    </row>
    <row r="15" ht="22" customHeight="1" spans="1:2">
      <c r="A15" s="7" t="s">
        <v>91</v>
      </c>
      <c r="B15" s="8">
        <v>311.01</v>
      </c>
    </row>
    <row r="16" ht="22" customHeight="1" spans="1:2">
      <c r="A16" s="7" t="s">
        <v>92</v>
      </c>
      <c r="B16" s="8"/>
    </row>
    <row r="17" ht="22" customHeight="1" spans="1:2">
      <c r="A17" s="7" t="s">
        <v>93</v>
      </c>
      <c r="B17" s="8"/>
    </row>
    <row r="18" ht="22" customHeight="1" spans="1:2">
      <c r="A18" s="7" t="s">
        <v>94</v>
      </c>
      <c r="B18" s="8"/>
    </row>
    <row r="19" ht="22" customHeight="1" spans="1:2">
      <c r="A19" s="7" t="s">
        <v>95</v>
      </c>
      <c r="B19" s="8"/>
    </row>
    <row r="20" ht="22" customHeight="1" spans="1:2">
      <c r="A20" s="7" t="s">
        <v>96</v>
      </c>
      <c r="B20" s="8"/>
    </row>
    <row r="21" ht="22" customHeight="1" spans="1:2">
      <c r="A21" s="7" t="s">
        <v>97</v>
      </c>
      <c r="B21" s="8"/>
    </row>
    <row r="22" ht="22" customHeight="1" spans="1:2">
      <c r="A22" s="7" t="s">
        <v>98</v>
      </c>
      <c r="B22" s="8">
        <f>B23+B26+B29+B30</f>
        <v>50</v>
      </c>
    </row>
    <row r="23" ht="22" customHeight="1" spans="1:2">
      <c r="A23" s="7" t="s">
        <v>99</v>
      </c>
      <c r="B23" s="8"/>
    </row>
    <row r="24" ht="22" customHeight="1" spans="1:2">
      <c r="A24" s="7" t="s">
        <v>100</v>
      </c>
      <c r="B24" s="8"/>
    </row>
    <row r="25" ht="22" customHeight="1" spans="1:2">
      <c r="A25" s="7" t="s">
        <v>101</v>
      </c>
      <c r="B25" s="8"/>
    </row>
    <row r="26" ht="22" customHeight="1" spans="1:2">
      <c r="A26" s="7" t="s">
        <v>102</v>
      </c>
      <c r="B26" s="8"/>
    </row>
    <row r="27" ht="22" customHeight="1" spans="1:2">
      <c r="A27" s="7" t="s">
        <v>103</v>
      </c>
      <c r="B27" s="8"/>
    </row>
    <row r="28" ht="22" customHeight="1" spans="1:2">
      <c r="A28" s="27" t="s">
        <v>104</v>
      </c>
      <c r="B28" s="9"/>
    </row>
    <row r="29" ht="22" customHeight="1" spans="1:2">
      <c r="A29" s="27" t="s">
        <v>105</v>
      </c>
      <c r="B29" s="9">
        <v>50</v>
      </c>
    </row>
    <row r="30" ht="22" customHeight="1" spans="1:2">
      <c r="A30" s="27" t="s">
        <v>106</v>
      </c>
      <c r="B30" s="9"/>
    </row>
    <row r="31" ht="22" customHeight="1" spans="1:2">
      <c r="A31" s="31" t="s">
        <v>107</v>
      </c>
      <c r="B31" s="9">
        <f>B5+B8+B11+B14+B18+B19+B20+B21+B22</f>
        <v>4367.43</v>
      </c>
    </row>
    <row r="32" ht="14.65" customHeight="1"/>
    <row r="33" ht="26.05" customHeight="1" spans="1:2">
      <c r="A33" s="1" t="s">
        <v>86</v>
      </c>
      <c r="B33" s="1"/>
    </row>
  </sheetData>
  <mergeCells count="2">
    <mergeCell ref="A2:B2"/>
    <mergeCell ref="A33:B33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8" sqref="C8"/>
    </sheetView>
  </sheetViews>
  <sheetFormatPr defaultColWidth="10" defaultRowHeight="13.5" outlineLevelCol="4"/>
  <cols>
    <col min="1" max="1" width="32.6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108</v>
      </c>
      <c r="B2" s="2"/>
      <c r="C2" s="2"/>
      <c r="D2" s="2"/>
      <c r="E2" s="2"/>
    </row>
    <row r="3" ht="26.05" customHeight="1" spans="1:5">
      <c r="A3" s="28"/>
      <c r="B3" s="28"/>
      <c r="C3" s="28"/>
      <c r="D3" s="28"/>
      <c r="E3" s="1" t="s">
        <v>36</v>
      </c>
    </row>
    <row r="4" ht="26.05" customHeight="1" spans="1:5">
      <c r="A4" s="4" t="s">
        <v>109</v>
      </c>
      <c r="B4" s="4" t="s">
        <v>110</v>
      </c>
      <c r="C4" s="4" t="s">
        <v>111</v>
      </c>
      <c r="D4" s="4" t="s">
        <v>112</v>
      </c>
      <c r="E4" s="4" t="s">
        <v>113</v>
      </c>
    </row>
    <row r="5" ht="26.05" customHeight="1" spans="1:5">
      <c r="A5" s="5" t="s">
        <v>114</v>
      </c>
      <c r="B5" s="16">
        <f>B6+B9+B18+B21</f>
        <v>4367.428258</v>
      </c>
      <c r="C5" s="16">
        <f>C6+C9+C17</f>
        <v>4367.428258</v>
      </c>
      <c r="D5" s="16"/>
      <c r="E5" s="16"/>
    </row>
    <row r="6" ht="26.05" customHeight="1" spans="1:5">
      <c r="A6" s="5" t="s">
        <v>115</v>
      </c>
      <c r="B6" s="16">
        <f t="shared" ref="B6:B13" si="0">C6+D6</f>
        <v>3678.32</v>
      </c>
      <c r="C6" s="16">
        <f>C7</f>
        <v>3678.32</v>
      </c>
      <c r="D6" s="16"/>
      <c r="E6" s="16"/>
    </row>
    <row r="7" ht="26.05" customHeight="1" spans="1:5">
      <c r="A7" s="5" t="s">
        <v>116</v>
      </c>
      <c r="B7" s="16">
        <f t="shared" si="0"/>
        <v>3678.32</v>
      </c>
      <c r="C7" s="16">
        <f>C8</f>
        <v>3678.32</v>
      </c>
      <c r="D7" s="16"/>
      <c r="E7" s="16"/>
    </row>
    <row r="8" ht="26.05" customHeight="1" spans="1:5">
      <c r="A8" s="7" t="s">
        <v>117</v>
      </c>
      <c r="B8" s="9">
        <f t="shared" si="0"/>
        <v>3678.32</v>
      </c>
      <c r="C8" s="9">
        <v>3678.32</v>
      </c>
      <c r="D8" s="16"/>
      <c r="E8" s="16"/>
    </row>
    <row r="9" ht="26.05" customHeight="1" spans="1:5">
      <c r="A9" s="5" t="s">
        <v>118</v>
      </c>
      <c r="B9" s="16">
        <f t="shared" si="0"/>
        <v>495.373919</v>
      </c>
      <c r="C9" s="16">
        <f>C10+C13+C15</f>
        <v>495.373919</v>
      </c>
      <c r="D9" s="16"/>
      <c r="E9" s="16"/>
    </row>
    <row r="10" ht="26.05" customHeight="1" spans="1:5">
      <c r="A10" s="5" t="s">
        <v>119</v>
      </c>
      <c r="B10" s="16">
        <f t="shared" si="0"/>
        <v>467.182737</v>
      </c>
      <c r="C10" s="16">
        <f>C11+C12</f>
        <v>467.182737</v>
      </c>
      <c r="D10" s="16"/>
      <c r="E10" s="16"/>
    </row>
    <row r="11" ht="26.05" customHeight="1" spans="1:5">
      <c r="A11" s="7" t="s">
        <v>120</v>
      </c>
      <c r="B11" s="9">
        <f t="shared" si="0"/>
        <v>46.524819</v>
      </c>
      <c r="C11" s="9">
        <v>46.524819</v>
      </c>
      <c r="D11" s="16"/>
      <c r="E11" s="16"/>
    </row>
    <row r="12" ht="26.05" customHeight="1" spans="1:5">
      <c r="A12" s="7" t="s">
        <v>121</v>
      </c>
      <c r="B12" s="9">
        <f t="shared" si="0"/>
        <v>420.657918</v>
      </c>
      <c r="C12" s="9">
        <v>420.657918</v>
      </c>
      <c r="D12" s="16"/>
      <c r="E12" s="16"/>
    </row>
    <row r="13" ht="26.05" customHeight="1" spans="1:5">
      <c r="A13" s="5" t="s">
        <v>122</v>
      </c>
      <c r="B13" s="16">
        <f t="shared" si="0"/>
        <v>4.26</v>
      </c>
      <c r="C13" s="16">
        <f>C14</f>
        <v>4.26</v>
      </c>
      <c r="D13" s="16"/>
      <c r="E13" s="16"/>
    </row>
    <row r="14" ht="26.05" customHeight="1" spans="1:5">
      <c r="A14" s="7" t="s">
        <v>123</v>
      </c>
      <c r="B14" s="9">
        <f t="shared" ref="B14:B20" si="1">C14+D14</f>
        <v>4.26</v>
      </c>
      <c r="C14" s="9">
        <v>4.26</v>
      </c>
      <c r="D14" s="16"/>
      <c r="E14" s="16"/>
    </row>
    <row r="15" ht="26.05" customHeight="1" spans="1:5">
      <c r="A15" s="5" t="s">
        <v>124</v>
      </c>
      <c r="B15" s="16">
        <f t="shared" si="1"/>
        <v>23.931182</v>
      </c>
      <c r="C15" s="16">
        <f>C16</f>
        <v>23.931182</v>
      </c>
      <c r="D15" s="16"/>
      <c r="E15" s="16"/>
    </row>
    <row r="16" ht="26.05" customHeight="1" spans="1:5">
      <c r="A16" s="7" t="s">
        <v>124</v>
      </c>
      <c r="B16" s="9">
        <f t="shared" si="1"/>
        <v>23.931182</v>
      </c>
      <c r="C16" s="9">
        <v>23.931182</v>
      </c>
      <c r="D16" s="16"/>
      <c r="E16" s="16"/>
    </row>
    <row r="17" ht="26.05" customHeight="1" spans="1:5">
      <c r="A17" s="5" t="s">
        <v>125</v>
      </c>
      <c r="B17" s="16">
        <f t="shared" si="1"/>
        <v>193.734339</v>
      </c>
      <c r="C17" s="16">
        <f>C18</f>
        <v>193.734339</v>
      </c>
      <c r="D17" s="16"/>
      <c r="E17" s="16"/>
    </row>
    <row r="18" ht="26.05" customHeight="1" spans="1:5">
      <c r="A18" s="5" t="s">
        <v>126</v>
      </c>
      <c r="B18" s="16">
        <f t="shared" si="1"/>
        <v>193.734339</v>
      </c>
      <c r="C18" s="16">
        <f>C19+C20</f>
        <v>193.734339</v>
      </c>
      <c r="D18" s="16"/>
      <c r="E18" s="16"/>
    </row>
    <row r="19" ht="26.05" customHeight="1" spans="1:5">
      <c r="A19" s="7" t="s">
        <v>127</v>
      </c>
      <c r="B19" s="9">
        <f t="shared" si="1"/>
        <v>41.445</v>
      </c>
      <c r="C19" s="9">
        <v>41.445</v>
      </c>
      <c r="D19" s="16"/>
      <c r="E19" s="16"/>
    </row>
    <row r="20" ht="26.05" customHeight="1" spans="1:5">
      <c r="A20" s="7" t="s">
        <v>128</v>
      </c>
      <c r="B20" s="9">
        <f t="shared" si="1"/>
        <v>152.289339</v>
      </c>
      <c r="C20" s="9">
        <v>152.289339</v>
      </c>
      <c r="D20" s="16"/>
      <c r="E20" s="16"/>
    </row>
    <row r="21" ht="19.55" customHeight="1"/>
    <row r="22" ht="19.55" customHeight="1" spans="1:5">
      <c r="A22" s="1" t="s">
        <v>86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E29" sqref="E29"/>
    </sheetView>
  </sheetViews>
  <sheetFormatPr defaultColWidth="10" defaultRowHeight="13.5" outlineLevelCol="6"/>
  <cols>
    <col min="1" max="1" width="24.5666666666667" customWidth="1"/>
    <col min="2" max="2" width="14.625" customWidth="1"/>
    <col min="3" max="3" width="32.5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129</v>
      </c>
      <c r="B2" s="2"/>
      <c r="C2" s="2"/>
      <c r="D2" s="2"/>
      <c r="E2" s="1"/>
      <c r="F2" s="1"/>
      <c r="G2" s="1"/>
    </row>
    <row r="3" ht="26.05" customHeight="1" spans="1:7">
      <c r="A3" s="28"/>
      <c r="B3" s="28"/>
      <c r="C3" s="3" t="s">
        <v>36</v>
      </c>
      <c r="D3" s="3"/>
      <c r="E3" s="28"/>
      <c r="F3" s="28"/>
      <c r="G3" s="28"/>
    </row>
    <row r="4" ht="26.05" customHeight="1" spans="1:7">
      <c r="A4" s="17" t="s">
        <v>37</v>
      </c>
      <c r="B4" s="17"/>
      <c r="C4" s="17" t="s">
        <v>38</v>
      </c>
      <c r="D4" s="17"/>
      <c r="E4" s="28"/>
      <c r="F4" s="28"/>
      <c r="G4" s="28"/>
    </row>
    <row r="5" ht="20" customHeight="1" spans="1:7">
      <c r="A5" s="17" t="s">
        <v>39</v>
      </c>
      <c r="B5" s="17" t="s">
        <v>40</v>
      </c>
      <c r="C5" s="17" t="s">
        <v>39</v>
      </c>
      <c r="D5" s="17" t="s">
        <v>114</v>
      </c>
      <c r="E5" s="28"/>
      <c r="F5" s="28"/>
      <c r="G5" s="28"/>
    </row>
    <row r="6" ht="20" customHeight="1" spans="1:7">
      <c r="A6" s="7" t="s">
        <v>130</v>
      </c>
      <c r="B6" s="9">
        <f>SUM(B7:B9)</f>
        <v>4006.419784</v>
      </c>
      <c r="C6" s="7" t="s">
        <v>131</v>
      </c>
      <c r="D6" s="9">
        <f>SUM(D7:D36)</f>
        <v>4006.419784</v>
      </c>
      <c r="E6" s="28"/>
      <c r="F6" s="28"/>
      <c r="G6" s="28"/>
    </row>
    <row r="7" ht="20" customHeight="1" spans="1:7">
      <c r="A7" s="7" t="s">
        <v>132</v>
      </c>
      <c r="B7" s="29">
        <v>4006.419784</v>
      </c>
      <c r="C7" s="7" t="s">
        <v>133</v>
      </c>
      <c r="D7" s="29"/>
      <c r="E7" s="28"/>
      <c r="F7" s="28"/>
      <c r="G7" s="28"/>
    </row>
    <row r="8" ht="20" customHeight="1" spans="1:7">
      <c r="A8" s="7" t="s">
        <v>134</v>
      </c>
      <c r="B8" s="29"/>
      <c r="C8" s="7" t="s">
        <v>135</v>
      </c>
      <c r="D8" s="29"/>
      <c r="E8" s="28"/>
      <c r="F8" s="28"/>
      <c r="G8" s="28"/>
    </row>
    <row r="9" ht="20" customHeight="1" spans="1:7">
      <c r="A9" s="7" t="s">
        <v>136</v>
      </c>
      <c r="B9" s="29"/>
      <c r="C9" s="7" t="s">
        <v>137</v>
      </c>
      <c r="D9" s="29"/>
      <c r="E9" s="28"/>
      <c r="F9" s="28"/>
      <c r="G9" s="28"/>
    </row>
    <row r="10" ht="20" customHeight="1" spans="1:7">
      <c r="A10" s="7"/>
      <c r="B10" s="29"/>
      <c r="C10" s="7" t="s">
        <v>138</v>
      </c>
      <c r="D10" s="29"/>
      <c r="E10" s="28"/>
      <c r="F10" s="28"/>
      <c r="G10" s="28"/>
    </row>
    <row r="11" ht="20" customHeight="1" spans="1:7">
      <c r="A11" s="7"/>
      <c r="B11" s="29"/>
      <c r="C11" s="7" t="s">
        <v>139</v>
      </c>
      <c r="D11" s="29">
        <v>3317.311526</v>
      </c>
      <c r="E11" s="28"/>
      <c r="F11" s="28"/>
      <c r="G11" s="28"/>
    </row>
    <row r="12" ht="20" customHeight="1" spans="1:7">
      <c r="A12" s="7"/>
      <c r="B12" s="29"/>
      <c r="C12" s="7" t="s">
        <v>140</v>
      </c>
      <c r="D12" s="29"/>
      <c r="E12" s="28"/>
      <c r="F12" s="28"/>
      <c r="G12" s="28"/>
    </row>
    <row r="13" ht="20" customHeight="1" spans="1:7">
      <c r="A13" s="7"/>
      <c r="B13" s="29"/>
      <c r="C13" s="7" t="s">
        <v>141</v>
      </c>
      <c r="D13" s="29"/>
      <c r="E13" s="28"/>
      <c r="F13" s="28"/>
      <c r="G13" s="28"/>
    </row>
    <row r="14" ht="20" customHeight="1" spans="1:7">
      <c r="A14" s="7"/>
      <c r="B14" s="29"/>
      <c r="C14" s="7" t="s">
        <v>142</v>
      </c>
      <c r="D14" s="29">
        <v>495.373919</v>
      </c>
      <c r="E14" s="28"/>
      <c r="F14" s="28"/>
      <c r="G14" s="28"/>
    </row>
    <row r="15" ht="20" customHeight="1" spans="1:7">
      <c r="A15" s="7"/>
      <c r="B15" s="29"/>
      <c r="C15" s="7" t="s">
        <v>143</v>
      </c>
      <c r="D15" s="29"/>
      <c r="E15" s="28"/>
      <c r="F15" s="28"/>
      <c r="G15" s="28"/>
    </row>
    <row r="16" ht="20" customHeight="1" spans="1:7">
      <c r="A16" s="7"/>
      <c r="B16" s="29"/>
      <c r="C16" s="7" t="s">
        <v>144</v>
      </c>
      <c r="D16" s="29">
        <v>193.734339</v>
      </c>
      <c r="E16" s="28"/>
      <c r="F16" s="28"/>
      <c r="G16" s="28"/>
    </row>
    <row r="17" ht="20" customHeight="1" spans="1:7">
      <c r="A17" s="7"/>
      <c r="B17" s="29"/>
      <c r="C17" s="7" t="s">
        <v>145</v>
      </c>
      <c r="D17" s="29"/>
      <c r="E17" s="28"/>
      <c r="F17" s="28"/>
      <c r="G17" s="28"/>
    </row>
    <row r="18" ht="20" customHeight="1" spans="1:7">
      <c r="A18" s="7"/>
      <c r="B18" s="29"/>
      <c r="C18" s="7" t="s">
        <v>146</v>
      </c>
      <c r="D18" s="29"/>
      <c r="E18" s="28"/>
      <c r="F18" s="28"/>
      <c r="G18" s="28"/>
    </row>
    <row r="19" ht="20" customHeight="1" spans="1:7">
      <c r="A19" s="7"/>
      <c r="B19" s="29"/>
      <c r="C19" s="7" t="s">
        <v>147</v>
      </c>
      <c r="D19" s="29"/>
      <c r="E19" s="28"/>
      <c r="F19" s="28"/>
      <c r="G19" s="28"/>
    </row>
    <row r="20" ht="20" customHeight="1" spans="1:7">
      <c r="A20" s="7"/>
      <c r="B20" s="29"/>
      <c r="C20" s="7" t="s">
        <v>148</v>
      </c>
      <c r="D20" s="29"/>
      <c r="E20" s="28"/>
      <c r="F20" s="28"/>
      <c r="G20" s="28"/>
    </row>
    <row r="21" ht="20" customHeight="1" spans="1:7">
      <c r="A21" s="7"/>
      <c r="B21" s="29"/>
      <c r="C21" s="7" t="s">
        <v>149</v>
      </c>
      <c r="D21" s="29"/>
      <c r="E21" s="28"/>
      <c r="F21" s="28"/>
      <c r="G21" s="28"/>
    </row>
    <row r="22" ht="20" customHeight="1" spans="1:7">
      <c r="A22" s="7"/>
      <c r="B22" s="29"/>
      <c r="C22" s="7" t="s">
        <v>150</v>
      </c>
      <c r="D22" s="29"/>
      <c r="E22" s="28"/>
      <c r="F22" s="28"/>
      <c r="G22" s="28"/>
    </row>
    <row r="23" ht="20" customHeight="1" spans="1:7">
      <c r="A23" s="7"/>
      <c r="B23" s="29"/>
      <c r="C23" s="7" t="s">
        <v>151</v>
      </c>
      <c r="D23" s="29"/>
      <c r="E23" s="28"/>
      <c r="F23" s="28"/>
      <c r="G23" s="28"/>
    </row>
    <row r="24" ht="20" customHeight="1" spans="1:7">
      <c r="A24" s="7"/>
      <c r="B24" s="29"/>
      <c r="C24" s="7" t="s">
        <v>152</v>
      </c>
      <c r="D24" s="29"/>
      <c r="E24" s="28"/>
      <c r="F24" s="28"/>
      <c r="G24" s="28"/>
    </row>
    <row r="25" ht="20" customHeight="1" spans="1:7">
      <c r="A25" s="7"/>
      <c r="B25" s="29"/>
      <c r="C25" s="7" t="s">
        <v>153</v>
      </c>
      <c r="D25" s="29"/>
      <c r="E25" s="28"/>
      <c r="F25" s="28"/>
      <c r="G25" s="28"/>
    </row>
    <row r="26" ht="20" customHeight="1" spans="1:7">
      <c r="A26" s="7"/>
      <c r="B26" s="29"/>
      <c r="C26" s="7" t="s">
        <v>154</v>
      </c>
      <c r="D26" s="29"/>
      <c r="E26" s="28"/>
      <c r="F26" s="28"/>
      <c r="G26" s="28"/>
    </row>
    <row r="27" ht="20" customHeight="1" spans="1:7">
      <c r="A27" s="7"/>
      <c r="B27" s="29"/>
      <c r="C27" s="7" t="s">
        <v>155</v>
      </c>
      <c r="D27" s="29"/>
      <c r="E27" s="28"/>
      <c r="F27" s="28"/>
      <c r="G27" s="28"/>
    </row>
    <row r="28" ht="20" customHeight="1" spans="1:7">
      <c r="A28" s="7"/>
      <c r="B28" s="29"/>
      <c r="C28" s="7" t="s">
        <v>156</v>
      </c>
      <c r="D28" s="29"/>
      <c r="E28" s="28"/>
      <c r="F28" s="28"/>
      <c r="G28" s="28"/>
    </row>
    <row r="29" ht="20" customHeight="1" spans="1:7">
      <c r="A29" s="7"/>
      <c r="B29" s="29"/>
      <c r="C29" s="7" t="s">
        <v>157</v>
      </c>
      <c r="D29" s="29"/>
      <c r="E29" s="28"/>
      <c r="F29" s="28"/>
      <c r="G29" s="28"/>
    </row>
    <row r="30" ht="20" customHeight="1" spans="1:7">
      <c r="A30" s="7"/>
      <c r="B30" s="29"/>
      <c r="C30" s="7" t="s">
        <v>158</v>
      </c>
      <c r="D30" s="29"/>
      <c r="E30" s="28"/>
      <c r="F30" s="28"/>
      <c r="G30" s="28"/>
    </row>
    <row r="31" ht="20" customHeight="1" spans="1:7">
      <c r="A31" s="7"/>
      <c r="B31" s="29"/>
      <c r="C31" s="7" t="s">
        <v>159</v>
      </c>
      <c r="D31" s="29"/>
      <c r="E31" s="28"/>
      <c r="F31" s="28"/>
      <c r="G31" s="28"/>
    </row>
    <row r="32" ht="20" customHeight="1" spans="1:7">
      <c r="A32" s="7"/>
      <c r="B32" s="29"/>
      <c r="C32" s="7" t="s">
        <v>160</v>
      </c>
      <c r="D32" s="29"/>
      <c r="E32" s="28"/>
      <c r="F32" s="28"/>
      <c r="G32" s="28"/>
    </row>
    <row r="33" ht="20" customHeight="1" spans="1:7">
      <c r="A33" s="7"/>
      <c r="B33" s="29"/>
      <c r="C33" s="7" t="s">
        <v>161</v>
      </c>
      <c r="D33" s="29"/>
      <c r="E33" s="28"/>
      <c r="F33" s="28"/>
      <c r="G33" s="28"/>
    </row>
    <row r="34" ht="20" customHeight="1" spans="1:7">
      <c r="A34" s="7"/>
      <c r="B34" s="29"/>
      <c r="C34" s="7" t="s">
        <v>162</v>
      </c>
      <c r="D34" s="29"/>
      <c r="E34" s="28"/>
      <c r="F34" s="28"/>
      <c r="G34" s="28"/>
    </row>
    <row r="35" ht="20" customHeight="1" spans="1:7">
      <c r="A35" s="7"/>
      <c r="B35" s="29"/>
      <c r="C35" s="7"/>
      <c r="D35" s="29"/>
      <c r="E35" s="28"/>
      <c r="F35" s="28"/>
      <c r="G35" s="28"/>
    </row>
    <row r="36" ht="20" customHeight="1" spans="1:7">
      <c r="A36" s="7"/>
      <c r="B36" s="29"/>
      <c r="C36" s="7"/>
      <c r="D36" s="29"/>
      <c r="E36" s="28"/>
      <c r="F36" s="28"/>
      <c r="G36" s="28"/>
    </row>
    <row r="37" ht="20" customHeight="1" spans="1:7">
      <c r="A37" s="17" t="s">
        <v>163</v>
      </c>
      <c r="B37" s="6">
        <f>B6</f>
        <v>4006.419784</v>
      </c>
      <c r="C37" s="17" t="s">
        <v>164</v>
      </c>
      <c r="D37" s="16">
        <f>D6</f>
        <v>4006.419784</v>
      </c>
      <c r="E37" s="30"/>
      <c r="F37" s="28"/>
      <c r="G37" s="28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7" sqref="E17"/>
    </sheetView>
  </sheetViews>
  <sheetFormatPr defaultColWidth="10" defaultRowHeight="13.5"/>
  <cols>
    <col min="1" max="1" width="17.75" customWidth="1"/>
    <col min="2" max="2" width="11.375" customWidth="1"/>
    <col min="3" max="3" width="13" customWidth="1"/>
    <col min="4" max="4" width="12.35" customWidth="1"/>
    <col min="5" max="5" width="10.375" customWidth="1"/>
    <col min="6" max="7" width="10.5" customWidth="1"/>
    <col min="8" max="8" width="11" customWidth="1"/>
    <col min="9" max="9" width="10.625" customWidth="1"/>
    <col min="10" max="10" width="13" customWidth="1"/>
    <col min="11" max="11" width="11.62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28"/>
      <c r="B3" s="28"/>
      <c r="C3" s="28"/>
      <c r="D3" s="28"/>
      <c r="E3" s="28"/>
      <c r="F3" s="28"/>
      <c r="G3" s="28"/>
      <c r="H3" s="28"/>
      <c r="I3" s="28"/>
      <c r="J3" s="3" t="s">
        <v>36</v>
      </c>
      <c r="K3" s="3"/>
    </row>
    <row r="4" ht="26.05" customHeight="1" spans="1:11">
      <c r="A4" s="4" t="s">
        <v>166</v>
      </c>
      <c r="B4" s="4" t="s">
        <v>114</v>
      </c>
      <c r="C4" s="4" t="s">
        <v>167</v>
      </c>
      <c r="D4" s="4"/>
      <c r="E4" s="4"/>
      <c r="F4" s="4" t="s">
        <v>168</v>
      </c>
      <c r="G4" s="4"/>
      <c r="H4" s="4"/>
      <c r="I4" s="4" t="s">
        <v>169</v>
      </c>
      <c r="J4" s="4"/>
      <c r="K4" s="4"/>
    </row>
    <row r="5" ht="26.05" customHeight="1" spans="1:11">
      <c r="A5" s="4"/>
      <c r="B5" s="4"/>
      <c r="C5" s="4" t="s">
        <v>114</v>
      </c>
      <c r="D5" s="4" t="s">
        <v>111</v>
      </c>
      <c r="E5" s="4" t="s">
        <v>112</v>
      </c>
      <c r="F5" s="4" t="s">
        <v>114</v>
      </c>
      <c r="G5" s="4" t="s">
        <v>111</v>
      </c>
      <c r="H5" s="4" t="s">
        <v>112</v>
      </c>
      <c r="I5" s="4" t="s">
        <v>114</v>
      </c>
      <c r="J5" s="4" t="s">
        <v>111</v>
      </c>
      <c r="K5" s="4" t="s">
        <v>112</v>
      </c>
    </row>
    <row r="6" ht="26.05" customHeight="1" spans="1:11">
      <c r="A6" s="7" t="s">
        <v>114</v>
      </c>
      <c r="B6" s="9">
        <v>4006.419784</v>
      </c>
      <c r="C6" s="9">
        <f>D6+E6</f>
        <v>4006.419784</v>
      </c>
      <c r="D6" s="9">
        <v>4006.419784</v>
      </c>
      <c r="E6" s="9"/>
      <c r="F6" s="9"/>
      <c r="G6" s="9"/>
      <c r="H6" s="9"/>
      <c r="I6" s="9"/>
      <c r="J6" s="9"/>
      <c r="K6" s="9"/>
    </row>
    <row r="7" ht="26.05" customHeight="1" spans="1:11">
      <c r="A7" s="27" t="s">
        <v>3</v>
      </c>
      <c r="B7" s="9">
        <v>4006.419784</v>
      </c>
      <c r="C7" s="9">
        <v>4006.419784</v>
      </c>
      <c r="D7" s="8">
        <v>4006.419784</v>
      </c>
      <c r="E7" s="8"/>
      <c r="F7" s="8"/>
      <c r="G7" s="8"/>
      <c r="H7" s="8"/>
      <c r="I7" s="8"/>
      <c r="J7" s="8"/>
      <c r="K7" s="8"/>
    </row>
    <row r="8" ht="16.35" customHeight="1"/>
    <row r="9" ht="16.35" customHeight="1" spans="1:11">
      <c r="A9" s="1" t="s">
        <v>86</v>
      </c>
      <c r="B9" s="1"/>
      <c r="C9" s="1"/>
      <c r="D9" s="1"/>
      <c r="E9" s="1"/>
      <c r="F9" s="1"/>
      <c r="G9" s="1"/>
      <c r="H9" s="1"/>
      <c r="I9" s="1"/>
      <c r="J9" s="1"/>
      <c r="K9" s="1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" sqref="D$1:D$1048576"/>
    </sheetView>
  </sheetViews>
  <sheetFormatPr defaultColWidth="10" defaultRowHeight="13.5" outlineLevelCol="4"/>
  <cols>
    <col min="1" max="1" width="9.875" customWidth="1"/>
    <col min="2" max="2" width="24.5" customWidth="1"/>
    <col min="3" max="3" width="18.125" customWidth="1"/>
    <col min="4" max="4" width="17.5" customWidth="1"/>
    <col min="5" max="5" width="17.625" customWidth="1"/>
  </cols>
  <sheetData>
    <row r="1" ht="16.35" customHeight="1" spans="1:5">
      <c r="A1" s="23"/>
    </row>
    <row r="2" ht="26.05" customHeight="1" spans="1:5">
      <c r="A2" s="2" t="s">
        <v>170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7" t="s">
        <v>109</v>
      </c>
      <c r="B4" s="17"/>
      <c r="C4" s="17" t="s">
        <v>167</v>
      </c>
      <c r="D4" s="17"/>
      <c r="E4" s="17"/>
    </row>
    <row r="5" ht="26.05" customHeight="1" spans="1:5">
      <c r="A5" s="24" t="s">
        <v>171</v>
      </c>
      <c r="B5" s="24" t="s">
        <v>172</v>
      </c>
      <c r="C5" s="25" t="s">
        <v>114</v>
      </c>
      <c r="D5" s="24" t="s">
        <v>111</v>
      </c>
      <c r="E5" s="24" t="s">
        <v>112</v>
      </c>
    </row>
    <row r="6" ht="26.05" customHeight="1" spans="1:5">
      <c r="A6" s="21"/>
      <c r="B6" s="19" t="s">
        <v>114</v>
      </c>
      <c r="C6" s="26">
        <f>C7+C10+C19+C22</f>
        <v>4006.419784</v>
      </c>
      <c r="D6" s="26">
        <f>D7+D10+D18</f>
        <v>4006.419784</v>
      </c>
      <c r="E6" s="26"/>
    </row>
    <row r="7" ht="26.05" customHeight="1" spans="1:5">
      <c r="A7" s="18" t="s">
        <v>173</v>
      </c>
      <c r="B7" s="5" t="s">
        <v>115</v>
      </c>
      <c r="C7" s="16">
        <f t="shared" ref="C7:C21" si="0">D7+E7</f>
        <v>3317.311526</v>
      </c>
      <c r="D7" s="16">
        <f>D8</f>
        <v>3317.311526</v>
      </c>
      <c r="E7" s="26"/>
    </row>
    <row r="8" ht="26.05" customHeight="1" spans="1:5">
      <c r="A8" s="18" t="s">
        <v>174</v>
      </c>
      <c r="B8" s="5" t="s">
        <v>116</v>
      </c>
      <c r="C8" s="16">
        <f t="shared" si="0"/>
        <v>3317.311526</v>
      </c>
      <c r="D8" s="16">
        <f>D9</f>
        <v>3317.311526</v>
      </c>
      <c r="E8" s="26"/>
    </row>
    <row r="9" ht="26.05" customHeight="1" spans="1:5">
      <c r="A9" s="27" t="s">
        <v>175</v>
      </c>
      <c r="B9" s="7" t="s">
        <v>117</v>
      </c>
      <c r="C9" s="9">
        <f t="shared" si="0"/>
        <v>3317.311526</v>
      </c>
      <c r="D9" s="9">
        <v>3317.311526</v>
      </c>
      <c r="E9" s="26"/>
    </row>
    <row r="10" ht="26.05" customHeight="1" spans="1:5">
      <c r="A10" s="18" t="s">
        <v>176</v>
      </c>
      <c r="B10" s="5" t="s">
        <v>118</v>
      </c>
      <c r="C10" s="16">
        <f t="shared" si="0"/>
        <v>495.373919</v>
      </c>
      <c r="D10" s="16">
        <f>D11+D14+D16</f>
        <v>495.373919</v>
      </c>
      <c r="E10" s="26"/>
    </row>
    <row r="11" ht="26.05" customHeight="1" spans="1:5">
      <c r="A11" s="18" t="s">
        <v>177</v>
      </c>
      <c r="B11" s="5" t="s">
        <v>119</v>
      </c>
      <c r="C11" s="16">
        <f t="shared" si="0"/>
        <v>467.182737</v>
      </c>
      <c r="D11" s="16">
        <f>D12+D13</f>
        <v>467.182737</v>
      </c>
      <c r="E11" s="26"/>
    </row>
    <row r="12" ht="26.05" customHeight="1" spans="1:5">
      <c r="A12" s="27" t="s">
        <v>178</v>
      </c>
      <c r="B12" s="7" t="s">
        <v>120</v>
      </c>
      <c r="C12" s="9">
        <f t="shared" si="0"/>
        <v>46.524819</v>
      </c>
      <c r="D12" s="9">
        <v>46.524819</v>
      </c>
      <c r="E12" s="26"/>
    </row>
    <row r="13" ht="26.05" customHeight="1" spans="1:5">
      <c r="A13" s="27" t="s">
        <v>179</v>
      </c>
      <c r="B13" s="7" t="s">
        <v>121</v>
      </c>
      <c r="C13" s="9">
        <f t="shared" si="0"/>
        <v>420.657918</v>
      </c>
      <c r="D13" s="9">
        <v>420.657918</v>
      </c>
      <c r="E13" s="26"/>
    </row>
    <row r="14" ht="26.05" customHeight="1" spans="1:5">
      <c r="A14" s="18" t="s">
        <v>180</v>
      </c>
      <c r="B14" s="5" t="s">
        <v>122</v>
      </c>
      <c r="C14" s="16">
        <f t="shared" si="0"/>
        <v>4.26</v>
      </c>
      <c r="D14" s="16">
        <f>D15</f>
        <v>4.26</v>
      </c>
      <c r="E14" s="26"/>
    </row>
    <row r="15" ht="26.05" customHeight="1" spans="1:5">
      <c r="A15" s="27" t="s">
        <v>181</v>
      </c>
      <c r="B15" s="7" t="s">
        <v>123</v>
      </c>
      <c r="C15" s="9">
        <f t="shared" si="0"/>
        <v>4.26</v>
      </c>
      <c r="D15" s="9">
        <v>4.26</v>
      </c>
      <c r="E15" s="26"/>
    </row>
    <row r="16" ht="26.05" customHeight="1" spans="1:5">
      <c r="A16" s="18" t="s">
        <v>182</v>
      </c>
      <c r="B16" s="5" t="s">
        <v>124</v>
      </c>
      <c r="C16" s="16">
        <f t="shared" si="0"/>
        <v>23.931182</v>
      </c>
      <c r="D16" s="16">
        <f>D17</f>
        <v>23.931182</v>
      </c>
      <c r="E16" s="26"/>
    </row>
    <row r="17" ht="26.05" customHeight="1" spans="1:5">
      <c r="A17" s="27" t="s">
        <v>183</v>
      </c>
      <c r="B17" s="7" t="s">
        <v>124</v>
      </c>
      <c r="C17" s="9">
        <f t="shared" si="0"/>
        <v>23.931182</v>
      </c>
      <c r="D17" s="9">
        <v>23.931182</v>
      </c>
      <c r="E17" s="26"/>
    </row>
    <row r="18" ht="26.05" customHeight="1" spans="1:5">
      <c r="A18" s="18" t="s">
        <v>184</v>
      </c>
      <c r="B18" s="5" t="s">
        <v>125</v>
      </c>
      <c r="C18" s="16">
        <f t="shared" si="0"/>
        <v>193.734339</v>
      </c>
      <c r="D18" s="16">
        <f>D19</f>
        <v>193.734339</v>
      </c>
      <c r="E18" s="26"/>
    </row>
    <row r="19" ht="26.05" customHeight="1" spans="1:5">
      <c r="A19" s="18" t="s">
        <v>185</v>
      </c>
      <c r="B19" s="5" t="s">
        <v>126</v>
      </c>
      <c r="C19" s="16">
        <f t="shared" si="0"/>
        <v>193.734339</v>
      </c>
      <c r="D19" s="16">
        <f>D20+D21</f>
        <v>193.734339</v>
      </c>
      <c r="E19" s="16"/>
    </row>
    <row r="20" ht="26.05" customHeight="1" spans="1:5">
      <c r="A20" s="27" t="s">
        <v>186</v>
      </c>
      <c r="B20" s="7" t="s">
        <v>127</v>
      </c>
      <c r="C20" s="9">
        <f t="shared" si="0"/>
        <v>41.445</v>
      </c>
      <c r="D20" s="9">
        <v>41.445</v>
      </c>
      <c r="E20" s="16"/>
    </row>
    <row r="21" ht="26.05" customHeight="1" spans="1:5">
      <c r="A21" s="27" t="s">
        <v>187</v>
      </c>
      <c r="B21" s="7" t="s">
        <v>128</v>
      </c>
      <c r="C21" s="9">
        <f t="shared" si="0"/>
        <v>152.289339</v>
      </c>
      <c r="D21" s="9">
        <v>152.289339</v>
      </c>
      <c r="E21" s="9"/>
    </row>
    <row r="22" ht="16.35" customHeight="1"/>
    <row r="23" ht="16.35" customHeight="1" spans="1:5">
      <c r="A23" s="1" t="s">
        <v>86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9" workbookViewId="0">
      <selection activeCell="B18" sqref="B18:C30"/>
    </sheetView>
  </sheetViews>
  <sheetFormatPr defaultColWidth="10" defaultRowHeight="13.5" outlineLevelCol="4"/>
  <cols>
    <col min="1" max="1" width="13.7" customWidth="1"/>
    <col min="2" max="2" width="21.625" customWidth="1"/>
    <col min="3" max="3" width="16.625" customWidth="1"/>
    <col min="4" max="4" width="17.25" customWidth="1"/>
    <col min="5" max="5" width="18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1" customHeight="1" spans="1:5">
      <c r="A4" s="17" t="s">
        <v>189</v>
      </c>
      <c r="B4" s="17"/>
      <c r="C4" s="17" t="s">
        <v>190</v>
      </c>
      <c r="D4" s="17"/>
      <c r="E4" s="17"/>
    </row>
    <row r="5" ht="21" customHeight="1" spans="1:5">
      <c r="A5" s="17" t="s">
        <v>171</v>
      </c>
      <c r="B5" s="17" t="s">
        <v>172</v>
      </c>
      <c r="C5" s="17" t="s">
        <v>114</v>
      </c>
      <c r="D5" s="17" t="s">
        <v>191</v>
      </c>
      <c r="E5" s="17" t="s">
        <v>192</v>
      </c>
    </row>
    <row r="6" ht="21" customHeight="1" spans="1:5">
      <c r="A6" s="7" t="s">
        <v>193</v>
      </c>
      <c r="B6" s="4" t="s">
        <v>193</v>
      </c>
      <c r="C6" s="4">
        <v>1</v>
      </c>
      <c r="D6" s="4">
        <v>2</v>
      </c>
      <c r="E6" s="4">
        <v>3</v>
      </c>
    </row>
    <row r="7" ht="21" customHeight="1" spans="1:5">
      <c r="A7" s="17"/>
      <c r="B7" s="18" t="s">
        <v>114</v>
      </c>
      <c r="C7" s="6">
        <f>C8+C17+C31</f>
        <v>4006.419784</v>
      </c>
      <c r="D7" s="6">
        <f>D8+D17+D31</f>
        <v>3608.295181</v>
      </c>
      <c r="E7" s="6">
        <f>E8+E17+E31</f>
        <v>398.124603</v>
      </c>
    </row>
    <row r="8" ht="21" customHeight="1" spans="1:5">
      <c r="A8" s="19" t="s">
        <v>194</v>
      </c>
      <c r="B8" s="19" t="s">
        <v>195</v>
      </c>
      <c r="C8" s="20">
        <f>D8+E8</f>
        <v>3557.510362</v>
      </c>
      <c r="D8" s="16">
        <f>SUM(D9:D16)</f>
        <v>3557.510362</v>
      </c>
      <c r="E8" s="16"/>
    </row>
    <row r="9" ht="21" customHeight="1" spans="1:5">
      <c r="A9" s="21" t="s">
        <v>196</v>
      </c>
      <c r="B9" s="21" t="s">
        <v>197</v>
      </c>
      <c r="C9" s="22">
        <f t="shared" ref="C9:C17" si="0">D9+E9</f>
        <v>305.407463</v>
      </c>
      <c r="D9" s="9">
        <v>305.407463</v>
      </c>
      <c r="E9" s="9"/>
    </row>
    <row r="10" ht="21" customHeight="1" spans="1:5">
      <c r="A10" s="21" t="s">
        <v>198</v>
      </c>
      <c r="B10" s="21" t="s">
        <v>199</v>
      </c>
      <c r="C10" s="22">
        <f t="shared" si="0"/>
        <v>1506.6977</v>
      </c>
      <c r="D10" s="9">
        <v>1506.6977</v>
      </c>
      <c r="E10" s="9"/>
    </row>
    <row r="11" ht="21" customHeight="1" spans="1:5">
      <c r="A11" s="21" t="s">
        <v>200</v>
      </c>
      <c r="B11" s="21" t="s">
        <v>201</v>
      </c>
      <c r="C11" s="22">
        <f t="shared" si="0"/>
        <v>653.53176</v>
      </c>
      <c r="D11" s="9">
        <v>653.53176</v>
      </c>
      <c r="E11" s="9"/>
    </row>
    <row r="12" ht="21" customHeight="1" spans="1:5">
      <c r="A12" s="21" t="s">
        <v>202</v>
      </c>
      <c r="B12" s="21" t="s">
        <v>203</v>
      </c>
      <c r="C12" s="22">
        <f t="shared" si="0"/>
        <v>453.55</v>
      </c>
      <c r="D12" s="9">
        <v>453.55</v>
      </c>
      <c r="E12" s="9"/>
    </row>
    <row r="13" ht="21" customHeight="1" spans="1:5">
      <c r="A13" s="21" t="s">
        <v>204</v>
      </c>
      <c r="B13" s="21" t="s">
        <v>205</v>
      </c>
      <c r="C13" s="22">
        <f t="shared" si="0"/>
        <v>420.657918</v>
      </c>
      <c r="D13" s="9">
        <v>420.657918</v>
      </c>
      <c r="E13" s="9"/>
    </row>
    <row r="14" ht="21" customHeight="1" spans="1:5">
      <c r="A14" s="21" t="s">
        <v>206</v>
      </c>
      <c r="B14" s="21" t="s">
        <v>207</v>
      </c>
      <c r="C14" s="22">
        <f t="shared" si="0"/>
        <v>23.931182</v>
      </c>
      <c r="D14" s="9">
        <v>23.931182</v>
      </c>
      <c r="E14" s="9"/>
    </row>
    <row r="15" ht="21" customHeight="1" spans="1:5">
      <c r="A15" s="21" t="s">
        <v>208</v>
      </c>
      <c r="B15" s="21" t="s">
        <v>209</v>
      </c>
      <c r="C15" s="22">
        <f t="shared" si="0"/>
        <v>41.445</v>
      </c>
      <c r="D15" s="9">
        <v>41.445</v>
      </c>
      <c r="E15" s="9"/>
    </row>
    <row r="16" ht="21" customHeight="1" spans="1:5">
      <c r="A16" s="21" t="s">
        <v>210</v>
      </c>
      <c r="B16" s="21" t="s">
        <v>211</v>
      </c>
      <c r="C16" s="22">
        <f t="shared" si="0"/>
        <v>152.289339</v>
      </c>
      <c r="D16" s="9">
        <v>152.289339</v>
      </c>
      <c r="E16" s="9"/>
    </row>
    <row r="17" ht="21" customHeight="1" spans="1:5">
      <c r="A17" s="19" t="s">
        <v>212</v>
      </c>
      <c r="B17" s="19" t="s">
        <v>213</v>
      </c>
      <c r="C17" s="20">
        <f t="shared" si="0"/>
        <v>398.124603</v>
      </c>
      <c r="D17" s="16"/>
      <c r="E17" s="16">
        <f>SUM(E18:E30)</f>
        <v>398.124603</v>
      </c>
    </row>
    <row r="18" ht="21" customHeight="1" spans="1:5">
      <c r="A18" s="21" t="s">
        <v>214</v>
      </c>
      <c r="B18" s="21" t="s">
        <v>215</v>
      </c>
      <c r="C18" s="22">
        <f t="shared" ref="C18:C33" si="1">D18+E18</f>
        <v>21.75562</v>
      </c>
      <c r="D18" s="9"/>
      <c r="E18" s="9">
        <v>21.75562</v>
      </c>
    </row>
    <row r="19" ht="21" customHeight="1" spans="1:5">
      <c r="A19" s="21" t="s">
        <v>216</v>
      </c>
      <c r="B19" s="21" t="s">
        <v>217</v>
      </c>
      <c r="C19" s="22">
        <f t="shared" si="1"/>
        <v>40</v>
      </c>
      <c r="D19" s="9"/>
      <c r="E19" s="9">
        <v>40</v>
      </c>
    </row>
    <row r="20" ht="21" customHeight="1" spans="1:5">
      <c r="A20" s="21" t="s">
        <v>218</v>
      </c>
      <c r="B20" s="21" t="s">
        <v>219</v>
      </c>
      <c r="C20" s="22">
        <f t="shared" si="1"/>
        <v>27.328983</v>
      </c>
      <c r="D20" s="9"/>
      <c r="E20" s="9">
        <v>27.328983</v>
      </c>
    </row>
    <row r="21" ht="21" customHeight="1" spans="1:5">
      <c r="A21" s="21" t="s">
        <v>220</v>
      </c>
      <c r="B21" s="21" t="s">
        <v>221</v>
      </c>
      <c r="C21" s="22">
        <f t="shared" si="1"/>
        <v>40</v>
      </c>
      <c r="D21" s="9"/>
      <c r="E21" s="9">
        <v>40</v>
      </c>
    </row>
    <row r="22" ht="21" customHeight="1" spans="1:5">
      <c r="A22" s="21" t="s">
        <v>222</v>
      </c>
      <c r="B22" s="21" t="s">
        <v>223</v>
      </c>
      <c r="C22" s="22">
        <f t="shared" si="1"/>
        <v>5</v>
      </c>
      <c r="D22" s="9"/>
      <c r="E22" s="9">
        <v>5</v>
      </c>
    </row>
    <row r="23" ht="21" customHeight="1" spans="1:5">
      <c r="A23" s="21" t="s">
        <v>224</v>
      </c>
      <c r="B23" s="21" t="s">
        <v>225</v>
      </c>
      <c r="C23" s="22">
        <f t="shared" si="1"/>
        <v>6</v>
      </c>
      <c r="D23" s="9"/>
      <c r="E23" s="9">
        <v>6</v>
      </c>
    </row>
    <row r="24" ht="21" customHeight="1" spans="1:5">
      <c r="A24" s="21" t="s">
        <v>226</v>
      </c>
      <c r="B24" s="21" t="s">
        <v>227</v>
      </c>
      <c r="C24" s="22">
        <f t="shared" si="1"/>
        <v>120</v>
      </c>
      <c r="D24" s="9"/>
      <c r="E24" s="9">
        <v>120</v>
      </c>
    </row>
    <row r="25" ht="21" customHeight="1" spans="1:5">
      <c r="A25" s="21" t="s">
        <v>228</v>
      </c>
      <c r="B25" s="21" t="s">
        <v>229</v>
      </c>
      <c r="C25" s="22">
        <f t="shared" si="1"/>
        <v>10</v>
      </c>
      <c r="D25" s="9"/>
      <c r="E25" s="9">
        <v>10</v>
      </c>
    </row>
    <row r="26" ht="21" customHeight="1" spans="1:5">
      <c r="A26" s="21" t="s">
        <v>230</v>
      </c>
      <c r="B26" s="21" t="s">
        <v>231</v>
      </c>
      <c r="C26" s="22">
        <f t="shared" si="1"/>
        <v>50.04</v>
      </c>
      <c r="D26" s="9"/>
      <c r="E26" s="9">
        <v>50.04</v>
      </c>
    </row>
    <row r="27" ht="21" customHeight="1" spans="1:5">
      <c r="A27" s="21" t="s">
        <v>232</v>
      </c>
      <c r="B27" s="21" t="s">
        <v>233</v>
      </c>
      <c r="C27" s="22">
        <f t="shared" si="1"/>
        <v>10</v>
      </c>
      <c r="D27" s="9"/>
      <c r="E27" s="9">
        <v>10</v>
      </c>
    </row>
    <row r="28" ht="21" customHeight="1" spans="1:5">
      <c r="A28" s="21" t="s">
        <v>234</v>
      </c>
      <c r="B28" s="21" t="s">
        <v>235</v>
      </c>
      <c r="C28" s="22">
        <f t="shared" si="1"/>
        <v>20</v>
      </c>
      <c r="D28" s="9"/>
      <c r="E28" s="9">
        <v>20</v>
      </c>
    </row>
    <row r="29" ht="21" customHeight="1" spans="1:5">
      <c r="A29" s="21" t="s">
        <v>236</v>
      </c>
      <c r="B29" s="21" t="s">
        <v>237</v>
      </c>
      <c r="C29" s="22">
        <f t="shared" si="1"/>
        <v>40</v>
      </c>
      <c r="D29" s="9"/>
      <c r="E29" s="9">
        <v>40</v>
      </c>
    </row>
    <row r="30" ht="21" customHeight="1" spans="1:5">
      <c r="A30" s="21" t="s">
        <v>238</v>
      </c>
      <c r="B30" s="21" t="s">
        <v>239</v>
      </c>
      <c r="C30" s="22">
        <f t="shared" si="1"/>
        <v>8</v>
      </c>
      <c r="D30" s="9"/>
      <c r="E30" s="9">
        <v>8</v>
      </c>
    </row>
    <row r="31" ht="21" customHeight="1" spans="1:5">
      <c r="A31" s="19" t="s">
        <v>240</v>
      </c>
      <c r="B31" s="19" t="s">
        <v>241</v>
      </c>
      <c r="C31" s="20">
        <f t="shared" si="1"/>
        <v>50.784819</v>
      </c>
      <c r="D31" s="16">
        <v>50.784819</v>
      </c>
      <c r="E31" s="16"/>
    </row>
    <row r="32" ht="21" customHeight="1" spans="1:5">
      <c r="A32" s="21" t="s">
        <v>242</v>
      </c>
      <c r="B32" s="21" t="s">
        <v>243</v>
      </c>
      <c r="C32" s="22">
        <f t="shared" si="1"/>
        <v>46.524819</v>
      </c>
      <c r="D32" s="9">
        <v>46.524819</v>
      </c>
      <c r="E32" s="9"/>
    </row>
    <row r="33" ht="21" customHeight="1" spans="1:5">
      <c r="A33" s="21" t="s">
        <v>244</v>
      </c>
      <c r="B33" s="21" t="s">
        <v>245</v>
      </c>
      <c r="C33" s="22">
        <f t="shared" si="1"/>
        <v>4.26</v>
      </c>
      <c r="D33" s="9">
        <v>4.26</v>
      </c>
      <c r="E33" s="9"/>
    </row>
    <row r="34" ht="16.35" customHeight="1" spans="1:5">
      <c r="A34" s="1"/>
      <c r="B34" s="1"/>
      <c r="C34" s="1"/>
      <c r="D34" s="1"/>
      <c r="E34" s="1"/>
    </row>
    <row r="35" ht="16.35" customHeight="1" spans="1:5">
      <c r="A35" s="1" t="s">
        <v>86</v>
      </c>
      <c r="B35" s="1"/>
      <c r="C35" s="1"/>
      <c r="D35" s="1"/>
      <c r="E35" s="1"/>
    </row>
  </sheetData>
  <mergeCells count="5">
    <mergeCell ref="A2:E2"/>
    <mergeCell ref="A3:B3"/>
    <mergeCell ref="A4:B4"/>
    <mergeCell ref="C4:E4"/>
    <mergeCell ref="A35:E3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企业用户_3855898</cp:lastModifiedBy>
  <dcterms:created xsi:type="dcterms:W3CDTF">2026-02-24T08:38:00Z</dcterms:created>
  <dcterms:modified xsi:type="dcterms:W3CDTF">2026-03-09T07:37:15Z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D423C835146F4EB399CDC1060667A3FE_13</vt:lpwstr>
  </property>
  <property fmtid="{D5CDD505-2E9C-101B-9397-08002B2CF9AE}" pid="4" name="CalculationRule">
    <vt:i4>0</vt:i4>
  </property>
</Properties>
</file>