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83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<sst xmlns="http://schemas.openxmlformats.org/spreadsheetml/2006/main" count="442" uniqueCount="348">
  <si>
    <t>单位代码：</t>
  </si>
  <si>
    <t>11622826015363197Ｍ</t>
  </si>
  <si>
    <t>单位名称：</t>
  </si>
  <si>
    <t>宁县科学技术局</t>
  </si>
  <si>
    <t>部门预算公开表</t>
  </si>
  <si>
    <t xml:space="preserve">     </t>
  </si>
  <si>
    <t>编制日期：</t>
  </si>
  <si>
    <t>部门领导：</t>
  </si>
  <si>
    <t>赵玉珍</t>
  </si>
  <si>
    <t>财务负责人：</t>
  </si>
  <si>
    <t>王俊宁</t>
  </si>
  <si>
    <t>制表人：</t>
  </si>
  <si>
    <t>孙斌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</si>
  <si>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</si>
  <si>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</si>
  <si>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</si>
  <si>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</si>
  <si>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</si>
  <si>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</si>
  <si>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</si>
  <si>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</si>
  <si>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</si>
  <si>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</si>
  <si>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</si>
  <si>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</si>
  <si>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</si>
  <si>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</si>
  <si>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</si>
  <si>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</si>
  <si>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</si>
  <si>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</si>
  <si>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</si>
  <si>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</si>
  <si>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</si>
  <si>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</si>
  <si>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</si>
  <si>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</si>
  <si>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</si>
  <si>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</si>
  <si>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</si>
  <si>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</si>
  <si>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</si>
  <si>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</si>
  <si>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</si>
  <si>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</si>
  <si>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</si>
  <si>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</si>
  <si>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</si>
  <si>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</si>
  <si>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</si>
  <si>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</si>
  <si>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</si>
  <si>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</si>
  <si>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</si>
  <si>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</si>
  <si>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</si>
  <si>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</si>
  <si>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</si>
  <si>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</si>
  <si>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</si>
  <si>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</si>
  <si>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</si>
  <si>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</si>
  <si>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</si>
  <si>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</si>
  <si>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</si>
  <si>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</si>
  <si>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</si>
  <si>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</si>
  <si>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</si>
  <si>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</si>
  <si>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</si>
  <si>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</si>
  <si>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</si>
  <si>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</si>
  <si>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</si>
  <si>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</si>
  <si>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</si>
  <si>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</si>
  <si>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</si>
  <si>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</si>
  <si>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</si>
  <si>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</si>
  <si>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</si>
  <si>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</si>
  <si>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</si>
  <si>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</si>
  <si>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</si>
  <si>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</si>
  <si>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</si>
  <si>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</si>
  <si>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</si>
  <si>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</si>
  <si>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</si>
  <si>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</si>
  <si>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</si>
  <si>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</si>
  <si>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</si>
  <si>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</si>
  <si>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</si>
  <si>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</si>
  <si>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</si>
  <si>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</si>
  <si>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</si>
  <si>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</si>
  <si>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</si>
  <si>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</si>
  <si>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</si>
  <si>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</si>
  <si>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</si>
  <si>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</si>
  <si>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</si>
  <si>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</si>
  <si>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</si>
  <si>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</si>
  <si>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</si>
  <si>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</si>
  <si>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</si>
  <si>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206科学技术支出</t>
  </si>
  <si>
    <t>20601科学技术管理事务</t>
  </si>
  <si>
    <t>2010101行政运行</t>
  </si>
  <si>
    <t>20609科技重大项目</t>
  </si>
  <si>
    <t>2060901科技重大专项</t>
  </si>
  <si>
    <t>208社会保障和就业支出</t>
  </si>
  <si>
    <t>20805行政事业单位养老支出</t>
  </si>
  <si>
    <t>2080501行政单位离退休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</si>
  <si>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</si>
  <si>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</si>
  <si>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</si>
  <si>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</si>
  <si>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</si>
  <si>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</si>
  <si>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</si>
  <si>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</si>
  <si>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</si>
  <si>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</si>
  <si>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</si>
  <si>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</si>
  <si>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</si>
  <si>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</si>
  <si>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</si>
  <si>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</si>
  <si>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</si>
  <si>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</si>
  <si>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</si>
  <si>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</si>
  <si>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</si>
  <si>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</si>
  <si>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</si>
  <si>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</si>
  <si>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</si>
  <si>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</si>
  <si>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</si>
  <si>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</si>
  <si>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</si>
  <si>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</si>
  <si>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</si>
  <si>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</si>
  <si>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</si>
  <si>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</si>
  <si>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</si>
  <si>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</si>
  <si>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</si>
  <si>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</si>
  <si>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</si>
  <si>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</si>
  <si>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</si>
  <si>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</si>
  <si>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</si>
  <si>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</si>
  <si>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</si>
  <si>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</si>
  <si>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</si>
  <si>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</si>
  <si>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</si>
  <si>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</si>
  <si>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</si>
  <si>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206</t>
  </si>
  <si>
    <t>科学技术支出</t>
  </si>
  <si>
    <t>20601</t>
  </si>
  <si>
    <t>科学技术管理事务</t>
  </si>
  <si>
    <t>2060101</t>
  </si>
  <si>
    <t>行政运行</t>
  </si>
  <si>
    <t>20609</t>
  </si>
  <si>
    <t>科技重大项目</t>
  </si>
  <si>
    <t>科技重大专项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</si>
  <si>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</si>
  <si>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</si>
  <si>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</si>
  <si>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</si>
  <si>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</si>
  <si>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</si>
  <si>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</si>
  <si>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</si>
  <si>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</si>
  <si>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</si>
  <si>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</si>
  <si>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</si>
  <si>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</si>
  <si>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</si>
  <si>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</si>
  <si>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</si>
  <si>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</si>
  <si>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</si>
  <si>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</si>
  <si>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</si>
  <si>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</si>
  <si>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</si>
  <si>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</si>
  <si>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　基本工资</t>
  </si>
  <si>
    <t>30102</t>
  </si>
  <si>
    <t xml:space="preserve">  津贴补贴</t>
  </si>
  <si>
    <t>30103</t>
  </si>
  <si>
    <t>　奖金</t>
  </si>
  <si>
    <t>30107</t>
  </si>
  <si>
    <t>　绩效工资</t>
  </si>
  <si>
    <t>30110</t>
  </si>
  <si>
    <t>　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</si>
  <si>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</si>
  <si>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</si>
  <si>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</si>
  <si>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</si>
  <si>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</si>
  <si>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</si>
  <si>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</si>
  <si>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</si>
  <si>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</si>
  <si>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</si>
  <si>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</si>
  <si>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</si>
  <si>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30216</t>
  </si>
  <si>
    <t xml:space="preserve">  培训费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</si>
  <si>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</si>
  <si>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</si>
  <si>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</si>
  <si>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</si>
  <si>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</si>
  <si>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 </t>
  </si>
  <si>
    <t>303</t>
  </si>
  <si>
    <t>对个人和家庭的补助</t>
  </si>
  <si>
    <t>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</si>
  <si>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</si>
  <si>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</si>
  <si>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</si>
  <si>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</si>
  <si>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</si>
  <si>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</si>
  <si>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</si>
  <si>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</si>
  <si>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</si>
  <si>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</si>
  <si>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</si>
  <si>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</si>
  <si>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</si>
  <si>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</si>
  <si>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其他交通费用 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</si>
  <si>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</si>
  <si>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</si>
  <si>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</si>
  <si>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</si>
  <si>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</si>
  <si>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</si>
  <si>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</si>
  <si>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</si>
  <si>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</si>
  <si>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</si>
  <si>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</si>
  <si>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</si>
  <si>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</si>
  <si>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</si>
  <si>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</si>
  <si>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</si>
  <si>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</si>
  <si>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</si>
  <si>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</si>
  <si>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</si>
  <si>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</si>
  <si>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《宁县科学技术局职能配置、内设机构和人员编制规定》</t>
  </si>
  <si>
    <t>职能概述</t>
  </si>
  <si>
    <t>办理局机关日常党务、政务和事项；拟定全县科技发展规划、计划；研究全县科技体制改革的规划和落实措施；科技成果转移转化的相关措施建议并组织实施。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</si>
  <si>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</si>
  <si>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</si>
  <si>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</si>
  <si>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</si>
  <si>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</si>
  <si>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</si>
  <si>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</si>
  <si>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办公室、发展规划股、科技成果管理股、科技信息中心。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</si>
  <si>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</si>
  <si>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</si>
  <si>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</si>
  <si>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</si>
  <si>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</si>
  <si>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</si>
  <si>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健全完善的预算管理制度、规范了财务管理制度、构建了和你的绩效评价体系。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</si>
  <si>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</si>
  <si>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</si>
  <si>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</si>
  <si>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</si>
  <si>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</si>
  <si>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</si>
  <si>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</si>
  <si>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</si>
  <si>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</si>
  <si>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</si>
  <si>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</si>
  <si>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</si>
  <si>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</si>
  <si>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</si>
  <si>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</si>
  <si>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</si>
  <si>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</si>
  <si>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</si>
  <si>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</si>
  <si>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</si>
  <si>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</si>
  <si>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</si>
  <si>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成本控制</t>
  </si>
  <si>
    <t>产出指标</t>
  </si>
  <si>
    <t>数量指标</t>
  </si>
  <si>
    <t>保障人员工资及维持单位运转</t>
  </si>
  <si>
    <t>满意度指标</t>
  </si>
  <si>
    <t>服务对象满意度指标</t>
  </si>
  <si>
    <t>服务对象综合满意度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</si>
  <si>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</si>
  <si>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</si>
  <si>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</si>
  <si>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年县列科技项目</t>
    </r>
  </si>
  <si>
    <t>一级项目名称</t>
  </si>
  <si>
    <t>二级项目名称</t>
  </si>
  <si>
    <t>项目类型</t>
  </si>
  <si>
    <t>运转类</t>
  </si>
  <si>
    <t>资金用途</t>
  </si>
  <si>
    <t>县列科技项目费用</t>
  </si>
  <si>
    <t>资金性质</t>
  </si>
  <si>
    <t>财政拨款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</si>
  <si>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</si>
  <si>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</si>
  <si>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</si>
  <si>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</si>
  <si>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</si>
  <si>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</si>
  <si>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</rPr>
      <t>通过县列科技资金配套实施，完成省、市、县下达任务指标，培育一批科技型中小企业，按照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微成长、小升高、高壮大、大变强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的发展规律，实施科技企业倍增计划，项目实施后对自然资源和生态保护与可持续利用、使产出社会效益成倍增加、推动社会科技人类进步，增加社会群众满意度。</t>
    </r>
  </si>
  <si>
    <t>指标目标值</t>
  </si>
  <si>
    <t>科技推广项目数8个</t>
  </si>
  <si>
    <t>效益指标</t>
  </si>
  <si>
    <t>经济效益指标</t>
  </si>
  <si>
    <t>资金利用率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</si>
</sst>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177" formatCode="#,##0_ "/>
    <numFmt numFmtId="178" formatCode="#,##0.00_ "/>
    <numFmt numFmtId="179" formatCode="yyyy/mm/dd"/>
    <numFmt numFmtId="180" formatCode="#0.00"/>
    <numFmt numFmtId="181" formatCode="0.000_ "/>
    <numFmt numFmtId="182" formatCode="0.00_ "/>
    <numFmt numFmtId="183" formatCode="#,##0.00_ ;[Red]\-#,##0.00\ 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13" borderId="8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2" borderId="7" applyNumberFormat="0" applyFon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61" fillId="22" borderId="8" applyNumberFormat="0" applyAlignment="0" applyProtection="0">
      <alignment vertical="center"/>
    </xf>
    <xf numFmtId="0" fontId="64" fillId="33" borderId="12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7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82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181" fontId="26" fillId="0" borderId="1" xfId="0" applyNumberFormat="1" applyFont="1" applyBorder="1" applyAlignment="1">
      <alignment horizontal="center" vertical="center" wrapText="1"/>
    </xf>
    <xf numFmtId="182" fontId="26" fillId="0" borderId="1" xfId="0" applyNumberFormat="1" applyFont="1" applyBorder="1" applyAlignment="1">
      <alignment horizontal="center" vertical="center" wrapText="1"/>
    </xf>
    <xf numFmtId="177" fontId="22" fillId="0" borderId="3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81" fontId="22" fillId="0" borderId="3" xfId="0" applyNumberFormat="1" applyFont="1" applyFill="1" applyBorder="1" applyAlignment="1" applyProtection="1">
      <alignment horizontal="center" vertical="center"/>
    </xf>
    <xf numFmtId="181" fontId="28" fillId="0" borderId="1" xfId="0" applyNumberFormat="1" applyFont="1" applyBorder="1" applyAlignment="1">
      <alignment horizontal="center" vertical="center"/>
    </xf>
    <xf numFmtId="182" fontId="28" fillId="0" borderId="1" xfId="0" applyNumberFormat="1" applyFont="1" applyBorder="1" applyAlignment="1">
      <alignment horizontal="center" vertical="center"/>
    </xf>
    <xf numFmtId="177" fontId="23" fillId="0" borderId="3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 indent="2"/>
    </xf>
    <xf numFmtId="49" fontId="29" fillId="0" borderId="1" xfId="0" applyNumberFormat="1" applyFont="1" applyFill="1" applyBorder="1" applyAlignment="1">
      <alignment horizontal="left" vertical="center" wrapText="1"/>
    </xf>
    <xf numFmtId="182" fontId="22" fillId="0" borderId="3" xfId="0" applyNumberFormat="1" applyFont="1" applyFill="1" applyBorder="1" applyAlignment="1" applyProtection="1">
      <alignment horizontal="center" vertical="center"/>
    </xf>
    <xf numFmtId="182" fontId="3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81" fontId="3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left" vertical="center" indent="2"/>
    </xf>
    <xf numFmtId="49" fontId="34" fillId="0" borderId="1" xfId="0" applyNumberFormat="1" applyFont="1" applyFill="1" applyBorder="1" applyAlignment="1">
      <alignment horizontal="left" vertical="center" wrapText="1"/>
    </xf>
    <xf numFmtId="182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81" fontId="16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182" fontId="16" fillId="0" borderId="1" xfId="0" applyNumberFormat="1" applyFont="1" applyFill="1" applyBorder="1" applyAlignment="1">
      <alignment horizontal="center" vertical="center" wrapText="1"/>
    </xf>
    <xf numFmtId="182" fontId="30" fillId="0" borderId="0" xfId="0" applyNumberFormat="1" applyFont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1" xfId="0" applyNumberFormat="1" applyFont="1" applyBorder="1">
      <alignment vertical="center"/>
    </xf>
    <xf numFmtId="176" fontId="30" fillId="0" borderId="1" xfId="0" applyNumberFormat="1" applyFont="1" applyBorder="1">
      <alignment vertical="center"/>
    </xf>
    <xf numFmtId="0" fontId="36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80" fontId="37" fillId="0" borderId="2" xfId="0" applyNumberFormat="1" applyFont="1" applyBorder="1" applyAlignment="1">
      <alignment horizontal="right" vertical="center" wrapText="1"/>
    </xf>
    <xf numFmtId="180" fontId="39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180" fontId="26" fillId="0" borderId="2" xfId="0" applyNumberFormat="1" applyFont="1" applyBorder="1" applyAlignment="1">
      <alignment vertical="center" wrapText="1"/>
    </xf>
    <xf numFmtId="180" fontId="26" fillId="0" borderId="2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81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81" fontId="23" fillId="0" borderId="1" xfId="0" applyNumberFormat="1" applyFont="1" applyFill="1" applyBorder="1" applyAlignment="1" applyProtection="1">
      <alignment horizontal="center" vertical="center"/>
    </xf>
    <xf numFmtId="182" fontId="2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82" fontId="21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176" fontId="40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83" fontId="21" fillId="0" borderId="1" xfId="0" applyNumberFormat="1" applyFont="1" applyFill="1" applyBorder="1" applyAlignment="1" applyProtection="1">
      <alignment horizontal="right" vertical="center"/>
    </xf>
    <xf numFmtId="183" fontId="37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83" fontId="25" fillId="0" borderId="1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179" fontId="16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16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F16" sqref="F16"/>
    </sheetView>
  </sheetViews>
  <sheetFormatPr defaultColWidth="10" defaultRowHeight="13.5"/>
  <cols>
    <col min="1" max="1" width="2.54166666666667" customWidth="1"/>
    <col min="2" max="2" width="11.5" customWidth="1"/>
    <col min="3" max="3" width="12.375" customWidth="1"/>
    <col min="4" max="4" width="9.76666666666667" customWidth="1"/>
    <col min="5" max="5" width="11.5083333333333" customWidth="1"/>
    <col min="6" max="6" width="11.625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57" t="s">
        <v>1</v>
      </c>
      <c r="D3" s="152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2</v>
      </c>
      <c r="C4" s="27" t="s">
        <v>3</v>
      </c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53" t="s">
        <v>4</v>
      </c>
      <c r="C6" s="153"/>
      <c r="D6" s="153"/>
      <c r="E6" s="153"/>
      <c r="F6" s="153"/>
      <c r="G6" s="153"/>
      <c r="H6" s="153"/>
      <c r="I6" s="153"/>
      <c r="J6" s="153"/>
      <c r="K6" s="153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5</v>
      </c>
      <c r="C10" s="27"/>
      <c r="F10" s="154" t="s">
        <v>6</v>
      </c>
      <c r="G10" s="155">
        <v>44960</v>
      </c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54" t="s">
        <v>7</v>
      </c>
      <c r="C12" s="156" t="s">
        <v>8</v>
      </c>
      <c r="D12" s="27"/>
      <c r="E12" s="154" t="s">
        <v>9</v>
      </c>
      <c r="F12" s="25" t="s">
        <v>10</v>
      </c>
      <c r="G12" s="27"/>
      <c r="H12" s="154" t="s">
        <v>11</v>
      </c>
      <c r="I12" s="25" t="s">
        <v>12</v>
      </c>
      <c r="J12" s="27"/>
      <c r="K12" s="27"/>
    </row>
    <row r="13" ht="14.3" customHeight="1" spans="1:11">
      <c r="A13" s="25"/>
      <c r="B13" s="25"/>
      <c r="C13" s="25" t="s">
        <v>13</v>
      </c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3.85" customWidth="1"/>
    <col min="2" max="2" width="71.9" customWidth="1"/>
    <col min="3" max="3" width="54.7166666666667" customWidth="1"/>
  </cols>
  <sheetData>
    <row r="1" ht="35.4" customHeight="1" spans="1:2">
      <c r="A1" s="25"/>
      <c r="B1" s="25"/>
    </row>
    <row r="2" ht="39.15" customHeight="1" spans="1:3">
      <c r="A2" s="25"/>
      <c r="B2" s="148" t="s">
        <v>14</v>
      </c>
      <c r="C2" s="148"/>
    </row>
    <row r="3" ht="29.35" customHeight="1" spans="1:3">
      <c r="A3" s="149"/>
      <c r="B3" s="150" t="s">
        <v>15</v>
      </c>
      <c r="C3" s="150" t="s">
        <v>16</v>
      </c>
    </row>
    <row r="4" ht="28.45" customHeight="1" spans="1:3">
      <c r="A4" s="140"/>
      <c r="B4" s="151" t="s">
        <v>17</v>
      </c>
      <c r="C4" s="70" t="s">
        <v>18</v>
      </c>
    </row>
    <row r="5" ht="28.45" customHeight="1" spans="1:3">
      <c r="A5" s="140"/>
      <c r="B5" s="151" t="s">
        <v>19</v>
      </c>
      <c r="C5" s="70" t="s">
        <v>20</v>
      </c>
    </row>
    <row r="6" ht="28.45" customHeight="1" spans="1:3">
      <c r="A6" s="140"/>
      <c r="B6" s="151" t="s">
        <v>21</v>
      </c>
      <c r="C6" s="70" t="s">
        <v>22</v>
      </c>
    </row>
    <row r="7" ht="28.45" customHeight="1" spans="1:3">
      <c r="A7" s="140"/>
      <c r="B7" s="151" t="s">
        <v>23</v>
      </c>
      <c r="C7" s="70"/>
    </row>
    <row r="8" ht="28.45" customHeight="1" spans="1:3">
      <c r="A8" s="140"/>
      <c r="B8" s="151" t="s">
        <v>24</v>
      </c>
      <c r="C8" s="70" t="s">
        <v>25</v>
      </c>
    </row>
    <row r="9" ht="28.45" customHeight="1" spans="1:3">
      <c r="A9" s="140"/>
      <c r="B9" s="151" t="s">
        <v>26</v>
      </c>
      <c r="C9" s="70" t="s">
        <v>27</v>
      </c>
    </row>
    <row r="10" ht="28.45" customHeight="1" spans="1:3">
      <c r="A10" s="140"/>
      <c r="B10" s="151" t="s">
        <v>28</v>
      </c>
      <c r="C10" s="70" t="s">
        <v>29</v>
      </c>
    </row>
    <row r="11" ht="28.45" customHeight="1" spans="1:3">
      <c r="A11" s="140"/>
      <c r="B11" s="151" t="s">
        <v>30</v>
      </c>
      <c r="C11" s="70" t="s">
        <v>31</v>
      </c>
    </row>
    <row r="12" ht="28.45" customHeight="1" spans="1:3">
      <c r="A12" s="140"/>
      <c r="B12" s="151" t="s">
        <v>32</v>
      </c>
      <c r="C12" s="70"/>
    </row>
    <row r="13" ht="28.45" customHeight="1" spans="1:3">
      <c r="A13" s="25"/>
      <c r="B13" s="151" t="s">
        <v>33</v>
      </c>
      <c r="C13" s="70"/>
    </row>
    <row r="14" ht="28.45" customHeight="1" spans="1:3">
      <c r="A14" s="25"/>
      <c r="B14" s="151" t="s">
        <v>34</v>
      </c>
      <c r="C14" s="70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35</v>
      </c>
      <c r="B2" s="26"/>
      <c r="C2" s="26"/>
      <c r="D2" s="26"/>
    </row>
    <row r="3" ht="22.75" customHeight="1" spans="1:4">
      <c r="A3" s="140"/>
      <c r="B3" s="140"/>
      <c r="C3" s="140"/>
      <c r="D3" s="141" t="s">
        <v>36</v>
      </c>
    </row>
    <row r="4" ht="22.75" customHeight="1" spans="1:4">
      <c r="A4" s="108" t="s">
        <v>37</v>
      </c>
      <c r="B4" s="108"/>
      <c r="C4" s="108" t="s">
        <v>38</v>
      </c>
      <c r="D4" s="108"/>
    </row>
    <row r="5" ht="22.75" customHeight="1" spans="1:4">
      <c r="A5" s="108" t="s">
        <v>39</v>
      </c>
      <c r="B5" s="108" t="s">
        <v>40</v>
      </c>
      <c r="C5" s="108" t="s">
        <v>39</v>
      </c>
      <c r="D5" s="108" t="s">
        <v>40</v>
      </c>
    </row>
    <row r="6" ht="22.75" customHeight="1" spans="1:4">
      <c r="A6" s="142" t="s">
        <v>41</v>
      </c>
      <c r="B6" s="115">
        <v>2325055.63</v>
      </c>
      <c r="C6" s="142" t="s">
        <v>42</v>
      </c>
      <c r="D6" s="116"/>
    </row>
    <row r="7" ht="22.75" customHeight="1" spans="1:4">
      <c r="A7" s="142" t="s">
        <v>43</v>
      </c>
      <c r="B7" s="116"/>
      <c r="C7" s="142" t="s">
        <v>44</v>
      </c>
      <c r="D7" s="143"/>
    </row>
    <row r="8" ht="22.75" customHeight="1" spans="1:4">
      <c r="A8" s="142" t="s">
        <v>45</v>
      </c>
      <c r="B8" s="116"/>
      <c r="C8" s="142" t="s">
        <v>46</v>
      </c>
      <c r="D8" s="143"/>
    </row>
    <row r="9" ht="22.75" customHeight="1" spans="1:4">
      <c r="A9" s="142" t="s">
        <v>47</v>
      </c>
      <c r="B9" s="116"/>
      <c r="C9" s="142" t="s">
        <v>48</v>
      </c>
      <c r="D9" s="143"/>
    </row>
    <row r="10" ht="22.75" customHeight="1" spans="1:4">
      <c r="A10" s="142" t="s">
        <v>49</v>
      </c>
      <c r="B10" s="116"/>
      <c r="C10" s="142" t="s">
        <v>50</v>
      </c>
      <c r="D10" s="143"/>
    </row>
    <row r="11" ht="22.75" customHeight="1" spans="1:4">
      <c r="A11" s="142" t="s">
        <v>51</v>
      </c>
      <c r="B11" s="116"/>
      <c r="C11" s="142" t="s">
        <v>52</v>
      </c>
      <c r="D11" s="144">
        <v>2226467.041</v>
      </c>
    </row>
    <row r="12" ht="22.75" customHeight="1" spans="1:4">
      <c r="A12" s="142" t="s">
        <v>53</v>
      </c>
      <c r="B12" s="116"/>
      <c r="C12" s="142" t="s">
        <v>54</v>
      </c>
      <c r="D12" s="144"/>
    </row>
    <row r="13" ht="22.75" customHeight="1" spans="1:4">
      <c r="A13" s="142" t="s">
        <v>55</v>
      </c>
      <c r="B13" s="116"/>
      <c r="C13" s="142" t="s">
        <v>56</v>
      </c>
      <c r="D13" s="144">
        <v>25620.3776</v>
      </c>
    </row>
    <row r="14" ht="22.75" customHeight="1" spans="1:4">
      <c r="A14" s="142" t="s">
        <v>57</v>
      </c>
      <c r="B14" s="116"/>
      <c r="C14" s="142" t="s">
        <v>58</v>
      </c>
      <c r="D14" s="144"/>
    </row>
    <row r="15" ht="22.75" customHeight="1" spans="1:4">
      <c r="A15" s="142"/>
      <c r="B15" s="145"/>
      <c r="C15" s="142" t="s">
        <v>59</v>
      </c>
      <c r="D15" s="144">
        <v>72968.2111</v>
      </c>
    </row>
    <row r="16" ht="22.75" customHeight="1" spans="1:4">
      <c r="A16" s="142"/>
      <c r="B16" s="145"/>
      <c r="C16" s="142" t="s">
        <v>60</v>
      </c>
      <c r="D16" s="144"/>
    </row>
    <row r="17" ht="22.75" customHeight="1" spans="1:4">
      <c r="A17" s="142"/>
      <c r="B17" s="145"/>
      <c r="C17" s="142" t="s">
        <v>61</v>
      </c>
      <c r="D17" s="143"/>
    </row>
    <row r="18" ht="22.75" customHeight="1" spans="1:4">
      <c r="A18" s="142"/>
      <c r="B18" s="145"/>
      <c r="C18" s="142" t="s">
        <v>62</v>
      </c>
      <c r="D18" s="143"/>
    </row>
    <row r="19" ht="22.75" customHeight="1" spans="1:4">
      <c r="A19" s="142"/>
      <c r="B19" s="145"/>
      <c r="C19" s="142" t="s">
        <v>63</v>
      </c>
      <c r="D19" s="143"/>
    </row>
    <row r="20" ht="22.75" customHeight="1" spans="1:4">
      <c r="A20" s="146"/>
      <c r="B20" s="147"/>
      <c r="C20" s="142" t="s">
        <v>64</v>
      </c>
      <c r="D20" s="143"/>
    </row>
    <row r="21" ht="22.75" customHeight="1" spans="1:4">
      <c r="A21" s="146"/>
      <c r="B21" s="147"/>
      <c r="C21" s="142" t="s">
        <v>65</v>
      </c>
      <c r="D21" s="143"/>
    </row>
    <row r="22" ht="22.75" customHeight="1" spans="1:4">
      <c r="A22" s="146"/>
      <c r="B22" s="147"/>
      <c r="C22" s="142" t="s">
        <v>66</v>
      </c>
      <c r="D22" s="143"/>
    </row>
    <row r="23" ht="22.75" customHeight="1" spans="1:4">
      <c r="A23" s="146"/>
      <c r="B23" s="147"/>
      <c r="C23" s="142" t="s">
        <v>67</v>
      </c>
      <c r="D23" s="143"/>
    </row>
    <row r="24" ht="22.75" customHeight="1" spans="1:4">
      <c r="A24" s="146"/>
      <c r="B24" s="147"/>
      <c r="C24" s="142" t="s">
        <v>68</v>
      </c>
      <c r="D24" s="143"/>
    </row>
    <row r="25" ht="22.75" customHeight="1" spans="1:4">
      <c r="A25" s="142"/>
      <c r="B25" s="145"/>
      <c r="C25" s="142" t="s">
        <v>69</v>
      </c>
      <c r="D25" s="143"/>
    </row>
    <row r="26" ht="22.75" customHeight="1" spans="1:4">
      <c r="A26" s="142"/>
      <c r="B26" s="145"/>
      <c r="C26" s="142" t="s">
        <v>70</v>
      </c>
      <c r="D26" s="143"/>
    </row>
    <row r="27" ht="22.75" customHeight="1" spans="1:4">
      <c r="A27" s="142"/>
      <c r="B27" s="145"/>
      <c r="C27" s="142" t="s">
        <v>71</v>
      </c>
      <c r="D27" s="143"/>
    </row>
    <row r="28" ht="22.75" customHeight="1" spans="1:4">
      <c r="A28" s="146"/>
      <c r="B28" s="147"/>
      <c r="C28" s="142" t="s">
        <v>72</v>
      </c>
      <c r="D28" s="143"/>
    </row>
    <row r="29" ht="22.75" customHeight="1" spans="1:4">
      <c r="A29" s="146"/>
      <c r="B29" s="147"/>
      <c r="C29" s="142" t="s">
        <v>73</v>
      </c>
      <c r="D29" s="143"/>
    </row>
    <row r="30" ht="22.75" customHeight="1" spans="1:4">
      <c r="A30" s="146"/>
      <c r="B30" s="147"/>
      <c r="C30" s="142" t="s">
        <v>74</v>
      </c>
      <c r="D30" s="143"/>
    </row>
    <row r="31" ht="22.75" customHeight="1" spans="1:4">
      <c r="A31" s="146"/>
      <c r="B31" s="147"/>
      <c r="C31" s="142" t="s">
        <v>75</v>
      </c>
      <c r="D31" s="143"/>
    </row>
    <row r="32" ht="22.75" customHeight="1" spans="1:4">
      <c r="A32" s="146"/>
      <c r="B32" s="147"/>
      <c r="C32" s="142" t="s">
        <v>76</v>
      </c>
      <c r="D32" s="143"/>
    </row>
    <row r="33" ht="22.75" customHeight="1" spans="1:4">
      <c r="A33" s="142"/>
      <c r="B33" s="142"/>
      <c r="C33" s="142" t="s">
        <v>77</v>
      </c>
      <c r="D33" s="143"/>
    </row>
    <row r="34" ht="22.75" customHeight="1" spans="1:4">
      <c r="A34" s="142"/>
      <c r="B34" s="142"/>
      <c r="C34" s="142" t="s">
        <v>78</v>
      </c>
      <c r="D34" s="143"/>
    </row>
    <row r="35" ht="22.75" customHeight="1" spans="1:4">
      <c r="A35" s="142"/>
      <c r="B35" s="142"/>
      <c r="C35" s="142" t="s">
        <v>79</v>
      </c>
      <c r="D35" s="143"/>
    </row>
    <row r="36" ht="22.75" customHeight="1" spans="1:4">
      <c r="A36" s="142"/>
      <c r="B36" s="142"/>
      <c r="C36" s="142"/>
      <c r="D36" s="142"/>
    </row>
    <row r="37" ht="22.75" customHeight="1" spans="1:4">
      <c r="A37" s="142"/>
      <c r="B37" s="142"/>
      <c r="C37" s="142"/>
      <c r="D37" s="142"/>
    </row>
    <row r="38" ht="22.75" customHeight="1" spans="1:4">
      <c r="A38" s="142"/>
      <c r="B38" s="142"/>
      <c r="C38" s="142"/>
      <c r="D38" s="142"/>
    </row>
    <row r="39" ht="22.75" customHeight="1" spans="1:4">
      <c r="A39" s="146" t="s">
        <v>80</v>
      </c>
      <c r="B39" s="147">
        <f>SUM(B6:B14)</f>
        <v>2325055.63</v>
      </c>
      <c r="C39" s="146" t="s">
        <v>81</v>
      </c>
      <c r="D39" s="147">
        <f>SUM(D6:D38)</f>
        <v>2325055.6297</v>
      </c>
    </row>
    <row r="40" ht="22.75" customHeight="1" spans="1:4">
      <c r="A40" s="146" t="s">
        <v>82</v>
      </c>
      <c r="B40" s="147"/>
      <c r="C40" s="146" t="s">
        <v>83</v>
      </c>
      <c r="D40" s="147"/>
    </row>
    <row r="41" ht="22.75" customHeight="1" spans="1:4">
      <c r="A41" s="142"/>
      <c r="B41" s="145"/>
      <c r="C41" s="142"/>
      <c r="D41" s="145"/>
    </row>
    <row r="42" ht="22.75" customHeight="1" spans="1:4">
      <c r="A42" s="146" t="s">
        <v>84</v>
      </c>
      <c r="B42" s="147">
        <f>B39+B40</f>
        <v>2325055.63</v>
      </c>
      <c r="C42" s="146" t="s">
        <v>85</v>
      </c>
      <c r="D42" s="147">
        <f>D39+D40</f>
        <v>2325055.6297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7" sqref="B7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2"/>
    </row>
    <row r="2" ht="24.75" customHeight="1" spans="1:2">
      <c r="A2" s="36" t="s">
        <v>86</v>
      </c>
      <c r="B2" s="36"/>
    </row>
    <row r="3" ht="24.75" customHeight="1" spans="1:2">
      <c r="A3" s="133"/>
      <c r="B3" s="37" t="s">
        <v>36</v>
      </c>
    </row>
    <row r="4" ht="24" customHeight="1" spans="1:2">
      <c r="A4" s="46" t="s">
        <v>39</v>
      </c>
      <c r="B4" s="46" t="s">
        <v>40</v>
      </c>
    </row>
    <row r="5" s="33" customFormat="1" ht="25" customHeight="1" spans="1:3">
      <c r="A5" s="134" t="s">
        <v>87</v>
      </c>
      <c r="B5" s="135">
        <f>B6+B7</f>
        <v>2325055.63</v>
      </c>
      <c r="C5" s="34"/>
    </row>
    <row r="6" s="33" customFormat="1" ht="25" customHeight="1" spans="1:3">
      <c r="A6" s="134" t="s">
        <v>88</v>
      </c>
      <c r="B6" s="136">
        <v>1925055.63</v>
      </c>
      <c r="C6" s="34"/>
    </row>
    <row r="7" s="33" customFormat="1" ht="25" customHeight="1" spans="1:3">
      <c r="A7" s="134" t="s">
        <v>89</v>
      </c>
      <c r="B7" s="136">
        <v>400000</v>
      </c>
      <c r="C7" s="34"/>
    </row>
    <row r="8" s="33" customFormat="1" ht="25" customHeight="1" spans="1:3">
      <c r="A8" s="134" t="s">
        <v>90</v>
      </c>
      <c r="B8" s="136">
        <f>B9+B10</f>
        <v>0</v>
      </c>
      <c r="C8" s="34"/>
    </row>
    <row r="9" s="33" customFormat="1" ht="25" customHeight="1" spans="1:3">
      <c r="A9" s="134" t="s">
        <v>91</v>
      </c>
      <c r="B9" s="136"/>
      <c r="C9" s="34"/>
    </row>
    <row r="10" s="33" customFormat="1" ht="25" customHeight="1" spans="1:3">
      <c r="A10" s="134" t="s">
        <v>92</v>
      </c>
      <c r="B10" s="136"/>
      <c r="C10" s="34"/>
    </row>
    <row r="11" s="33" customFormat="1" ht="25" customHeight="1" spans="1:3">
      <c r="A11" s="134" t="s">
        <v>93</v>
      </c>
      <c r="B11" s="136">
        <f>SUM(B12:B14)</f>
        <v>0</v>
      </c>
      <c r="C11" s="34"/>
    </row>
    <row r="12" s="33" customFormat="1" ht="25" customHeight="1" spans="1:3">
      <c r="A12" s="134" t="s">
        <v>94</v>
      </c>
      <c r="B12" s="136"/>
      <c r="C12" s="34"/>
    </row>
    <row r="13" s="33" customFormat="1" ht="25" customHeight="1" spans="1:3">
      <c r="A13" s="134" t="s">
        <v>95</v>
      </c>
      <c r="B13" s="136"/>
      <c r="C13" s="34"/>
    </row>
    <row r="14" s="33" customFormat="1" ht="25" customHeight="1" spans="1:3">
      <c r="A14" s="134" t="s">
        <v>96</v>
      </c>
      <c r="B14" s="136"/>
      <c r="C14" s="34"/>
    </row>
    <row r="15" s="33" customFormat="1" ht="25" customHeight="1" spans="1:3">
      <c r="A15" s="134" t="s">
        <v>97</v>
      </c>
      <c r="B15" s="136"/>
      <c r="C15" s="34"/>
    </row>
    <row r="16" s="33" customFormat="1" ht="25" customHeight="1" spans="1:3">
      <c r="A16" s="134" t="s">
        <v>98</v>
      </c>
      <c r="B16" s="136"/>
      <c r="C16" s="34"/>
    </row>
    <row r="17" s="33" customFormat="1" ht="25" customHeight="1" spans="1:3">
      <c r="A17" s="134" t="s">
        <v>99</v>
      </c>
      <c r="B17" s="136"/>
      <c r="C17" s="34"/>
    </row>
    <row r="18" s="33" customFormat="1" ht="25" customHeight="1" spans="1:3">
      <c r="A18" s="134" t="s">
        <v>100</v>
      </c>
      <c r="B18" s="136"/>
      <c r="C18" s="34"/>
    </row>
    <row r="19" s="33" customFormat="1" ht="25" customHeight="1" spans="1:3">
      <c r="A19" s="134" t="s">
        <v>101</v>
      </c>
      <c r="B19" s="135">
        <f>B20+B23+B26+B27</f>
        <v>0</v>
      </c>
      <c r="C19" s="34"/>
    </row>
    <row r="20" s="33" customFormat="1" ht="25" customHeight="1" spans="1:3">
      <c r="A20" s="134" t="s">
        <v>102</v>
      </c>
      <c r="B20" s="135">
        <f>B21+B22</f>
        <v>0</v>
      </c>
      <c r="C20" s="34"/>
    </row>
    <row r="21" s="33" customFormat="1" ht="25" customHeight="1" spans="1:3">
      <c r="A21" s="134" t="s">
        <v>103</v>
      </c>
      <c r="B21" s="135"/>
      <c r="C21" s="34"/>
    </row>
    <row r="22" s="33" customFormat="1" ht="25" customHeight="1" spans="1:3">
      <c r="A22" s="134" t="s">
        <v>104</v>
      </c>
      <c r="B22" s="135"/>
      <c r="C22" s="34"/>
    </row>
    <row r="23" s="33" customFormat="1" ht="25" customHeight="1" spans="1:3">
      <c r="A23" s="134" t="s">
        <v>105</v>
      </c>
      <c r="B23" s="135">
        <f>B24+B25</f>
        <v>0</v>
      </c>
      <c r="C23" s="34"/>
    </row>
    <row r="24" s="33" customFormat="1" ht="25" customHeight="1" spans="1:3">
      <c r="A24" s="134" t="s">
        <v>106</v>
      </c>
      <c r="B24" s="135"/>
      <c r="C24" s="34"/>
    </row>
    <row r="25" s="33" customFormat="1" ht="25" customHeight="1" spans="1:3">
      <c r="A25" s="134" t="s">
        <v>107</v>
      </c>
      <c r="B25" s="135"/>
      <c r="C25" s="34"/>
    </row>
    <row r="26" s="33" customFormat="1" ht="25" customHeight="1" spans="1:3">
      <c r="A26" s="134" t="s">
        <v>108</v>
      </c>
      <c r="B26" s="135"/>
      <c r="C26" s="34"/>
    </row>
    <row r="27" s="33" customFormat="1" ht="25" customHeight="1" spans="1:3">
      <c r="A27" s="134" t="s">
        <v>109</v>
      </c>
      <c r="B27" s="135"/>
      <c r="C27" s="34"/>
    </row>
    <row r="28" ht="25" customHeight="1" spans="1:2">
      <c r="A28" s="137"/>
      <c r="B28" s="135"/>
    </row>
    <row r="29" s="33" customFormat="1" ht="25" customHeight="1" spans="1:3">
      <c r="A29" s="138" t="s">
        <v>110</v>
      </c>
      <c r="B29" s="139">
        <f>B5+B8+B11+B15+B16+B17+B18+B19</f>
        <v>2325055.63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C6" sqref="C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111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36</v>
      </c>
    </row>
    <row r="4" ht="25" customHeight="1" spans="1:5">
      <c r="A4" s="120" t="s">
        <v>112</v>
      </c>
      <c r="B4" s="120" t="s">
        <v>113</v>
      </c>
      <c r="C4" s="120" t="s">
        <v>114</v>
      </c>
      <c r="D4" s="120" t="s">
        <v>115</v>
      </c>
      <c r="E4" s="120" t="s">
        <v>116</v>
      </c>
    </row>
    <row r="5" ht="25" customHeight="1" spans="1:5">
      <c r="A5" s="121" t="s">
        <v>117</v>
      </c>
      <c r="B5" s="47">
        <f>B6+B11+B16</f>
        <v>2325055.6296</v>
      </c>
      <c r="C5" s="47">
        <f>C6+C11+C16</f>
        <v>1425055.6296</v>
      </c>
      <c r="D5" s="51">
        <f>D6</f>
        <v>900000</v>
      </c>
      <c r="E5" s="122"/>
    </row>
    <row r="6" ht="25" customHeight="1" spans="1:5">
      <c r="A6" s="123" t="s">
        <v>118</v>
      </c>
      <c r="B6" s="124">
        <f t="shared" ref="B6:B8" si="0">C6+D6+E6</f>
        <v>2226467.041</v>
      </c>
      <c r="C6" s="50">
        <f>C7+C9</f>
        <v>1326467.041</v>
      </c>
      <c r="D6" s="51">
        <f>D7+D9</f>
        <v>900000</v>
      </c>
      <c r="E6" s="51"/>
    </row>
    <row r="7" ht="25" customHeight="1" spans="1:5">
      <c r="A7" s="125" t="s">
        <v>119</v>
      </c>
      <c r="B7" s="126">
        <f t="shared" si="0"/>
        <v>1826467.041</v>
      </c>
      <c r="C7" s="81">
        <f>C8</f>
        <v>1326467.041</v>
      </c>
      <c r="D7" s="79">
        <f>D8</f>
        <v>500000</v>
      </c>
      <c r="E7" s="51"/>
    </row>
    <row r="8" ht="25" customHeight="1" spans="1:5">
      <c r="A8" s="67" t="s">
        <v>120</v>
      </c>
      <c r="B8" s="126">
        <f t="shared" si="0"/>
        <v>1826467.041</v>
      </c>
      <c r="C8" s="81">
        <v>1326467.041</v>
      </c>
      <c r="D8" s="79">
        <v>500000</v>
      </c>
      <c r="E8" s="79"/>
    </row>
    <row r="9" ht="25" customHeight="1" spans="1:5">
      <c r="A9" s="67" t="s">
        <v>121</v>
      </c>
      <c r="B9" s="127">
        <v>400000</v>
      </c>
      <c r="C9" s="128"/>
      <c r="D9" s="62">
        <f>D10</f>
        <v>400000</v>
      </c>
      <c r="E9" s="62"/>
    </row>
    <row r="10" ht="25" customHeight="1" spans="1:5">
      <c r="A10" s="129" t="s">
        <v>122</v>
      </c>
      <c r="B10" s="127">
        <f t="shared" ref="B10:B18" si="1">C10+D10+E10</f>
        <v>400000</v>
      </c>
      <c r="C10" s="128"/>
      <c r="D10" s="62">
        <v>400000</v>
      </c>
      <c r="E10" s="62"/>
    </row>
    <row r="11" ht="25" customHeight="1" spans="1:5">
      <c r="A11" s="123" t="s">
        <v>123</v>
      </c>
      <c r="B11" s="130">
        <f t="shared" si="1"/>
        <v>25620.3776</v>
      </c>
      <c r="C11" s="99">
        <f>C12+C14</f>
        <v>25620.3776</v>
      </c>
      <c r="D11" s="131"/>
      <c r="E11" s="131"/>
    </row>
    <row r="12" ht="25" customHeight="1" spans="1:5">
      <c r="A12" s="67" t="s">
        <v>124</v>
      </c>
      <c r="B12" s="127">
        <f t="shared" si="1"/>
        <v>20962.38</v>
      </c>
      <c r="C12" s="62">
        <f t="shared" ref="C12:C17" si="2">C13</f>
        <v>20962.38</v>
      </c>
      <c r="D12" s="128"/>
      <c r="E12" s="128"/>
    </row>
    <row r="13" ht="25" customHeight="1" spans="1:5">
      <c r="A13" s="67" t="s">
        <v>125</v>
      </c>
      <c r="B13" s="127">
        <f t="shared" si="1"/>
        <v>20962.38</v>
      </c>
      <c r="C13" s="62">
        <v>20962.38</v>
      </c>
      <c r="D13" s="128"/>
      <c r="E13" s="128"/>
    </row>
    <row r="14" ht="25" customHeight="1" spans="1:5">
      <c r="A14" s="67" t="s">
        <v>126</v>
      </c>
      <c r="B14" s="132">
        <f t="shared" si="1"/>
        <v>4657.9976</v>
      </c>
      <c r="C14" s="63">
        <f t="shared" si="2"/>
        <v>4657.9976</v>
      </c>
      <c r="D14" s="128"/>
      <c r="E14" s="128"/>
    </row>
    <row r="15" ht="25" customHeight="1" spans="1:5">
      <c r="A15" s="67" t="s">
        <v>127</v>
      </c>
      <c r="B15" s="132">
        <f t="shared" si="1"/>
        <v>4657.9976</v>
      </c>
      <c r="C15" s="63">
        <v>4657.9976</v>
      </c>
      <c r="D15" s="128"/>
      <c r="E15" s="128"/>
    </row>
    <row r="16" ht="25" customHeight="1" spans="1:5">
      <c r="A16" s="123" t="s">
        <v>128</v>
      </c>
      <c r="B16" s="124">
        <f t="shared" si="1"/>
        <v>72968.211</v>
      </c>
      <c r="C16" s="56">
        <f t="shared" si="2"/>
        <v>72968.211</v>
      </c>
      <c r="D16" s="131"/>
      <c r="E16" s="131"/>
    </row>
    <row r="17" ht="25" customHeight="1" spans="1:5">
      <c r="A17" s="67" t="s">
        <v>129</v>
      </c>
      <c r="B17" s="126">
        <f t="shared" si="1"/>
        <v>72968.211</v>
      </c>
      <c r="C17" s="64">
        <f t="shared" si="2"/>
        <v>72968.211</v>
      </c>
      <c r="D17" s="128"/>
      <c r="E17" s="128"/>
    </row>
    <row r="18" ht="25" customHeight="1" spans="1:5">
      <c r="A18" s="67" t="s">
        <v>130</v>
      </c>
      <c r="B18" s="126">
        <f t="shared" si="1"/>
        <v>72968.211</v>
      </c>
      <c r="C18" s="64">
        <v>72968.211</v>
      </c>
      <c r="D18" s="128"/>
      <c r="E18" s="128"/>
    </row>
    <row r="19" ht="25" customHeight="1" spans="1:5">
      <c r="A19" s="65"/>
      <c r="B19" s="65"/>
      <c r="C19" s="65"/>
      <c r="D19" s="65"/>
      <c r="E19" s="65"/>
    </row>
    <row r="20" ht="25" customHeight="1" spans="1:5">
      <c r="A20" s="65"/>
      <c r="B20" s="65"/>
      <c r="C20" s="65"/>
      <c r="D20" s="65"/>
      <c r="E20" s="65"/>
    </row>
  </sheetData>
  <mergeCells count="1">
    <mergeCell ref="A2:E2"/>
  </mergeCells>
  <pageMargins left="0.786805555555556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3" workbookViewId="0">
      <selection activeCell="E34" sqref="E3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6" t="s">
        <v>131</v>
      </c>
      <c r="B2" s="26"/>
      <c r="C2" s="26"/>
      <c r="D2" s="26"/>
      <c r="E2" s="25"/>
      <c r="F2" s="25"/>
      <c r="G2" s="25"/>
    </row>
    <row r="3" ht="22.75" customHeight="1" spans="1:7">
      <c r="A3" s="27"/>
      <c r="B3" s="27"/>
      <c r="C3" s="73" t="s">
        <v>36</v>
      </c>
      <c r="D3" s="73"/>
      <c r="E3" s="27"/>
      <c r="F3" s="27"/>
      <c r="G3" s="27"/>
    </row>
    <row r="4" ht="22.75" customHeight="1" spans="1:7">
      <c r="A4" s="108" t="s">
        <v>37</v>
      </c>
      <c r="B4" s="108"/>
      <c r="C4" s="108" t="s">
        <v>38</v>
      </c>
      <c r="D4" s="108"/>
      <c r="E4" s="27"/>
      <c r="F4" s="27"/>
      <c r="G4" s="27"/>
    </row>
    <row r="5" ht="22.75" customHeight="1" spans="1:7">
      <c r="A5" s="108" t="s">
        <v>39</v>
      </c>
      <c r="B5" s="108" t="s">
        <v>40</v>
      </c>
      <c r="C5" s="108" t="s">
        <v>39</v>
      </c>
      <c r="D5" s="108" t="s">
        <v>117</v>
      </c>
      <c r="E5" s="27"/>
      <c r="F5" s="27"/>
      <c r="G5" s="27"/>
    </row>
    <row r="6" ht="22.75" customHeight="1" spans="1:7">
      <c r="A6" s="30" t="s">
        <v>132</v>
      </c>
      <c r="B6" s="114">
        <f>SUM(B7:B9)</f>
        <v>2325055.63</v>
      </c>
      <c r="C6" s="30" t="s">
        <v>133</v>
      </c>
      <c r="D6" s="114">
        <f>D12+D14+D16</f>
        <v>2325055.6297</v>
      </c>
      <c r="E6" s="27"/>
      <c r="F6" s="27"/>
      <c r="G6" s="27"/>
    </row>
    <row r="7" ht="22.75" customHeight="1" spans="1:7">
      <c r="A7" s="30" t="s">
        <v>134</v>
      </c>
      <c r="B7" s="115">
        <v>2325055.63</v>
      </c>
      <c r="C7" s="30" t="s">
        <v>135</v>
      </c>
      <c r="D7" s="116"/>
      <c r="E7" s="27"/>
      <c r="F7" s="27"/>
      <c r="G7" s="27"/>
    </row>
    <row r="8" ht="22.75" customHeight="1" spans="1:7">
      <c r="A8" s="30" t="s">
        <v>136</v>
      </c>
      <c r="B8" s="116"/>
      <c r="C8" s="30" t="s">
        <v>137</v>
      </c>
      <c r="D8" s="116"/>
      <c r="E8" s="27"/>
      <c r="F8" s="27"/>
      <c r="G8" s="27"/>
    </row>
    <row r="9" ht="22.75" customHeight="1" spans="1:7">
      <c r="A9" s="30" t="s">
        <v>138</v>
      </c>
      <c r="B9" s="116"/>
      <c r="C9" s="30" t="s">
        <v>139</v>
      </c>
      <c r="D9" s="116"/>
      <c r="E9" s="27"/>
      <c r="F9" s="27"/>
      <c r="G9" s="27"/>
    </row>
    <row r="10" ht="22.75" customHeight="1" spans="1:7">
      <c r="A10" s="30"/>
      <c r="B10" s="117"/>
      <c r="C10" s="30" t="s">
        <v>140</v>
      </c>
      <c r="D10" s="116"/>
      <c r="E10" s="27"/>
      <c r="F10" s="27"/>
      <c r="G10" s="27"/>
    </row>
    <row r="11" ht="22.75" customHeight="1" spans="1:7">
      <c r="A11" s="30"/>
      <c r="B11" s="117"/>
      <c r="C11" s="30" t="s">
        <v>141</v>
      </c>
      <c r="D11" s="116"/>
      <c r="E11" s="27"/>
      <c r="F11" s="27"/>
      <c r="G11" s="27"/>
    </row>
    <row r="12" ht="22.75" customHeight="1" spans="1:7">
      <c r="A12" s="30"/>
      <c r="B12" s="117"/>
      <c r="C12" s="30" t="s">
        <v>142</v>
      </c>
      <c r="D12" s="115">
        <v>2226467.041</v>
      </c>
      <c r="E12" s="27"/>
      <c r="F12" s="27"/>
      <c r="G12" s="27"/>
    </row>
    <row r="13" ht="22.75" customHeight="1" spans="1:7">
      <c r="A13" s="70"/>
      <c r="B13" s="111"/>
      <c r="C13" s="30" t="s">
        <v>143</v>
      </c>
      <c r="D13" s="115"/>
      <c r="E13" s="27"/>
      <c r="F13" s="27"/>
      <c r="G13" s="27"/>
    </row>
    <row r="14" ht="22.75" customHeight="1" spans="1:7">
      <c r="A14" s="30"/>
      <c r="B14" s="117"/>
      <c r="C14" s="30" t="s">
        <v>144</v>
      </c>
      <c r="D14" s="115">
        <v>25620.3776</v>
      </c>
      <c r="E14" s="27"/>
      <c r="F14" s="27"/>
      <c r="G14" s="72"/>
    </row>
    <row r="15" ht="22.75" customHeight="1" spans="1:7">
      <c r="A15" s="30"/>
      <c r="B15" s="117"/>
      <c r="C15" s="30" t="s">
        <v>145</v>
      </c>
      <c r="D15" s="115"/>
      <c r="E15" s="27"/>
      <c r="F15" s="27"/>
      <c r="G15" s="27"/>
    </row>
    <row r="16" ht="22.75" customHeight="1" spans="1:7">
      <c r="A16" s="30"/>
      <c r="B16" s="117"/>
      <c r="C16" s="30" t="s">
        <v>146</v>
      </c>
      <c r="D16" s="115">
        <v>72968.2111</v>
      </c>
      <c r="E16" s="27"/>
      <c r="F16" s="27"/>
      <c r="G16" s="27"/>
    </row>
    <row r="17" ht="22.75" customHeight="1" spans="1:7">
      <c r="A17" s="30"/>
      <c r="B17" s="117"/>
      <c r="C17" s="30" t="s">
        <v>147</v>
      </c>
      <c r="D17" s="115"/>
      <c r="E17" s="27"/>
      <c r="F17" s="27"/>
      <c r="G17" s="27"/>
    </row>
    <row r="18" ht="22.75" customHeight="1" spans="1:7">
      <c r="A18" s="30"/>
      <c r="B18" s="117"/>
      <c r="C18" s="30" t="s">
        <v>148</v>
      </c>
      <c r="D18" s="116"/>
      <c r="E18" s="27"/>
      <c r="F18" s="27"/>
      <c r="G18" s="27"/>
    </row>
    <row r="19" ht="22.75" customHeight="1" spans="1:7">
      <c r="A19" s="30"/>
      <c r="B19" s="30"/>
      <c r="C19" s="30" t="s">
        <v>149</v>
      </c>
      <c r="D19" s="116"/>
      <c r="E19" s="27"/>
      <c r="F19" s="27"/>
      <c r="G19" s="27"/>
    </row>
    <row r="20" ht="22.75" customHeight="1" spans="1:7">
      <c r="A20" s="30"/>
      <c r="B20" s="30"/>
      <c r="C20" s="30" t="s">
        <v>150</v>
      </c>
      <c r="D20" s="116"/>
      <c r="E20" s="27"/>
      <c r="F20" s="27"/>
      <c r="G20" s="27"/>
    </row>
    <row r="21" ht="22.75" customHeight="1" spans="1:7">
      <c r="A21" s="30"/>
      <c r="B21" s="30"/>
      <c r="C21" s="30" t="s">
        <v>151</v>
      </c>
      <c r="D21" s="116"/>
      <c r="E21" s="27"/>
      <c r="F21" s="27"/>
      <c r="G21" s="27"/>
    </row>
    <row r="22" ht="22.75" customHeight="1" spans="1:7">
      <c r="A22" s="30"/>
      <c r="B22" s="30"/>
      <c r="C22" s="30" t="s">
        <v>152</v>
      </c>
      <c r="D22" s="116"/>
      <c r="E22" s="27"/>
      <c r="F22" s="27"/>
      <c r="G22" s="27"/>
    </row>
    <row r="23" ht="22.75" customHeight="1" spans="1:7">
      <c r="A23" s="30"/>
      <c r="B23" s="30"/>
      <c r="C23" s="30" t="s">
        <v>153</v>
      </c>
      <c r="D23" s="116"/>
      <c r="E23" s="27"/>
      <c r="F23" s="27"/>
      <c r="G23" s="27"/>
    </row>
    <row r="24" ht="22.75" customHeight="1" spans="1:7">
      <c r="A24" s="30"/>
      <c r="B24" s="30"/>
      <c r="C24" s="30" t="s">
        <v>154</v>
      </c>
      <c r="D24" s="116"/>
      <c r="E24" s="27"/>
      <c r="F24" s="27"/>
      <c r="G24" s="27"/>
    </row>
    <row r="25" ht="22.75" customHeight="1" spans="1:7">
      <c r="A25" s="30"/>
      <c r="B25" s="30"/>
      <c r="C25" s="30" t="s">
        <v>155</v>
      </c>
      <c r="D25" s="116"/>
      <c r="E25" s="27"/>
      <c r="F25" s="27"/>
      <c r="G25" s="27"/>
    </row>
    <row r="26" ht="22.75" customHeight="1" spans="1:7">
      <c r="A26" s="30"/>
      <c r="B26" s="30"/>
      <c r="C26" s="30" t="s">
        <v>156</v>
      </c>
      <c r="D26" s="116"/>
      <c r="E26" s="27"/>
      <c r="F26" s="27"/>
      <c r="G26" s="27"/>
    </row>
    <row r="27" ht="22.75" customHeight="1" spans="1:7">
      <c r="A27" s="30"/>
      <c r="B27" s="30"/>
      <c r="C27" s="30" t="s">
        <v>157</v>
      </c>
      <c r="D27" s="116"/>
      <c r="E27" s="27"/>
      <c r="F27" s="27"/>
      <c r="G27" s="27"/>
    </row>
    <row r="28" ht="22.75" customHeight="1" spans="1:7">
      <c r="A28" s="30"/>
      <c r="B28" s="30"/>
      <c r="C28" s="30" t="s">
        <v>158</v>
      </c>
      <c r="D28" s="116"/>
      <c r="E28" s="27"/>
      <c r="F28" s="27"/>
      <c r="G28" s="27"/>
    </row>
    <row r="29" ht="22.75" customHeight="1" spans="1:7">
      <c r="A29" s="30"/>
      <c r="B29" s="30"/>
      <c r="C29" s="30" t="s">
        <v>159</v>
      </c>
      <c r="D29" s="116"/>
      <c r="E29" s="27"/>
      <c r="F29" s="27"/>
      <c r="G29" s="27"/>
    </row>
    <row r="30" ht="22.75" customHeight="1" spans="1:7">
      <c r="A30" s="30"/>
      <c r="B30" s="30"/>
      <c r="C30" s="30" t="s">
        <v>160</v>
      </c>
      <c r="D30" s="116"/>
      <c r="E30" s="27"/>
      <c r="F30" s="27"/>
      <c r="G30" s="27"/>
    </row>
    <row r="31" ht="22.75" customHeight="1" spans="1:7">
      <c r="A31" s="30"/>
      <c r="B31" s="30"/>
      <c r="C31" s="30" t="s">
        <v>161</v>
      </c>
      <c r="D31" s="116"/>
      <c r="E31" s="27"/>
      <c r="F31" s="27"/>
      <c r="G31" s="27"/>
    </row>
    <row r="32" ht="22.75" customHeight="1" spans="1:7">
      <c r="A32" s="30"/>
      <c r="B32" s="30"/>
      <c r="C32" s="30" t="s">
        <v>162</v>
      </c>
      <c r="D32" s="116"/>
      <c r="E32" s="27"/>
      <c r="F32" s="27"/>
      <c r="G32" s="27"/>
    </row>
    <row r="33" ht="22.75" customHeight="1" spans="1:7">
      <c r="A33" s="30"/>
      <c r="B33" s="30"/>
      <c r="C33" s="30" t="s">
        <v>163</v>
      </c>
      <c r="D33" s="116"/>
      <c r="E33" s="27"/>
      <c r="F33" s="27"/>
      <c r="G33" s="27"/>
    </row>
    <row r="34" ht="22.75" customHeight="1" spans="1:7">
      <c r="A34" s="30"/>
      <c r="B34" s="30"/>
      <c r="C34" s="30" t="s">
        <v>164</v>
      </c>
      <c r="D34" s="116"/>
      <c r="E34" s="27"/>
      <c r="F34" s="27"/>
      <c r="G34" s="27"/>
    </row>
    <row r="35" ht="22.75" customHeight="1" spans="1:7">
      <c r="A35" s="30"/>
      <c r="B35" s="30"/>
      <c r="C35" s="30" t="s">
        <v>165</v>
      </c>
      <c r="D35" s="116"/>
      <c r="E35" s="27"/>
      <c r="F35" s="27"/>
      <c r="G35" s="27"/>
    </row>
    <row r="36" ht="22.75" customHeight="1" spans="1:7">
      <c r="A36" s="30"/>
      <c r="B36" s="30"/>
      <c r="C36" s="30" t="s">
        <v>166</v>
      </c>
      <c r="D36" s="114"/>
      <c r="E36" s="27"/>
      <c r="F36" s="27"/>
      <c r="G36" s="27"/>
    </row>
    <row r="37" ht="22.75" customHeight="1" spans="1:7">
      <c r="A37" s="108" t="s">
        <v>167</v>
      </c>
      <c r="B37" s="118">
        <f>B6</f>
        <v>2325055.63</v>
      </c>
      <c r="C37" s="108" t="s">
        <v>168</v>
      </c>
      <c r="D37" s="119">
        <f>D6</f>
        <v>2325055.6297</v>
      </c>
      <c r="E37" s="72"/>
      <c r="F37" s="27"/>
      <c r="G37" s="27"/>
    </row>
  </sheetData>
  <mergeCells count="4">
    <mergeCell ref="A2:D2"/>
    <mergeCell ref="C3:D3"/>
    <mergeCell ref="A4:B4"/>
    <mergeCell ref="C4:D4"/>
  </mergeCells>
  <pageMargins left="0.865972222222222" right="0.75" top="0.270000010728836" bottom="0.270000010728836" header="0.156944444444444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3" sqref="C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169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73" t="s">
        <v>36</v>
      </c>
      <c r="K3" s="73"/>
    </row>
    <row r="4" ht="22.75" customHeight="1" spans="1:11">
      <c r="A4" s="108" t="s">
        <v>170</v>
      </c>
      <c r="B4" s="108" t="s">
        <v>117</v>
      </c>
      <c r="C4" s="108" t="s">
        <v>171</v>
      </c>
      <c r="D4" s="108"/>
      <c r="E4" s="108"/>
      <c r="F4" s="108" t="s">
        <v>172</v>
      </c>
      <c r="G4" s="108"/>
      <c r="H4" s="108"/>
      <c r="I4" s="108" t="s">
        <v>173</v>
      </c>
      <c r="J4" s="108"/>
      <c r="K4" s="108"/>
    </row>
    <row r="5" ht="22.75" customHeight="1" spans="1:11">
      <c r="A5" s="108"/>
      <c r="B5" s="108"/>
      <c r="C5" s="29" t="s">
        <v>117</v>
      </c>
      <c r="D5" s="29" t="s">
        <v>114</v>
      </c>
      <c r="E5" s="29" t="s">
        <v>115</v>
      </c>
      <c r="F5" s="29" t="s">
        <v>117</v>
      </c>
      <c r="G5" s="29" t="s">
        <v>114</v>
      </c>
      <c r="H5" s="29" t="s">
        <v>115</v>
      </c>
      <c r="I5" s="29" t="s">
        <v>117</v>
      </c>
      <c r="J5" s="29" t="s">
        <v>114</v>
      </c>
      <c r="K5" s="29" t="s">
        <v>115</v>
      </c>
    </row>
    <row r="6" ht="22.75" customHeight="1" spans="1:11">
      <c r="A6" s="70" t="s">
        <v>117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10" t="s">
        <v>3</v>
      </c>
      <c r="B7" s="109">
        <f>C7</f>
        <v>2325055.63</v>
      </c>
      <c r="C7" s="109">
        <f>D7+E7</f>
        <v>2325055.63</v>
      </c>
      <c r="D7" s="111">
        <v>1425055.63</v>
      </c>
      <c r="E7" s="111">
        <v>900000</v>
      </c>
      <c r="F7" s="111"/>
      <c r="G7" s="111"/>
      <c r="H7" s="111"/>
      <c r="I7" s="111"/>
      <c r="J7" s="111"/>
      <c r="K7" s="111"/>
    </row>
    <row r="8" ht="22.75" customHeight="1" spans="1:11">
      <c r="A8" s="112"/>
      <c r="B8" s="113"/>
      <c r="C8" s="113"/>
      <c r="D8" s="111"/>
      <c r="E8" s="111"/>
      <c r="F8" s="111"/>
      <c r="G8" s="111"/>
      <c r="H8" s="111"/>
      <c r="I8" s="111"/>
      <c r="J8" s="111"/>
      <c r="K8" s="11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C11" sqref="C11"/>
    </sheetView>
  </sheetViews>
  <sheetFormatPr defaultColWidth="10" defaultRowHeight="13.5" outlineLevelCol="4"/>
  <cols>
    <col min="1" max="1" width="17.5" style="86" customWidth="1"/>
    <col min="2" max="2" width="25.7833333333333" style="86" customWidth="1"/>
    <col min="3" max="3" width="25.6416666666667" style="87" customWidth="1"/>
    <col min="4" max="5" width="25.6416666666667" customWidth="1"/>
  </cols>
  <sheetData>
    <row r="1" ht="14.3" customHeight="1" spans="1:1">
      <c r="A1" s="88"/>
    </row>
    <row r="2" ht="36.9" customHeight="1" spans="1:5">
      <c r="A2" s="89" t="s">
        <v>174</v>
      </c>
      <c r="B2" s="89"/>
      <c r="C2" s="26"/>
      <c r="D2" s="26"/>
      <c r="E2" s="26"/>
    </row>
    <row r="3" ht="25" customHeight="1" spans="1:5">
      <c r="A3" s="90"/>
      <c r="B3" s="90"/>
      <c r="C3" s="91" t="s">
        <v>36</v>
      </c>
      <c r="D3" s="73"/>
      <c r="E3" s="73"/>
    </row>
    <row r="4" ht="25" customHeight="1" spans="1:5">
      <c r="A4" s="92" t="s">
        <v>112</v>
      </c>
      <c r="B4" s="92"/>
      <c r="C4" s="47" t="s">
        <v>171</v>
      </c>
      <c r="D4" s="47"/>
      <c r="E4" s="47"/>
    </row>
    <row r="5" ht="25" customHeight="1" spans="1:5">
      <c r="A5" s="93" t="s">
        <v>175</v>
      </c>
      <c r="B5" s="93" t="s">
        <v>176</v>
      </c>
      <c r="C5" s="94" t="s">
        <v>117</v>
      </c>
      <c r="D5" s="95" t="s">
        <v>114</v>
      </c>
      <c r="E5" s="95" t="s">
        <v>115</v>
      </c>
    </row>
    <row r="6" ht="25" customHeight="1" spans="1:5">
      <c r="A6" s="96"/>
      <c r="B6" s="97" t="s">
        <v>117</v>
      </c>
      <c r="C6" s="95">
        <f>C7+C12+C17</f>
        <v>2325055.6296</v>
      </c>
      <c r="D6" s="95">
        <f>D7+D12+D17</f>
        <v>1425055.6296</v>
      </c>
      <c r="E6" s="51">
        <f>E7</f>
        <v>900000</v>
      </c>
    </row>
    <row r="7" ht="25" customHeight="1" spans="1:5">
      <c r="A7" s="75" t="s">
        <v>177</v>
      </c>
      <c r="B7" s="75" t="s">
        <v>178</v>
      </c>
      <c r="C7" s="50">
        <f t="shared" ref="C7:C19" si="0">D7+E7</f>
        <v>2226467.041</v>
      </c>
      <c r="D7" s="50">
        <f>D8+D10</f>
        <v>1326467.041</v>
      </c>
      <c r="E7" s="51">
        <f>E8+E10</f>
        <v>900000</v>
      </c>
    </row>
    <row r="8" ht="25" customHeight="1" spans="1:5">
      <c r="A8" s="98" t="s">
        <v>179</v>
      </c>
      <c r="B8" s="98" t="s">
        <v>180</v>
      </c>
      <c r="C8" s="81">
        <f t="shared" si="0"/>
        <v>1826467.041</v>
      </c>
      <c r="D8" s="81">
        <f>D9</f>
        <v>1326467.041</v>
      </c>
      <c r="E8" s="79">
        <f>E9</f>
        <v>500000</v>
      </c>
    </row>
    <row r="9" ht="25" customHeight="1" spans="1:5">
      <c r="A9" s="98" t="s">
        <v>181</v>
      </c>
      <c r="B9" s="98" t="s">
        <v>182</v>
      </c>
      <c r="C9" s="81">
        <f t="shared" si="0"/>
        <v>1826467.041</v>
      </c>
      <c r="D9" s="81">
        <v>1326467.041</v>
      </c>
      <c r="E9" s="79">
        <v>500000</v>
      </c>
    </row>
    <row r="10" ht="25" customHeight="1" spans="1:5">
      <c r="A10" s="98" t="s">
        <v>183</v>
      </c>
      <c r="B10" s="98" t="s">
        <v>184</v>
      </c>
      <c r="C10" s="62">
        <f t="shared" si="0"/>
        <v>400000</v>
      </c>
      <c r="D10" s="63"/>
      <c r="E10" s="79">
        <f>E11</f>
        <v>400000</v>
      </c>
    </row>
    <row r="11" ht="25" customHeight="1" spans="1:5">
      <c r="A11" s="98">
        <v>2060901</v>
      </c>
      <c r="B11" s="98" t="s">
        <v>185</v>
      </c>
      <c r="C11" s="62">
        <f t="shared" si="0"/>
        <v>400000</v>
      </c>
      <c r="D11" s="63"/>
      <c r="E11" s="79">
        <v>400000</v>
      </c>
    </row>
    <row r="12" ht="25" customHeight="1" spans="1:5">
      <c r="A12" s="75" t="s">
        <v>186</v>
      </c>
      <c r="B12" s="75" t="s">
        <v>187</v>
      </c>
      <c r="C12" s="99">
        <f t="shared" si="0"/>
        <v>25620.3776</v>
      </c>
      <c r="D12" s="99">
        <f>D13+D15</f>
        <v>25620.3776</v>
      </c>
      <c r="E12" s="100"/>
    </row>
    <row r="13" ht="25" customHeight="1" spans="1:5">
      <c r="A13" s="98" t="s">
        <v>188</v>
      </c>
      <c r="B13" s="98" t="s">
        <v>189</v>
      </c>
      <c r="C13" s="62">
        <f t="shared" si="0"/>
        <v>20962.38</v>
      </c>
      <c r="D13" s="62">
        <f t="shared" ref="D13:D18" si="1">D14</f>
        <v>20962.38</v>
      </c>
      <c r="E13" s="101"/>
    </row>
    <row r="14" ht="25" customHeight="1" spans="1:5">
      <c r="A14" s="98" t="s">
        <v>190</v>
      </c>
      <c r="B14" s="98" t="s">
        <v>191</v>
      </c>
      <c r="C14" s="62">
        <f t="shared" si="0"/>
        <v>20962.38</v>
      </c>
      <c r="D14" s="62">
        <v>20962.38</v>
      </c>
      <c r="E14" s="101"/>
    </row>
    <row r="15" ht="25" customHeight="1" spans="1:5">
      <c r="A15" s="98" t="s">
        <v>192</v>
      </c>
      <c r="B15" s="98" t="s">
        <v>193</v>
      </c>
      <c r="C15" s="63">
        <f t="shared" si="0"/>
        <v>4657.9976</v>
      </c>
      <c r="D15" s="63">
        <f t="shared" si="1"/>
        <v>4657.9976</v>
      </c>
      <c r="E15" s="101"/>
    </row>
    <row r="16" ht="25" customHeight="1" spans="1:5">
      <c r="A16" s="98" t="s">
        <v>194</v>
      </c>
      <c r="B16" s="98" t="s">
        <v>193</v>
      </c>
      <c r="C16" s="63">
        <f t="shared" si="0"/>
        <v>4657.9976</v>
      </c>
      <c r="D16" s="63">
        <v>4657.9976</v>
      </c>
      <c r="E16" s="101"/>
    </row>
    <row r="17" ht="25" customHeight="1" spans="1:5">
      <c r="A17" s="75" t="s">
        <v>195</v>
      </c>
      <c r="B17" s="75" t="s">
        <v>196</v>
      </c>
      <c r="C17" s="56">
        <f t="shared" si="0"/>
        <v>72968.211</v>
      </c>
      <c r="D17" s="56">
        <f t="shared" si="1"/>
        <v>72968.211</v>
      </c>
      <c r="E17" s="100"/>
    </row>
    <row r="18" ht="25" customHeight="1" spans="1:5">
      <c r="A18" s="98" t="s">
        <v>197</v>
      </c>
      <c r="B18" s="98" t="s">
        <v>198</v>
      </c>
      <c r="C18" s="64">
        <f t="shared" si="0"/>
        <v>72968.211</v>
      </c>
      <c r="D18" s="64">
        <f t="shared" si="1"/>
        <v>72968.211</v>
      </c>
      <c r="E18" s="101"/>
    </row>
    <row r="19" ht="25" customHeight="1" spans="1:5">
      <c r="A19" s="98" t="s">
        <v>199</v>
      </c>
      <c r="B19" s="98" t="s">
        <v>200</v>
      </c>
      <c r="C19" s="64">
        <f t="shared" si="0"/>
        <v>72968.211</v>
      </c>
      <c r="D19" s="64">
        <v>72968.211</v>
      </c>
      <c r="E19" s="101"/>
    </row>
    <row r="20" ht="25" customHeight="1" spans="1:5">
      <c r="A20" s="102"/>
      <c r="B20" s="102"/>
      <c r="C20" s="103"/>
      <c r="D20" s="104"/>
      <c r="E20" s="104"/>
    </row>
    <row r="21" ht="25" customHeight="1" spans="1:5">
      <c r="A21" s="102"/>
      <c r="B21" s="102"/>
      <c r="C21" s="105"/>
      <c r="D21" s="106"/>
      <c r="E21" s="106"/>
    </row>
    <row r="22" ht="25" customHeight="1" spans="1:5">
      <c r="A22" s="102"/>
      <c r="B22" s="102"/>
      <c r="C22" s="105"/>
      <c r="D22" s="106"/>
      <c r="E22" s="106"/>
    </row>
    <row r="23" ht="25" customHeight="1" spans="1:5">
      <c r="A23" s="102"/>
      <c r="B23" s="102"/>
      <c r="C23" s="107"/>
      <c r="D23" s="65"/>
      <c r="E23" s="65"/>
    </row>
    <row r="24" ht="25" customHeight="1" spans="1:5">
      <c r="A24" s="102"/>
      <c r="B24" s="102"/>
      <c r="C24" s="107"/>
      <c r="D24" s="65"/>
      <c r="E24" s="65"/>
    </row>
    <row r="25" ht="25" customHeight="1" spans="1:5">
      <c r="A25" s="102"/>
      <c r="B25" s="102"/>
      <c r="C25" s="107"/>
      <c r="D25" s="65"/>
      <c r="E25" s="65"/>
    </row>
    <row r="26" ht="25" customHeight="1" spans="1:5">
      <c r="A26" s="102"/>
      <c r="B26" s="102"/>
      <c r="C26" s="107"/>
      <c r="D26" s="65"/>
      <c r="E26" s="65"/>
    </row>
    <row r="27" ht="25" customHeight="1" spans="1:5">
      <c r="A27" s="102"/>
      <c r="B27" s="102"/>
      <c r="C27" s="107"/>
      <c r="D27" s="65"/>
      <c r="E27" s="65"/>
    </row>
  </sheetData>
  <mergeCells count="4">
    <mergeCell ref="A2:E2"/>
    <mergeCell ref="C3:E3"/>
    <mergeCell ref="A4:B4"/>
    <mergeCell ref="C4:E4"/>
  </mergeCells>
  <pageMargins left="0.826388888888889" right="0.75" top="0.268999993801117" bottom="0.268999993801117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D6" sqref="D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201</v>
      </c>
      <c r="B2" s="26"/>
      <c r="C2" s="26"/>
      <c r="D2" s="26"/>
      <c r="E2" s="26"/>
    </row>
    <row r="3" ht="25" customHeight="1" spans="1:5">
      <c r="A3" s="72"/>
      <c r="B3" s="72"/>
      <c r="C3" s="27"/>
      <c r="D3" s="27"/>
      <c r="E3" s="73" t="s">
        <v>36</v>
      </c>
    </row>
    <row r="4" ht="25" customHeight="1" spans="1:5">
      <c r="A4" s="47" t="s">
        <v>202</v>
      </c>
      <c r="B4" s="47"/>
      <c r="C4" s="47" t="s">
        <v>203</v>
      </c>
      <c r="D4" s="47"/>
      <c r="E4" s="47"/>
    </row>
    <row r="5" ht="25" customHeight="1" spans="1:5">
      <c r="A5" s="47" t="s">
        <v>175</v>
      </c>
      <c r="B5" s="47" t="s">
        <v>176</v>
      </c>
      <c r="C5" s="47" t="s">
        <v>117</v>
      </c>
      <c r="D5" s="47" t="s">
        <v>204</v>
      </c>
      <c r="E5" s="47" t="s">
        <v>205</v>
      </c>
    </row>
    <row r="6" ht="25" customHeight="1" spans="1:5">
      <c r="A6" s="47"/>
      <c r="B6" s="74" t="s">
        <v>117</v>
      </c>
      <c r="C6" s="50">
        <f>C7+C14+C23</f>
        <v>1425055.6296</v>
      </c>
      <c r="D6" s="57">
        <f>D7+D23</f>
        <v>1260477.9086</v>
      </c>
      <c r="E6" s="57">
        <f>E7+E14</f>
        <v>164577.721</v>
      </c>
    </row>
    <row r="7" ht="25" customHeight="1" spans="1:5">
      <c r="A7" s="75" t="s">
        <v>206</v>
      </c>
      <c r="B7" s="75" t="s">
        <v>207</v>
      </c>
      <c r="C7" s="56">
        <f t="shared" ref="C7:C14" si="0">D7+E7</f>
        <v>1239515.5286</v>
      </c>
      <c r="D7" s="50">
        <f>D8+D9+D10+D11+D12+D13</f>
        <v>1239515.5286</v>
      </c>
      <c r="E7" s="76"/>
    </row>
    <row r="8" ht="25" customHeight="1" spans="1:5">
      <c r="A8" s="77" t="s">
        <v>208</v>
      </c>
      <c r="B8" s="78" t="s">
        <v>209</v>
      </c>
      <c r="C8" s="62">
        <f t="shared" si="0"/>
        <v>555285.87</v>
      </c>
      <c r="D8" s="79">
        <v>555285.87</v>
      </c>
      <c r="E8" s="80"/>
    </row>
    <row r="9" ht="25" customHeight="1" spans="1:5">
      <c r="A9" s="77" t="s">
        <v>210</v>
      </c>
      <c r="B9" s="78" t="s">
        <v>211</v>
      </c>
      <c r="C9" s="62">
        <f t="shared" si="0"/>
        <v>292347.45</v>
      </c>
      <c r="D9" s="79">
        <v>292347.45</v>
      </c>
      <c r="E9" s="80"/>
    </row>
    <row r="10" ht="25" customHeight="1" spans="1:5">
      <c r="A10" s="77" t="s">
        <v>212</v>
      </c>
      <c r="B10" s="78" t="s">
        <v>213</v>
      </c>
      <c r="C10" s="62">
        <f t="shared" si="0"/>
        <v>242700</v>
      </c>
      <c r="D10" s="79">
        <v>242700</v>
      </c>
      <c r="E10" s="80"/>
    </row>
    <row r="11" ht="25" customHeight="1" spans="1:5">
      <c r="A11" s="77" t="s">
        <v>214</v>
      </c>
      <c r="B11" s="78" t="s">
        <v>215</v>
      </c>
      <c r="C11" s="62">
        <f t="shared" si="0"/>
        <v>71556</v>
      </c>
      <c r="D11" s="79">
        <v>71556</v>
      </c>
      <c r="E11" s="80"/>
    </row>
    <row r="12" ht="25" customHeight="1" spans="1:5">
      <c r="A12" s="77" t="s">
        <v>216</v>
      </c>
      <c r="B12" s="78" t="s">
        <v>217</v>
      </c>
      <c r="C12" s="64">
        <f t="shared" si="0"/>
        <v>72968.211</v>
      </c>
      <c r="D12" s="81">
        <v>72968.211</v>
      </c>
      <c r="E12" s="80"/>
    </row>
    <row r="13" ht="25" customHeight="1" spans="1:5">
      <c r="A13" s="77" t="s">
        <v>218</v>
      </c>
      <c r="B13" s="78" t="s">
        <v>219</v>
      </c>
      <c r="C13" s="63">
        <f t="shared" si="0"/>
        <v>4657.9976</v>
      </c>
      <c r="D13" s="80">
        <v>4657.9976</v>
      </c>
      <c r="E13" s="80"/>
    </row>
    <row r="14" ht="25" customHeight="1" spans="1:5">
      <c r="A14" s="75" t="s">
        <v>220</v>
      </c>
      <c r="B14" s="82" t="s">
        <v>221</v>
      </c>
      <c r="C14" s="56">
        <f t="shared" si="0"/>
        <v>164577.721</v>
      </c>
      <c r="D14" s="50"/>
      <c r="E14" s="50">
        <f>E15+E16+E17+E18+E19+E20+E21+E22</f>
        <v>164577.721</v>
      </c>
    </row>
    <row r="15" ht="25" customHeight="1" spans="1:5">
      <c r="A15" s="77" t="s">
        <v>222</v>
      </c>
      <c r="B15" s="78" t="s">
        <v>223</v>
      </c>
      <c r="C15" s="62">
        <v>20500</v>
      </c>
      <c r="D15" s="83"/>
      <c r="E15" s="79">
        <v>20500</v>
      </c>
    </row>
    <row r="16" ht="25" customHeight="1" spans="1:5">
      <c r="A16" s="77" t="s">
        <v>224</v>
      </c>
      <c r="B16" s="78" t="s">
        <v>225</v>
      </c>
      <c r="C16" s="62">
        <f t="shared" ref="C16:C21" si="1">D16+E16</f>
        <v>6000</v>
      </c>
      <c r="D16" s="83"/>
      <c r="E16" s="79">
        <v>6000</v>
      </c>
    </row>
    <row r="17" ht="25" customHeight="1" spans="1:5">
      <c r="A17" s="77" t="s">
        <v>226</v>
      </c>
      <c r="B17" s="78" t="s">
        <v>227</v>
      </c>
      <c r="C17" s="62">
        <f t="shared" si="1"/>
        <v>7000</v>
      </c>
      <c r="D17" s="83"/>
      <c r="E17" s="79">
        <v>7000</v>
      </c>
    </row>
    <row r="18" ht="25" customHeight="1" spans="1:5">
      <c r="A18" s="77" t="s">
        <v>228</v>
      </c>
      <c r="B18" s="78" t="s">
        <v>229</v>
      </c>
      <c r="C18" s="62">
        <f t="shared" si="1"/>
        <v>9500</v>
      </c>
      <c r="D18" s="84"/>
      <c r="E18" s="83">
        <v>9500</v>
      </c>
    </row>
    <row r="19" ht="25" customHeight="1" spans="1:5">
      <c r="A19" s="77" t="s">
        <v>230</v>
      </c>
      <c r="B19" s="78" t="s">
        <v>231</v>
      </c>
      <c r="C19" s="62">
        <f t="shared" si="1"/>
        <v>12000</v>
      </c>
      <c r="D19" s="62"/>
      <c r="E19" s="83">
        <v>12000</v>
      </c>
    </row>
    <row r="20" ht="25" customHeight="1" spans="1:5">
      <c r="A20" s="77" t="s">
        <v>232</v>
      </c>
      <c r="B20" s="78" t="s">
        <v>233</v>
      </c>
      <c r="C20" s="64">
        <f t="shared" si="1"/>
        <v>16220.988</v>
      </c>
      <c r="D20" s="85"/>
      <c r="E20" s="85">
        <v>16220.988</v>
      </c>
    </row>
    <row r="21" ht="25" customHeight="1" spans="1:5">
      <c r="A21" s="77" t="s">
        <v>234</v>
      </c>
      <c r="B21" s="78" t="s">
        <v>235</v>
      </c>
      <c r="C21" s="64">
        <f t="shared" si="1"/>
        <v>15956.733</v>
      </c>
      <c r="D21" s="85"/>
      <c r="E21" s="85">
        <v>15956.733</v>
      </c>
    </row>
    <row r="22" ht="25" customHeight="1" spans="1:5">
      <c r="A22" s="77" t="s">
        <v>236</v>
      </c>
      <c r="B22" s="78" t="s">
        <v>237</v>
      </c>
      <c r="C22" s="62">
        <v>77400</v>
      </c>
      <c r="D22" s="83"/>
      <c r="E22" s="83">
        <v>77400</v>
      </c>
    </row>
    <row r="23" ht="25" customHeight="1" spans="1:5">
      <c r="A23" s="75" t="s">
        <v>238</v>
      </c>
      <c r="B23" s="82" t="s">
        <v>239</v>
      </c>
      <c r="C23" s="57">
        <f>D23+E23</f>
        <v>20962.38</v>
      </c>
      <c r="D23" s="51">
        <f>D24</f>
        <v>20962.38</v>
      </c>
      <c r="E23" s="51"/>
    </row>
    <row r="24" ht="25" customHeight="1" spans="1:5">
      <c r="A24" s="77" t="s">
        <v>240</v>
      </c>
      <c r="B24" s="78" t="s">
        <v>241</v>
      </c>
      <c r="C24" s="62">
        <f>D24</f>
        <v>20962.38</v>
      </c>
      <c r="D24" s="83">
        <v>20962.38</v>
      </c>
      <c r="E24" s="6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4" sqref="A1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68" t="s">
        <v>242</v>
      </c>
      <c r="B2" s="68"/>
      <c r="C2" s="68"/>
      <c r="D2" s="68"/>
      <c r="E2" s="68"/>
      <c r="F2" s="68"/>
      <c r="G2" s="68"/>
      <c r="H2" s="68"/>
    </row>
    <row r="3" ht="22.75" customHeight="1" spans="1:8">
      <c r="A3" s="25"/>
      <c r="B3" s="25"/>
      <c r="C3" s="25"/>
      <c r="D3" s="25"/>
      <c r="E3" s="25"/>
      <c r="F3" s="25"/>
      <c r="G3" s="25"/>
      <c r="H3" s="69" t="s">
        <v>36</v>
      </c>
    </row>
    <row r="4" ht="22.75" customHeight="1" spans="1:8">
      <c r="A4" s="29" t="s">
        <v>170</v>
      </c>
      <c r="B4" s="29" t="s">
        <v>243</v>
      </c>
      <c r="C4" s="29"/>
      <c r="D4" s="29"/>
      <c r="E4" s="29"/>
      <c r="F4" s="29"/>
      <c r="G4" s="29" t="s">
        <v>244</v>
      </c>
      <c r="H4" s="29" t="s">
        <v>245</v>
      </c>
    </row>
    <row r="5" ht="22.75" customHeight="1" spans="1:8">
      <c r="A5" s="29"/>
      <c r="B5" s="29" t="s">
        <v>117</v>
      </c>
      <c r="C5" s="29" t="s">
        <v>246</v>
      </c>
      <c r="D5" s="29" t="s">
        <v>247</v>
      </c>
      <c r="E5" s="29" t="s">
        <v>248</v>
      </c>
      <c r="F5" s="29"/>
      <c r="G5" s="29"/>
      <c r="H5" s="29"/>
    </row>
    <row r="6" ht="22.75" customHeight="1" spans="1:8">
      <c r="A6" s="29"/>
      <c r="B6" s="29"/>
      <c r="C6" s="29"/>
      <c r="D6" s="29"/>
      <c r="E6" s="29" t="s">
        <v>249</v>
      </c>
      <c r="F6" s="29" t="s">
        <v>250</v>
      </c>
      <c r="G6" s="29"/>
      <c r="H6" s="29"/>
    </row>
    <row r="7" ht="22.75" customHeight="1" spans="1:8">
      <c r="A7" s="70" t="s">
        <v>117</v>
      </c>
      <c r="B7" s="71"/>
      <c r="C7" s="71"/>
      <c r="D7" s="71"/>
      <c r="E7" s="71"/>
      <c r="F7" s="71"/>
      <c r="G7" s="71"/>
      <c r="H7" s="71"/>
    </row>
    <row r="8" ht="22.75" customHeight="1" spans="1:8">
      <c r="A8" s="70" t="s">
        <v>3</v>
      </c>
      <c r="B8" s="71"/>
      <c r="C8" s="71"/>
      <c r="D8" s="71"/>
      <c r="E8" s="71"/>
      <c r="F8" s="71"/>
      <c r="G8" s="71"/>
      <c r="H8" s="71"/>
    </row>
    <row r="9" ht="22.75" customHeight="1" spans="1:8">
      <c r="A9" s="30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34" customWidth="1"/>
    <col min="3" max="3" width="29.625" style="34" customWidth="1"/>
    <col min="4" max="4" width="12.6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2"/>
      <c r="C1" s="43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251</v>
      </c>
      <c r="B2" s="36"/>
      <c r="C2" s="36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36</v>
      </c>
      <c r="G3" s="25"/>
      <c r="H3" s="25"/>
      <c r="I3" s="25"/>
      <c r="J3" s="25"/>
      <c r="K3" s="25"/>
    </row>
    <row r="4" ht="22.75" customHeight="1" spans="1:11">
      <c r="A4" s="44" t="s">
        <v>252</v>
      </c>
      <c r="B4" s="45" t="s">
        <v>253</v>
      </c>
      <c r="C4" s="46" t="s">
        <v>254</v>
      </c>
      <c r="D4" s="44" t="s">
        <v>117</v>
      </c>
      <c r="E4" s="44" t="s">
        <v>114</v>
      </c>
      <c r="F4" s="44" t="s">
        <v>115</v>
      </c>
      <c r="G4" s="25"/>
      <c r="H4" s="25"/>
      <c r="I4" s="25"/>
      <c r="J4" s="25"/>
      <c r="K4" s="25"/>
    </row>
    <row r="5" ht="28" customHeight="1" spans="1:6">
      <c r="A5" s="47"/>
      <c r="B5" s="48"/>
      <c r="C5" s="49" t="s">
        <v>117</v>
      </c>
      <c r="D5" s="50">
        <f t="shared" ref="D5:F5" si="0">D6</f>
        <v>214577.721</v>
      </c>
      <c r="E5" s="50">
        <f t="shared" si="0"/>
        <v>164577.721</v>
      </c>
      <c r="F5" s="51">
        <f t="shared" si="0"/>
        <v>50000</v>
      </c>
    </row>
    <row r="6" ht="28" customHeight="1" spans="1:6">
      <c r="A6" s="52">
        <v>1</v>
      </c>
      <c r="B6" s="53" t="s">
        <v>220</v>
      </c>
      <c r="C6" s="54" t="s">
        <v>221</v>
      </c>
      <c r="D6" s="55">
        <f t="shared" ref="D6:D14" si="1">E6+F6</f>
        <v>214577.721</v>
      </c>
      <c r="E6" s="56">
        <f>E7+E8+E9+E10+E11+E12+E13+E14</f>
        <v>164577.721</v>
      </c>
      <c r="F6" s="57">
        <f>F7</f>
        <v>50000</v>
      </c>
    </row>
    <row r="7" ht="28" customHeight="1" spans="1:6">
      <c r="A7" s="58">
        <v>2</v>
      </c>
      <c r="B7" s="59" t="s">
        <v>222</v>
      </c>
      <c r="C7" s="60" t="s">
        <v>223</v>
      </c>
      <c r="D7" s="61">
        <f t="shared" si="1"/>
        <v>70500</v>
      </c>
      <c r="E7" s="62">
        <v>20500</v>
      </c>
      <c r="F7" s="62">
        <v>50000</v>
      </c>
    </row>
    <row r="8" ht="28" customHeight="1" spans="1:6">
      <c r="A8" s="58">
        <v>3</v>
      </c>
      <c r="B8" s="59" t="s">
        <v>224</v>
      </c>
      <c r="C8" s="60" t="s">
        <v>225</v>
      </c>
      <c r="D8" s="61">
        <f t="shared" si="1"/>
        <v>6000</v>
      </c>
      <c r="E8" s="62">
        <v>6000</v>
      </c>
      <c r="F8" s="63"/>
    </row>
    <row r="9" ht="28" customHeight="1" spans="1:6">
      <c r="A9" s="58">
        <v>4</v>
      </c>
      <c r="B9" s="59" t="s">
        <v>226</v>
      </c>
      <c r="C9" s="60" t="s">
        <v>227</v>
      </c>
      <c r="D9" s="61">
        <f t="shared" si="1"/>
        <v>7000</v>
      </c>
      <c r="E9" s="62">
        <v>7000</v>
      </c>
      <c r="F9" s="63"/>
    </row>
    <row r="10" ht="28" customHeight="1" spans="1:6">
      <c r="A10" s="58">
        <v>5</v>
      </c>
      <c r="B10" s="59" t="s">
        <v>228</v>
      </c>
      <c r="C10" s="60" t="s">
        <v>229</v>
      </c>
      <c r="D10" s="61">
        <f t="shared" si="1"/>
        <v>9500</v>
      </c>
      <c r="E10" s="62">
        <v>9500</v>
      </c>
      <c r="F10" s="63"/>
    </row>
    <row r="11" ht="28" customHeight="1" spans="1:6">
      <c r="A11" s="58">
        <v>6</v>
      </c>
      <c r="B11" s="59" t="s">
        <v>230</v>
      </c>
      <c r="C11" s="60" t="s">
        <v>231</v>
      </c>
      <c r="D11" s="61">
        <f t="shared" si="1"/>
        <v>12000</v>
      </c>
      <c r="E11" s="62">
        <v>12000</v>
      </c>
      <c r="F11" s="63"/>
    </row>
    <row r="12" ht="28" customHeight="1" spans="1:6">
      <c r="A12" s="58">
        <v>7</v>
      </c>
      <c r="B12" s="59" t="s">
        <v>232</v>
      </c>
      <c r="C12" s="60" t="s">
        <v>233</v>
      </c>
      <c r="D12" s="55">
        <f t="shared" si="1"/>
        <v>16220.988</v>
      </c>
      <c r="E12" s="64">
        <v>16220.988</v>
      </c>
      <c r="F12" s="63"/>
    </row>
    <row r="13" ht="28" customHeight="1" spans="1:6">
      <c r="A13" s="58">
        <v>8</v>
      </c>
      <c r="B13" s="59" t="s">
        <v>234</v>
      </c>
      <c r="C13" s="60" t="s">
        <v>235</v>
      </c>
      <c r="D13" s="55">
        <f t="shared" si="1"/>
        <v>15956.733</v>
      </c>
      <c r="E13" s="64">
        <v>15956.733</v>
      </c>
      <c r="F13" s="63"/>
    </row>
    <row r="14" ht="28" customHeight="1" spans="1:6">
      <c r="A14" s="58">
        <v>9</v>
      </c>
      <c r="B14" s="59" t="s">
        <v>236</v>
      </c>
      <c r="C14" s="60" t="s">
        <v>255</v>
      </c>
      <c r="D14" s="61">
        <f t="shared" si="1"/>
        <v>77400</v>
      </c>
      <c r="E14" s="62">
        <v>77400</v>
      </c>
      <c r="F14" s="63"/>
    </row>
    <row r="15" ht="28" customHeight="1" spans="1:6">
      <c r="A15" s="65"/>
      <c r="B15" s="66"/>
      <c r="C15" s="67"/>
      <c r="D15" s="65"/>
      <c r="E15" s="65"/>
      <c r="F15" s="65"/>
    </row>
    <row r="16" ht="28" customHeight="1" spans="1:6">
      <c r="A16" s="65"/>
      <c r="B16" s="66"/>
      <c r="C16" s="67"/>
      <c r="D16" s="65"/>
      <c r="E16" s="65"/>
      <c r="F16" s="65"/>
    </row>
    <row r="17" ht="28" customHeight="1" spans="1:6">
      <c r="A17" s="65"/>
      <c r="B17" s="66"/>
      <c r="C17" s="67"/>
      <c r="D17" s="65"/>
      <c r="E17" s="65"/>
      <c r="F17" s="65"/>
    </row>
    <row r="18" ht="28" customHeight="1" spans="1:6">
      <c r="A18" s="65"/>
      <c r="B18" s="66"/>
      <c r="C18" s="67"/>
      <c r="D18" s="65"/>
      <c r="E18" s="65"/>
      <c r="F18" s="65"/>
    </row>
    <row r="24" ht="13.5" spans="2:3">
      <c r="B24" s="33"/>
      <c r="C24" s="33"/>
    </row>
    <row r="25" ht="13.5" spans="2:3">
      <c r="B25" s="33"/>
      <c r="C25" s="33"/>
    </row>
    <row r="26" ht="13.5" spans="2:3">
      <c r="B26" s="33"/>
      <c r="C26" s="33"/>
    </row>
  </sheetData>
  <mergeCells count="1">
    <mergeCell ref="A2:F2"/>
  </mergeCells>
  <pageMargins left="0.944444444444444" right="0.75" top="0.270000010728836" bottom="0.270000010728836" header="0" footer="0"/>
  <pageSetup paperSize="9" scale="9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256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257</v>
      </c>
      <c r="B4" s="38"/>
      <c r="C4" s="39" t="s">
        <v>40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258</v>
      </c>
      <c r="B5" s="38" t="s">
        <v>259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117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12" sqref="B12"/>
    </sheetView>
  </sheetViews>
  <sheetFormatPr defaultColWidth="10" defaultRowHeight="13.5" outlineLevelRow="4" outlineLevelCol="4"/>
  <cols>
    <col min="1" max="1" width="21.85" customWidth="1"/>
    <col min="2" max="2" width="22.5083333333333" customWidth="1"/>
    <col min="3" max="3" width="29.5666666666667" customWidth="1"/>
    <col min="4" max="4" width="28.475" customWidth="1"/>
    <col min="5" max="5" width="29.3166666666667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260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8" t="s">
        <v>36</v>
      </c>
    </row>
    <row r="4" ht="22.75" customHeight="1" spans="1:5">
      <c r="A4" s="29" t="s">
        <v>170</v>
      </c>
      <c r="B4" s="29" t="s">
        <v>117</v>
      </c>
      <c r="C4" s="29" t="s">
        <v>261</v>
      </c>
      <c r="D4" s="29" t="s">
        <v>262</v>
      </c>
      <c r="E4" s="29" t="s">
        <v>263</v>
      </c>
    </row>
    <row r="5" ht="22.75" customHeight="1" spans="1:5">
      <c r="A5" s="30" t="s">
        <v>3</v>
      </c>
      <c r="B5" s="31"/>
      <c r="C5" s="31"/>
      <c r="D5" s="32"/>
      <c r="E5" s="32"/>
    </row>
  </sheetData>
  <mergeCells count="1">
    <mergeCell ref="A2:E2"/>
  </mergeCells>
  <pageMargins left="0.75" right="0.75" top="0.270000010728836" bottom="0.270000010728836" header="0.196527777777778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264</v>
      </c>
      <c r="B1" s="17"/>
    </row>
    <row r="2" spans="1:1">
      <c r="A2" s="18" t="s">
        <v>265</v>
      </c>
    </row>
    <row r="3" ht="15" customHeight="1" spans="1:2">
      <c r="A3" s="19" t="s">
        <v>39</v>
      </c>
      <c r="B3" s="20" t="s">
        <v>40</v>
      </c>
    </row>
    <row r="4" spans="1:2">
      <c r="A4" s="19"/>
      <c r="B4" s="20"/>
    </row>
    <row r="5" spans="1:2">
      <c r="A5" s="16" t="s">
        <v>266</v>
      </c>
      <c r="B5" s="20">
        <v>1</v>
      </c>
    </row>
    <row r="6" spans="1:2">
      <c r="A6" s="21" t="s">
        <v>267</v>
      </c>
      <c r="B6" s="22"/>
    </row>
    <row r="7" spans="1:2">
      <c r="A7" s="23" t="s">
        <v>268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269</v>
      </c>
    </row>
  </sheetData>
  <mergeCells count="3">
    <mergeCell ref="A1:B1"/>
    <mergeCell ref="A3:A4"/>
    <mergeCell ref="B3:B4"/>
  </mergeCells>
  <pageMargins left="1.14166666666667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zoomScaleSheetLayoutView="100" topLeftCell="A12" workbookViewId="0">
      <selection activeCell="D7" sqref="D7:P7"/>
    </sheetView>
  </sheetViews>
  <sheetFormatPr defaultColWidth="9" defaultRowHeight="13.5"/>
  <cols>
    <col min="4" max="16" width="5.75" customWidth="1"/>
  </cols>
  <sheetData>
    <row r="1" ht="18.75" spans="1:16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271</v>
      </c>
    </row>
    <row r="3" ht="33" customHeight="1" spans="1:16">
      <c r="A3" s="3" t="s">
        <v>272</v>
      </c>
      <c r="B3" s="1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36" customHeight="1" spans="1:16">
      <c r="A4" s="3" t="s">
        <v>273</v>
      </c>
      <c r="B4" s="4" t="s">
        <v>12</v>
      </c>
      <c r="C4" s="5"/>
      <c r="D4" s="5"/>
      <c r="E4" s="5"/>
      <c r="F4" s="3" t="s">
        <v>274</v>
      </c>
      <c r="G4" s="3"/>
      <c r="H4" s="3"/>
      <c r="I4" s="3"/>
      <c r="J4" s="5">
        <v>15101719819</v>
      </c>
      <c r="K4" s="5"/>
      <c r="L4" s="5"/>
      <c r="M4" s="5"/>
      <c r="N4" s="5"/>
      <c r="O4" s="5"/>
      <c r="P4" s="5"/>
    </row>
    <row r="5" ht="36" customHeight="1" spans="1:16">
      <c r="A5" s="3" t="s">
        <v>275</v>
      </c>
      <c r="B5" s="3" t="s">
        <v>276</v>
      </c>
      <c r="C5" s="3"/>
      <c r="D5" s="13" t="s">
        <v>277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36" customHeight="1" spans="1:16">
      <c r="A6" s="3"/>
      <c r="B6" s="3" t="s">
        <v>278</v>
      </c>
      <c r="C6" s="3"/>
      <c r="D6" s="13" t="s">
        <v>279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280</v>
      </c>
      <c r="C7" s="3"/>
      <c r="D7" s="15" t="s">
        <v>281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282</v>
      </c>
      <c r="C8" s="3"/>
      <c r="D8" s="13" t="s">
        <v>283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284</v>
      </c>
      <c r="B9" s="3" t="s">
        <v>285</v>
      </c>
      <c r="C9" s="3"/>
      <c r="D9" s="15" t="s">
        <v>283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6" t="s">
        <v>286</v>
      </c>
      <c r="C10" s="16"/>
      <c r="D10" s="13" t="s">
        <v>287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16" t="s">
        <v>288</v>
      </c>
      <c r="C11" s="16"/>
      <c r="D11" s="3" t="s">
        <v>289</v>
      </c>
      <c r="E11" s="3"/>
      <c r="F11" s="3"/>
      <c r="G11" s="3"/>
      <c r="H11" s="3" t="s">
        <v>290</v>
      </c>
      <c r="I11" s="3"/>
      <c r="J11" s="3"/>
      <c r="K11" s="3"/>
      <c r="L11" s="3" t="s">
        <v>291</v>
      </c>
      <c r="M11" s="3"/>
      <c r="N11" s="3"/>
      <c r="O11" s="3"/>
      <c r="P11" s="3" t="s">
        <v>292</v>
      </c>
    </row>
    <row r="12" ht="36" customHeight="1" spans="1:16">
      <c r="A12" s="3"/>
      <c r="B12" s="6">
        <v>11</v>
      </c>
      <c r="C12" s="6"/>
      <c r="D12" s="5">
        <v>11</v>
      </c>
      <c r="E12" s="5"/>
      <c r="F12" s="5"/>
      <c r="G12" s="5"/>
      <c r="H12" s="5">
        <v>8</v>
      </c>
      <c r="I12" s="5"/>
      <c r="J12" s="5"/>
      <c r="K12" s="5"/>
      <c r="L12" s="5">
        <v>3</v>
      </c>
      <c r="M12" s="5"/>
      <c r="N12" s="5"/>
      <c r="O12" s="5"/>
      <c r="P12" s="5">
        <v>1</v>
      </c>
    </row>
    <row r="13" ht="36" customHeight="1" spans="1:16">
      <c r="A13" s="3" t="s">
        <v>293</v>
      </c>
      <c r="B13" s="13" t="s">
        <v>294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295</v>
      </c>
      <c r="B14" s="3" t="s">
        <v>296</v>
      </c>
      <c r="C14" s="3" t="s">
        <v>297</v>
      </c>
      <c r="D14" s="3"/>
      <c r="E14" s="3"/>
      <c r="F14" s="3"/>
      <c r="G14" s="3" t="s">
        <v>298</v>
      </c>
      <c r="H14" s="3"/>
      <c r="I14" s="3"/>
      <c r="J14" s="3"/>
      <c r="K14" s="3" t="s">
        <v>299</v>
      </c>
      <c r="L14" s="3"/>
      <c r="M14" s="3"/>
      <c r="N14" s="3"/>
      <c r="O14" s="3" t="s">
        <v>300</v>
      </c>
      <c r="P14" s="3"/>
    </row>
    <row r="15" ht="36" customHeight="1" spans="1:16">
      <c r="A15" s="3"/>
      <c r="B15" s="5">
        <v>111.57</v>
      </c>
      <c r="C15" s="5">
        <v>202.57</v>
      </c>
      <c r="D15" s="5"/>
      <c r="E15" s="5"/>
      <c r="F15" s="5"/>
      <c r="G15" s="5">
        <v>314.14</v>
      </c>
      <c r="H15" s="5"/>
      <c r="I15" s="5"/>
      <c r="J15" s="5"/>
      <c r="K15" s="11">
        <v>1</v>
      </c>
      <c r="L15" s="5"/>
      <c r="M15" s="5"/>
      <c r="N15" s="5"/>
      <c r="O15" s="5"/>
      <c r="P15" s="5"/>
    </row>
    <row r="16" ht="36" customHeight="1" spans="1:16">
      <c r="A16" s="3" t="s">
        <v>301</v>
      </c>
      <c r="B16" s="3" t="s">
        <v>302</v>
      </c>
      <c r="C16" s="3"/>
      <c r="D16" s="3"/>
      <c r="E16" s="3"/>
      <c r="F16" s="3"/>
      <c r="G16" s="3"/>
      <c r="H16" s="3"/>
      <c r="I16" s="3" t="s">
        <v>303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304</v>
      </c>
      <c r="C17" s="3"/>
      <c r="D17" s="3"/>
      <c r="E17" s="5"/>
      <c r="F17" s="5"/>
      <c r="G17" s="5"/>
      <c r="H17" s="5"/>
      <c r="I17" s="3" t="s">
        <v>204</v>
      </c>
      <c r="J17" s="3"/>
      <c r="K17" s="3"/>
      <c r="L17" s="3"/>
      <c r="M17" s="3"/>
      <c r="N17" s="5">
        <v>126.05</v>
      </c>
      <c r="O17" s="5"/>
      <c r="P17" s="5"/>
    </row>
    <row r="18" ht="36" customHeight="1" spans="1:16">
      <c r="A18" s="3"/>
      <c r="B18" s="3" t="s">
        <v>305</v>
      </c>
      <c r="C18" s="3"/>
      <c r="D18" s="3"/>
      <c r="E18" s="5">
        <v>232.51</v>
      </c>
      <c r="F18" s="5"/>
      <c r="G18" s="5"/>
      <c r="H18" s="5"/>
      <c r="I18" s="3" t="s">
        <v>205</v>
      </c>
      <c r="J18" s="3"/>
      <c r="K18" s="3"/>
      <c r="L18" s="3"/>
      <c r="M18" s="3"/>
      <c r="N18" s="5">
        <v>16.46</v>
      </c>
      <c r="O18" s="5"/>
      <c r="P18" s="5"/>
    </row>
    <row r="19" ht="36" customHeight="1" spans="1:16">
      <c r="A19" s="3"/>
      <c r="B19" s="3" t="s">
        <v>306</v>
      </c>
      <c r="C19" s="3"/>
      <c r="D19" s="3"/>
      <c r="E19" s="5"/>
      <c r="F19" s="5"/>
      <c r="G19" s="5"/>
      <c r="H19" s="5"/>
      <c r="I19" s="3" t="s">
        <v>307</v>
      </c>
      <c r="J19" s="3"/>
      <c r="K19" s="3"/>
      <c r="L19" s="3"/>
      <c r="M19" s="3"/>
      <c r="N19" s="5">
        <v>90</v>
      </c>
      <c r="O19" s="5"/>
      <c r="P19" s="5"/>
    </row>
    <row r="20" ht="36" customHeight="1" spans="1:16">
      <c r="A20" s="3"/>
      <c r="B20" s="3" t="s">
        <v>308</v>
      </c>
      <c r="C20" s="3"/>
      <c r="D20" s="3"/>
      <c r="E20" s="5">
        <f>E18</f>
        <v>232.51</v>
      </c>
      <c r="F20" s="5"/>
      <c r="G20" s="5"/>
      <c r="H20" s="5"/>
      <c r="I20" s="3" t="s">
        <v>309</v>
      </c>
      <c r="J20" s="3"/>
      <c r="K20" s="3"/>
      <c r="L20" s="3"/>
      <c r="M20" s="3"/>
      <c r="N20" s="5">
        <f>N17+N18+N19</f>
        <v>232.51</v>
      </c>
      <c r="O20" s="5"/>
      <c r="P20" s="5"/>
    </row>
    <row r="21" ht="36" customHeight="1" spans="1:16">
      <c r="A21" s="3" t="s">
        <v>310</v>
      </c>
      <c r="B21" s="13" t="s">
        <v>283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36" customHeight="1" spans="1:16">
      <c r="A22" s="3" t="s">
        <v>311</v>
      </c>
      <c r="B22" s="3" t="s">
        <v>312</v>
      </c>
      <c r="C22" s="3"/>
      <c r="D22" s="3" t="s">
        <v>313</v>
      </c>
      <c r="E22" s="3"/>
      <c r="F22" s="3"/>
      <c r="G22" s="3"/>
      <c r="H22" s="3"/>
      <c r="I22" s="3"/>
      <c r="J22" s="3"/>
      <c r="K22" s="3"/>
      <c r="L22" s="3"/>
      <c r="M22" s="3" t="s">
        <v>314</v>
      </c>
      <c r="N22" s="3"/>
      <c r="O22" s="3"/>
      <c r="P22" s="3"/>
    </row>
    <row r="23" ht="25" customHeight="1" spans="1:16">
      <c r="A23" s="4" t="s">
        <v>315</v>
      </c>
      <c r="B23" s="4" t="s">
        <v>316</v>
      </c>
      <c r="C23" s="5"/>
      <c r="D23" s="4" t="s">
        <v>317</v>
      </c>
      <c r="E23" s="5"/>
      <c r="F23" s="5"/>
      <c r="G23" s="5"/>
      <c r="H23" s="5"/>
      <c r="I23" s="5"/>
      <c r="J23" s="5"/>
      <c r="K23" s="5"/>
      <c r="L23" s="5"/>
      <c r="M23" s="11">
        <v>1</v>
      </c>
      <c r="N23" s="5"/>
      <c r="O23" s="5"/>
      <c r="P23" s="5"/>
    </row>
    <row r="24" ht="25" customHeight="1" spans="1:16">
      <c r="A24" s="4" t="s">
        <v>318</v>
      </c>
      <c r="B24" s="4" t="s">
        <v>319</v>
      </c>
      <c r="C24" s="5"/>
      <c r="D24" s="4" t="s">
        <v>320</v>
      </c>
      <c r="E24" s="5"/>
      <c r="F24" s="5"/>
      <c r="G24" s="5"/>
      <c r="H24" s="5"/>
      <c r="I24" s="5"/>
      <c r="J24" s="5"/>
      <c r="K24" s="5"/>
      <c r="L24" s="5"/>
      <c r="M24" s="11">
        <v>1</v>
      </c>
      <c r="N24" s="5"/>
      <c r="O24" s="5"/>
      <c r="P24" s="5"/>
    </row>
    <row r="25" ht="25" customHeight="1" spans="1:16">
      <c r="A25" s="4" t="s">
        <v>321</v>
      </c>
      <c r="B25" s="4" t="s">
        <v>322</v>
      </c>
      <c r="C25" s="5"/>
      <c r="D25" s="4" t="s">
        <v>323</v>
      </c>
      <c r="E25" s="5"/>
      <c r="F25" s="5"/>
      <c r="G25" s="5"/>
      <c r="H25" s="5"/>
      <c r="I25" s="5"/>
      <c r="J25" s="5"/>
      <c r="K25" s="5"/>
      <c r="L25" s="5"/>
      <c r="M25" s="11">
        <v>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5" workbookViewId="0">
      <selection activeCell="J11" sqref="J11:K11"/>
    </sheetView>
  </sheetViews>
  <sheetFormatPr defaultColWidth="9" defaultRowHeight="13.5"/>
  <sheetData>
    <row r="1" ht="18.75" spans="1:11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271</v>
      </c>
    </row>
    <row r="3" ht="46" customHeight="1" spans="1:11">
      <c r="A3" s="3" t="s">
        <v>325</v>
      </c>
      <c r="B3" s="4" t="s">
        <v>3</v>
      </c>
      <c r="C3" s="5"/>
      <c r="D3" s="5"/>
      <c r="E3" s="5"/>
      <c r="F3" s="3" t="s">
        <v>326</v>
      </c>
      <c r="G3" s="3"/>
      <c r="H3" s="6" t="s">
        <v>327</v>
      </c>
      <c r="I3" s="5"/>
      <c r="J3" s="5"/>
      <c r="K3" s="5"/>
    </row>
    <row r="4" ht="46" customHeight="1" spans="1:11">
      <c r="A4" s="3" t="s">
        <v>328</v>
      </c>
      <c r="B4" s="6" t="s">
        <v>327</v>
      </c>
      <c r="C4" s="5"/>
      <c r="D4" s="5"/>
      <c r="E4" s="5"/>
      <c r="F4" s="3" t="s">
        <v>329</v>
      </c>
      <c r="G4" s="3"/>
      <c r="H4" s="6" t="s">
        <v>327</v>
      </c>
      <c r="I4" s="5"/>
      <c r="J4" s="5"/>
      <c r="K4" s="5"/>
    </row>
    <row r="5" ht="46" customHeight="1" spans="1:11">
      <c r="A5" s="3" t="s">
        <v>330</v>
      </c>
      <c r="B5" s="4" t="s">
        <v>331</v>
      </c>
      <c r="C5" s="5"/>
      <c r="D5" s="5"/>
      <c r="E5" s="5"/>
      <c r="F5" s="3" t="s">
        <v>332</v>
      </c>
      <c r="G5" s="3"/>
      <c r="H5" s="4" t="s">
        <v>333</v>
      </c>
      <c r="I5" s="5"/>
      <c r="J5" s="5"/>
      <c r="K5" s="5"/>
    </row>
    <row r="6" ht="46" customHeight="1" spans="1:11">
      <c r="A6" s="3" t="s">
        <v>334</v>
      </c>
      <c r="B6" s="4" t="s">
        <v>335</v>
      </c>
      <c r="C6" s="5"/>
      <c r="D6" s="5"/>
      <c r="E6" s="5"/>
      <c r="F6" s="3" t="s">
        <v>336</v>
      </c>
      <c r="G6" s="3"/>
      <c r="H6" s="5"/>
      <c r="I6" s="5"/>
      <c r="J6" s="5"/>
      <c r="K6" s="5"/>
    </row>
    <row r="7" ht="46" customHeight="1" spans="1:11">
      <c r="A7" s="3" t="s">
        <v>337</v>
      </c>
      <c r="B7" s="7" t="s">
        <v>338</v>
      </c>
      <c r="C7" s="5">
        <v>90</v>
      </c>
      <c r="D7" s="5"/>
      <c r="E7" s="7" t="s">
        <v>339</v>
      </c>
      <c r="F7" s="7"/>
      <c r="G7" s="5"/>
      <c r="H7" s="5"/>
      <c r="I7" s="7" t="s">
        <v>340</v>
      </c>
      <c r="J7" s="7"/>
      <c r="K7" s="5">
        <v>40</v>
      </c>
    </row>
    <row r="8" ht="46" customHeight="1" spans="1:11">
      <c r="A8" s="3" t="s">
        <v>341</v>
      </c>
      <c r="B8" s="8" t="s">
        <v>342</v>
      </c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311</v>
      </c>
      <c r="B9" s="3" t="s">
        <v>312</v>
      </c>
      <c r="C9" s="3"/>
      <c r="D9" s="3" t="s">
        <v>313</v>
      </c>
      <c r="E9" s="3"/>
      <c r="F9" s="3"/>
      <c r="G9" s="3"/>
      <c r="H9" s="3"/>
      <c r="I9" s="3"/>
      <c r="J9" s="3" t="s">
        <v>343</v>
      </c>
      <c r="K9" s="3"/>
    </row>
    <row r="10" ht="46" customHeight="1" spans="1:11">
      <c r="A10" s="4" t="s">
        <v>318</v>
      </c>
      <c r="B10" s="4" t="s">
        <v>319</v>
      </c>
      <c r="C10" s="5"/>
      <c r="D10" s="4" t="s">
        <v>344</v>
      </c>
      <c r="E10" s="5"/>
      <c r="F10" s="5"/>
      <c r="G10" s="5"/>
      <c r="H10" s="5"/>
      <c r="I10" s="5"/>
      <c r="J10" s="11">
        <v>1</v>
      </c>
      <c r="K10" s="5"/>
    </row>
    <row r="11" ht="46" customHeight="1" spans="1:11">
      <c r="A11" s="4" t="s">
        <v>345</v>
      </c>
      <c r="B11" s="4" t="s">
        <v>346</v>
      </c>
      <c r="C11" s="5"/>
      <c r="D11" s="4" t="s">
        <v>347</v>
      </c>
      <c r="E11" s="5"/>
      <c r="F11" s="5"/>
      <c r="G11" s="5"/>
      <c r="H11" s="5"/>
      <c r="I11" s="5"/>
      <c r="J11" s="11">
        <v>1</v>
      </c>
      <c r="K11" s="5"/>
    </row>
    <row r="12" ht="46" customHeight="1" spans="1:11">
      <c r="A12" s="4" t="s">
        <v>321</v>
      </c>
      <c r="B12" s="4" t="s">
        <v>322</v>
      </c>
      <c r="C12" s="5"/>
      <c r="D12" s="4" t="s">
        <v>323</v>
      </c>
      <c r="E12" s="5"/>
      <c r="F12" s="5"/>
      <c r="G12" s="5"/>
      <c r="H12" s="5"/>
      <c r="I12" s="5"/>
      <c r="J12" s="11">
        <v>1</v>
      </c>
      <c r="K12" s="5"/>
    </row>
    <row r="13" ht="46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46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恒星</cp:lastModifiedBy>
  <dcterms:created xsi:type="dcterms:W3CDTF">2023-01-31T08:53:00Z</dcterms:created>
  <dcterms:modified xsi:type="dcterms:W3CDTF">2023-03-30T07:35:10Z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