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4" activeTab="11"/>
  </bookViews>
  <sheets>
    <sheet name="Sheet1" sheetId="17" r:id="rId1"/>
    <sheet name="封面" sheetId="1" r:id="rId2"/>
    <sheet name="目录" sheetId="2" r:id="rId3"/>
    <sheet name="表1" sheetId="3" r:id="rId4"/>
    <sheet name="表2" sheetId="15" r:id="rId5"/>
    <sheet name="表3" sheetId="5" r:id="rId6"/>
    <sheet name="表4" sheetId="6" r:id="rId7"/>
    <sheet name="表5" sheetId="7" r:id="rId8"/>
    <sheet name="表6" sheetId="8" r:id="rId9"/>
    <sheet name="表7" sheetId="9" r:id="rId10"/>
    <sheet name="表8" sheetId="10" r:id="rId11"/>
    <sheet name="表9" sheetId="11" r:id="rId12"/>
    <sheet name="表10" sheetId="14" r:id="rId13"/>
    <sheet name="表11" sheetId="13" r:id="rId14"/>
    <sheet name="表12" sheetId="16" r:id="rId15"/>
  </sheets>
  <definedNames>
    <definedName name="_xlnm.Print_Area" localSheetId="12">表10!$A$1:$C$12</definedName>
    <definedName name="_xlnm.Print_Titles" localSheetId="12">表10!$1:$5</definedName>
    <definedName name="_xlnm.Print_Area" localSheetId="4">表2!$A$1:$B$32</definedName>
    <definedName name="_xlnm.Print_Titles" localSheetId="4">表2!$1:$4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<sst xmlns="http://schemas.openxmlformats.org/spreadsheetml/2006/main" count="367" uniqueCount="285">
  <si>
    <t>单位代码：</t>
  </si>
  <si>
    <t>11622826015363197Ｍ</t>
  </si>
  <si>
    <t>单位名称：</t>
  </si>
  <si>
    <t>宁县科学技术局</t>
  </si>
  <si>
    <t>部门预算公开表</t>
  </si>
  <si>
    <t xml:space="preserve">     </t>
  </si>
  <si>
    <t>编制日期：</t>
  </si>
  <si>
    <t>部门领导：</t>
  </si>
  <si>
    <t>赵玉珍</t>
  </si>
  <si>
    <t>财务负责人：</t>
  </si>
  <si>
    <t>郭斌</t>
  </si>
  <si>
    <t>制表人：</t>
  </si>
  <si>
    <t>孙斌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</si>
  <si>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</si>
  <si>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</si>
  <si>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</si>
  <si>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</si>
  <si>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</si>
  <si>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</si>
  <si>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</si>
  <si>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</si>
  <si>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</si>
  <si>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</si>
  <si>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</si>
  <si>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</si>
  <si>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</si>
  <si>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</si>
  <si>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</si>
  <si>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</si>
  <si>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</si>
  <si>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</si>
  <si>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</si>
  <si>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</si>
  <si>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</si>
  <si>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</si>
  <si>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（12）国有资本经营预算支出情况表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</si>
  <si>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</si>
  <si>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</si>
  <si>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</si>
  <si>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</si>
  <si>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</si>
  <si>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</si>
  <si>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</si>
  <si>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</si>
  <si>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</si>
  <si>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</si>
  <si>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</si>
  <si>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</si>
  <si>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</si>
  <si>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</si>
  <si>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</si>
  <si>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</si>
  <si>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</si>
  <si>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</si>
  <si>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</si>
  <si>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</si>
  <si>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</si>
  <si>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</si>
  <si>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</si>
  <si>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</si>
  <si>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</si>
  <si>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</si>
  <si>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</si>
  <si>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</si>
  <si>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</si>
  <si>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</si>
  <si>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</si>
  <si>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</si>
  <si>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</si>
  <si>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</si>
  <si>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</si>
  <si>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</si>
  <si>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</si>
  <si>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</si>
  <si>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</si>
  <si>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</si>
  <si>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</si>
  <si>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</si>
  <si>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</si>
  <si>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</si>
  <si>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</si>
  <si>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</si>
  <si>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</si>
  <si>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十、上年结转</t>
  </si>
  <si>
    <t>三十一、结转下年</t>
  </si>
  <si>
    <t>十一、上年结余</t>
  </si>
  <si>
    <t>收  入  总  计</t>
  </si>
  <si>
    <t>支  出  总  计</t>
  </si>
  <si>
    <t>部门收入总体情况表</t>
  </si>
  <si>
    <r>
      <rPr>
        <b/>
        <sz val="9"/>
        <color rgb="FF000000"/>
        <rFont val="宋体"/>
        <charset val="1"/>
      </rPr>
      <t>一、一般公共预算财政拨款收入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</si>
  <si>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</si>
  <si>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</si>
  <si>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r>
      <rPr>
        <b/>
        <sz val="9"/>
        <color rgb="FF000000"/>
        <rFont val="宋体"/>
        <charset val="1"/>
      </rPr>
      <t>二、政府性基金预算财政拨款收入</t>
    </r>
  </si>
  <si>
    <r>
      <rPr>
        <b/>
        <sz val="9"/>
        <color rgb="FF000000"/>
        <rFont val="宋体"/>
        <charset val="1"/>
      </rPr>
      <t>三、国有资本经营预算收入</t>
    </r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</si>
  <si>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</si>
  <si>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</si>
  <si>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</si>
  <si>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</si>
  <si>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</si>
  <si>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</si>
  <si>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</si>
  <si>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</si>
  <si>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</si>
  <si>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</si>
  <si>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</si>
  <si>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</si>
  <si>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</si>
  <si>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</si>
  <si>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</si>
  <si>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</si>
  <si>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</si>
  <si>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</si>
  <si>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</si>
  <si>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</si>
  <si>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</si>
  <si>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</si>
  <si>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</si>
  <si>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</si>
  <si>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</si>
  <si>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206科学技术支出</t>
  </si>
  <si>
    <t>1807710.39</t>
  </si>
  <si>
    <t>20601科学技术管理事务</t>
  </si>
  <si>
    <t>2060101行政运行</t>
  </si>
  <si>
    <t>1307710.39</t>
  </si>
  <si>
    <t>2060102一般行政管理事务</t>
  </si>
  <si>
    <t>200000.00</t>
  </si>
  <si>
    <t>2060199其他科学技术管理事务支出</t>
  </si>
  <si>
    <t>300000.00</t>
  </si>
  <si>
    <t>208社会保障和就业支出</t>
  </si>
  <si>
    <t>158006.64</t>
  </si>
  <si>
    <t>20805行政事业单位养老支出</t>
  </si>
  <si>
    <t>153236.20</t>
  </si>
  <si>
    <t>2080501行政单位离退休</t>
  </si>
  <si>
    <t>10000.00</t>
  </si>
  <si>
    <t>2080505机关事业单位基本养老保险缴费支出</t>
  </si>
  <si>
    <t>143236.20</t>
  </si>
  <si>
    <t>20899其他社会保障和就业支出</t>
  </si>
  <si>
    <t>4770.44</t>
  </si>
  <si>
    <t>2089999其他社会保障和就业支出</t>
  </si>
  <si>
    <t>210卫生健康支出</t>
  </si>
  <si>
    <t>78534.32</t>
  </si>
  <si>
    <t>21011行政事业单位医疗</t>
  </si>
  <si>
    <t>2101101行政单位医疗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</si>
  <si>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</si>
  <si>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</si>
  <si>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</si>
  <si>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</si>
  <si>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</si>
  <si>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</si>
  <si>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</si>
  <si>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</si>
  <si>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</si>
  <si>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</si>
  <si>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</si>
  <si>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</si>
  <si>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</si>
  <si>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</si>
  <si>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</si>
  <si>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</si>
  <si>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</si>
  <si>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</si>
  <si>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</si>
  <si>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</si>
  <si>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</si>
  <si>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</si>
  <si>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</si>
  <si>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</si>
  <si>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</si>
  <si>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</si>
  <si>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</si>
  <si>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</si>
  <si>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</si>
  <si>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</si>
  <si>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</si>
  <si>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</si>
  <si>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</si>
  <si>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</si>
  <si>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</si>
  <si>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</si>
  <si>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</si>
  <si>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</si>
  <si>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</si>
  <si>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</si>
  <si>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</si>
  <si>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</si>
  <si>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</si>
  <si>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</si>
  <si>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</si>
  <si>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</si>
  <si>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206</t>
  </si>
  <si>
    <t>科学技术支出</t>
  </si>
  <si>
    <t>20601</t>
  </si>
  <si>
    <t>科学技术管理事务</t>
  </si>
  <si>
    <t>2060101</t>
  </si>
  <si>
    <t>行政运行</t>
  </si>
  <si>
    <t>2060102</t>
  </si>
  <si>
    <t>一般行政管理事务</t>
  </si>
  <si>
    <t>2060199</t>
  </si>
  <si>
    <t>其他科学技术管理事务支出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</si>
  <si>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</si>
  <si>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</si>
  <si>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</si>
  <si>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</si>
  <si>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</si>
  <si>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</si>
  <si>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</si>
  <si>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</si>
  <si>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</si>
  <si>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</si>
  <si>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</si>
  <si>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</si>
  <si>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</si>
  <si>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</si>
  <si>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</si>
  <si>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</si>
  <si>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</si>
  <si>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</si>
  <si>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</si>
  <si>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</si>
  <si>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</si>
  <si>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</si>
  <si>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</si>
  <si>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</si>
  <si>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</si>
  <si>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>　基本工资</t>
  </si>
  <si>
    <t>30102</t>
  </si>
  <si>
    <t xml:space="preserve">  津贴补贴</t>
  </si>
  <si>
    <t>30103</t>
  </si>
  <si>
    <t>　奖金</t>
  </si>
  <si>
    <t>30107</t>
  </si>
  <si>
    <t>　绩效工资</t>
  </si>
  <si>
    <t>30108</t>
  </si>
  <si>
    <t xml:space="preserve">  机关事业单位基本养老保险缴费</t>
  </si>
  <si>
    <t>30110</t>
  </si>
  <si>
    <t>　职工基本医疗保险缴费</t>
  </si>
  <si>
    <t>30112</t>
  </si>
  <si>
    <t xml:space="preserve">  其他社会保障缴费</t>
  </si>
  <si>
    <t>302</t>
  </si>
  <si>
    <t>商品和服务支出</t>
  </si>
  <si>
    <t>30201</t>
  </si>
  <si>
    <t xml:space="preserve">  办公费</t>
  </si>
  <si>
    <t>30205</t>
  </si>
  <si>
    <t xml:space="preserve">  水费</t>
  </si>
  <si>
    <t>30207</t>
  </si>
  <si>
    <t xml:space="preserve">  邮电费</t>
  </si>
  <si>
    <t>30211</t>
  </si>
  <si>
    <t xml:space="preserve">  差旅费</t>
  </si>
  <si>
    <t>30228</t>
  </si>
  <si>
    <t xml:space="preserve">  工会经费</t>
  </si>
  <si>
    <t>30229</t>
  </si>
  <si>
    <t xml:space="preserve">  福利费</t>
  </si>
  <si>
    <t>30239</t>
  </si>
  <si>
    <t xml:space="preserve">  其他交通费用 </t>
  </si>
  <si>
    <t>303</t>
  </si>
  <si>
    <t>对个人和家庭的补助</t>
  </si>
  <si>
    <t>30302</t>
  </si>
  <si>
    <t xml:space="preserve">  退休费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</si>
  <si>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</si>
  <si>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</si>
  <si>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</si>
  <si>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</si>
  <si>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</si>
  <si>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</si>
  <si>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</si>
  <si>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</si>
  <si>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</si>
  <si>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</si>
  <si>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</si>
  <si>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</si>
  <si>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</si>
  <si>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 xml:space="preserve"> 其他交通费用 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</si>
  <si>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</si>
  <si>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</si>
  <si>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</si>
  <si>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</si>
  <si>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</si>
  <si>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</si>
  <si>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</si>
  <si>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</si>
  <si>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</si>
  <si>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</si>
  <si>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**</t>
  </si>
  <si>
    <t>总计</t>
  </si>
  <si>
    <t>……</t>
  </si>
  <si>
    <t>备注：无内容应公开空表并说明情况。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</si>
</sst>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,##0_ "/>
    <numFmt numFmtId="179" formatCode="0.0000_ "/>
    <numFmt numFmtId="180" formatCode="0.000_ "/>
    <numFmt numFmtId="181" formatCode="#0.00"/>
    <numFmt numFmtId="182" formatCode="#,##0.00_ ;[Red]\-#,##0.00\ "/>
    <numFmt numFmtId="183" formatCode="yyyy/mm/dd"/>
  </numFmts>
  <fonts count="59">
    <font>
      <sz val="11"/>
      <color indexed="8"/>
      <name val="宋体"/>
      <charset val="1"/>
      <scheme val="minor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b/>
      <sz val="9"/>
      <color rgb="FF000000"/>
      <name val="宋体"/>
      <charset val="1"/>
      <scheme val="minor"/>
    </font>
    <font>
      <b/>
      <sz val="9"/>
      <color indexed="8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0"/>
      <name val="SimSun"/>
      <charset val="134"/>
    </font>
    <font>
      <b/>
      <sz val="10"/>
      <name val="宋体"/>
      <charset val="134"/>
    </font>
    <font>
      <b/>
      <sz val="10"/>
      <color indexed="8"/>
      <name val="宋体"/>
      <charset val="1"/>
      <scheme val="minor"/>
    </font>
    <font>
      <sz val="10"/>
      <name val="宋体"/>
      <charset val="134"/>
    </font>
    <font>
      <sz val="10"/>
      <color indexed="8"/>
      <name val="宋体"/>
      <charset val="1"/>
      <scheme val="minor"/>
    </font>
    <font>
      <sz val="19"/>
      <name val="SimSun"/>
      <charset val="134"/>
    </font>
    <font>
      <b/>
      <sz val="11"/>
      <name val="SimSun"/>
      <charset val="134"/>
    </font>
    <font>
      <b/>
      <sz val="11"/>
      <color indexed="8"/>
      <name val="宋体"/>
      <charset val="1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SimSun"/>
      <charset val="134"/>
    </font>
    <font>
      <b/>
      <sz val="11"/>
      <name val="宋体"/>
      <charset val="134"/>
    </font>
    <font>
      <sz val="10"/>
      <name val="Hiragino Sans GB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宋体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4" borderId="5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6" applyNumberFormat="0" applyFill="0" applyAlignment="0" applyProtection="0">
      <alignment vertical="center"/>
    </xf>
    <xf numFmtId="0" fontId="45" fillId="0" borderId="6" applyNumberFormat="0" applyFill="0" applyAlignment="0" applyProtection="0">
      <alignment vertical="center"/>
    </xf>
    <xf numFmtId="0" fontId="46" fillId="0" borderId="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5" borderId="8" applyNumberFormat="0" applyAlignment="0" applyProtection="0">
      <alignment vertical="center"/>
    </xf>
    <xf numFmtId="0" fontId="48" fillId="6" borderId="9" applyNumberFormat="0" applyAlignment="0" applyProtection="0">
      <alignment vertical="center"/>
    </xf>
    <xf numFmtId="0" fontId="49" fillId="6" borderId="8" applyNumberFormat="0" applyAlignment="0" applyProtection="0">
      <alignment vertical="center"/>
    </xf>
    <xf numFmtId="0" fontId="50" fillId="7" borderId="10" applyNumberFormat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10" fillId="0" borderId="0"/>
  </cellStyleXfs>
  <cellXfs count="14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 wrapText="1"/>
    </xf>
    <xf numFmtId="0" fontId="10" fillId="0" borderId="0" xfId="0" applyFont="1" applyFill="1" applyAlignment="1"/>
    <xf numFmtId="0" fontId="11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right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left" vertical="center"/>
    </xf>
    <xf numFmtId="176" fontId="16" fillId="0" borderId="1" xfId="0" applyNumberFormat="1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vertical="center" wrapText="1"/>
    </xf>
    <xf numFmtId="0" fontId="17" fillId="0" borderId="0" xfId="0" applyFont="1" applyFill="1" applyBorder="1" applyAlignment="1" applyProtection="1"/>
    <xf numFmtId="0" fontId="9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/>
    </xf>
    <xf numFmtId="177" fontId="19" fillId="0" borderId="1" xfId="0" applyNumberFormat="1" applyFont="1" applyBorder="1" applyAlignment="1">
      <alignment horizontal="center" vertical="center" wrapText="1"/>
    </xf>
    <xf numFmtId="178" fontId="15" fillId="0" borderId="3" xfId="0" applyNumberFormat="1" applyFont="1" applyFill="1" applyBorder="1" applyAlignment="1" applyProtection="1">
      <alignment horizontal="center" vertical="center"/>
    </xf>
    <xf numFmtId="49" fontId="15" fillId="0" borderId="1" xfId="0" applyNumberFormat="1" applyFont="1" applyFill="1" applyBorder="1" applyAlignment="1" applyProtection="1">
      <alignment horizontal="left" vertical="center"/>
    </xf>
    <xf numFmtId="49" fontId="20" fillId="0" borderId="1" xfId="0" applyNumberFormat="1" applyFont="1" applyFill="1" applyBorder="1" applyAlignment="1">
      <alignment horizontal="left" vertical="center" wrapText="1"/>
    </xf>
    <xf numFmtId="177" fontId="15" fillId="0" borderId="3" xfId="0" applyNumberFormat="1" applyFont="1" applyFill="1" applyBorder="1" applyAlignment="1" applyProtection="1">
      <alignment horizontal="center" vertical="center"/>
    </xf>
    <xf numFmtId="177" fontId="21" fillId="0" borderId="1" xfId="0" applyNumberFormat="1" applyFont="1" applyBorder="1" applyAlignment="1">
      <alignment horizontal="center" vertical="center"/>
    </xf>
    <xf numFmtId="178" fontId="16" fillId="0" borderId="3" xfId="0" applyNumberFormat="1" applyFont="1" applyFill="1" applyBorder="1" applyAlignment="1" applyProtection="1">
      <alignment horizontal="center" vertical="center"/>
    </xf>
    <xf numFmtId="49" fontId="16" fillId="0" borderId="1" xfId="0" applyNumberFormat="1" applyFont="1" applyFill="1" applyBorder="1" applyAlignment="1" applyProtection="1">
      <alignment horizontal="left" vertical="center" indent="2"/>
    </xf>
    <xf numFmtId="49" fontId="22" fillId="0" borderId="1" xfId="0" applyNumberFormat="1" applyFont="1" applyFill="1" applyBorder="1" applyAlignment="1">
      <alignment horizontal="left" vertical="center" wrapText="1"/>
    </xf>
    <xf numFmtId="177" fontId="23" fillId="0" borderId="1" xfId="0" applyNumberFormat="1" applyFont="1" applyBorder="1" applyAlignment="1">
      <alignment horizontal="center" vertical="center"/>
    </xf>
    <xf numFmtId="179" fontId="23" fillId="0" borderId="1" xfId="0" applyNumberFormat="1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49" fontId="14" fillId="0" borderId="1" xfId="0" applyNumberFormat="1" applyFont="1" applyFill="1" applyBorder="1" applyAlignment="1" applyProtection="1">
      <alignment horizontal="left" vertical="center" wrapText="1"/>
    </xf>
    <xf numFmtId="49" fontId="14" fillId="0" borderId="1" xfId="0" applyNumberFormat="1" applyFont="1" applyFill="1" applyBorder="1" applyAlignment="1" applyProtection="1">
      <alignment horizontal="left" vertical="center"/>
    </xf>
    <xf numFmtId="0" fontId="2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19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right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right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177" fontId="26" fillId="0" borderId="1" xfId="0" applyNumberFormat="1" applyFont="1" applyBorder="1">
      <alignment vertical="center"/>
    </xf>
    <xf numFmtId="177" fontId="25" fillId="0" borderId="1" xfId="0" applyNumberFormat="1" applyFont="1" applyBorder="1" applyAlignment="1">
      <alignment vertical="center" wrapText="1"/>
    </xf>
    <xf numFmtId="49" fontId="27" fillId="0" borderId="1" xfId="0" applyNumberFormat="1" applyFont="1" applyFill="1" applyBorder="1" applyAlignment="1" applyProtection="1">
      <alignment horizontal="left" vertical="center"/>
    </xf>
    <xf numFmtId="177" fontId="25" fillId="0" borderId="1" xfId="0" applyNumberFormat="1" applyFont="1" applyBorder="1" applyAlignment="1">
      <alignment horizontal="right" vertical="center" wrapText="1"/>
    </xf>
    <xf numFmtId="179" fontId="25" fillId="0" borderId="1" xfId="0" applyNumberFormat="1" applyFont="1" applyBorder="1" applyAlignment="1">
      <alignment horizontal="right" vertical="center" wrapText="1"/>
    </xf>
    <xf numFmtId="49" fontId="28" fillId="0" borderId="1" xfId="0" applyNumberFormat="1" applyFont="1" applyFill="1" applyBorder="1" applyAlignment="1" applyProtection="1">
      <alignment horizontal="left" vertical="center" indent="2"/>
    </xf>
    <xf numFmtId="49" fontId="29" fillId="0" borderId="1" xfId="0" applyNumberFormat="1" applyFont="1" applyFill="1" applyBorder="1" applyAlignment="1">
      <alignment horizontal="left" vertical="center" wrapText="1"/>
    </xf>
    <xf numFmtId="177" fontId="0" fillId="0" borderId="1" xfId="0" applyNumberFormat="1" applyFont="1" applyBorder="1">
      <alignment vertical="center"/>
    </xf>
    <xf numFmtId="177" fontId="30" fillId="0" borderId="1" xfId="0" applyNumberFormat="1" applyFont="1" applyBorder="1" applyAlignment="1">
      <alignment horizontal="right" vertical="center" wrapText="1"/>
    </xf>
    <xf numFmtId="179" fontId="30" fillId="0" borderId="1" xfId="0" applyNumberFormat="1" applyFont="1" applyBorder="1" applyAlignment="1">
      <alignment horizontal="right" vertical="center" wrapText="1"/>
    </xf>
    <xf numFmtId="49" fontId="31" fillId="0" borderId="1" xfId="0" applyNumberFormat="1" applyFont="1" applyFill="1" applyBorder="1" applyAlignment="1">
      <alignment horizontal="left" vertical="center" wrapText="1"/>
    </xf>
    <xf numFmtId="180" fontId="25" fillId="0" borderId="1" xfId="0" applyNumberFormat="1" applyFont="1" applyBorder="1" applyAlignment="1">
      <alignment horizontal="right" vertical="center" wrapText="1"/>
    </xf>
    <xf numFmtId="177" fontId="30" fillId="0" borderId="1" xfId="0" applyNumberFormat="1" applyFont="1" applyFill="1" applyBorder="1" applyAlignment="1">
      <alignment horizontal="right" vertical="center" wrapText="1"/>
    </xf>
    <xf numFmtId="177" fontId="0" fillId="0" borderId="0" xfId="0" applyNumberFormat="1" applyFont="1">
      <alignment vertical="center"/>
    </xf>
    <xf numFmtId="180" fontId="30" fillId="0" borderId="1" xfId="0" applyNumberFormat="1" applyFont="1" applyFill="1" applyBorder="1" applyAlignment="1">
      <alignment horizontal="right" vertical="center" wrapText="1"/>
    </xf>
    <xf numFmtId="0" fontId="23" fillId="0" borderId="0" xfId="0" applyFont="1">
      <alignment vertical="center"/>
    </xf>
    <xf numFmtId="0" fontId="7" fillId="0" borderId="0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4" fontId="1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 wrapText="1"/>
    </xf>
    <xf numFmtId="4" fontId="19" fillId="3" borderId="1" xfId="0" applyNumberFormat="1" applyFont="1" applyFill="1" applyBorder="1" applyAlignment="1">
      <alignment vertical="center" wrapText="1"/>
    </xf>
    <xf numFmtId="177" fontId="19" fillId="3" borderId="1" xfId="0" applyNumberFormat="1" applyFont="1" applyFill="1" applyBorder="1" applyAlignment="1">
      <alignment horizontal="center" vertical="center" wrapText="1"/>
    </xf>
    <xf numFmtId="177" fontId="19" fillId="0" borderId="1" xfId="0" applyNumberFormat="1" applyFont="1" applyBorder="1" applyAlignment="1">
      <alignment horizontal="right" vertical="center" wrapText="1"/>
    </xf>
    <xf numFmtId="177" fontId="9" fillId="0" borderId="1" xfId="0" applyNumberFormat="1" applyFont="1" applyBorder="1" applyAlignment="1">
      <alignment horizontal="right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177" fontId="23" fillId="0" borderId="1" xfId="0" applyNumberFormat="1" applyFont="1" applyBorder="1" applyAlignment="1">
      <alignment vertical="center"/>
    </xf>
    <xf numFmtId="177" fontId="23" fillId="0" borderId="1" xfId="0" applyNumberFormat="1" applyFont="1" applyBorder="1" applyAlignment="1">
      <alignment horizontal="right" vertical="center"/>
    </xf>
    <xf numFmtId="177" fontId="21" fillId="0" borderId="1" xfId="0" applyNumberFormat="1" applyFont="1" applyBorder="1">
      <alignment vertical="center"/>
    </xf>
    <xf numFmtId="179" fontId="21" fillId="0" borderId="1" xfId="0" applyNumberFormat="1" applyFont="1" applyBorder="1">
      <alignment vertical="center"/>
    </xf>
    <xf numFmtId="177" fontId="23" fillId="0" borderId="1" xfId="0" applyNumberFormat="1" applyFont="1" applyBorder="1">
      <alignment vertical="center"/>
    </xf>
    <xf numFmtId="179" fontId="23" fillId="0" borderId="1" xfId="0" applyNumberFormat="1" applyFont="1" applyBorder="1">
      <alignment vertical="center"/>
    </xf>
    <xf numFmtId="0" fontId="19" fillId="0" borderId="2" xfId="0" applyFont="1" applyBorder="1" applyAlignment="1">
      <alignment horizontal="center" vertical="center" wrapText="1"/>
    </xf>
    <xf numFmtId="4" fontId="19" fillId="0" borderId="2" xfId="0" applyNumberFormat="1" applyFont="1" applyBorder="1" applyAlignment="1">
      <alignment horizontal="right" vertical="center" wrapText="1"/>
    </xf>
    <xf numFmtId="0" fontId="19" fillId="0" borderId="2" xfId="0" applyFont="1" applyBorder="1" applyAlignment="1">
      <alignment horizontal="left" vertical="center" wrapText="1"/>
    </xf>
    <xf numFmtId="4" fontId="19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181" fontId="9" fillId="0" borderId="2" xfId="0" applyNumberFormat="1" applyFont="1" applyBorder="1" applyAlignment="1">
      <alignment horizontal="right" vertical="center" wrapText="1"/>
    </xf>
    <xf numFmtId="181" fontId="32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vertical="center" wrapText="1"/>
    </xf>
    <xf numFmtId="181" fontId="19" fillId="0" borderId="2" xfId="0" applyNumberFormat="1" applyFont="1" applyBorder="1" applyAlignment="1">
      <alignment vertical="center" wrapText="1"/>
    </xf>
    <xf numFmtId="181" fontId="19" fillId="0" borderId="2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30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177" fontId="25" fillId="0" borderId="1" xfId="0" applyNumberFormat="1" applyFont="1" applyBorder="1" applyAlignment="1">
      <alignment horizontal="left" vertical="center" wrapText="1"/>
    </xf>
    <xf numFmtId="0" fontId="19" fillId="0" borderId="1" xfId="0" applyFont="1" applyBorder="1" applyAlignment="1">
      <alignment horizontal="right" vertical="center" wrapText="1"/>
    </xf>
    <xf numFmtId="49" fontId="18" fillId="0" borderId="1" xfId="0" applyNumberFormat="1" applyFont="1" applyFill="1" applyBorder="1" applyAlignment="1" applyProtection="1">
      <alignment horizontal="left" vertical="center"/>
    </xf>
    <xf numFmtId="49" fontId="27" fillId="0" borderId="1" xfId="0" applyNumberFormat="1" applyFont="1" applyFill="1" applyBorder="1" applyAlignment="1" applyProtection="1">
      <alignment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49" fontId="28" fillId="0" borderId="1" xfId="0" applyNumberFormat="1" applyFont="1" applyFill="1" applyBorder="1" applyAlignment="1" applyProtection="1">
      <alignment horizontal="left" vertical="center"/>
    </xf>
    <xf numFmtId="0" fontId="9" fillId="0" borderId="1" xfId="0" applyFont="1" applyBorder="1" applyAlignment="1">
      <alignment horizontal="right" vertical="center" wrapText="1"/>
    </xf>
    <xf numFmtId="177" fontId="14" fillId="0" borderId="1" xfId="0" applyNumberFormat="1" applyFont="1" applyFill="1" applyBorder="1" applyAlignment="1" applyProtection="1">
      <alignment horizontal="left" vertical="center"/>
    </xf>
    <xf numFmtId="0" fontId="26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177" fontId="0" fillId="0" borderId="1" xfId="0" applyNumberFormat="1" applyFont="1" applyFill="1" applyBorder="1" applyAlignment="1">
      <alignment vertical="center"/>
    </xf>
    <xf numFmtId="177" fontId="26" fillId="0" borderId="1" xfId="0" applyNumberFormat="1" applyFont="1" applyFill="1" applyBorder="1" applyAlignment="1">
      <alignment vertical="center"/>
    </xf>
    <xf numFmtId="0" fontId="14" fillId="0" borderId="0" xfId="0" applyFont="1" applyFill="1" applyBorder="1" applyAlignment="1" applyProtection="1">
      <alignment vertical="center"/>
    </xf>
    <xf numFmtId="0" fontId="4" fillId="2" borderId="1" xfId="0" applyFont="1" applyFill="1" applyBorder="1" applyAlignment="1">
      <alignment horizontal="left" vertical="center"/>
    </xf>
    <xf numFmtId="182" fontId="14" fillId="0" borderId="1" xfId="0" applyNumberFormat="1" applyFont="1" applyFill="1" applyBorder="1" applyAlignment="1" applyProtection="1">
      <alignment horizontal="right" vertical="center"/>
    </xf>
    <xf numFmtId="0" fontId="14" fillId="0" borderId="1" xfId="49" applyFont="1" applyFill="1" applyBorder="1" applyAlignment="1" applyProtection="1">
      <alignment vertical="center"/>
    </xf>
    <xf numFmtId="182" fontId="33" fillId="0" borderId="1" xfId="0" applyNumberFormat="1" applyFont="1" applyFill="1" applyBorder="1" applyAlignment="1">
      <alignment horizontal="right" vertical="center"/>
    </xf>
    <xf numFmtId="0" fontId="18" fillId="0" borderId="1" xfId="49" applyFont="1" applyFill="1" applyBorder="1" applyAlignment="1" applyProtection="1">
      <alignment vertical="center"/>
    </xf>
    <xf numFmtId="0" fontId="14" fillId="0" borderId="1" xfId="49" applyFont="1" applyBorder="1" applyAlignment="1" applyProtection="1">
      <alignment vertical="center"/>
    </xf>
    <xf numFmtId="0" fontId="18" fillId="0" borderId="1" xfId="49" applyFont="1" applyFill="1" applyBorder="1" applyAlignment="1" applyProtection="1">
      <alignment horizontal="center" vertical="center"/>
    </xf>
    <xf numFmtId="182" fontId="18" fillId="0" borderId="1" xfId="0" applyNumberFormat="1" applyFont="1" applyFill="1" applyBorder="1" applyAlignment="1" applyProtection="1">
      <alignment horizontal="right" vertical="center"/>
    </xf>
    <xf numFmtId="0" fontId="25" fillId="0" borderId="0" xfId="0" applyFont="1" applyBorder="1" applyAlignment="1">
      <alignment vertical="center" wrapText="1"/>
    </xf>
    <xf numFmtId="0" fontId="34" fillId="0" borderId="0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0" fontId="32" fillId="0" borderId="2" xfId="0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vertical="center" wrapText="1"/>
    </xf>
    <xf numFmtId="177" fontId="32" fillId="0" borderId="2" xfId="0" applyNumberFormat="1" applyFont="1" applyBorder="1" applyAlignment="1">
      <alignment horizontal="right" vertical="center" wrapText="1"/>
    </xf>
    <xf numFmtId="0" fontId="34" fillId="0" borderId="2" xfId="0" applyFont="1" applyBorder="1" applyAlignment="1">
      <alignment vertical="center" wrapText="1"/>
    </xf>
    <xf numFmtId="4" fontId="34" fillId="0" borderId="2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35" fillId="0" borderId="0" xfId="0" applyFont="1" applyBorder="1" applyAlignment="1">
      <alignment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37" fillId="0" borderId="0" xfId="0" applyFont="1" applyAlignment="1">
      <alignment horizontal="center" vertical="center" wrapText="1"/>
    </xf>
    <xf numFmtId="0" fontId="32" fillId="0" borderId="0" xfId="0" applyFont="1" applyBorder="1" applyAlignment="1">
      <alignment horizontal="right" vertical="center" wrapText="1"/>
    </xf>
    <xf numFmtId="183" fontId="9" fillId="0" borderId="0" xfId="0" applyNumberFormat="1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37" fillId="0" borderId="0" xfId="0" applyFont="1" applyAlignment="1">
      <alignment vertical="center" wrapText="1"/>
    </xf>
    <xf numFmtId="0" fontId="9" fillId="0" borderId="0" xfId="0" applyFont="1" applyBorder="1" applyAlignment="1" quotePrefix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opLeftCell="A4" workbookViewId="0">
      <selection activeCell="D16" sqref="D16"/>
    </sheetView>
  </sheetViews>
  <sheetFormatPr defaultColWidth="10" defaultRowHeight="13.5" outlineLevelCol="4"/>
  <cols>
    <col min="1" max="1" width="13.7" customWidth="1"/>
    <col min="2" max="2" width="24.9083333333333" customWidth="1"/>
    <col min="3" max="3" width="17.5166666666667" customWidth="1"/>
    <col min="4" max="4" width="18.2166666666667" customWidth="1"/>
    <col min="5" max="5" width="17.9416666666667" customWidth="1"/>
  </cols>
  <sheetData>
    <row r="1" ht="18.05" customHeight="1" spans="1:5">
      <c r="A1" s="10"/>
      <c r="B1" s="10"/>
      <c r="C1" s="10"/>
      <c r="D1" s="10"/>
      <c r="E1" s="10"/>
    </row>
    <row r="2" ht="39.85" customHeight="1" spans="1:5">
      <c r="A2" s="11" t="s">
        <v>216</v>
      </c>
      <c r="B2" s="11"/>
      <c r="C2" s="11"/>
      <c r="D2" s="11"/>
      <c r="E2" s="11"/>
    </row>
    <row r="3" ht="22.75" customHeight="1" spans="1:5">
      <c r="A3" s="52"/>
      <c r="B3" s="52"/>
      <c r="C3" s="12"/>
      <c r="D3" s="12"/>
      <c r="E3" s="53" t="s">
        <v>37</v>
      </c>
    </row>
    <row r="4" ht="22.75" customHeight="1" spans="1:5">
      <c r="A4" s="31" t="s">
        <v>217</v>
      </c>
      <c r="B4" s="31"/>
      <c r="C4" s="31" t="s">
        <v>218</v>
      </c>
      <c r="D4" s="31"/>
      <c r="E4" s="31"/>
    </row>
    <row r="5" ht="22.75" customHeight="1" spans="1:5">
      <c r="A5" s="31" t="s">
        <v>187</v>
      </c>
      <c r="B5" s="31" t="s">
        <v>188</v>
      </c>
      <c r="C5" s="31" t="s">
        <v>118</v>
      </c>
      <c r="D5" s="31" t="s">
        <v>219</v>
      </c>
      <c r="E5" s="31" t="s">
        <v>220</v>
      </c>
    </row>
    <row r="6" ht="22.75" customHeight="1" spans="1:5">
      <c r="A6" s="54"/>
      <c r="B6" s="55" t="s">
        <v>118</v>
      </c>
      <c r="C6" s="56">
        <f t="shared" ref="C6:C14" si="0">D6+E6</f>
        <v>1544251.354</v>
      </c>
      <c r="D6" s="57">
        <f>D7+D15+D23</f>
        <v>1379097.824</v>
      </c>
      <c r="E6" s="57">
        <f>E7+E15+E23</f>
        <v>165153.53</v>
      </c>
    </row>
    <row r="7" ht="27" customHeight="1" spans="1:5">
      <c r="A7" s="58" t="s">
        <v>221</v>
      </c>
      <c r="B7" s="58" t="s">
        <v>222</v>
      </c>
      <c r="C7" s="56">
        <f t="shared" si="0"/>
        <v>1369097.824</v>
      </c>
      <c r="D7" s="59">
        <f>D8+D9+D10+D11+D12+D13+D14</f>
        <v>1369097.824</v>
      </c>
      <c r="E7" s="60"/>
    </row>
    <row r="8" ht="27" customHeight="1" spans="1:5">
      <c r="A8" s="61" t="s">
        <v>223</v>
      </c>
      <c r="B8" s="62" t="s">
        <v>224</v>
      </c>
      <c r="C8" s="63">
        <f t="shared" si="0"/>
        <v>515844</v>
      </c>
      <c r="D8" s="64">
        <v>515844</v>
      </c>
      <c r="E8" s="65"/>
    </row>
    <row r="9" ht="27" customHeight="1" spans="1:5">
      <c r="A9" s="61" t="s">
        <v>225</v>
      </c>
      <c r="B9" s="62" t="s">
        <v>226</v>
      </c>
      <c r="C9" s="63">
        <f t="shared" si="0"/>
        <v>339102.66</v>
      </c>
      <c r="D9" s="64">
        <v>339102.66</v>
      </c>
      <c r="E9" s="65"/>
    </row>
    <row r="10" ht="27" customHeight="1" spans="1:5">
      <c r="A10" s="61" t="s">
        <v>227</v>
      </c>
      <c r="B10" s="62" t="s">
        <v>228</v>
      </c>
      <c r="C10" s="63">
        <f t="shared" si="0"/>
        <v>212300</v>
      </c>
      <c r="D10" s="64">
        <v>212300</v>
      </c>
      <c r="E10" s="65"/>
    </row>
    <row r="11" ht="27" customHeight="1" spans="1:5">
      <c r="A11" s="61" t="s">
        <v>229</v>
      </c>
      <c r="B11" s="62" t="s">
        <v>230</v>
      </c>
      <c r="C11" s="63">
        <f t="shared" si="0"/>
        <v>75310.2</v>
      </c>
      <c r="D11" s="64">
        <v>75310.2</v>
      </c>
      <c r="E11" s="65"/>
    </row>
    <row r="12" ht="27" customHeight="1" spans="1:5">
      <c r="A12" s="61" t="s">
        <v>231</v>
      </c>
      <c r="B12" s="62" t="s">
        <v>232</v>
      </c>
      <c r="C12" s="63">
        <v>143236.2</v>
      </c>
      <c r="D12" s="64">
        <v>143236.2</v>
      </c>
      <c r="E12" s="65"/>
    </row>
    <row r="13" ht="27" customHeight="1" spans="1:5">
      <c r="A13" s="61" t="s">
        <v>233</v>
      </c>
      <c r="B13" s="62" t="s">
        <v>234</v>
      </c>
      <c r="C13" s="63">
        <f>D13+E13</f>
        <v>78534.324</v>
      </c>
      <c r="D13" s="64">
        <v>78534.324</v>
      </c>
      <c r="E13" s="65"/>
    </row>
    <row r="14" ht="27" customHeight="1" spans="1:5">
      <c r="A14" s="61" t="s">
        <v>235</v>
      </c>
      <c r="B14" s="62" t="s">
        <v>236</v>
      </c>
      <c r="C14" s="63">
        <f>D14+E14</f>
        <v>4770.44</v>
      </c>
      <c r="D14" s="64">
        <v>4770.44</v>
      </c>
      <c r="E14" s="65"/>
    </row>
    <row r="15" ht="27" customHeight="1" spans="1:5">
      <c r="A15" s="58" t="s">
        <v>237</v>
      </c>
      <c r="B15" s="66" t="s">
        <v>238</v>
      </c>
      <c r="C15" s="56">
        <f>D15+E15</f>
        <v>165153.53</v>
      </c>
      <c r="D15" s="67"/>
      <c r="E15" s="59">
        <f>E16+E17+E18+E19+E20+E21+E22</f>
        <v>165153.53</v>
      </c>
    </row>
    <row r="16" ht="27" customHeight="1" spans="1:5">
      <c r="A16" s="61" t="s">
        <v>239</v>
      </c>
      <c r="B16" s="62" t="s">
        <v>240</v>
      </c>
      <c r="C16" s="63">
        <v>25000</v>
      </c>
      <c r="D16" s="68"/>
      <c r="E16" s="64">
        <v>25000</v>
      </c>
    </row>
    <row r="17" ht="27" customHeight="1" spans="1:5">
      <c r="A17" s="61" t="s">
        <v>241</v>
      </c>
      <c r="B17" s="62" t="s">
        <v>242</v>
      </c>
      <c r="C17" s="63">
        <f>D17+E17</f>
        <v>3000</v>
      </c>
      <c r="D17" s="68"/>
      <c r="E17" s="64">
        <v>3000</v>
      </c>
    </row>
    <row r="18" ht="27" customHeight="1" spans="1:5">
      <c r="A18" s="61" t="s">
        <v>243</v>
      </c>
      <c r="B18" s="62" t="s">
        <v>244</v>
      </c>
      <c r="C18" s="63">
        <f>D18+E18</f>
        <v>7000</v>
      </c>
      <c r="D18" s="68"/>
      <c r="E18" s="64">
        <v>7000</v>
      </c>
    </row>
    <row r="19" ht="27" customHeight="1" spans="1:5">
      <c r="A19" s="61" t="s">
        <v>245</v>
      </c>
      <c r="B19" s="62" t="s">
        <v>246</v>
      </c>
      <c r="C19" s="63">
        <f>D19+E19</f>
        <v>20000</v>
      </c>
      <c r="D19" s="69"/>
      <c r="E19" s="68">
        <v>20000</v>
      </c>
    </row>
    <row r="20" ht="27" customHeight="1" spans="1:5">
      <c r="A20" s="61" t="s">
        <v>247</v>
      </c>
      <c r="B20" s="62" t="s">
        <v>248</v>
      </c>
      <c r="C20" s="63">
        <f>D20+E20</f>
        <v>16652.66</v>
      </c>
      <c r="D20" s="70"/>
      <c r="E20" s="68">
        <v>16652.66</v>
      </c>
    </row>
    <row r="21" ht="27" customHeight="1" spans="1:5">
      <c r="A21" s="61" t="s">
        <v>249</v>
      </c>
      <c r="B21" s="62" t="s">
        <v>250</v>
      </c>
      <c r="C21" s="63">
        <f>D21+E21</f>
        <v>16100.87</v>
      </c>
      <c r="D21" s="70"/>
      <c r="E21" s="68">
        <v>16100.87</v>
      </c>
    </row>
    <row r="22" ht="27" customHeight="1" spans="1:5">
      <c r="A22" s="61" t="s">
        <v>251</v>
      </c>
      <c r="B22" s="62" t="s">
        <v>252</v>
      </c>
      <c r="C22" s="63">
        <v>77400</v>
      </c>
      <c r="D22" s="68"/>
      <c r="E22" s="68">
        <v>77400</v>
      </c>
    </row>
    <row r="23" ht="27" customHeight="1" spans="1:5">
      <c r="A23" s="58" t="s">
        <v>253</v>
      </c>
      <c r="B23" s="66" t="s">
        <v>254</v>
      </c>
      <c r="C23" s="56">
        <f>D23+E23</f>
        <v>10000</v>
      </c>
      <c r="D23" s="59">
        <f>D24</f>
        <v>10000</v>
      </c>
      <c r="E23" s="59"/>
    </row>
    <row r="24" ht="27" customHeight="1" spans="1:5">
      <c r="A24" s="61" t="s">
        <v>255</v>
      </c>
      <c r="B24" s="62" t="s">
        <v>256</v>
      </c>
      <c r="C24" s="63">
        <f>D24</f>
        <v>10000</v>
      </c>
      <c r="D24" s="68">
        <v>10000</v>
      </c>
      <c r="E24" s="63"/>
    </row>
  </sheetData>
  <mergeCells count="4">
    <mergeCell ref="A2:E2"/>
    <mergeCell ref="A3:B3"/>
    <mergeCell ref="A4:B4"/>
    <mergeCell ref="C4:E4"/>
  </mergeCells>
  <pageMargins left="0.66875" right="0.393055555555556" top="0.270000010728836" bottom="0.270000010728836" header="0.196527777777778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C14" sqref="C14"/>
    </sheetView>
  </sheetViews>
  <sheetFormatPr defaultColWidth="10" defaultRowHeight="13.5" outlineLevelCol="7"/>
  <cols>
    <col min="1" max="1" width="42.2333333333333" customWidth="1"/>
    <col min="2" max="4" width="12.625" customWidth="1"/>
    <col min="5" max="6" width="13.7666666666667" customWidth="1"/>
    <col min="7" max="8" width="12.625" customWidth="1"/>
  </cols>
  <sheetData>
    <row r="1" ht="14.3" customHeight="1" spans="1:8">
      <c r="A1" s="10"/>
      <c r="B1" s="10"/>
      <c r="C1" s="10"/>
      <c r="D1" s="10"/>
      <c r="E1" s="10"/>
      <c r="F1" s="10"/>
      <c r="G1" s="10"/>
      <c r="H1" s="10"/>
    </row>
    <row r="2" ht="39.85" customHeight="1" spans="1:8">
      <c r="A2" s="48" t="s">
        <v>257</v>
      </c>
      <c r="B2" s="48"/>
      <c r="C2" s="48"/>
      <c r="D2" s="48"/>
      <c r="E2" s="48"/>
      <c r="F2" s="48"/>
      <c r="G2" s="48"/>
      <c r="H2" s="48"/>
    </row>
    <row r="3" ht="22.75" customHeight="1" spans="1:8">
      <c r="A3" s="10"/>
      <c r="B3" s="10"/>
      <c r="C3" s="10"/>
      <c r="D3" s="10"/>
      <c r="E3" s="10"/>
      <c r="F3" s="10"/>
      <c r="G3" s="10"/>
      <c r="H3" s="49" t="s">
        <v>37</v>
      </c>
    </row>
    <row r="4" ht="22.75" customHeight="1" spans="1:8">
      <c r="A4" s="14" t="s">
        <v>182</v>
      </c>
      <c r="B4" s="14" t="s">
        <v>258</v>
      </c>
      <c r="C4" s="14"/>
      <c r="D4" s="14"/>
      <c r="E4" s="14"/>
      <c r="F4" s="14"/>
      <c r="G4" s="14" t="s">
        <v>259</v>
      </c>
      <c r="H4" s="14" t="s">
        <v>260</v>
      </c>
    </row>
    <row r="5" ht="22.75" customHeight="1" spans="1:8">
      <c r="A5" s="14"/>
      <c r="B5" s="14" t="s">
        <v>118</v>
      </c>
      <c r="C5" s="14" t="s">
        <v>261</v>
      </c>
      <c r="D5" s="14" t="s">
        <v>262</v>
      </c>
      <c r="E5" s="14" t="s">
        <v>263</v>
      </c>
      <c r="F5" s="14"/>
      <c r="G5" s="14"/>
      <c r="H5" s="14"/>
    </row>
    <row r="6" ht="22.75" customHeight="1" spans="1:8">
      <c r="A6" s="14"/>
      <c r="B6" s="14"/>
      <c r="C6" s="14"/>
      <c r="D6" s="14"/>
      <c r="E6" s="14" t="s">
        <v>264</v>
      </c>
      <c r="F6" s="14" t="s">
        <v>265</v>
      </c>
      <c r="G6" s="14"/>
      <c r="H6" s="14"/>
    </row>
    <row r="7" ht="22.75" customHeight="1" spans="1:8">
      <c r="A7" s="50" t="s">
        <v>118</v>
      </c>
      <c r="B7" s="51"/>
      <c r="C7" s="51"/>
      <c r="D7" s="51"/>
      <c r="E7" s="51"/>
      <c r="F7" s="51"/>
      <c r="G7" s="51"/>
      <c r="H7" s="51"/>
    </row>
    <row r="8" ht="22.75" customHeight="1" spans="1:8">
      <c r="A8" s="50" t="s">
        <v>3</v>
      </c>
      <c r="B8" s="51"/>
      <c r="C8" s="51"/>
      <c r="D8" s="51"/>
      <c r="E8" s="51"/>
      <c r="F8" s="51"/>
      <c r="G8" s="51"/>
      <c r="H8" s="51"/>
    </row>
    <row r="9" ht="22.75" customHeight="1" spans="1:8">
      <c r="A9" s="15"/>
      <c r="B9" s="16"/>
      <c r="C9" s="16"/>
      <c r="D9" s="16"/>
      <c r="E9" s="16"/>
      <c r="F9" s="16"/>
      <c r="G9" s="16"/>
      <c r="H9" s="16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590277777777778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topLeftCell="A3" workbookViewId="0">
      <selection activeCell="C12" sqref="C12"/>
    </sheetView>
  </sheetViews>
  <sheetFormatPr defaultColWidth="10" defaultRowHeight="15"/>
  <cols>
    <col min="1" max="1" width="9.76666666666667" customWidth="1"/>
    <col min="2" max="2" width="12" style="18" customWidth="1"/>
    <col min="3" max="3" width="29.625" style="18" customWidth="1"/>
    <col min="4" max="4" width="11.875" customWidth="1"/>
    <col min="5" max="5" width="12" customWidth="1"/>
    <col min="6" max="6" width="12.5" customWidth="1"/>
    <col min="7" max="10" width="9.76666666666667" customWidth="1"/>
  </cols>
  <sheetData>
    <row r="1" ht="14.3" customHeight="1" spans="1:10">
      <c r="A1" s="10"/>
      <c r="B1" s="26"/>
      <c r="C1" s="27"/>
      <c r="D1" s="10"/>
      <c r="E1" s="10"/>
      <c r="F1" s="10"/>
      <c r="G1" s="10"/>
      <c r="H1" s="10"/>
      <c r="I1" s="10"/>
      <c r="J1" s="10"/>
    </row>
    <row r="2" ht="39.85" customHeight="1" spans="1:10">
      <c r="A2" s="11" t="s">
        <v>266</v>
      </c>
      <c r="B2" s="20"/>
      <c r="C2" s="20"/>
      <c r="D2" s="11"/>
      <c r="E2" s="11"/>
      <c r="F2" s="11"/>
      <c r="G2" s="10"/>
      <c r="H2" s="10"/>
      <c r="I2" s="10"/>
      <c r="J2" s="10"/>
    </row>
    <row r="3" ht="22.75" customHeight="1" spans="1:10">
      <c r="A3" s="12"/>
      <c r="D3" s="12"/>
      <c r="E3" s="12"/>
      <c r="F3" s="12" t="s">
        <v>37</v>
      </c>
      <c r="G3" s="10"/>
      <c r="H3" s="10"/>
      <c r="I3" s="10"/>
      <c r="J3" s="10"/>
    </row>
    <row r="4" ht="22.75" customHeight="1" spans="1:10">
      <c r="A4" s="28" t="s">
        <v>267</v>
      </c>
      <c r="B4" s="29" t="s">
        <v>268</v>
      </c>
      <c r="C4" s="30" t="s">
        <v>269</v>
      </c>
      <c r="D4" s="28" t="s">
        <v>118</v>
      </c>
      <c r="E4" s="28" t="s">
        <v>115</v>
      </c>
      <c r="F4" s="28" t="s">
        <v>116</v>
      </c>
      <c r="G4" s="10"/>
      <c r="H4" s="10"/>
      <c r="I4" s="10"/>
      <c r="J4" s="10"/>
    </row>
    <row r="5" ht="28" customHeight="1" spans="1:10">
      <c r="A5" s="31"/>
      <c r="B5" s="32"/>
      <c r="C5" s="33"/>
      <c r="D5" s="34">
        <f t="shared" ref="D5:F5" si="0">D6</f>
        <v>165153.53</v>
      </c>
      <c r="E5" s="34">
        <f t="shared" si="0"/>
        <v>165153.53</v>
      </c>
      <c r="F5" s="34"/>
      <c r="G5" s="12"/>
      <c r="H5" s="12"/>
      <c r="I5" s="12"/>
      <c r="J5" s="12"/>
    </row>
    <row r="6" ht="28" customHeight="1" spans="1:6">
      <c r="A6" s="35">
        <v>1</v>
      </c>
      <c r="B6" s="36" t="s">
        <v>237</v>
      </c>
      <c r="C6" s="37" t="s">
        <v>238</v>
      </c>
      <c r="D6" s="38">
        <f t="shared" ref="D6:D13" si="1">E6+F6</f>
        <v>165153.53</v>
      </c>
      <c r="E6" s="39">
        <f>E7+E8+E9+E10+E11+E12+E13</f>
        <v>165153.53</v>
      </c>
      <c r="F6" s="39"/>
    </row>
    <row r="7" ht="28" customHeight="1" spans="1:6">
      <c r="A7" s="40">
        <v>2</v>
      </c>
      <c r="B7" s="41" t="s">
        <v>239</v>
      </c>
      <c r="C7" s="42" t="s">
        <v>240</v>
      </c>
      <c r="D7" s="38">
        <f t="shared" si="1"/>
        <v>25000</v>
      </c>
      <c r="E7" s="43">
        <v>25000</v>
      </c>
      <c r="F7" s="43"/>
    </row>
    <row r="8" ht="28" customHeight="1" spans="1:6">
      <c r="A8" s="40">
        <v>3</v>
      </c>
      <c r="B8" s="41" t="s">
        <v>241</v>
      </c>
      <c r="C8" s="42" t="s">
        <v>242</v>
      </c>
      <c r="D8" s="38">
        <f t="shared" si="1"/>
        <v>3000</v>
      </c>
      <c r="E8" s="43">
        <v>3000</v>
      </c>
      <c r="F8" s="44"/>
    </row>
    <row r="9" ht="28" customHeight="1" spans="1:6">
      <c r="A9" s="40">
        <v>4</v>
      </c>
      <c r="B9" s="41" t="s">
        <v>243</v>
      </c>
      <c r="C9" s="42" t="s">
        <v>244</v>
      </c>
      <c r="D9" s="38">
        <f t="shared" si="1"/>
        <v>7000</v>
      </c>
      <c r="E9" s="43">
        <v>7000</v>
      </c>
      <c r="F9" s="44"/>
    </row>
    <row r="10" ht="28" customHeight="1" spans="1:6">
      <c r="A10" s="40">
        <v>5</v>
      </c>
      <c r="B10" s="41" t="s">
        <v>245</v>
      </c>
      <c r="C10" s="42" t="s">
        <v>246</v>
      </c>
      <c r="D10" s="38">
        <f t="shared" si="1"/>
        <v>20000</v>
      </c>
      <c r="E10" s="43">
        <v>20000</v>
      </c>
      <c r="F10" s="44"/>
    </row>
    <row r="11" ht="28" customHeight="1" spans="1:6">
      <c r="A11" s="40">
        <v>7</v>
      </c>
      <c r="B11" s="41" t="s">
        <v>247</v>
      </c>
      <c r="C11" s="42" t="s">
        <v>248</v>
      </c>
      <c r="D11" s="38">
        <f t="shared" si="1"/>
        <v>16652.66</v>
      </c>
      <c r="E11" s="43">
        <v>16652.66</v>
      </c>
      <c r="F11" s="44"/>
    </row>
    <row r="12" ht="28" customHeight="1" spans="1:6">
      <c r="A12" s="40">
        <v>8</v>
      </c>
      <c r="B12" s="41" t="s">
        <v>249</v>
      </c>
      <c r="C12" s="42" t="s">
        <v>250</v>
      </c>
      <c r="D12" s="38">
        <f t="shared" si="1"/>
        <v>16100.87</v>
      </c>
      <c r="E12" s="43">
        <v>16100.87</v>
      </c>
      <c r="F12" s="44"/>
    </row>
    <row r="13" ht="28" customHeight="1" spans="1:6">
      <c r="A13" s="40">
        <v>9</v>
      </c>
      <c r="B13" s="41" t="s">
        <v>251</v>
      </c>
      <c r="C13" s="42" t="s">
        <v>270</v>
      </c>
      <c r="D13" s="38">
        <f t="shared" si="1"/>
        <v>77400</v>
      </c>
      <c r="E13" s="43">
        <v>77400</v>
      </c>
      <c r="F13" s="44"/>
    </row>
    <row r="14" ht="28" customHeight="1" spans="1:6">
      <c r="A14" s="45"/>
      <c r="B14" s="46"/>
      <c r="C14" s="47"/>
      <c r="D14" s="45"/>
      <c r="E14" s="45"/>
      <c r="F14" s="45"/>
    </row>
    <row r="15" ht="28" customHeight="1" spans="1:6">
      <c r="A15" s="45"/>
      <c r="B15" s="46"/>
      <c r="C15" s="47"/>
      <c r="D15" s="45"/>
      <c r="E15" s="45"/>
      <c r="F15" s="45"/>
    </row>
    <row r="16" ht="28" customHeight="1" spans="1:6">
      <c r="A16" s="45"/>
      <c r="B16" s="46"/>
      <c r="C16" s="47"/>
      <c r="D16" s="45"/>
      <c r="E16" s="45"/>
      <c r="F16" s="45"/>
    </row>
    <row r="17" ht="28" customHeight="1" spans="1:6">
      <c r="A17" s="45"/>
      <c r="B17" s="46"/>
      <c r="C17" s="47"/>
      <c r="D17" s="45"/>
      <c r="E17" s="45"/>
      <c r="F17" s="45"/>
    </row>
    <row r="18" ht="28" customHeight="1" spans="1:6">
      <c r="A18" s="45"/>
      <c r="B18" s="46"/>
      <c r="C18" s="47"/>
      <c r="D18" s="45"/>
      <c r="E18" s="45"/>
      <c r="F18" s="45"/>
    </row>
    <row r="24" ht="13.5" spans="2:3">
      <c r="B24" s="17"/>
      <c r="C24" s="17"/>
    </row>
    <row r="25" ht="13.5" spans="2:3">
      <c r="B25" s="17"/>
      <c r="C25" s="17"/>
    </row>
    <row r="26" ht="13.5" spans="2:3">
      <c r="B26" s="17"/>
      <c r="C26" s="17"/>
    </row>
  </sheetData>
  <mergeCells count="1">
    <mergeCell ref="A2:F2"/>
  </mergeCells>
  <pageMargins left="0.75" right="0.75" top="1.0625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A8" sqref="A8"/>
    </sheetView>
  </sheetViews>
  <sheetFormatPr defaultColWidth="7.875" defaultRowHeight="12.75" customHeight="1"/>
  <cols>
    <col min="1" max="1" width="17" style="18" customWidth="1"/>
    <col min="2" max="2" width="41.375" style="18" customWidth="1"/>
    <col min="3" max="3" width="29.375" style="18" customWidth="1"/>
    <col min="4" max="4" width="2.5" style="18" customWidth="1"/>
    <col min="5" max="16" width="8" style="18"/>
    <col min="17" max="16384" width="7.875" style="17"/>
  </cols>
  <sheetData>
    <row r="1" ht="15" customHeight="1" spans="1:16">
      <c r="A1" s="19"/>
      <c r="B1" s="19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ht="32.25" customHeight="1" spans="1:16">
      <c r="A2" s="20" t="s">
        <v>271</v>
      </c>
      <c r="B2" s="20"/>
      <c r="C2" s="20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ht="15" customHeight="1" spans="1:16">
      <c r="A3" s="17"/>
      <c r="B3" s="17"/>
      <c r="C3" s="21" t="s">
        <v>37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ht="25.5" customHeight="1" spans="1:16">
      <c r="A4" s="22" t="s">
        <v>272</v>
      </c>
      <c r="B4" s="22"/>
      <c r="C4" s="23" t="s">
        <v>41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ht="25.5" customHeight="1" spans="1:16">
      <c r="A5" s="22" t="s">
        <v>273</v>
      </c>
      <c r="B5" s="22" t="s">
        <v>274</v>
      </c>
      <c r="C5" s="23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="17" customFormat="1" ht="25.5" customHeight="1" spans="1:3">
      <c r="A6" s="22" t="s">
        <v>118</v>
      </c>
      <c r="B6" s="22"/>
      <c r="C6" s="23"/>
    </row>
    <row r="7" s="17" customFormat="1" ht="26.25" customHeight="1" spans="1:4">
      <c r="A7" s="24" t="s">
        <v>3</v>
      </c>
      <c r="B7" s="24"/>
      <c r="C7" s="25">
        <v>0</v>
      </c>
      <c r="D7" s="18"/>
    </row>
    <row r="8" ht="26.25" customHeight="1" spans="1:16">
      <c r="A8" s="24"/>
      <c r="B8" s="24"/>
      <c r="C8" s="25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ht="26.25" customHeight="1" spans="1:16">
      <c r="A9" s="24"/>
      <c r="B9" s="24"/>
      <c r="C9" s="25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ht="26.25" customHeight="1" spans="1:3">
      <c r="A10" s="24"/>
      <c r="B10" s="24"/>
      <c r="C10" s="25"/>
    </row>
    <row r="11" ht="26.25" customHeight="1" spans="1:3">
      <c r="A11" s="24"/>
      <c r="B11" s="24"/>
      <c r="C11" s="25"/>
    </row>
    <row r="12" ht="26.25" customHeight="1" spans="1:3">
      <c r="A12" s="24"/>
      <c r="B12" s="24"/>
      <c r="C12" s="25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workbookViewId="0">
      <selection activeCell="C12" sqref="C12"/>
    </sheetView>
  </sheetViews>
  <sheetFormatPr defaultColWidth="10" defaultRowHeight="13.5" outlineLevelRow="4" outlineLevelCol="4"/>
  <cols>
    <col min="1" max="1" width="27.15" customWidth="1"/>
    <col min="2" max="2" width="25.625" customWidth="1"/>
    <col min="3" max="3" width="27.3416666666667" customWidth="1"/>
    <col min="4" max="4" width="26.575" customWidth="1"/>
    <col min="5" max="5" width="28.5083333333333" customWidth="1"/>
  </cols>
  <sheetData>
    <row r="1" ht="14.3" customHeight="1" spans="1:5">
      <c r="A1" s="10"/>
      <c r="B1" s="10"/>
      <c r="C1" s="10"/>
      <c r="D1" s="10"/>
      <c r="E1" s="10"/>
    </row>
    <row r="2" ht="39.85" customHeight="1" spans="1:5">
      <c r="A2" s="11" t="s">
        <v>275</v>
      </c>
      <c r="B2" s="11"/>
      <c r="C2" s="11"/>
      <c r="D2" s="11"/>
      <c r="E2" s="11"/>
    </row>
    <row r="3" ht="22.75" customHeight="1" spans="1:5">
      <c r="A3" s="12"/>
      <c r="B3" s="12"/>
      <c r="C3" s="12"/>
      <c r="D3" s="12"/>
      <c r="E3" s="13" t="s">
        <v>37</v>
      </c>
    </row>
    <row r="4" ht="22.75" customHeight="1" spans="1:5">
      <c r="A4" s="14" t="s">
        <v>182</v>
      </c>
      <c r="B4" s="14" t="s">
        <v>118</v>
      </c>
      <c r="C4" s="14" t="s">
        <v>276</v>
      </c>
      <c r="D4" s="14" t="s">
        <v>277</v>
      </c>
      <c r="E4" s="14" t="s">
        <v>278</v>
      </c>
    </row>
    <row r="5" ht="22.75" customHeight="1" spans="1:5">
      <c r="A5" s="15" t="s">
        <v>3</v>
      </c>
      <c r="B5" s="16"/>
      <c r="C5" s="16"/>
      <c r="D5" s="16"/>
      <c r="E5" s="16"/>
    </row>
  </sheetData>
  <mergeCells count="1">
    <mergeCell ref="A2:E2"/>
  </mergeCells>
  <pageMargins left="0.75" right="0.75" top="0.904861111111111" bottom="0.270000010728836" header="0" footer="0"/>
  <pageSetup paperSize="9" scale="98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0" sqref="A10"/>
    </sheetView>
  </sheetViews>
  <sheetFormatPr defaultColWidth="9" defaultRowHeight="13.5" outlineLevelCol="1"/>
  <cols>
    <col min="1" max="1" width="43.825" customWidth="1"/>
    <col min="2" max="2" width="43.0333333333333" customWidth="1"/>
  </cols>
  <sheetData>
    <row r="1" ht="20.25" spans="1:2">
      <c r="A1" s="1" t="s">
        <v>279</v>
      </c>
      <c r="B1" s="1"/>
    </row>
    <row r="2" spans="1:1">
      <c r="A2" s="2" t="s">
        <v>280</v>
      </c>
    </row>
    <row r="3" ht="15" customHeight="1" spans="1:2">
      <c r="A3" s="3" t="s">
        <v>40</v>
      </c>
      <c r="B3" s="4" t="s">
        <v>41</v>
      </c>
    </row>
    <row r="4" spans="1:2">
      <c r="A4" s="3"/>
      <c r="B4" s="4"/>
    </row>
    <row r="5" spans="1:2">
      <c r="A5" s="5" t="s">
        <v>281</v>
      </c>
      <c r="B5" s="4">
        <v>1</v>
      </c>
    </row>
    <row r="6" spans="1:2">
      <c r="A6" s="6" t="s">
        <v>282</v>
      </c>
      <c r="B6" s="7"/>
    </row>
    <row r="7" spans="1:2">
      <c r="A7" s="8" t="s">
        <v>283</v>
      </c>
      <c r="B7" s="7"/>
    </row>
    <row r="8" spans="1:2">
      <c r="A8" s="8"/>
      <c r="B8" s="7"/>
    </row>
    <row r="9" spans="1:2">
      <c r="A9" s="8"/>
      <c r="B9" s="7"/>
    </row>
    <row r="10" spans="1:2">
      <c r="A10" s="8"/>
      <c r="B10" s="7"/>
    </row>
    <row r="11" spans="1:2">
      <c r="A11" s="8"/>
      <c r="B11" s="7"/>
    </row>
    <row r="12" spans="1:2">
      <c r="A12" s="8"/>
      <c r="B12" s="7"/>
    </row>
    <row r="13" spans="1:2">
      <c r="A13" s="8"/>
      <c r="B13" s="7"/>
    </row>
    <row r="14" spans="1:2">
      <c r="A14" s="8"/>
      <c r="B14" s="7"/>
    </row>
    <row r="15" spans="1:2">
      <c r="A15" s="8"/>
      <c r="B15" s="7"/>
    </row>
    <row r="16" spans="1:1">
      <c r="A16" s="9" t="s">
        <v>284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G12" sqref="G12"/>
    </sheetView>
  </sheetViews>
  <sheetFormatPr defaultColWidth="10" defaultRowHeight="13.5"/>
  <cols>
    <col min="1" max="1" width="2.54166666666667" customWidth="1"/>
    <col min="2" max="2" width="11.125" customWidth="1"/>
    <col min="3" max="3" width="12.5" customWidth="1"/>
    <col min="4" max="4" width="16" customWidth="1"/>
    <col min="5" max="5" width="18.75" customWidth="1"/>
    <col min="6" max="6" width="12.125" customWidth="1"/>
    <col min="7" max="7" width="18.5" customWidth="1"/>
    <col min="8" max="8" width="13.375" customWidth="1"/>
    <col min="9" max="11" width="9.76666666666667" customWidth="1"/>
  </cols>
  <sheetData>
    <row r="1" ht="14.3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14.3" customHeight="1" spans="1:1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2.75" customHeight="1" spans="1:11">
      <c r="A3" s="12"/>
      <c r="B3" s="12" t="s">
        <v>0</v>
      </c>
      <c r="C3" s="144" t="s">
        <v>1</v>
      </c>
      <c r="D3" s="138"/>
      <c r="E3" s="12"/>
      <c r="F3" s="12"/>
      <c r="G3" s="12"/>
      <c r="H3" s="12"/>
      <c r="I3" s="12"/>
      <c r="J3" s="12"/>
      <c r="K3" s="12"/>
    </row>
    <row r="4" ht="22.75" customHeight="1" spans="1:11">
      <c r="A4" s="12"/>
      <c r="B4" s="12" t="s">
        <v>2</v>
      </c>
      <c r="C4" s="12" t="s">
        <v>3</v>
      </c>
      <c r="D4" s="12"/>
      <c r="E4" s="12"/>
      <c r="F4" s="12"/>
      <c r="G4" s="12"/>
      <c r="H4" s="12"/>
      <c r="I4" s="12"/>
      <c r="J4" s="12"/>
      <c r="K4" s="12"/>
    </row>
    <row r="5" ht="14.3" customHeight="1" spans="1:1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ht="78.55" customHeight="1" spans="1:13">
      <c r="A6" s="10"/>
      <c r="B6" s="139" t="s">
        <v>4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43"/>
    </row>
    <row r="7" ht="22.75" customHeight="1" spans="1:1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ht="22.75" customHeight="1" spans="1:1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ht="22.75" customHeight="1" spans="1:1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ht="22.75" customHeight="1" spans="1:11">
      <c r="A10" s="12"/>
      <c r="B10" s="12" t="s">
        <v>5</v>
      </c>
      <c r="C10" s="12"/>
      <c r="F10" s="140" t="s">
        <v>6</v>
      </c>
      <c r="G10" s="141">
        <v>45357</v>
      </c>
      <c r="H10" s="12"/>
      <c r="I10" s="12"/>
      <c r="J10" s="12"/>
      <c r="K10" s="12"/>
    </row>
    <row r="11" ht="22.75" customHeight="1" spans="1:1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ht="22.75" customHeight="1" spans="1:11">
      <c r="A12" s="12"/>
      <c r="B12" s="140" t="s">
        <v>7</v>
      </c>
      <c r="C12" s="142" t="s">
        <v>8</v>
      </c>
      <c r="D12" s="12"/>
      <c r="E12" s="140" t="s">
        <v>9</v>
      </c>
      <c r="F12" s="10" t="s">
        <v>10</v>
      </c>
      <c r="G12" s="12"/>
      <c r="H12" s="140" t="s">
        <v>11</v>
      </c>
      <c r="I12" s="10" t="s">
        <v>12</v>
      </c>
      <c r="J12" s="12"/>
      <c r="K12" s="12"/>
    </row>
    <row r="13" ht="14.3" customHeight="1" spans="1:11">
      <c r="A13" s="10"/>
      <c r="B13" s="10"/>
      <c r="C13" s="10" t="s">
        <v>13</v>
      </c>
      <c r="D13" s="10"/>
      <c r="E13" s="10"/>
      <c r="F13" s="10"/>
      <c r="G13" s="10"/>
      <c r="H13" s="10"/>
      <c r="I13" s="10"/>
      <c r="J13" s="10"/>
      <c r="K13" s="10"/>
    </row>
    <row r="14" ht="14.3" customHeight="1" spans="1:1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ht="14.3" customHeight="1" spans="1:1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</sheetData>
  <mergeCells count="3">
    <mergeCell ref="C3:D3"/>
    <mergeCell ref="C4:E4"/>
    <mergeCell ref="B6:L6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B11" sqref="B11"/>
    </sheetView>
  </sheetViews>
  <sheetFormatPr defaultColWidth="10" defaultRowHeight="13.5" outlineLevelCol="2"/>
  <cols>
    <col min="1" max="1" width="5.01666666666667" customWidth="1"/>
    <col min="2" max="2" width="65.525" customWidth="1"/>
    <col min="3" max="3" width="59.6" customWidth="1"/>
  </cols>
  <sheetData>
    <row r="1" ht="35.4" customHeight="1" spans="1:2">
      <c r="A1" s="10"/>
      <c r="B1" s="10"/>
    </row>
    <row r="2" ht="39.15" customHeight="1" spans="1:3">
      <c r="A2" s="10"/>
      <c r="B2" s="134" t="s">
        <v>14</v>
      </c>
      <c r="C2" s="134"/>
    </row>
    <row r="3" ht="29.35" customHeight="1" spans="1:3">
      <c r="A3" s="135"/>
      <c r="B3" s="136" t="s">
        <v>15</v>
      </c>
      <c r="C3" s="136" t="s">
        <v>16</v>
      </c>
    </row>
    <row r="4" ht="28.45" customHeight="1" spans="1:3">
      <c r="A4" s="126"/>
      <c r="B4" s="137" t="s">
        <v>17</v>
      </c>
      <c r="C4" s="104" t="s">
        <v>18</v>
      </c>
    </row>
    <row r="5" ht="28.45" customHeight="1" spans="1:3">
      <c r="A5" s="126"/>
      <c r="B5" s="137" t="s">
        <v>19</v>
      </c>
      <c r="C5" s="104" t="s">
        <v>20</v>
      </c>
    </row>
    <row r="6" ht="28.45" customHeight="1" spans="1:3">
      <c r="A6" s="126"/>
      <c r="B6" s="137" t="s">
        <v>21</v>
      </c>
      <c r="C6" s="104" t="s">
        <v>22</v>
      </c>
    </row>
    <row r="7" ht="28.45" customHeight="1" spans="1:3">
      <c r="A7" s="126"/>
      <c r="B7" s="137" t="s">
        <v>23</v>
      </c>
      <c r="C7" s="104"/>
    </row>
    <row r="8" ht="28.45" customHeight="1" spans="1:3">
      <c r="A8" s="126"/>
      <c r="B8" s="137" t="s">
        <v>24</v>
      </c>
      <c r="C8" s="104" t="s">
        <v>25</v>
      </c>
    </row>
    <row r="9" ht="28.45" customHeight="1" spans="1:3">
      <c r="A9" s="126"/>
      <c r="B9" s="137" t="s">
        <v>26</v>
      </c>
      <c r="C9" s="104" t="s">
        <v>27</v>
      </c>
    </row>
    <row r="10" ht="28.45" customHeight="1" spans="1:3">
      <c r="A10" s="126"/>
      <c r="B10" s="137" t="s">
        <v>28</v>
      </c>
      <c r="C10" s="104" t="s">
        <v>29</v>
      </c>
    </row>
    <row r="11" ht="28.45" customHeight="1" spans="1:3">
      <c r="A11" s="126"/>
      <c r="B11" s="137" t="s">
        <v>30</v>
      </c>
      <c r="C11" s="104" t="s">
        <v>31</v>
      </c>
    </row>
    <row r="12" ht="28.45" customHeight="1" spans="1:3">
      <c r="A12" s="126"/>
      <c r="B12" s="137" t="s">
        <v>32</v>
      </c>
      <c r="C12" s="104"/>
    </row>
    <row r="13" ht="28.45" customHeight="1" spans="1:3">
      <c r="A13" s="10"/>
      <c r="B13" s="137" t="s">
        <v>33</v>
      </c>
      <c r="C13" s="104"/>
    </row>
    <row r="14" ht="28.45" customHeight="1" spans="1:3">
      <c r="A14" s="10"/>
      <c r="B14" s="137" t="s">
        <v>34</v>
      </c>
      <c r="C14" s="104" t="s">
        <v>18</v>
      </c>
    </row>
    <row r="15" ht="36" customHeight="1" spans="2:3">
      <c r="B15" s="137" t="s">
        <v>35</v>
      </c>
      <c r="C15" s="45"/>
    </row>
  </sheetData>
  <mergeCells count="1">
    <mergeCell ref="B2:C2"/>
  </mergeCells>
  <pageMargins left="0.75" right="0.75" top="0.270000010728836" bottom="0.270000010728836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2"/>
  <sheetViews>
    <sheetView workbookViewId="0">
      <selection activeCell="C46" sqref="C46"/>
    </sheetView>
  </sheetViews>
  <sheetFormatPr defaultColWidth="10" defaultRowHeight="13.5" outlineLevelCol="3"/>
  <cols>
    <col min="1" max="1" width="34.2333333333333" customWidth="1"/>
    <col min="2" max="2" width="20.6333333333333" customWidth="1"/>
    <col min="3" max="3" width="33.25" customWidth="1"/>
    <col min="4" max="4" width="20.1416666666667" customWidth="1"/>
  </cols>
  <sheetData>
    <row r="1" ht="14.3" customHeight="1" spans="1:4">
      <c r="A1" s="10"/>
      <c r="B1" s="10"/>
      <c r="C1" s="10"/>
      <c r="D1" s="10"/>
    </row>
    <row r="2" ht="39.85" customHeight="1" spans="1:4">
      <c r="A2" s="11" t="s">
        <v>36</v>
      </c>
      <c r="B2" s="11"/>
      <c r="C2" s="11"/>
      <c r="D2" s="11"/>
    </row>
    <row r="3" ht="22.75" customHeight="1" spans="1:4">
      <c r="A3" s="126"/>
      <c r="B3" s="126"/>
      <c r="C3" s="126"/>
      <c r="D3" s="127" t="s">
        <v>37</v>
      </c>
    </row>
    <row r="4" ht="22.75" customHeight="1" spans="1:4">
      <c r="A4" s="88" t="s">
        <v>38</v>
      </c>
      <c r="B4" s="88"/>
      <c r="C4" s="88" t="s">
        <v>39</v>
      </c>
      <c r="D4" s="88"/>
    </row>
    <row r="5" ht="22.75" customHeight="1" spans="1:4">
      <c r="A5" s="88" t="s">
        <v>40</v>
      </c>
      <c r="B5" s="88" t="s">
        <v>41</v>
      </c>
      <c r="C5" s="88" t="s">
        <v>40</v>
      </c>
      <c r="D5" s="88" t="s">
        <v>41</v>
      </c>
    </row>
    <row r="6" ht="22.75" customHeight="1" spans="1:4">
      <c r="A6" s="128" t="s">
        <v>42</v>
      </c>
      <c r="B6" s="95">
        <v>2044251.354</v>
      </c>
      <c r="C6" s="128" t="s">
        <v>43</v>
      </c>
      <c r="D6" s="95"/>
    </row>
    <row r="7" ht="22.75" customHeight="1" spans="1:4">
      <c r="A7" s="128" t="s">
        <v>44</v>
      </c>
      <c r="B7" s="95"/>
      <c r="C7" s="128" t="s">
        <v>45</v>
      </c>
      <c r="D7" s="129"/>
    </row>
    <row r="8" ht="22.75" customHeight="1" spans="1:4">
      <c r="A8" s="128" t="s">
        <v>46</v>
      </c>
      <c r="B8" s="95"/>
      <c r="C8" s="128" t="s">
        <v>47</v>
      </c>
      <c r="D8" s="129"/>
    </row>
    <row r="9" ht="22.75" customHeight="1" spans="1:4">
      <c r="A9" s="128" t="s">
        <v>48</v>
      </c>
      <c r="B9" s="95"/>
      <c r="C9" s="128" t="s">
        <v>49</v>
      </c>
      <c r="D9" s="129"/>
    </row>
    <row r="10" ht="22.75" customHeight="1" spans="1:4">
      <c r="A10" s="128" t="s">
        <v>50</v>
      </c>
      <c r="B10" s="95"/>
      <c r="C10" s="128" t="s">
        <v>51</v>
      </c>
      <c r="D10" s="129"/>
    </row>
    <row r="11" ht="22.75" customHeight="1" spans="1:4">
      <c r="A11" s="128" t="s">
        <v>52</v>
      </c>
      <c r="B11" s="95"/>
      <c r="C11" s="128" t="s">
        <v>53</v>
      </c>
      <c r="D11" s="129">
        <v>1807710.39</v>
      </c>
    </row>
    <row r="12" ht="22.75" customHeight="1" spans="1:4">
      <c r="A12" s="128" t="s">
        <v>54</v>
      </c>
      <c r="B12" s="95"/>
      <c r="C12" s="128" t="s">
        <v>55</v>
      </c>
      <c r="D12" s="129"/>
    </row>
    <row r="13" ht="22.75" customHeight="1" spans="1:4">
      <c r="A13" s="128" t="s">
        <v>56</v>
      </c>
      <c r="B13" s="95"/>
      <c r="C13" s="128" t="s">
        <v>57</v>
      </c>
      <c r="D13" s="129">
        <v>158006.64</v>
      </c>
    </row>
    <row r="14" ht="22.75" customHeight="1" spans="1:4">
      <c r="A14" s="128" t="s">
        <v>58</v>
      </c>
      <c r="B14" s="95"/>
      <c r="C14" s="128" t="s">
        <v>59</v>
      </c>
      <c r="D14" s="129"/>
    </row>
    <row r="15" ht="22.75" customHeight="1" spans="1:4">
      <c r="A15" s="128"/>
      <c r="B15" s="130"/>
      <c r="C15" s="128" t="s">
        <v>60</v>
      </c>
      <c r="D15" s="131">
        <v>78534.324</v>
      </c>
    </row>
    <row r="16" ht="22.75" customHeight="1" spans="1:4">
      <c r="A16" s="128"/>
      <c r="B16" s="130"/>
      <c r="C16" s="128" t="s">
        <v>61</v>
      </c>
      <c r="D16" s="129"/>
    </row>
    <row r="17" ht="22.75" customHeight="1" spans="1:4">
      <c r="A17" s="128"/>
      <c r="B17" s="130"/>
      <c r="C17" s="128" t="s">
        <v>62</v>
      </c>
      <c r="D17" s="129"/>
    </row>
    <row r="18" ht="22.75" customHeight="1" spans="1:4">
      <c r="A18" s="128"/>
      <c r="B18" s="130"/>
      <c r="C18" s="128" t="s">
        <v>63</v>
      </c>
      <c r="D18" s="129"/>
    </row>
    <row r="19" ht="22.75" customHeight="1" spans="1:4">
      <c r="A19" s="128"/>
      <c r="B19" s="130"/>
      <c r="C19" s="128" t="s">
        <v>64</v>
      </c>
      <c r="D19" s="129"/>
    </row>
    <row r="20" ht="22.75" customHeight="1" spans="1:4">
      <c r="A20" s="132"/>
      <c r="B20" s="133"/>
      <c r="C20" s="128" t="s">
        <v>65</v>
      </c>
      <c r="D20" s="129"/>
    </row>
    <row r="21" ht="22.75" customHeight="1" spans="1:4">
      <c r="A21" s="132"/>
      <c r="B21" s="133"/>
      <c r="C21" s="128" t="s">
        <v>66</v>
      </c>
      <c r="D21" s="129"/>
    </row>
    <row r="22" ht="22.75" customHeight="1" spans="1:4">
      <c r="A22" s="132"/>
      <c r="B22" s="133"/>
      <c r="C22" s="128" t="s">
        <v>67</v>
      </c>
      <c r="D22" s="129"/>
    </row>
    <row r="23" ht="22.75" customHeight="1" spans="1:4">
      <c r="A23" s="132"/>
      <c r="B23" s="133"/>
      <c r="C23" s="128" t="s">
        <v>68</v>
      </c>
      <c r="D23" s="129"/>
    </row>
    <row r="24" ht="22.75" customHeight="1" spans="1:4">
      <c r="A24" s="132"/>
      <c r="B24" s="133"/>
      <c r="C24" s="128" t="s">
        <v>69</v>
      </c>
      <c r="D24" s="129"/>
    </row>
    <row r="25" ht="22.75" customHeight="1" spans="1:4">
      <c r="A25" s="128"/>
      <c r="B25" s="130"/>
      <c r="C25" s="128" t="s">
        <v>70</v>
      </c>
      <c r="D25" s="129"/>
    </row>
    <row r="26" ht="22.75" customHeight="1" spans="1:4">
      <c r="A26" s="128"/>
      <c r="B26" s="130"/>
      <c r="C26" s="128" t="s">
        <v>71</v>
      </c>
      <c r="D26" s="129"/>
    </row>
    <row r="27" ht="22.75" customHeight="1" spans="1:4">
      <c r="A27" s="128"/>
      <c r="B27" s="130"/>
      <c r="C27" s="128" t="s">
        <v>72</v>
      </c>
      <c r="D27" s="129"/>
    </row>
    <row r="28" ht="22.75" customHeight="1" spans="1:4">
      <c r="A28" s="132"/>
      <c r="B28" s="133"/>
      <c r="C28" s="128" t="s">
        <v>73</v>
      </c>
      <c r="D28" s="129"/>
    </row>
    <row r="29" ht="22.75" customHeight="1" spans="1:4">
      <c r="A29" s="132"/>
      <c r="B29" s="133"/>
      <c r="C29" s="128" t="s">
        <v>74</v>
      </c>
      <c r="D29" s="129"/>
    </row>
    <row r="30" ht="22.75" customHeight="1" spans="1:4">
      <c r="A30" s="132"/>
      <c r="B30" s="133"/>
      <c r="C30" s="128" t="s">
        <v>75</v>
      </c>
      <c r="D30" s="129"/>
    </row>
    <row r="31" ht="22.75" customHeight="1" spans="1:4">
      <c r="A31" s="132"/>
      <c r="B31" s="133"/>
      <c r="C31" s="128" t="s">
        <v>76</v>
      </c>
      <c r="D31" s="129"/>
    </row>
    <row r="32" ht="22.75" customHeight="1" spans="1:4">
      <c r="A32" s="132"/>
      <c r="B32" s="133"/>
      <c r="C32" s="128" t="s">
        <v>77</v>
      </c>
      <c r="D32" s="129"/>
    </row>
    <row r="33" ht="22.75" customHeight="1" spans="1:4">
      <c r="A33" s="128"/>
      <c r="B33" s="128"/>
      <c r="C33" s="128" t="s">
        <v>78</v>
      </c>
      <c r="D33" s="129"/>
    </row>
    <row r="34" ht="22.75" customHeight="1" spans="1:4">
      <c r="A34" s="128"/>
      <c r="B34" s="128"/>
      <c r="C34" s="128" t="s">
        <v>79</v>
      </c>
      <c r="D34" s="129"/>
    </row>
    <row r="35" ht="22.75" customHeight="1" spans="1:4">
      <c r="A35" s="128"/>
      <c r="B35" s="128"/>
      <c r="C35" s="128" t="s">
        <v>80</v>
      </c>
      <c r="D35" s="129"/>
    </row>
    <row r="36" ht="22.75" customHeight="1" spans="1:4">
      <c r="A36" s="128"/>
      <c r="B36" s="128"/>
      <c r="C36" s="128"/>
      <c r="D36" s="128"/>
    </row>
    <row r="37" ht="22.75" customHeight="1" spans="1:4">
      <c r="A37" s="128"/>
      <c r="B37" s="128"/>
      <c r="C37" s="128"/>
      <c r="D37" s="128"/>
    </row>
    <row r="38" ht="22.75" customHeight="1" spans="1:4">
      <c r="A38" s="128"/>
      <c r="B38" s="128"/>
      <c r="C38" s="128"/>
      <c r="D38" s="128"/>
    </row>
    <row r="39" ht="22.75" customHeight="1" spans="1:4">
      <c r="A39" s="132" t="s">
        <v>81</v>
      </c>
      <c r="B39" s="133">
        <f>SUM(B6:B14)</f>
        <v>2044251.354</v>
      </c>
      <c r="C39" s="132" t="s">
        <v>82</v>
      </c>
      <c r="D39" s="133">
        <f>SUM(D6:D38)</f>
        <v>2044251.354</v>
      </c>
    </row>
    <row r="40" ht="22.75" customHeight="1" spans="1:4">
      <c r="A40" s="132" t="s">
        <v>83</v>
      </c>
      <c r="B40" s="133"/>
      <c r="C40" s="132" t="s">
        <v>84</v>
      </c>
      <c r="D40" s="133"/>
    </row>
    <row r="41" ht="22.75" customHeight="1" spans="1:4">
      <c r="A41" s="132" t="s">
        <v>85</v>
      </c>
      <c r="B41" s="130"/>
      <c r="C41" s="128"/>
      <c r="D41" s="130"/>
    </row>
    <row r="42" ht="22.75" customHeight="1" spans="1:4">
      <c r="A42" s="132" t="s">
        <v>86</v>
      </c>
      <c r="B42" s="133">
        <f>B39+B40</f>
        <v>2044251.354</v>
      </c>
      <c r="C42" s="132" t="s">
        <v>87</v>
      </c>
      <c r="D42" s="133">
        <f>D39+D40</f>
        <v>2044251.354</v>
      </c>
    </row>
  </sheetData>
  <mergeCells count="4">
    <mergeCell ref="A2:D2"/>
    <mergeCell ref="A3:C3"/>
    <mergeCell ref="A4:B4"/>
    <mergeCell ref="C4:D4"/>
  </mergeCells>
  <pageMargins left="0.75" right="0.472222222222222" top="0.270000010728836" bottom="0.270000010728836" header="0.156944444444444" footer="0"/>
  <pageSetup paperSize="9" scale="82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showZeros="0" topLeftCell="A25" workbookViewId="0">
      <selection activeCell="B28" sqref="B28"/>
    </sheetView>
  </sheetViews>
  <sheetFormatPr defaultColWidth="7.875" defaultRowHeight="12.75" customHeight="1" outlineLevelCol="2"/>
  <cols>
    <col min="1" max="1" width="44.35" style="18" customWidth="1"/>
    <col min="2" max="2" width="41.0083333333333" style="18" customWidth="1"/>
    <col min="3" max="3" width="27.375" style="18" customWidth="1"/>
    <col min="4" max="16384" width="7.875" style="17"/>
  </cols>
  <sheetData>
    <row r="1" ht="23" customHeight="1" spans="1:1">
      <c r="A1" s="26"/>
    </row>
    <row r="2" ht="23" customHeight="1" spans="1:2">
      <c r="A2" s="20" t="s">
        <v>88</v>
      </c>
      <c r="B2" s="20"/>
    </row>
    <row r="3" ht="23" customHeight="1" spans="1:2">
      <c r="A3" s="117"/>
      <c r="B3" s="21" t="s">
        <v>37</v>
      </c>
    </row>
    <row r="4" ht="23" customHeight="1" spans="1:2">
      <c r="A4" s="30" t="s">
        <v>40</v>
      </c>
      <c r="B4" s="30" t="s">
        <v>41</v>
      </c>
    </row>
    <row r="5" s="17" customFormat="1" ht="23" customHeight="1" spans="1:3">
      <c r="A5" s="118" t="s">
        <v>89</v>
      </c>
      <c r="B5" s="119">
        <f>B6+B7</f>
        <v>2044251.354</v>
      </c>
      <c r="C5" s="18"/>
    </row>
    <row r="6" s="17" customFormat="1" ht="23" customHeight="1" spans="1:3">
      <c r="A6" s="120" t="s">
        <v>90</v>
      </c>
      <c r="B6" s="121">
        <v>2044251.354</v>
      </c>
      <c r="C6" s="18"/>
    </row>
    <row r="7" s="17" customFormat="1" ht="23" customHeight="1" spans="1:3">
      <c r="A7" s="120" t="s">
        <v>91</v>
      </c>
      <c r="B7" s="121"/>
      <c r="C7" s="18"/>
    </row>
    <row r="8" s="17" customFormat="1" ht="23" customHeight="1" spans="1:3">
      <c r="A8" s="118" t="s">
        <v>92</v>
      </c>
      <c r="B8" s="121">
        <f>B9+B10</f>
        <v>0</v>
      </c>
      <c r="C8" s="18"/>
    </row>
    <row r="9" s="17" customFormat="1" ht="23" customHeight="1" spans="1:3">
      <c r="A9" s="120" t="s">
        <v>90</v>
      </c>
      <c r="B9" s="121"/>
      <c r="C9" s="18"/>
    </row>
    <row r="10" s="17" customFormat="1" ht="23" customHeight="1" spans="1:3">
      <c r="A10" s="120" t="s">
        <v>91</v>
      </c>
      <c r="B10" s="121"/>
      <c r="C10" s="18"/>
    </row>
    <row r="11" s="17" customFormat="1" ht="23" customHeight="1" spans="1:3">
      <c r="A11" s="118" t="s">
        <v>93</v>
      </c>
      <c r="B11" s="121"/>
      <c r="C11" s="18"/>
    </row>
    <row r="12" s="17" customFormat="1" ht="23" customHeight="1" spans="1:3">
      <c r="A12" s="120" t="s">
        <v>90</v>
      </c>
      <c r="B12" s="121"/>
      <c r="C12" s="18"/>
    </row>
    <row r="13" s="17" customFormat="1" ht="23" customHeight="1" spans="1:3">
      <c r="A13" s="120" t="s">
        <v>91</v>
      </c>
      <c r="B13" s="121"/>
      <c r="C13" s="18"/>
    </row>
    <row r="14" s="17" customFormat="1" ht="23" customHeight="1" spans="1:3">
      <c r="A14" s="122" t="s">
        <v>94</v>
      </c>
      <c r="B14" s="121">
        <f>SUM(B15:B17)</f>
        <v>0</v>
      </c>
      <c r="C14" s="18"/>
    </row>
    <row r="15" s="17" customFormat="1" ht="23" customHeight="1" spans="1:3">
      <c r="A15" s="120" t="s">
        <v>95</v>
      </c>
      <c r="B15" s="121"/>
      <c r="C15" s="18"/>
    </row>
    <row r="16" s="17" customFormat="1" ht="23" customHeight="1" spans="1:3">
      <c r="A16" s="120" t="s">
        <v>96</v>
      </c>
      <c r="B16" s="121"/>
      <c r="C16" s="18"/>
    </row>
    <row r="17" s="17" customFormat="1" ht="23" customHeight="1" spans="1:3">
      <c r="A17" s="120" t="s">
        <v>97</v>
      </c>
      <c r="B17" s="121"/>
      <c r="C17" s="18"/>
    </row>
    <row r="18" s="17" customFormat="1" ht="23" customHeight="1" spans="1:3">
      <c r="A18" s="122" t="s">
        <v>98</v>
      </c>
      <c r="B18" s="121"/>
      <c r="C18" s="18"/>
    </row>
    <row r="19" s="17" customFormat="1" ht="23" customHeight="1" spans="1:3">
      <c r="A19" s="122" t="s">
        <v>99</v>
      </c>
      <c r="B19" s="121"/>
      <c r="C19" s="18"/>
    </row>
    <row r="20" s="17" customFormat="1" ht="23" customHeight="1" spans="1:3">
      <c r="A20" s="122" t="s">
        <v>100</v>
      </c>
      <c r="B20" s="121"/>
      <c r="C20" s="18"/>
    </row>
    <row r="21" s="17" customFormat="1" ht="23" customHeight="1" spans="1:3">
      <c r="A21" s="122" t="s">
        <v>101</v>
      </c>
      <c r="B21" s="121"/>
      <c r="C21" s="18"/>
    </row>
    <row r="22" s="17" customFormat="1" ht="23" customHeight="1" spans="1:3">
      <c r="A22" s="122" t="s">
        <v>102</v>
      </c>
      <c r="B22" s="119">
        <f>B23+B26+B29+B30</f>
        <v>0</v>
      </c>
      <c r="C22" s="18"/>
    </row>
    <row r="23" s="17" customFormat="1" ht="23" customHeight="1" spans="1:3">
      <c r="A23" s="120" t="s">
        <v>103</v>
      </c>
      <c r="B23" s="119">
        <f>B24+B25</f>
        <v>0</v>
      </c>
      <c r="C23" s="18"/>
    </row>
    <row r="24" s="17" customFormat="1" ht="23" customHeight="1" spans="1:3">
      <c r="A24" s="120" t="s">
        <v>104</v>
      </c>
      <c r="B24" s="119"/>
      <c r="C24" s="18"/>
    </row>
    <row r="25" s="17" customFormat="1" ht="23" customHeight="1" spans="1:3">
      <c r="A25" s="120" t="s">
        <v>105</v>
      </c>
      <c r="B25" s="119"/>
      <c r="C25" s="18"/>
    </row>
    <row r="26" s="17" customFormat="1" ht="23" customHeight="1" spans="1:3">
      <c r="A26" s="120" t="s">
        <v>106</v>
      </c>
      <c r="B26" s="119">
        <f>B27+B28</f>
        <v>0</v>
      </c>
      <c r="C26" s="18"/>
    </row>
    <row r="27" s="17" customFormat="1" ht="23" customHeight="1" spans="1:3">
      <c r="A27" s="120" t="s">
        <v>107</v>
      </c>
      <c r="B27" s="119"/>
      <c r="C27" s="18"/>
    </row>
    <row r="28" s="17" customFormat="1" ht="23" customHeight="1" spans="1:3">
      <c r="A28" s="120" t="s">
        <v>108</v>
      </c>
      <c r="B28" s="119"/>
      <c r="C28" s="18"/>
    </row>
    <row r="29" s="17" customFormat="1" ht="23" customHeight="1" spans="1:3">
      <c r="A29" s="120" t="s">
        <v>109</v>
      </c>
      <c r="B29" s="119"/>
      <c r="C29" s="18"/>
    </row>
    <row r="30" s="17" customFormat="1" ht="23" customHeight="1" spans="1:3">
      <c r="A30" s="120" t="s">
        <v>110</v>
      </c>
      <c r="B30" s="119"/>
      <c r="C30" s="18"/>
    </row>
    <row r="31" ht="23" customHeight="1" spans="1:2">
      <c r="A31" s="123"/>
      <c r="B31" s="119"/>
    </row>
    <row r="32" s="17" customFormat="1" ht="23" customHeight="1" spans="1:3">
      <c r="A32" s="124" t="s">
        <v>111</v>
      </c>
      <c r="B32" s="125">
        <f>B5+B8+B14+B18+B19+B20+B21+B22</f>
        <v>2044251.354</v>
      </c>
      <c r="C32" s="18"/>
    </row>
  </sheetData>
  <sheetProtection formatCells="0" formatColumns="0" formatRows="0"/>
  <mergeCells count="1">
    <mergeCell ref="A2:B2"/>
  </mergeCells>
  <printOptions horizontalCentered="1"/>
  <pageMargins left="0.354166666666667" right="0.393700787401575" top="0.511805555555556" bottom="0.78740157480315" header="0.314583333333333" footer="0.393700787401575"/>
  <pageSetup paperSize="9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selection activeCell="C20" sqref="C20"/>
    </sheetView>
  </sheetViews>
  <sheetFormatPr defaultColWidth="10" defaultRowHeight="13.5" outlineLevelCol="4"/>
  <cols>
    <col min="1" max="1" width="30.25" customWidth="1"/>
    <col min="2" max="5" width="15.625" customWidth="1"/>
  </cols>
  <sheetData>
    <row r="1" ht="14.3" customHeight="1" spans="1:5">
      <c r="A1" s="10"/>
      <c r="B1" s="100"/>
      <c r="C1" s="10"/>
      <c r="D1" s="10"/>
      <c r="E1" s="10"/>
    </row>
    <row r="2" ht="39.85" customHeight="1" spans="1:5">
      <c r="A2" s="11" t="s">
        <v>112</v>
      </c>
      <c r="B2" s="101"/>
      <c r="C2" s="11"/>
      <c r="D2" s="11"/>
      <c r="E2" s="11"/>
    </row>
    <row r="3" ht="22.75" customHeight="1" spans="1:5">
      <c r="A3" s="12"/>
      <c r="B3" s="100"/>
      <c r="C3" s="12"/>
      <c r="D3" s="12"/>
      <c r="E3" s="12" t="s">
        <v>37</v>
      </c>
    </row>
    <row r="4" ht="22.75" customHeight="1" spans="1:5">
      <c r="A4" s="102" t="s">
        <v>113</v>
      </c>
      <c r="B4" s="103" t="s">
        <v>114</v>
      </c>
      <c r="C4" s="102" t="s">
        <v>115</v>
      </c>
      <c r="D4" s="102" t="s">
        <v>116</v>
      </c>
      <c r="E4" s="102" t="s">
        <v>117</v>
      </c>
    </row>
    <row r="5" ht="22.75" customHeight="1" spans="1:5">
      <c r="A5" s="104" t="s">
        <v>118</v>
      </c>
      <c r="B5" s="105">
        <f>C5+D5</f>
        <v>2044251.354</v>
      </c>
      <c r="C5" s="79">
        <f>C6+C11+C17</f>
        <v>1544251.354</v>
      </c>
      <c r="D5" s="79">
        <v>500000</v>
      </c>
      <c r="E5" s="106"/>
    </row>
    <row r="6" ht="24" customHeight="1" spans="1:5">
      <c r="A6" s="107" t="s">
        <v>119</v>
      </c>
      <c r="B6" s="108" t="s">
        <v>120</v>
      </c>
      <c r="C6" s="106">
        <v>1307710.39</v>
      </c>
      <c r="D6" s="79">
        <v>500000</v>
      </c>
      <c r="E6" s="106"/>
    </row>
    <row r="7" ht="24" customHeight="1" spans="1:5">
      <c r="A7" s="109" t="s">
        <v>121</v>
      </c>
      <c r="B7" s="58" t="s">
        <v>120</v>
      </c>
      <c r="C7" s="106">
        <v>1307710.39</v>
      </c>
      <c r="D7" s="79">
        <v>500000</v>
      </c>
      <c r="E7" s="106"/>
    </row>
    <row r="8" ht="24" customHeight="1" spans="1:5">
      <c r="A8" s="47" t="s">
        <v>122</v>
      </c>
      <c r="B8" s="110" t="s">
        <v>123</v>
      </c>
      <c r="C8" s="111">
        <v>1307710.39</v>
      </c>
      <c r="D8" s="45"/>
      <c r="E8" s="111"/>
    </row>
    <row r="9" ht="24" customHeight="1" spans="1:5">
      <c r="A9" s="47" t="s">
        <v>124</v>
      </c>
      <c r="B9" s="110" t="s">
        <v>125</v>
      </c>
      <c r="C9" s="45"/>
      <c r="D9" s="63">
        <v>200000</v>
      </c>
      <c r="E9" s="45"/>
    </row>
    <row r="10" ht="24" customHeight="1" spans="1:5">
      <c r="A10" s="112" t="s">
        <v>126</v>
      </c>
      <c r="B10" s="110" t="s">
        <v>127</v>
      </c>
      <c r="C10" s="45"/>
      <c r="D10" s="63">
        <v>300000</v>
      </c>
      <c r="E10" s="45"/>
    </row>
    <row r="11" s="99" customFormat="1" ht="24" customHeight="1" spans="1:5">
      <c r="A11" s="107" t="s">
        <v>128</v>
      </c>
      <c r="B11" s="58" t="s">
        <v>129</v>
      </c>
      <c r="C11" s="113">
        <f>C12+C15</f>
        <v>158006.64</v>
      </c>
      <c r="D11" s="114"/>
      <c r="E11" s="114"/>
    </row>
    <row r="12" s="99" customFormat="1" ht="24" customHeight="1" spans="1:5">
      <c r="A12" s="47" t="s">
        <v>130</v>
      </c>
      <c r="B12" s="110" t="s">
        <v>131</v>
      </c>
      <c r="C12" s="114">
        <f>C13+C14</f>
        <v>153236.2</v>
      </c>
      <c r="D12" s="114"/>
      <c r="E12" s="114"/>
    </row>
    <row r="13" s="99" customFormat="1" ht="24" customHeight="1" spans="1:5">
      <c r="A13" s="47" t="s">
        <v>132</v>
      </c>
      <c r="B13" s="110" t="s">
        <v>133</v>
      </c>
      <c r="C13" s="115">
        <v>10000</v>
      </c>
      <c r="D13" s="114"/>
      <c r="E13" s="114"/>
    </row>
    <row r="14" s="99" customFormat="1" ht="24" customHeight="1" spans="1:5">
      <c r="A14" s="47" t="s">
        <v>134</v>
      </c>
      <c r="B14" s="110" t="s">
        <v>135</v>
      </c>
      <c r="C14" s="115">
        <v>143236.2</v>
      </c>
      <c r="D14" s="114"/>
      <c r="E14" s="114"/>
    </row>
    <row r="15" s="99" customFormat="1" ht="24" customHeight="1" spans="1:5">
      <c r="A15" s="47" t="s">
        <v>136</v>
      </c>
      <c r="B15" s="110" t="s">
        <v>137</v>
      </c>
      <c r="C15" s="114">
        <v>4770.44</v>
      </c>
      <c r="D15" s="114"/>
      <c r="E15" s="114"/>
    </row>
    <row r="16" s="99" customFormat="1" ht="24" customHeight="1" spans="1:5">
      <c r="A16" s="47" t="s">
        <v>138</v>
      </c>
      <c r="B16" s="110" t="s">
        <v>137</v>
      </c>
      <c r="C16" s="114">
        <v>4770.44</v>
      </c>
      <c r="D16" s="114"/>
      <c r="E16" s="114"/>
    </row>
    <row r="17" s="99" customFormat="1" ht="24" customHeight="1" spans="1:5">
      <c r="A17" s="107" t="s">
        <v>139</v>
      </c>
      <c r="B17" s="58" t="s">
        <v>140</v>
      </c>
      <c r="C17" s="116">
        <v>78534.324</v>
      </c>
      <c r="D17" s="114"/>
      <c r="E17" s="114"/>
    </row>
    <row r="18" s="99" customFormat="1" ht="24" customHeight="1" spans="1:5">
      <c r="A18" s="47" t="s">
        <v>141</v>
      </c>
      <c r="B18" s="110" t="s">
        <v>140</v>
      </c>
      <c r="C18" s="115">
        <v>78534.324</v>
      </c>
      <c r="D18" s="114"/>
      <c r="E18" s="114"/>
    </row>
    <row r="19" s="99" customFormat="1" ht="24" customHeight="1" spans="1:5">
      <c r="A19" s="47" t="s">
        <v>142</v>
      </c>
      <c r="B19" s="110" t="s">
        <v>140</v>
      </c>
      <c r="C19" s="115">
        <v>78534.324</v>
      </c>
      <c r="D19" s="114"/>
      <c r="E19" s="114"/>
    </row>
    <row r="20" s="99" customFormat="1" ht="24" customHeight="1" spans="1:5">
      <c r="A20" s="47"/>
      <c r="B20" s="110"/>
      <c r="C20" s="114"/>
      <c r="D20" s="114"/>
      <c r="E20" s="114"/>
    </row>
    <row r="21" s="99" customFormat="1" ht="24" customHeight="1" spans="1:5">
      <c r="A21" s="47"/>
      <c r="B21" s="110"/>
      <c r="C21" s="114"/>
      <c r="D21" s="114"/>
      <c r="E21" s="114"/>
    </row>
    <row r="22" s="99" customFormat="1" ht="24" customHeight="1" spans="1:5">
      <c r="A22" s="47"/>
      <c r="B22" s="110"/>
      <c r="C22" s="114"/>
      <c r="D22" s="114"/>
      <c r="E22" s="114"/>
    </row>
    <row r="23" s="99" customFormat="1" ht="24" customHeight="1" spans="1:5">
      <c r="A23" s="47"/>
      <c r="B23" s="110"/>
      <c r="C23" s="114"/>
      <c r="D23" s="114"/>
      <c r="E23" s="114"/>
    </row>
    <row r="24" s="99" customFormat="1" ht="24" customHeight="1" spans="1:5">
      <c r="A24" s="47"/>
      <c r="B24" s="110"/>
      <c r="C24" s="114"/>
      <c r="D24" s="114"/>
      <c r="E24" s="114"/>
    </row>
    <row r="25" s="99" customFormat="1" ht="24" customHeight="1" spans="1:5">
      <c r="A25" s="47"/>
      <c r="B25" s="110"/>
      <c r="C25" s="114"/>
      <c r="D25" s="114"/>
      <c r="E25" s="114"/>
    </row>
    <row r="26" s="99" customFormat="1" ht="24" customHeight="1" spans="1:5">
      <c r="A26" s="47"/>
      <c r="B26" s="110"/>
      <c r="C26" s="114"/>
      <c r="D26" s="114"/>
      <c r="E26" s="114"/>
    </row>
    <row r="27" s="99" customFormat="1" ht="24" customHeight="1" spans="1:5">
      <c r="A27" s="47"/>
      <c r="B27" s="110"/>
      <c r="C27" s="114"/>
      <c r="D27" s="114"/>
      <c r="E27" s="114"/>
    </row>
    <row r="28" s="99" customFormat="1" ht="24" customHeight="1" spans="1:5">
      <c r="A28" s="47"/>
      <c r="B28" s="110"/>
      <c r="C28" s="114"/>
      <c r="D28" s="114"/>
      <c r="E28" s="114"/>
    </row>
    <row r="29" s="99" customFormat="1" ht="24" customHeight="1" spans="1:5">
      <c r="A29" s="47"/>
      <c r="B29" s="110"/>
      <c r="C29" s="114"/>
      <c r="D29" s="114"/>
      <c r="E29" s="114"/>
    </row>
    <row r="30" s="99" customFormat="1" ht="24" customHeight="1" spans="1:5">
      <c r="A30" s="47"/>
      <c r="B30" s="110"/>
      <c r="C30" s="114"/>
      <c r="D30" s="114"/>
      <c r="E30" s="114"/>
    </row>
    <row r="31" s="99" customFormat="1" ht="24" customHeight="1" spans="1:5">
      <c r="A31" s="47"/>
      <c r="B31" s="110"/>
      <c r="C31" s="114"/>
      <c r="D31" s="114"/>
      <c r="E31" s="114"/>
    </row>
  </sheetData>
  <mergeCells count="1">
    <mergeCell ref="A2:E2"/>
  </mergeCells>
  <pageMargins left="0.590277777777778" right="0.472222222222222" top="0.314583333333333" bottom="0.271527777777778" header="0.196527777777778" footer="0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B11" sqref="B11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8" width="9.76666666666667" customWidth="1"/>
  </cols>
  <sheetData>
    <row r="1" ht="14.3" customHeight="1" spans="1:7">
      <c r="A1" s="10"/>
      <c r="B1" s="10"/>
      <c r="C1" s="10"/>
      <c r="D1" s="10"/>
      <c r="E1" s="10"/>
      <c r="F1" s="10"/>
      <c r="G1" s="10"/>
    </row>
    <row r="2" ht="39.85" customHeight="1" spans="1:7">
      <c r="A2" s="11" t="s">
        <v>143</v>
      </c>
      <c r="B2" s="11"/>
      <c r="C2" s="11"/>
      <c r="D2" s="11"/>
      <c r="E2" s="10"/>
      <c r="F2" s="10"/>
      <c r="G2" s="10"/>
    </row>
    <row r="3" ht="21" customHeight="1" spans="1:7">
      <c r="A3" s="12"/>
      <c r="B3" s="12"/>
      <c r="C3" s="53" t="s">
        <v>37</v>
      </c>
      <c r="D3" s="53"/>
      <c r="E3" s="12"/>
      <c r="F3" s="12"/>
      <c r="G3" s="12"/>
    </row>
    <row r="4" ht="21" customHeight="1" spans="1:7">
      <c r="A4" s="88" t="s">
        <v>38</v>
      </c>
      <c r="B4" s="88"/>
      <c r="C4" s="88" t="s">
        <v>39</v>
      </c>
      <c r="D4" s="88"/>
      <c r="E4" s="12"/>
      <c r="F4" s="12"/>
      <c r="G4" s="12"/>
    </row>
    <row r="5" ht="21" customHeight="1" spans="1:7">
      <c r="A5" s="88" t="s">
        <v>40</v>
      </c>
      <c r="B5" s="88" t="s">
        <v>41</v>
      </c>
      <c r="C5" s="88" t="s">
        <v>40</v>
      </c>
      <c r="D5" s="88" t="s">
        <v>118</v>
      </c>
      <c r="E5" s="12"/>
      <c r="F5" s="12"/>
      <c r="G5" s="12"/>
    </row>
    <row r="6" ht="21" customHeight="1" spans="1:7">
      <c r="A6" s="15" t="s">
        <v>144</v>
      </c>
      <c r="B6" s="94">
        <f>SUM(B7:B9)</f>
        <v>2044251.354</v>
      </c>
      <c r="C6" s="15" t="s">
        <v>145</v>
      </c>
      <c r="D6" s="94">
        <f>D12+D14+D16</f>
        <v>2044251.354</v>
      </c>
      <c r="E6" s="12"/>
      <c r="F6" s="12"/>
      <c r="G6" s="12"/>
    </row>
    <row r="7" ht="21" customHeight="1" spans="1:7">
      <c r="A7" s="15" t="s">
        <v>146</v>
      </c>
      <c r="B7" s="95">
        <v>2044251.354</v>
      </c>
      <c r="C7" s="15" t="s">
        <v>147</v>
      </c>
      <c r="D7" s="95"/>
      <c r="E7" s="12"/>
      <c r="F7" s="12"/>
      <c r="G7" s="12"/>
    </row>
    <row r="8" ht="21" customHeight="1" spans="1:7">
      <c r="A8" s="15" t="s">
        <v>148</v>
      </c>
      <c r="B8" s="95"/>
      <c r="C8" s="15" t="s">
        <v>149</v>
      </c>
      <c r="D8" s="95"/>
      <c r="E8" s="12"/>
      <c r="F8" s="12"/>
      <c r="G8" s="12"/>
    </row>
    <row r="9" ht="21" customHeight="1" spans="1:7">
      <c r="A9" s="15" t="s">
        <v>150</v>
      </c>
      <c r="B9" s="95"/>
      <c r="C9" s="15" t="s">
        <v>151</v>
      </c>
      <c r="D9" s="95"/>
      <c r="E9" s="12"/>
      <c r="F9" s="12"/>
      <c r="G9" s="12"/>
    </row>
    <row r="10" ht="21" customHeight="1" spans="1:7">
      <c r="A10" s="15"/>
      <c r="B10" s="96"/>
      <c r="C10" s="15" t="s">
        <v>152</v>
      </c>
      <c r="D10" s="95"/>
      <c r="E10" s="12"/>
      <c r="F10" s="12"/>
      <c r="G10" s="12"/>
    </row>
    <row r="11" ht="21" customHeight="1" spans="1:7">
      <c r="A11" s="15"/>
      <c r="B11" s="96"/>
      <c r="C11" s="15" t="s">
        <v>153</v>
      </c>
      <c r="D11" s="95"/>
      <c r="E11" s="12"/>
      <c r="F11" s="12"/>
      <c r="G11" s="12"/>
    </row>
    <row r="12" ht="21" customHeight="1" spans="1:7">
      <c r="A12" s="15"/>
      <c r="B12" s="96"/>
      <c r="C12" s="15" t="s">
        <v>154</v>
      </c>
      <c r="D12" s="95">
        <v>1807710.39</v>
      </c>
      <c r="E12" s="12"/>
      <c r="F12" s="12"/>
      <c r="G12" s="12"/>
    </row>
    <row r="13" ht="21" customHeight="1" spans="1:7">
      <c r="A13" s="50"/>
      <c r="B13" s="91"/>
      <c r="C13" s="15" t="s">
        <v>155</v>
      </c>
      <c r="D13" s="95"/>
      <c r="E13" s="12"/>
      <c r="F13" s="12"/>
      <c r="G13" s="12"/>
    </row>
    <row r="14" ht="21" customHeight="1" spans="1:7">
      <c r="A14" s="15"/>
      <c r="B14" s="96"/>
      <c r="C14" s="15" t="s">
        <v>156</v>
      </c>
      <c r="D14" s="95">
        <v>158006.64</v>
      </c>
      <c r="E14" s="12"/>
      <c r="F14" s="12"/>
      <c r="G14" s="52"/>
    </row>
    <row r="15" ht="21" customHeight="1" spans="1:7">
      <c r="A15" s="15"/>
      <c r="B15" s="96"/>
      <c r="C15" s="15" t="s">
        <v>157</v>
      </c>
      <c r="D15" s="95"/>
      <c r="E15" s="12"/>
      <c r="F15" s="12"/>
      <c r="G15" s="12"/>
    </row>
    <row r="16" ht="21" customHeight="1" spans="1:7">
      <c r="A16" s="15"/>
      <c r="B16" s="96"/>
      <c r="C16" s="15" t="s">
        <v>158</v>
      </c>
      <c r="D16" s="95">
        <v>78534.324</v>
      </c>
      <c r="E16" s="12"/>
      <c r="F16" s="12"/>
      <c r="G16" s="12"/>
    </row>
    <row r="17" ht="21" customHeight="1" spans="1:7">
      <c r="A17" s="15"/>
      <c r="B17" s="96"/>
      <c r="C17" s="15" t="s">
        <v>159</v>
      </c>
      <c r="D17" s="95"/>
      <c r="E17" s="12"/>
      <c r="F17" s="12"/>
      <c r="G17" s="12"/>
    </row>
    <row r="18" ht="21" customHeight="1" spans="1:7">
      <c r="A18" s="15"/>
      <c r="B18" s="96"/>
      <c r="C18" s="15" t="s">
        <v>160</v>
      </c>
      <c r="D18" s="95"/>
      <c r="E18" s="12"/>
      <c r="F18" s="12"/>
      <c r="G18" s="12"/>
    </row>
    <row r="19" ht="21" customHeight="1" spans="1:7">
      <c r="A19" s="15"/>
      <c r="B19" s="15"/>
      <c r="C19" s="15" t="s">
        <v>161</v>
      </c>
      <c r="D19" s="95"/>
      <c r="E19" s="12"/>
      <c r="F19" s="12"/>
      <c r="G19" s="12"/>
    </row>
    <row r="20" ht="21" customHeight="1" spans="1:7">
      <c r="A20" s="15"/>
      <c r="B20" s="15"/>
      <c r="C20" s="15" t="s">
        <v>162</v>
      </c>
      <c r="D20" s="95"/>
      <c r="E20" s="12"/>
      <c r="F20" s="12"/>
      <c r="G20" s="12"/>
    </row>
    <row r="21" ht="21" customHeight="1" spans="1:7">
      <c r="A21" s="15"/>
      <c r="B21" s="15"/>
      <c r="C21" s="15" t="s">
        <v>163</v>
      </c>
      <c r="D21" s="95"/>
      <c r="E21" s="12"/>
      <c r="F21" s="12"/>
      <c r="G21" s="12"/>
    </row>
    <row r="22" ht="21" customHeight="1" spans="1:7">
      <c r="A22" s="15"/>
      <c r="B22" s="15"/>
      <c r="C22" s="15" t="s">
        <v>164</v>
      </c>
      <c r="D22" s="95"/>
      <c r="E22" s="12"/>
      <c r="F22" s="12"/>
      <c r="G22" s="12"/>
    </row>
    <row r="23" ht="21" customHeight="1" spans="1:7">
      <c r="A23" s="15"/>
      <c r="B23" s="15"/>
      <c r="C23" s="15" t="s">
        <v>165</v>
      </c>
      <c r="D23" s="95"/>
      <c r="E23" s="12"/>
      <c r="F23" s="12"/>
      <c r="G23" s="12"/>
    </row>
    <row r="24" ht="21" customHeight="1" spans="1:7">
      <c r="A24" s="15"/>
      <c r="B24" s="15"/>
      <c r="C24" s="15" t="s">
        <v>166</v>
      </c>
      <c r="D24" s="95"/>
      <c r="E24" s="12"/>
      <c r="F24" s="12"/>
      <c r="G24" s="12"/>
    </row>
    <row r="25" ht="21" customHeight="1" spans="1:7">
      <c r="A25" s="15"/>
      <c r="B25" s="15"/>
      <c r="C25" s="15" t="s">
        <v>167</v>
      </c>
      <c r="D25" s="95"/>
      <c r="E25" s="12"/>
      <c r="F25" s="12"/>
      <c r="G25" s="12"/>
    </row>
    <row r="26" ht="21" customHeight="1" spans="1:7">
      <c r="A26" s="15"/>
      <c r="B26" s="15"/>
      <c r="C26" s="15" t="s">
        <v>168</v>
      </c>
      <c r="D26" s="95"/>
      <c r="E26" s="12"/>
      <c r="F26" s="12"/>
      <c r="G26" s="12"/>
    </row>
    <row r="27" ht="21" customHeight="1" spans="1:7">
      <c r="A27" s="15"/>
      <c r="B27" s="15"/>
      <c r="C27" s="15" t="s">
        <v>169</v>
      </c>
      <c r="D27" s="95"/>
      <c r="E27" s="12"/>
      <c r="F27" s="12"/>
      <c r="G27" s="12"/>
    </row>
    <row r="28" ht="21" customHeight="1" spans="1:7">
      <c r="A28" s="15"/>
      <c r="B28" s="15"/>
      <c r="C28" s="15" t="s">
        <v>170</v>
      </c>
      <c r="D28" s="95"/>
      <c r="E28" s="12"/>
      <c r="F28" s="12"/>
      <c r="G28" s="12"/>
    </row>
    <row r="29" ht="21" customHeight="1" spans="1:7">
      <c r="A29" s="15"/>
      <c r="B29" s="15"/>
      <c r="C29" s="15" t="s">
        <v>171</v>
      </c>
      <c r="D29" s="95"/>
      <c r="E29" s="12"/>
      <c r="F29" s="12"/>
      <c r="G29" s="12"/>
    </row>
    <row r="30" ht="21" customHeight="1" spans="1:7">
      <c r="A30" s="15"/>
      <c r="B30" s="15"/>
      <c r="C30" s="15" t="s">
        <v>172</v>
      </c>
      <c r="D30" s="95"/>
      <c r="E30" s="12"/>
      <c r="F30" s="12"/>
      <c r="G30" s="12"/>
    </row>
    <row r="31" ht="21" customHeight="1" spans="1:7">
      <c r="A31" s="15"/>
      <c r="B31" s="15"/>
      <c r="C31" s="15" t="s">
        <v>173</v>
      </c>
      <c r="D31" s="95"/>
      <c r="E31" s="12"/>
      <c r="F31" s="12"/>
      <c r="G31" s="12"/>
    </row>
    <row r="32" ht="21" customHeight="1" spans="1:7">
      <c r="A32" s="15"/>
      <c r="B32" s="15"/>
      <c r="C32" s="15" t="s">
        <v>174</v>
      </c>
      <c r="D32" s="95"/>
      <c r="E32" s="12"/>
      <c r="F32" s="12"/>
      <c r="G32" s="12"/>
    </row>
    <row r="33" ht="21" customHeight="1" spans="1:7">
      <c r="A33" s="15"/>
      <c r="B33" s="15"/>
      <c r="C33" s="15" t="s">
        <v>175</v>
      </c>
      <c r="D33" s="95"/>
      <c r="E33" s="12"/>
      <c r="F33" s="12"/>
      <c r="G33" s="12"/>
    </row>
    <row r="34" ht="21" customHeight="1" spans="1:7">
      <c r="A34" s="15"/>
      <c r="B34" s="15"/>
      <c r="C34" s="15" t="s">
        <v>176</v>
      </c>
      <c r="D34" s="95"/>
      <c r="E34" s="12"/>
      <c r="F34" s="12"/>
      <c r="G34" s="12"/>
    </row>
    <row r="35" ht="21" customHeight="1" spans="1:7">
      <c r="A35" s="15"/>
      <c r="B35" s="15"/>
      <c r="C35" s="15" t="s">
        <v>177</v>
      </c>
      <c r="D35" s="95"/>
      <c r="E35" s="12"/>
      <c r="F35" s="12"/>
      <c r="G35" s="12"/>
    </row>
    <row r="36" ht="21" customHeight="1" spans="1:7">
      <c r="A36" s="15"/>
      <c r="B36" s="15"/>
      <c r="C36" s="15" t="s">
        <v>178</v>
      </c>
      <c r="D36" s="94"/>
      <c r="E36" s="12"/>
      <c r="F36" s="12"/>
      <c r="G36" s="12"/>
    </row>
    <row r="37" ht="21" customHeight="1" spans="1:7">
      <c r="A37" s="88" t="s">
        <v>179</v>
      </c>
      <c r="B37" s="97">
        <f>B6</f>
        <v>2044251.354</v>
      </c>
      <c r="C37" s="88" t="s">
        <v>180</v>
      </c>
      <c r="D37" s="98">
        <f>D6</f>
        <v>2044251.354</v>
      </c>
      <c r="E37" s="52"/>
      <c r="F37" s="12"/>
      <c r="G37" s="12"/>
    </row>
  </sheetData>
  <mergeCells count="4">
    <mergeCell ref="A2:D2"/>
    <mergeCell ref="C3:D3"/>
    <mergeCell ref="A4:B4"/>
    <mergeCell ref="C4:D4"/>
  </mergeCells>
  <pageMargins left="0.590277777777778" right="0.2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workbookViewId="0">
      <selection activeCell="D12" sqref="D12"/>
    </sheetView>
  </sheetViews>
  <sheetFormatPr defaultColWidth="10" defaultRowHeight="13.5" outlineLevelRow="7"/>
  <cols>
    <col min="1" max="1" width="34.875" customWidth="1"/>
    <col min="2" max="2" width="18.05" customWidth="1"/>
    <col min="3" max="3" width="14.925" customWidth="1"/>
    <col min="4" max="4" width="14.37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4.3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39.85" customHeight="1" spans="1:11">
      <c r="A2" s="11" t="s">
        <v>181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2.75" customHeight="1" spans="1:11">
      <c r="A3" s="12"/>
      <c r="B3" s="12"/>
      <c r="C3" s="12"/>
      <c r="D3" s="12"/>
      <c r="E3" s="12"/>
      <c r="F3" s="12"/>
      <c r="G3" s="12"/>
      <c r="H3" s="12"/>
      <c r="I3" s="12"/>
      <c r="J3" s="53" t="s">
        <v>37</v>
      </c>
      <c r="K3" s="53"/>
    </row>
    <row r="4" ht="22.75" customHeight="1" spans="1:11">
      <c r="A4" s="88" t="s">
        <v>182</v>
      </c>
      <c r="B4" s="88" t="s">
        <v>118</v>
      </c>
      <c r="C4" s="88" t="s">
        <v>183</v>
      </c>
      <c r="D4" s="88"/>
      <c r="E4" s="88"/>
      <c r="F4" s="88" t="s">
        <v>184</v>
      </c>
      <c r="G4" s="88"/>
      <c r="H4" s="88"/>
      <c r="I4" s="88" t="s">
        <v>185</v>
      </c>
      <c r="J4" s="88"/>
      <c r="K4" s="88"/>
    </row>
    <row r="5" ht="22.75" customHeight="1" spans="1:11">
      <c r="A5" s="88"/>
      <c r="B5" s="88"/>
      <c r="C5" s="14" t="s">
        <v>118</v>
      </c>
      <c r="D5" s="14" t="s">
        <v>115</v>
      </c>
      <c r="E5" s="14" t="s">
        <v>116</v>
      </c>
      <c r="F5" s="14" t="s">
        <v>118</v>
      </c>
      <c r="G5" s="14" t="s">
        <v>115</v>
      </c>
      <c r="H5" s="14" t="s">
        <v>116</v>
      </c>
      <c r="I5" s="14" t="s">
        <v>118</v>
      </c>
      <c r="J5" s="14" t="s">
        <v>115</v>
      </c>
      <c r="K5" s="14" t="s">
        <v>116</v>
      </c>
    </row>
    <row r="6" ht="22.75" customHeight="1" spans="1:11">
      <c r="A6" s="50" t="s">
        <v>118</v>
      </c>
      <c r="B6" s="89"/>
      <c r="C6" s="89">
        <f>D6+E6</f>
        <v>2044251.354</v>
      </c>
      <c r="D6" s="89">
        <f>D7</f>
        <v>1544251.354</v>
      </c>
      <c r="E6" s="89">
        <f>E7</f>
        <v>500000</v>
      </c>
      <c r="F6" s="89"/>
      <c r="G6" s="89"/>
      <c r="H6" s="89"/>
      <c r="I6" s="89"/>
      <c r="J6" s="89"/>
      <c r="K6" s="89"/>
    </row>
    <row r="7" ht="22.75" customHeight="1" spans="1:11">
      <c r="A7" s="90" t="s">
        <v>3</v>
      </c>
      <c r="B7" s="89"/>
      <c r="C7" s="89">
        <f>D7+E7</f>
        <v>2044251.354</v>
      </c>
      <c r="D7" s="91">
        <v>1544251.354</v>
      </c>
      <c r="E7" s="91">
        <v>500000</v>
      </c>
      <c r="F7" s="91"/>
      <c r="G7" s="91"/>
      <c r="H7" s="91"/>
      <c r="I7" s="91"/>
      <c r="J7" s="91"/>
      <c r="K7" s="91"/>
    </row>
    <row r="8" ht="22.75" customHeight="1" spans="1:11">
      <c r="A8" s="92"/>
      <c r="B8" s="93"/>
      <c r="C8" s="93"/>
      <c r="D8" s="91"/>
      <c r="E8" s="91"/>
      <c r="F8" s="91"/>
      <c r="G8" s="91"/>
      <c r="H8" s="91"/>
      <c r="I8" s="91"/>
      <c r="J8" s="91"/>
      <c r="K8" s="91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511805555555556" right="0.432638888888889" top="0.786805555555556" bottom="0.270000010728836" header="0" footer="0"/>
  <pageSetup paperSize="9" scale="72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D16" sqref="D16"/>
    </sheetView>
  </sheetViews>
  <sheetFormatPr defaultColWidth="10" defaultRowHeight="13.5" outlineLevelCol="4"/>
  <cols>
    <col min="1" max="1" width="10.225" customWidth="1"/>
    <col min="2" max="2" width="29.75" customWidth="1"/>
    <col min="3" max="3" width="17.5583333333333" customWidth="1"/>
    <col min="4" max="4" width="18.6333333333333" customWidth="1"/>
    <col min="5" max="5" width="15.5" customWidth="1"/>
  </cols>
  <sheetData>
    <row r="1" ht="14.3" customHeight="1" spans="1:1">
      <c r="A1" s="72"/>
    </row>
    <row r="2" ht="36.9" customHeight="1" spans="1:5">
      <c r="A2" s="11" t="s">
        <v>186</v>
      </c>
      <c r="B2" s="11"/>
      <c r="C2" s="11"/>
      <c r="D2" s="11"/>
      <c r="E2" s="11"/>
    </row>
    <row r="3" ht="21.85" customHeight="1" spans="1:5">
      <c r="A3" s="12"/>
      <c r="B3" s="12"/>
      <c r="C3" s="53" t="s">
        <v>37</v>
      </c>
      <c r="D3" s="53"/>
      <c r="E3" s="53"/>
    </row>
    <row r="4" ht="22.75" customHeight="1" spans="1:5">
      <c r="A4" s="31" t="s">
        <v>113</v>
      </c>
      <c r="B4" s="31"/>
      <c r="C4" s="31" t="s">
        <v>183</v>
      </c>
      <c r="D4" s="31"/>
      <c r="E4" s="31"/>
    </row>
    <row r="5" ht="22.75" customHeight="1" spans="1:5">
      <c r="A5" s="73" t="s">
        <v>187</v>
      </c>
      <c r="B5" s="73" t="s">
        <v>188</v>
      </c>
      <c r="C5" s="74" t="s">
        <v>118</v>
      </c>
      <c r="D5" s="73" t="s">
        <v>115</v>
      </c>
      <c r="E5" s="73" t="s">
        <v>116</v>
      </c>
    </row>
    <row r="6" ht="22.75" customHeight="1" spans="1:5">
      <c r="A6" s="75"/>
      <c r="B6" s="76" t="s">
        <v>118</v>
      </c>
      <c r="C6" s="77">
        <f>D6+E6</f>
        <v>2044251.354</v>
      </c>
      <c r="D6" s="78">
        <f>D7+D12+D18</f>
        <v>1544251.354</v>
      </c>
      <c r="E6" s="78">
        <v>500000</v>
      </c>
    </row>
    <row r="7" s="71" customFormat="1" ht="29" customHeight="1" spans="1:5">
      <c r="A7" s="36" t="s">
        <v>189</v>
      </c>
      <c r="B7" s="36" t="s">
        <v>190</v>
      </c>
      <c r="C7" s="79">
        <f t="shared" ref="C7:C19" si="0">D7+E7</f>
        <v>1807710.39</v>
      </c>
      <c r="D7" s="34">
        <f>D8+D10</f>
        <v>1307710.39</v>
      </c>
      <c r="E7" s="34">
        <v>500000</v>
      </c>
    </row>
    <row r="8" s="71" customFormat="1" ht="29" customHeight="1" spans="1:5">
      <c r="A8" s="24" t="s">
        <v>191</v>
      </c>
      <c r="B8" s="24" t="s">
        <v>192</v>
      </c>
      <c r="C8" s="80">
        <f t="shared" si="0"/>
        <v>1307710.39</v>
      </c>
      <c r="D8" s="81">
        <v>1307710.39</v>
      </c>
      <c r="E8" s="81"/>
    </row>
    <row r="9" s="71" customFormat="1" ht="29" customHeight="1" spans="1:5">
      <c r="A9" s="24" t="s">
        <v>193</v>
      </c>
      <c r="B9" s="24" t="s">
        <v>194</v>
      </c>
      <c r="C9" s="80">
        <f t="shared" si="0"/>
        <v>1307710.39</v>
      </c>
      <c r="D9" s="81">
        <v>1307710.39</v>
      </c>
      <c r="E9" s="81"/>
    </row>
    <row r="10" s="71" customFormat="1" ht="29" customHeight="1" spans="1:5">
      <c r="A10" s="24" t="s">
        <v>195</v>
      </c>
      <c r="B10" s="24" t="s">
        <v>196</v>
      </c>
      <c r="C10" s="82">
        <f t="shared" si="0"/>
        <v>200000</v>
      </c>
      <c r="D10" s="44"/>
      <c r="E10" s="81">
        <v>200000</v>
      </c>
    </row>
    <row r="11" s="71" customFormat="1" ht="29" customHeight="1" spans="1:5">
      <c r="A11" s="24" t="s">
        <v>197</v>
      </c>
      <c r="B11" s="24" t="s">
        <v>198</v>
      </c>
      <c r="C11" s="83">
        <f t="shared" si="0"/>
        <v>300000</v>
      </c>
      <c r="D11" s="44"/>
      <c r="E11" s="81">
        <v>300000</v>
      </c>
    </row>
    <row r="12" s="71" customFormat="1" ht="29" customHeight="1" spans="1:5">
      <c r="A12" s="36" t="s">
        <v>199</v>
      </c>
      <c r="B12" s="36" t="s">
        <v>200</v>
      </c>
      <c r="C12" s="84">
        <f t="shared" si="0"/>
        <v>158006.64</v>
      </c>
      <c r="D12" s="39">
        <f>D13+D16</f>
        <v>158006.64</v>
      </c>
      <c r="E12" s="85"/>
    </row>
    <row r="13" s="71" customFormat="1" ht="29" customHeight="1" spans="1:5">
      <c r="A13" s="24" t="s">
        <v>201</v>
      </c>
      <c r="B13" s="24" t="s">
        <v>202</v>
      </c>
      <c r="C13" s="86">
        <f t="shared" si="0"/>
        <v>153236.2</v>
      </c>
      <c r="D13" s="43">
        <v>153236.2</v>
      </c>
      <c r="E13" s="87"/>
    </row>
    <row r="14" s="71" customFormat="1" ht="29" customHeight="1" spans="1:5">
      <c r="A14" s="24" t="s">
        <v>203</v>
      </c>
      <c r="B14" s="24" t="s">
        <v>204</v>
      </c>
      <c r="C14" s="86">
        <f t="shared" si="0"/>
        <v>10000</v>
      </c>
      <c r="D14" s="43">
        <v>10000</v>
      </c>
      <c r="E14" s="87"/>
    </row>
    <row r="15" s="71" customFormat="1" ht="29" customHeight="1" spans="1:5">
      <c r="A15" s="24" t="s">
        <v>205</v>
      </c>
      <c r="B15" s="24" t="s">
        <v>206</v>
      </c>
      <c r="C15" s="86">
        <v>143236.2</v>
      </c>
      <c r="D15" s="43">
        <v>143236.2</v>
      </c>
      <c r="E15" s="87"/>
    </row>
    <row r="16" s="71" customFormat="1" ht="29" customHeight="1" spans="1:5">
      <c r="A16" s="24" t="s">
        <v>207</v>
      </c>
      <c r="B16" s="24" t="s">
        <v>208</v>
      </c>
      <c r="C16" s="86">
        <f>D16+E16</f>
        <v>4770.44</v>
      </c>
      <c r="D16" s="43">
        <v>4770.44</v>
      </c>
      <c r="E16" s="87"/>
    </row>
    <row r="17" s="71" customFormat="1" ht="29" customHeight="1" spans="1:5">
      <c r="A17" s="24" t="s">
        <v>209</v>
      </c>
      <c r="B17" s="24" t="s">
        <v>208</v>
      </c>
      <c r="C17" s="86">
        <f>D17+E17</f>
        <v>4770.44</v>
      </c>
      <c r="D17" s="43">
        <v>4770.44</v>
      </c>
      <c r="E17" s="87"/>
    </row>
    <row r="18" s="71" customFormat="1" ht="29" customHeight="1" spans="1:5">
      <c r="A18" s="36" t="s">
        <v>210</v>
      </c>
      <c r="B18" s="36" t="s">
        <v>211</v>
      </c>
      <c r="C18" s="84">
        <f>D18+E18</f>
        <v>78534.324</v>
      </c>
      <c r="D18" s="39">
        <f>D19</f>
        <v>78534.324</v>
      </c>
      <c r="E18" s="85"/>
    </row>
    <row r="19" s="71" customFormat="1" ht="29" customHeight="1" spans="1:5">
      <c r="A19" s="24" t="s">
        <v>212</v>
      </c>
      <c r="B19" s="24" t="s">
        <v>213</v>
      </c>
      <c r="C19" s="86">
        <f>D19+E19</f>
        <v>78534.324</v>
      </c>
      <c r="D19" s="43">
        <f>D20</f>
        <v>78534.324</v>
      </c>
      <c r="E19" s="87"/>
    </row>
    <row r="20" s="71" customFormat="1" ht="29" customHeight="1" spans="1:5">
      <c r="A20" s="24" t="s">
        <v>214</v>
      </c>
      <c r="B20" s="24" t="s">
        <v>215</v>
      </c>
      <c r="C20" s="86">
        <f>D20+E20</f>
        <v>78534.324</v>
      </c>
      <c r="D20" s="43">
        <v>78534.324</v>
      </c>
      <c r="E20" s="87"/>
    </row>
  </sheetData>
  <mergeCells count="4">
    <mergeCell ref="A2:E2"/>
    <mergeCell ref="C3:E3"/>
    <mergeCell ref="A4:B4"/>
    <mergeCell ref="C4:E4"/>
  </mergeCells>
  <pageMargins left="0.629861111111111" right="0.156944444444444" top="1.02361111111111" bottom="0.26899999380111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Sheet1</vt:lpstr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朱永刚</cp:lastModifiedBy>
  <dcterms:created xsi:type="dcterms:W3CDTF">2023-01-31T08:53:00Z</dcterms:created>
  <dcterms:modified xsi:type="dcterms:W3CDTF">2024-03-06T07:57:20Z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54C80BC5E32D4B2596A6365A6DA0E22A</vt:lpwstr>
  </property>
</Properties>
</file>