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_FilterDatabase" localSheetId="8" hidden="1">表7!$A$6:$H$104</definedName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  <definedName name="分类" localSheetId="7">[1]Sheet1!$A$2:$A$4</definedName>
    <definedName name="_xlnm.Print_Titles" localSheetId="8">表7!$1:$5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<sst xmlns="http://schemas.openxmlformats.org/spreadsheetml/2006/main" count="419" uniqueCount="321">
  <si>
    <t>单位代码：</t>
  </si>
  <si>
    <t>单位名称：</t>
  </si>
  <si>
    <t>宁县林业和草原局</t>
  </si>
  <si>
    <t>部门预算公开表</t>
  </si>
  <si>
    <t xml:space="preserve">     </t>
  </si>
  <si>
    <t>编制日期：</t>
  </si>
  <si>
    <t>部门领导：</t>
  </si>
  <si>
    <t>石龙泉</t>
  </si>
  <si>
    <t>财务负责人：</t>
  </si>
  <si>
    <t>李杰</t>
  </si>
  <si>
    <t>制表人：</t>
  </si>
  <si>
    <t>鲁天宏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</si>
  <si>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</si>
  <si>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</si>
  <si>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</si>
  <si>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</si>
  <si>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</si>
  <si>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</si>
  <si>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</si>
  <si>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</si>
  <si>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</si>
  <si>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</si>
  <si>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</si>
  <si>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</si>
  <si>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</si>
  <si>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</si>
  <si>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</si>
  <si>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</si>
  <si>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</si>
  <si>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</si>
  <si>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</si>
  <si>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</si>
  <si>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</si>
  <si>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</si>
  <si>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</si>
  <si>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</si>
  <si>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</si>
  <si>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</si>
  <si>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</si>
  <si>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</si>
  <si>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</si>
  <si>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</si>
  <si>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</si>
  <si>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</si>
  <si>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</si>
  <si>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</si>
  <si>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</si>
  <si>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</si>
  <si>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</si>
  <si>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</si>
  <si>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</si>
  <si>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</si>
  <si>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</si>
  <si>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</si>
  <si>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</si>
  <si>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</si>
  <si>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</si>
  <si>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</si>
  <si>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</si>
  <si>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</si>
  <si>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</si>
  <si>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</si>
  <si>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</si>
  <si>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</si>
  <si>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</si>
  <si>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</si>
  <si>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</si>
  <si>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</si>
  <si>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</si>
  <si>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</si>
  <si>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</si>
  <si>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</si>
  <si>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</si>
  <si>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</si>
  <si>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</si>
  <si>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</si>
  <si>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</si>
  <si>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</si>
  <si>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</si>
  <si>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</si>
  <si>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</si>
  <si>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</si>
  <si>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</si>
  <si>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</si>
  <si>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</si>
  <si>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</si>
  <si>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</si>
  <si>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</si>
  <si>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</si>
  <si>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</si>
  <si>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</si>
  <si>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</si>
  <si>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</si>
  <si>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</si>
  <si>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</si>
  <si>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</si>
  <si>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</si>
  <si>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</si>
  <si>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</si>
  <si>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</si>
  <si>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</si>
  <si>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</si>
  <si>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</si>
  <si>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</si>
  <si>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</si>
  <si>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</si>
  <si>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</si>
  <si>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</si>
  <si>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</si>
  <si>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</si>
  <si>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</si>
  <si>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</si>
  <si>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</si>
  <si>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</si>
  <si>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</si>
  <si>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</si>
  <si>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</si>
  <si>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</si>
  <si>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208-社会和保障就业支出</t>
  </si>
  <si>
    <t>2080501-行政单位离退休</t>
  </si>
  <si>
    <t>2080505-机关事业单位基本养老保险缴费支出</t>
  </si>
  <si>
    <t>2089999-其他社会保障和就业支出</t>
  </si>
  <si>
    <t>210-卫生健康支出</t>
  </si>
  <si>
    <t>21011-行政事业单位医疗</t>
  </si>
  <si>
    <t>2101102-事业单位医疗</t>
  </si>
  <si>
    <t>213-农林水支出</t>
  </si>
  <si>
    <t>21302-林业和草原</t>
  </si>
  <si>
    <t>2130201-行政运行</t>
  </si>
  <si>
    <t>2130205-森林资源培育</t>
  </si>
  <si>
    <t>2130207-森林资源管理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</si>
  <si>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</si>
  <si>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</si>
  <si>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</si>
  <si>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</si>
  <si>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</si>
  <si>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</si>
  <si>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</si>
  <si>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</si>
  <si>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</si>
  <si>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</si>
  <si>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</si>
  <si>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</si>
  <si>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</si>
  <si>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</si>
  <si>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</si>
  <si>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</si>
  <si>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</si>
  <si>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</si>
  <si>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</si>
  <si>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</si>
  <si>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</si>
  <si>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</si>
  <si>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</si>
  <si>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</si>
  <si>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</si>
  <si>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</si>
  <si>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</si>
  <si>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</si>
  <si>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</si>
  <si>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</si>
  <si>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</si>
  <si>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</si>
  <si>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</si>
  <si>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</si>
  <si>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</si>
  <si>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</si>
  <si>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</si>
  <si>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</si>
  <si>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</si>
  <si>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</si>
  <si>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</si>
  <si>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</si>
  <si>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</si>
  <si>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</si>
  <si>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</si>
  <si>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</si>
  <si>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</si>
  <si>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</si>
  <si>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</si>
  <si>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</si>
  <si>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</si>
  <si>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</si>
  <si>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</si>
  <si>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</si>
  <si>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</si>
  <si>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</si>
  <si>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</si>
  <si>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</si>
  <si>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</si>
  <si>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</si>
  <si>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</si>
  <si>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</si>
  <si>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农林水支出</t>
  </si>
  <si>
    <t>林业和草原</t>
  </si>
  <si>
    <t>行政运行</t>
  </si>
  <si>
    <t>森林资源培育</t>
  </si>
  <si>
    <t>森林资源管理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</si>
  <si>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</si>
  <si>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</si>
  <si>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</si>
  <si>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</si>
  <si>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</si>
  <si>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</si>
  <si>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</si>
  <si>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</si>
  <si>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</si>
  <si>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</si>
  <si>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</si>
  <si>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</si>
  <si>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</si>
  <si>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 xml:space="preserve">  伙食费补助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</si>
  <si>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</si>
  <si>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</si>
  <si>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</si>
  <si>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</si>
  <si>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</si>
  <si>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</si>
  <si>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</si>
  <si>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</si>
  <si>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</si>
  <si>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</si>
  <si>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</si>
  <si>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</si>
  <si>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</si>
  <si>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</si>
  <si>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</si>
  <si>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</si>
  <si>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</si>
  <si>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</si>
  <si>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</si>
  <si>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</si>
  <si>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</si>
  <si>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</si>
  <si>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</si>
  <si>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</si>
  <si>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</si>
  <si>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</si>
  <si>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</si>
  <si>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</si>
  <si>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</si>
  <si>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</si>
  <si>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</si>
  <si>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</si>
  <si>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</si>
  <si>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</si>
  <si>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</si>
  <si>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</si>
  <si>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</si>
  <si>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</si>
  <si>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</si>
  <si>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</si>
  <si>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</si>
  <si>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</si>
  <si>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</si>
  <si>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</si>
  <si>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</si>
  <si>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</si>
  <si>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>代缴社会保险费</t>
  </si>
  <si>
    <t xml:space="preserve">  其他对个人和家庭的补助支出</t>
  </si>
  <si>
    <t>债务利息支出</t>
  </si>
  <si>
    <t xml:space="preserve">  国内债务付息</t>
  </si>
  <si>
    <t xml:space="preserve">  国外债务付息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</si>
  <si>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</si>
  <si>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</si>
  <si>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</si>
  <si>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</si>
  <si>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</si>
  <si>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</si>
  <si>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</si>
  <si>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</si>
  <si>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</si>
  <si>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</si>
  <si>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</si>
  <si>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</si>
  <si>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其他基本建设支出</t>
  </si>
  <si>
    <t>资本性支出</t>
  </si>
  <si>
    <t xml:space="preserve">  房屋建筑物构建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</si>
  <si>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</si>
  <si>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</si>
  <si>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</si>
  <si>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</si>
  <si>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</si>
  <si>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对企业补助（基本建设）</t>
  </si>
  <si>
    <t xml:space="preserve">  资本金注入（基本建设）</t>
  </si>
  <si>
    <t xml:space="preserve">  其他对企业补助</t>
  </si>
  <si>
    <t>对企业补助</t>
  </si>
  <si>
    <t xml:space="preserve">  费用补贴</t>
  </si>
  <si>
    <t xml:space="preserve">  利息补贴</t>
  </si>
  <si>
    <t>对社会保障基金补助</t>
  </si>
  <si>
    <t xml:space="preserve">  对社会保险基金补助</t>
  </si>
  <si>
    <t xml:space="preserve">  补充全国社会保障基金</t>
  </si>
  <si>
    <t>其他支出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</si>
  <si>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</si>
  <si>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</si>
  <si>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</si>
  <si>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</si>
  <si>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</si>
  <si>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</si>
  <si>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</si>
  <si>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</si>
  <si>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</si>
  <si>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</si>
  <si>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</si>
  <si>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</si>
  <si>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</si>
  <si>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</si>
  <si>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 其他交通费用（车补）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</si>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</sst>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  <numFmt numFmtId="180" formatCode="yyyy/mm/dd"/>
  </numFmts>
  <fonts count="55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"/>
      <scheme val="minor"/>
    </font>
    <font>
      <sz val="10"/>
      <name val="宋体"/>
      <charset val="134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3" fillId="6" borderId="8" applyNumberFormat="0" applyAlignment="0" applyProtection="0">
      <alignment vertical="center"/>
    </xf>
    <xf numFmtId="0" fontId="44" fillId="6" borderId="7" applyNumberFormat="0" applyAlignment="0" applyProtection="0">
      <alignment vertical="center"/>
    </xf>
    <xf numFmtId="0" fontId="45" fillId="7" borderId="9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9" fillId="0" borderId="0"/>
  </cellStyleXfs>
  <cellXfs count="11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0" xfId="0" applyFont="1" applyFill="1" applyAlignment="1"/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/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 wrapText="1"/>
    </xf>
    <xf numFmtId="49" fontId="17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77" fontId="18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/>
    </xf>
    <xf numFmtId="177" fontId="18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right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4" fontId="2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4" fontId="19" fillId="0" borderId="1" xfId="0" applyNumberFormat="1" applyFont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Border="1">
      <alignment vertical="center"/>
    </xf>
    <xf numFmtId="4" fontId="0" fillId="0" borderId="1" xfId="0" applyNumberFormat="1" applyFont="1" applyBorder="1">
      <alignment vertical="center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178" fontId="8" fillId="0" borderId="2" xfId="0" applyNumberFormat="1" applyFont="1" applyBorder="1" applyAlignment="1">
      <alignment horizontal="right" vertical="center" wrapText="1"/>
    </xf>
    <xf numFmtId="178" fontId="26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178" fontId="19" fillId="0" borderId="2" xfId="0" applyNumberFormat="1" applyFont="1" applyBorder="1" applyAlignment="1">
      <alignment vertical="center" wrapText="1"/>
    </xf>
    <xf numFmtId="178" fontId="19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177" fontId="19" fillId="0" borderId="1" xfId="0" applyNumberFormat="1" applyFont="1" applyBorder="1" applyAlignment="1">
      <alignment horizontal="right" vertical="center" wrapText="1"/>
    </xf>
    <xf numFmtId="49" fontId="15" fillId="0" borderId="1" xfId="0" applyNumberFormat="1" applyFont="1" applyFill="1" applyBorder="1" applyAlignment="1" applyProtection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9" fontId="13" fillId="0" borderId="1" xfId="0" applyNumberFormat="1" applyFont="1" applyFill="1" applyBorder="1" applyAlignment="1" applyProtection="1">
      <alignment horizontal="right" vertical="center"/>
    </xf>
    <xf numFmtId="0" fontId="13" fillId="0" borderId="1" xfId="49" applyFont="1" applyFill="1" applyBorder="1" applyAlignment="1" applyProtection="1">
      <alignment vertical="center"/>
    </xf>
    <xf numFmtId="179" fontId="27" fillId="0" borderId="1" xfId="0" applyNumberFormat="1" applyFont="1" applyFill="1" applyBorder="1" applyAlignment="1">
      <alignment horizontal="right" vertical="center"/>
    </xf>
    <xf numFmtId="0" fontId="17" fillId="0" borderId="1" xfId="49" applyFont="1" applyFill="1" applyBorder="1" applyAlignment="1" applyProtection="1">
      <alignment vertical="center"/>
    </xf>
    <xf numFmtId="0" fontId="13" fillId="0" borderId="1" xfId="49" applyFont="1" applyBorder="1" applyAlignment="1" applyProtection="1">
      <alignment vertical="center"/>
    </xf>
    <xf numFmtId="0" fontId="17" fillId="0" borderId="1" xfId="49" applyFont="1" applyFill="1" applyBorder="1" applyAlignment="1" applyProtection="1">
      <alignment horizontal="center" vertical="center"/>
    </xf>
    <xf numFmtId="179" fontId="17" fillId="0" borderId="1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" fontId="29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180" fontId="8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1382;&#24180;&#36164;&#26009;\2020&#24180;&#36164;&#26009;\2020&#24180;&#37096;&#38376;&#39044;&#31639;\2020&#24180;&#39044;&#31639;&#25209;&#22797;&#25991;&#20214;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23" sqref="J23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1"/>
      <c r="B3" s="11" t="s">
        <v>0</v>
      </c>
      <c r="C3" s="111"/>
      <c r="D3" s="111"/>
      <c r="E3" s="11"/>
      <c r="F3" s="11"/>
      <c r="G3" s="11"/>
      <c r="H3" s="11"/>
      <c r="I3" s="11"/>
      <c r="J3" s="11"/>
      <c r="K3" s="11"/>
    </row>
    <row r="4" ht="22.75" customHeight="1" spans="1:11">
      <c r="A4" s="11"/>
      <c r="B4" s="11" t="s">
        <v>1</v>
      </c>
      <c r="C4" s="11" t="s">
        <v>2</v>
      </c>
      <c r="D4" s="11"/>
      <c r="E4" s="11"/>
      <c r="F4" s="11"/>
      <c r="G4" s="11"/>
      <c r="H4" s="11"/>
      <c r="I4" s="11"/>
      <c r="J4" s="11"/>
      <c r="K4" s="11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12" t="s">
        <v>3</v>
      </c>
      <c r="C6" s="112"/>
      <c r="D6" s="112"/>
      <c r="E6" s="112"/>
      <c r="F6" s="112"/>
      <c r="G6" s="112"/>
      <c r="H6" s="112"/>
      <c r="I6" s="112"/>
      <c r="J6" s="112"/>
      <c r="K6" s="112"/>
    </row>
    <row r="7" ht="22.75" customHeight="1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ht="22.75" customHeight="1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22.75" customHeight="1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2.75" customHeight="1" spans="1:11">
      <c r="A10" s="11"/>
      <c r="B10" s="11" t="s">
        <v>4</v>
      </c>
      <c r="C10" s="11"/>
      <c r="F10" s="113" t="s">
        <v>5</v>
      </c>
      <c r="G10" s="114">
        <v>45701</v>
      </c>
      <c r="H10" s="11"/>
      <c r="I10" s="11"/>
      <c r="J10" s="11"/>
      <c r="K10" s="11"/>
    </row>
    <row r="11" ht="22.75" customHeight="1" spans="1: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ht="22.75" customHeight="1" spans="1:11">
      <c r="A12" s="11"/>
      <c r="B12" s="113" t="s">
        <v>6</v>
      </c>
      <c r="C12" s="115" t="s">
        <v>7</v>
      </c>
      <c r="D12" s="11"/>
      <c r="E12" s="113" t="s">
        <v>8</v>
      </c>
      <c r="F12" s="10" t="s">
        <v>9</v>
      </c>
      <c r="G12" s="11"/>
      <c r="H12" s="113" t="s">
        <v>10</v>
      </c>
      <c r="I12" s="10" t="s">
        <v>11</v>
      </c>
      <c r="J12" s="11"/>
      <c r="K12" s="11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2" t="s">
        <v>293</v>
      </c>
      <c r="B2" s="42"/>
      <c r="C2" s="42"/>
      <c r="D2" s="42"/>
      <c r="E2" s="42"/>
      <c r="F2" s="42"/>
      <c r="G2" s="42"/>
      <c r="H2" s="42"/>
    </row>
    <row r="3" ht="22.75" customHeight="1" spans="1:8">
      <c r="A3" s="10"/>
      <c r="B3" s="10"/>
      <c r="C3" s="10"/>
      <c r="D3" s="10"/>
      <c r="E3" s="10"/>
      <c r="F3" s="10"/>
      <c r="G3" s="10"/>
      <c r="H3" s="43" t="s">
        <v>36</v>
      </c>
    </row>
    <row r="4" ht="22.75" customHeight="1" spans="1:8">
      <c r="A4" s="13" t="s">
        <v>169</v>
      </c>
      <c r="B4" s="13" t="s">
        <v>294</v>
      </c>
      <c r="C4" s="13"/>
      <c r="D4" s="13"/>
      <c r="E4" s="13"/>
      <c r="F4" s="13"/>
      <c r="G4" s="13" t="s">
        <v>295</v>
      </c>
      <c r="H4" s="13" t="s">
        <v>296</v>
      </c>
    </row>
    <row r="5" ht="22.75" customHeight="1" spans="1:8">
      <c r="A5" s="13"/>
      <c r="B5" s="13" t="s">
        <v>117</v>
      </c>
      <c r="C5" s="13" t="s">
        <v>297</v>
      </c>
      <c r="D5" s="13" t="s">
        <v>298</v>
      </c>
      <c r="E5" s="13" t="s">
        <v>299</v>
      </c>
      <c r="F5" s="13"/>
      <c r="G5" s="13"/>
      <c r="H5" s="13"/>
    </row>
    <row r="6" ht="22.75" customHeight="1" spans="1:8">
      <c r="A6" s="13"/>
      <c r="B6" s="13"/>
      <c r="C6" s="13"/>
      <c r="D6" s="13"/>
      <c r="E6" s="13" t="s">
        <v>300</v>
      </c>
      <c r="F6" s="13" t="s">
        <v>301</v>
      </c>
      <c r="G6" s="13"/>
      <c r="H6" s="13"/>
    </row>
    <row r="7" ht="22.75" customHeight="1" spans="1:8">
      <c r="A7" s="44" t="s">
        <v>117</v>
      </c>
      <c r="B7" s="45"/>
      <c r="C7" s="45"/>
      <c r="D7" s="45"/>
      <c r="E7" s="45"/>
      <c r="F7" s="45"/>
      <c r="G7" s="45"/>
      <c r="H7" s="45"/>
    </row>
    <row r="8" ht="22.75" customHeight="1" spans="1:8">
      <c r="A8" s="44"/>
      <c r="B8" s="45"/>
      <c r="C8" s="45"/>
      <c r="D8" s="45"/>
      <c r="E8" s="45"/>
      <c r="F8" s="45"/>
      <c r="G8" s="45"/>
      <c r="H8" s="45"/>
    </row>
    <row r="9" ht="22.75" customHeight="1" spans="1:8">
      <c r="A9" s="14"/>
      <c r="B9" s="15"/>
      <c r="C9" s="15"/>
      <c r="D9" s="15"/>
      <c r="E9" s="15"/>
      <c r="F9" s="15"/>
      <c r="G9" s="15"/>
      <c r="H9" s="1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H23" sqref="H23"/>
    </sheetView>
  </sheetViews>
  <sheetFormatPr defaultColWidth="10" defaultRowHeight="15"/>
  <cols>
    <col min="1" max="1" width="9.76666666666667" customWidth="1"/>
    <col min="2" max="2" width="12" style="17" customWidth="1"/>
    <col min="3" max="3" width="29.625" style="17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5"/>
      <c r="C1" s="26"/>
      <c r="D1" s="10"/>
      <c r="E1" s="10"/>
      <c r="F1" s="10"/>
      <c r="G1" s="10"/>
      <c r="H1" s="10"/>
      <c r="I1" s="10"/>
      <c r="J1" s="10"/>
    </row>
    <row r="2" ht="39.85" customHeight="1" spans="1:10">
      <c r="A2" s="1" t="s">
        <v>302</v>
      </c>
      <c r="B2" s="19"/>
      <c r="C2" s="19"/>
      <c r="D2" s="1"/>
      <c r="E2" s="1"/>
      <c r="F2" s="1"/>
      <c r="G2" s="10"/>
      <c r="H2" s="10"/>
      <c r="I2" s="10"/>
      <c r="J2" s="10"/>
    </row>
    <row r="3" ht="22.75" customHeight="1" spans="1:10">
      <c r="A3" s="11"/>
      <c r="D3" s="11"/>
      <c r="E3" s="11"/>
      <c r="F3" s="11" t="s">
        <v>36</v>
      </c>
      <c r="G3" s="10"/>
      <c r="H3" s="10"/>
      <c r="I3" s="10"/>
      <c r="J3" s="10"/>
    </row>
    <row r="4" ht="22.75" customHeight="1" spans="1:10">
      <c r="A4" s="27" t="s">
        <v>303</v>
      </c>
      <c r="B4" s="28" t="s">
        <v>304</v>
      </c>
      <c r="C4" s="29" t="s">
        <v>305</v>
      </c>
      <c r="D4" s="27" t="s">
        <v>117</v>
      </c>
      <c r="E4" s="27" t="s">
        <v>114</v>
      </c>
      <c r="F4" s="27" t="s">
        <v>115</v>
      </c>
      <c r="G4" s="10"/>
      <c r="H4" s="10"/>
      <c r="I4" s="10"/>
      <c r="J4" s="10"/>
    </row>
    <row r="5" ht="23" customHeight="1" spans="1:10">
      <c r="A5" s="27"/>
      <c r="B5" s="30"/>
      <c r="C5" s="31" t="s">
        <v>117</v>
      </c>
      <c r="D5" s="32">
        <f>E5+F5</f>
        <v>542407.55</v>
      </c>
      <c r="E5" s="32">
        <f>E6</f>
        <v>542407.55</v>
      </c>
      <c r="F5" s="33"/>
      <c r="G5" s="11"/>
      <c r="H5" s="11"/>
      <c r="I5" s="11"/>
      <c r="J5" s="11"/>
    </row>
    <row r="6" ht="23" customHeight="1" spans="1:6">
      <c r="A6" s="34">
        <v>1</v>
      </c>
      <c r="B6" s="30">
        <v>302</v>
      </c>
      <c r="C6" s="35" t="s">
        <v>219</v>
      </c>
      <c r="D6" s="32">
        <f t="shared" ref="D6:D32" si="0">E6+F6</f>
        <v>542407.55</v>
      </c>
      <c r="E6" s="36">
        <f>SUM(E7:E32)</f>
        <v>542407.55</v>
      </c>
      <c r="F6" s="37"/>
    </row>
    <row r="7" ht="23" customHeight="1" spans="1:6">
      <c r="A7" s="34">
        <v>2</v>
      </c>
      <c r="B7" s="38">
        <v>30201</v>
      </c>
      <c r="C7" s="39" t="s">
        <v>220</v>
      </c>
      <c r="D7" s="32">
        <f t="shared" si="0"/>
        <v>150000</v>
      </c>
      <c r="E7" s="36">
        <v>150000</v>
      </c>
      <c r="F7" s="37"/>
    </row>
    <row r="8" ht="23" customHeight="1" spans="1:6">
      <c r="A8" s="34">
        <v>3</v>
      </c>
      <c r="B8" s="38">
        <v>30202</v>
      </c>
      <c r="C8" s="39" t="s">
        <v>221</v>
      </c>
      <c r="D8" s="32">
        <f t="shared" si="0"/>
        <v>50000</v>
      </c>
      <c r="E8" s="36">
        <v>50000</v>
      </c>
      <c r="F8" s="37"/>
    </row>
    <row r="9" ht="23" customHeight="1" spans="1:6">
      <c r="A9" s="34">
        <v>4</v>
      </c>
      <c r="B9" s="38">
        <v>30204</v>
      </c>
      <c r="C9" s="39" t="s">
        <v>222</v>
      </c>
      <c r="D9" s="32">
        <f t="shared" si="0"/>
        <v>0</v>
      </c>
      <c r="E9" s="36"/>
      <c r="F9" s="37"/>
    </row>
    <row r="10" ht="23" customHeight="1" spans="1:6">
      <c r="A10" s="34">
        <v>5</v>
      </c>
      <c r="B10" s="38">
        <v>30205</v>
      </c>
      <c r="C10" s="39" t="s">
        <v>223</v>
      </c>
      <c r="D10" s="32">
        <f t="shared" si="0"/>
        <v>0</v>
      </c>
      <c r="E10" s="36"/>
      <c r="F10" s="37"/>
    </row>
    <row r="11" ht="23" customHeight="1" spans="1:6">
      <c r="A11" s="34">
        <v>6</v>
      </c>
      <c r="B11" s="38">
        <v>30206</v>
      </c>
      <c r="C11" s="39" t="s">
        <v>224</v>
      </c>
      <c r="D11" s="32">
        <f t="shared" si="0"/>
        <v>0</v>
      </c>
      <c r="E11" s="36"/>
      <c r="F11" s="37"/>
    </row>
    <row r="12" ht="23" customHeight="1" spans="1:6">
      <c r="A12" s="34">
        <v>7</v>
      </c>
      <c r="B12" s="38">
        <v>30207</v>
      </c>
      <c r="C12" s="39" t="s">
        <v>225</v>
      </c>
      <c r="D12" s="32">
        <f t="shared" si="0"/>
        <v>20000</v>
      </c>
      <c r="E12" s="32">
        <v>20000</v>
      </c>
      <c r="F12" s="37"/>
    </row>
    <row r="13" ht="23" customHeight="1" spans="1:6">
      <c r="A13" s="34">
        <v>8</v>
      </c>
      <c r="B13" s="38">
        <v>30208</v>
      </c>
      <c r="C13" s="39" t="s">
        <v>226</v>
      </c>
      <c r="D13" s="32">
        <f t="shared" si="0"/>
        <v>0</v>
      </c>
      <c r="E13" s="36"/>
      <c r="F13" s="37"/>
    </row>
    <row r="14" ht="23" customHeight="1" spans="1:6">
      <c r="A14" s="34">
        <v>9</v>
      </c>
      <c r="B14" s="38">
        <v>30209</v>
      </c>
      <c r="C14" s="39" t="s">
        <v>227</v>
      </c>
      <c r="D14" s="32">
        <f t="shared" si="0"/>
        <v>0</v>
      </c>
      <c r="E14" s="36"/>
      <c r="F14" s="37"/>
    </row>
    <row r="15" ht="23" customHeight="1" spans="1:6">
      <c r="A15" s="34">
        <v>10</v>
      </c>
      <c r="B15" s="38">
        <v>30211</v>
      </c>
      <c r="C15" s="39" t="s">
        <v>228</v>
      </c>
      <c r="D15" s="32">
        <f t="shared" si="0"/>
        <v>100000</v>
      </c>
      <c r="E15" s="36">
        <v>100000</v>
      </c>
      <c r="F15" s="37"/>
    </row>
    <row r="16" ht="23" customHeight="1" spans="1:6">
      <c r="A16" s="34">
        <v>11</v>
      </c>
      <c r="B16" s="38">
        <v>30212</v>
      </c>
      <c r="C16" s="39" t="s">
        <v>229</v>
      </c>
      <c r="D16" s="32">
        <f t="shared" si="0"/>
        <v>0</v>
      </c>
      <c r="E16" s="36"/>
      <c r="F16" s="37"/>
    </row>
    <row r="17" ht="23" customHeight="1" spans="1:6">
      <c r="A17" s="34">
        <v>12</v>
      </c>
      <c r="B17" s="38">
        <v>30213</v>
      </c>
      <c r="C17" s="39" t="s">
        <v>230</v>
      </c>
      <c r="D17" s="32">
        <f t="shared" si="0"/>
        <v>0</v>
      </c>
      <c r="E17" s="36"/>
      <c r="F17" s="37"/>
    </row>
    <row r="18" ht="23" customHeight="1" spans="1:6">
      <c r="A18" s="34">
        <v>13</v>
      </c>
      <c r="B18" s="38">
        <v>30214</v>
      </c>
      <c r="C18" s="39" t="s">
        <v>231</v>
      </c>
      <c r="D18" s="32">
        <f t="shared" si="0"/>
        <v>0</v>
      </c>
      <c r="E18" s="36"/>
      <c r="F18" s="37"/>
    </row>
    <row r="19" ht="23" customHeight="1" spans="1:6">
      <c r="A19" s="34">
        <v>14</v>
      </c>
      <c r="B19" s="38">
        <v>30215</v>
      </c>
      <c r="C19" s="39" t="s">
        <v>232</v>
      </c>
      <c r="D19" s="32">
        <f t="shared" si="0"/>
        <v>0</v>
      </c>
      <c r="E19" s="36"/>
      <c r="F19" s="37"/>
    </row>
    <row r="20" ht="23" customHeight="1" spans="1:6">
      <c r="A20" s="34">
        <v>15</v>
      </c>
      <c r="B20" s="38">
        <v>30216</v>
      </c>
      <c r="C20" s="39" t="s">
        <v>233</v>
      </c>
      <c r="D20" s="32">
        <f t="shared" si="0"/>
        <v>0</v>
      </c>
      <c r="E20" s="40"/>
      <c r="F20" s="41"/>
    </row>
    <row r="21" ht="23" customHeight="1" spans="1:6">
      <c r="A21" s="34">
        <v>16</v>
      </c>
      <c r="B21" s="38">
        <v>30217</v>
      </c>
      <c r="C21" s="39" t="s">
        <v>234</v>
      </c>
      <c r="D21" s="32">
        <f t="shared" si="0"/>
        <v>0</v>
      </c>
      <c r="E21" s="40"/>
      <c r="F21" s="41"/>
    </row>
    <row r="22" ht="23" customHeight="1" spans="1:6">
      <c r="A22" s="34">
        <v>17</v>
      </c>
      <c r="B22" s="38">
        <v>30218</v>
      </c>
      <c r="C22" s="39" t="s">
        <v>235</v>
      </c>
      <c r="D22" s="32">
        <f t="shared" si="0"/>
        <v>0</v>
      </c>
      <c r="E22" s="40"/>
      <c r="F22" s="41"/>
    </row>
    <row r="23" ht="23" customHeight="1" spans="1:6">
      <c r="A23" s="34">
        <v>18</v>
      </c>
      <c r="B23" s="38">
        <v>30224</v>
      </c>
      <c r="C23" s="39" t="s">
        <v>236</v>
      </c>
      <c r="D23" s="32">
        <f t="shared" si="0"/>
        <v>0</v>
      </c>
      <c r="E23" s="40"/>
      <c r="F23" s="41"/>
    </row>
    <row r="24" ht="23" customHeight="1" spans="1:6">
      <c r="A24" s="34">
        <v>19</v>
      </c>
      <c r="B24" s="38">
        <v>30225</v>
      </c>
      <c r="C24" s="39" t="s">
        <v>237</v>
      </c>
      <c r="D24" s="32">
        <f t="shared" si="0"/>
        <v>0</v>
      </c>
      <c r="E24" s="40"/>
      <c r="F24" s="41"/>
    </row>
    <row r="25" ht="23" customHeight="1" spans="1:6">
      <c r="A25" s="34">
        <v>20</v>
      </c>
      <c r="B25" s="38">
        <v>30226</v>
      </c>
      <c r="C25" s="39" t="s">
        <v>238</v>
      </c>
      <c r="D25" s="32">
        <f t="shared" si="0"/>
        <v>0</v>
      </c>
      <c r="E25" s="40"/>
      <c r="F25" s="41"/>
    </row>
    <row r="26" ht="23" customHeight="1" spans="1:6">
      <c r="A26" s="34">
        <v>21</v>
      </c>
      <c r="B26" s="38">
        <v>30227</v>
      </c>
      <c r="C26" s="39" t="s">
        <v>239</v>
      </c>
      <c r="D26" s="32">
        <f t="shared" si="0"/>
        <v>0</v>
      </c>
      <c r="E26" s="40"/>
      <c r="F26" s="41"/>
    </row>
    <row r="27" ht="23" customHeight="1" spans="1:6">
      <c r="A27" s="34">
        <v>22</v>
      </c>
      <c r="B27" s="38">
        <v>30228</v>
      </c>
      <c r="C27" s="39" t="s">
        <v>240</v>
      </c>
      <c r="D27" s="32">
        <f t="shared" si="0"/>
        <v>50167.03</v>
      </c>
      <c r="E27" s="40">
        <v>50167.03</v>
      </c>
      <c r="F27" s="41"/>
    </row>
    <row r="28" ht="23" customHeight="1" spans="1:6">
      <c r="A28" s="34">
        <v>23</v>
      </c>
      <c r="B28" s="38">
        <v>30229</v>
      </c>
      <c r="C28" s="39" t="s">
        <v>241</v>
      </c>
      <c r="D28" s="32">
        <f t="shared" si="0"/>
        <v>49240.52</v>
      </c>
      <c r="E28" s="40">
        <v>49240.52</v>
      </c>
      <c r="F28" s="41"/>
    </row>
    <row r="29" ht="23" customHeight="1" spans="1:6">
      <c r="A29" s="34">
        <v>24</v>
      </c>
      <c r="B29" s="38">
        <v>30231</v>
      </c>
      <c r="C29" s="39" t="s">
        <v>242</v>
      </c>
      <c r="D29" s="32">
        <f t="shared" si="0"/>
        <v>0</v>
      </c>
      <c r="E29" s="40"/>
      <c r="F29" s="41"/>
    </row>
    <row r="30" ht="23" customHeight="1" spans="1:6">
      <c r="A30" s="34">
        <v>25</v>
      </c>
      <c r="B30" s="38">
        <v>30239</v>
      </c>
      <c r="C30" s="39" t="s">
        <v>243</v>
      </c>
      <c r="D30" s="32">
        <f t="shared" si="0"/>
        <v>0</v>
      </c>
      <c r="E30" s="40"/>
      <c r="F30" s="41"/>
    </row>
    <row r="31" ht="23" customHeight="1" spans="1:6">
      <c r="A31" s="34">
        <v>26</v>
      </c>
      <c r="B31" s="38">
        <v>30239</v>
      </c>
      <c r="C31" s="39" t="s">
        <v>306</v>
      </c>
      <c r="D31" s="32">
        <f t="shared" si="0"/>
        <v>123000</v>
      </c>
      <c r="E31" s="40">
        <v>123000</v>
      </c>
      <c r="F31" s="41"/>
    </row>
    <row r="32" ht="23" customHeight="1" spans="1:6">
      <c r="A32" s="34">
        <v>27</v>
      </c>
      <c r="B32" s="38">
        <v>30299</v>
      </c>
      <c r="C32" s="39" t="s">
        <v>245</v>
      </c>
      <c r="D32" s="32">
        <f t="shared" si="0"/>
        <v>0</v>
      </c>
      <c r="E32" s="40"/>
      <c r="F32" s="41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H20" sqref="H20"/>
    </sheetView>
  </sheetViews>
  <sheetFormatPr defaultColWidth="7.875" defaultRowHeight="12.75" customHeight="1"/>
  <cols>
    <col min="1" max="1" width="17" style="17" customWidth="1"/>
    <col min="2" max="2" width="41.375" style="17" customWidth="1"/>
    <col min="3" max="3" width="29.375" style="17" customWidth="1"/>
    <col min="4" max="4" width="2.5" style="17" customWidth="1"/>
    <col min="5" max="16" width="8" style="17"/>
    <col min="17" max="16384" width="7.875" style="16"/>
  </cols>
  <sheetData>
    <row r="1" ht="15" customHeight="1" spans="1:16">
      <c r="A1" s="18"/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ht="32.25" customHeight="1" spans="1:16">
      <c r="A2" s="19" t="s">
        <v>307</v>
      </c>
      <c r="B2" s="19"/>
      <c r="C2" s="1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5" customHeight="1" spans="1:16">
      <c r="A3" s="16"/>
      <c r="B3" s="16"/>
      <c r="C3" s="20" t="s">
        <v>36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ht="25.5" customHeight="1" spans="1:16">
      <c r="A4" s="21" t="s">
        <v>308</v>
      </c>
      <c r="B4" s="21"/>
      <c r="C4" s="22" t="s">
        <v>40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ht="25.5" customHeight="1" spans="1:16">
      <c r="A5" s="21" t="s">
        <v>309</v>
      </c>
      <c r="B5" s="21" t="s">
        <v>310</v>
      </c>
      <c r="C5" s="2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="16" customFormat="1" ht="25.5" customHeight="1" spans="1:3">
      <c r="A6" s="21" t="s">
        <v>117</v>
      </c>
      <c r="B6" s="21"/>
      <c r="C6" s="22"/>
    </row>
    <row r="7" s="16" customFormat="1" ht="26.25" customHeight="1" spans="1:4">
      <c r="A7" s="23"/>
      <c r="B7" s="23"/>
      <c r="C7" s="24">
        <v>0</v>
      </c>
      <c r="D7" s="17"/>
    </row>
    <row r="8" ht="26.25" customHeight="1" spans="1:16">
      <c r="A8" s="23"/>
      <c r="B8" s="23"/>
      <c r="C8" s="2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ht="26.25" customHeight="1" spans="1:16">
      <c r="A9" s="23"/>
      <c r="B9" s="23"/>
      <c r="C9" s="2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26.25" customHeight="1" spans="1:3">
      <c r="A10" s="23"/>
      <c r="B10" s="23"/>
      <c r="C10" s="24"/>
    </row>
    <row r="11" ht="26.25" customHeight="1" spans="1:3">
      <c r="A11" s="23"/>
      <c r="B11" s="23"/>
      <c r="C11" s="24"/>
    </row>
    <row r="12" ht="26.25" customHeight="1" spans="1:3">
      <c r="A12" s="23"/>
      <c r="B12" s="23"/>
      <c r="C12" s="2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2" sqref="A2:E2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" t="s">
        <v>311</v>
      </c>
      <c r="B2" s="1"/>
      <c r="C2" s="1"/>
      <c r="D2" s="1"/>
      <c r="E2" s="1"/>
    </row>
    <row r="3" ht="22.75" customHeight="1" spans="1:5">
      <c r="A3" s="11"/>
      <c r="B3" s="11"/>
      <c r="C3" s="11"/>
      <c r="D3" s="11"/>
      <c r="E3" s="12" t="s">
        <v>36</v>
      </c>
    </row>
    <row r="4" ht="22.75" customHeight="1" spans="1:5">
      <c r="A4" s="13" t="s">
        <v>169</v>
      </c>
      <c r="B4" s="13" t="s">
        <v>117</v>
      </c>
      <c r="C4" s="13" t="s">
        <v>312</v>
      </c>
      <c r="D4" s="13" t="s">
        <v>313</v>
      </c>
      <c r="E4" s="13" t="s">
        <v>314</v>
      </c>
    </row>
    <row r="5" ht="22.75" customHeight="1" spans="1:5">
      <c r="A5" s="14"/>
      <c r="B5" s="15"/>
      <c r="C5" s="15"/>
      <c r="D5" s="15"/>
      <c r="E5" s="15"/>
    </row>
  </sheetData>
  <mergeCells count="1">
    <mergeCell ref="A2:E2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B19" sqref="B19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4" spans="1:2">
      <c r="A1" s="1" t="s">
        <v>315</v>
      </c>
      <c r="B1" s="1"/>
    </row>
    <row r="2" spans="1:1">
      <c r="A2" s="2" t="s">
        <v>316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317</v>
      </c>
      <c r="B5" s="4">
        <v>1</v>
      </c>
    </row>
    <row r="6" spans="1:2">
      <c r="A6" s="6" t="s">
        <v>318</v>
      </c>
      <c r="B6" s="7"/>
    </row>
    <row r="7" spans="1:2">
      <c r="A7" s="8" t="s">
        <v>319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320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B18" sqref="B18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06" t="s">
        <v>13</v>
      </c>
      <c r="C2" s="106"/>
    </row>
    <row r="3" ht="29.35" customHeight="1" spans="1:3">
      <c r="A3" s="107"/>
      <c r="B3" s="108" t="s">
        <v>14</v>
      </c>
      <c r="C3" s="108" t="s">
        <v>15</v>
      </c>
    </row>
    <row r="4" ht="28.45" customHeight="1" spans="1:3">
      <c r="A4" s="99"/>
      <c r="B4" s="109" t="s">
        <v>16</v>
      </c>
      <c r="C4" s="110" t="s">
        <v>17</v>
      </c>
    </row>
    <row r="5" ht="28.45" customHeight="1" spans="1:3">
      <c r="A5" s="99"/>
      <c r="B5" s="109" t="s">
        <v>18</v>
      </c>
      <c r="C5" s="110" t="s">
        <v>19</v>
      </c>
    </row>
    <row r="6" ht="28.45" customHeight="1" spans="1:3">
      <c r="A6" s="99"/>
      <c r="B6" s="109" t="s">
        <v>20</v>
      </c>
      <c r="C6" s="110" t="s">
        <v>21</v>
      </c>
    </row>
    <row r="7" ht="28.45" customHeight="1" spans="1:3">
      <c r="A7" s="99"/>
      <c r="B7" s="109" t="s">
        <v>22</v>
      </c>
      <c r="C7" s="110"/>
    </row>
    <row r="8" ht="28.45" customHeight="1" spans="1:3">
      <c r="A8" s="99"/>
      <c r="B8" s="109" t="s">
        <v>23</v>
      </c>
      <c r="C8" s="110" t="s">
        <v>24</v>
      </c>
    </row>
    <row r="9" ht="28.45" customHeight="1" spans="1:3">
      <c r="A9" s="99"/>
      <c r="B9" s="109" t="s">
        <v>25</v>
      </c>
      <c r="C9" s="110" t="s">
        <v>26</v>
      </c>
    </row>
    <row r="10" ht="28.45" customHeight="1" spans="1:3">
      <c r="A10" s="99"/>
      <c r="B10" s="109" t="s">
        <v>27</v>
      </c>
      <c r="C10" s="110" t="s">
        <v>28</v>
      </c>
    </row>
    <row r="11" ht="28.45" customHeight="1" spans="1:3">
      <c r="A11" s="99"/>
      <c r="B11" s="109" t="s">
        <v>29</v>
      </c>
      <c r="C11" s="110" t="s">
        <v>30</v>
      </c>
    </row>
    <row r="12" ht="28.45" customHeight="1" spans="1:3">
      <c r="A12" s="99"/>
      <c r="B12" s="109" t="s">
        <v>31</v>
      </c>
      <c r="C12" s="110"/>
    </row>
    <row r="13" ht="28.45" customHeight="1" spans="1:3">
      <c r="A13" s="10"/>
      <c r="B13" s="109" t="s">
        <v>32</v>
      </c>
      <c r="C13" s="110"/>
    </row>
    <row r="14" ht="28.45" customHeight="1" spans="1:3">
      <c r="A14" s="10"/>
      <c r="B14" s="109" t="s">
        <v>33</v>
      </c>
      <c r="C14" s="110" t="s">
        <v>17</v>
      </c>
    </row>
    <row r="15" ht="36" customHeight="1" spans="2:3">
      <c r="B15" s="109" t="s">
        <v>34</v>
      </c>
      <c r="C15" s="37"/>
    </row>
  </sheetData>
  <mergeCells count="1">
    <mergeCell ref="B2:C2"/>
  </mergeCells>
  <printOptions horizontalCentered="1" verticalCentered="1"/>
  <pageMargins left="0.751388888888889" right="0.751388888888889" top="0.271527777777778" bottom="0.271527777777778" header="0" footer="0"/>
  <pageSetup paperSize="9" scale="8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2" workbookViewId="0">
      <selection activeCell="D15" sqref="D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" t="s">
        <v>35</v>
      </c>
      <c r="B2" s="1"/>
      <c r="C2" s="1"/>
      <c r="D2" s="1"/>
    </row>
    <row r="3" ht="22.75" customHeight="1" spans="1:4">
      <c r="A3" s="99"/>
      <c r="B3" s="99"/>
      <c r="C3" s="99"/>
      <c r="D3" s="100" t="s">
        <v>36</v>
      </c>
    </row>
    <row r="4" ht="22.75" customHeight="1" spans="1:4">
      <c r="A4" s="74" t="s">
        <v>37</v>
      </c>
      <c r="B4" s="74"/>
      <c r="C4" s="74" t="s">
        <v>38</v>
      </c>
      <c r="D4" s="74"/>
    </row>
    <row r="5" ht="22.75" customHeight="1" spans="1:4">
      <c r="A5" s="74" t="s">
        <v>39</v>
      </c>
      <c r="B5" s="74" t="s">
        <v>40</v>
      </c>
      <c r="C5" s="74" t="s">
        <v>39</v>
      </c>
      <c r="D5" s="74" t="s">
        <v>40</v>
      </c>
    </row>
    <row r="6" ht="22.75" customHeight="1" spans="1:4">
      <c r="A6" s="101" t="s">
        <v>41</v>
      </c>
      <c r="B6" s="81">
        <v>30021030.35</v>
      </c>
      <c r="C6" s="101" t="s">
        <v>42</v>
      </c>
      <c r="D6" s="81"/>
    </row>
    <row r="7" ht="22.75" customHeight="1" spans="1:4">
      <c r="A7" s="101" t="s">
        <v>43</v>
      </c>
      <c r="B7" s="81"/>
      <c r="C7" s="101" t="s">
        <v>44</v>
      </c>
      <c r="D7" s="102"/>
    </row>
    <row r="8" ht="22.75" customHeight="1" spans="1:4">
      <c r="A8" s="101" t="s">
        <v>45</v>
      </c>
      <c r="B8" s="81"/>
      <c r="C8" s="101" t="s">
        <v>46</v>
      </c>
      <c r="D8" s="102"/>
    </row>
    <row r="9" ht="22.75" customHeight="1" spans="1:4">
      <c r="A9" s="101" t="s">
        <v>47</v>
      </c>
      <c r="B9" s="81"/>
      <c r="C9" s="101" t="s">
        <v>48</v>
      </c>
      <c r="D9" s="102"/>
    </row>
    <row r="10" ht="22.75" customHeight="1" spans="1:4">
      <c r="A10" s="101" t="s">
        <v>49</v>
      </c>
      <c r="B10" s="81"/>
      <c r="C10" s="101" t="s">
        <v>50</v>
      </c>
      <c r="D10" s="102"/>
    </row>
    <row r="11" ht="22.75" customHeight="1" spans="1:4">
      <c r="A11" s="101" t="s">
        <v>51</v>
      </c>
      <c r="B11" s="81"/>
      <c r="C11" s="101" t="s">
        <v>52</v>
      </c>
      <c r="D11" s="102"/>
    </row>
    <row r="12" ht="22.75" customHeight="1" spans="1:4">
      <c r="A12" s="101" t="s">
        <v>53</v>
      </c>
      <c r="B12" s="81"/>
      <c r="C12" s="101" t="s">
        <v>54</v>
      </c>
      <c r="D12" s="102"/>
    </row>
    <row r="13" ht="22.75" customHeight="1" spans="1:4">
      <c r="A13" s="101" t="s">
        <v>55</v>
      </c>
      <c r="B13" s="81"/>
      <c r="C13" s="101" t="s">
        <v>56</v>
      </c>
      <c r="D13" s="102">
        <v>1224455.89</v>
      </c>
    </row>
    <row r="14" ht="22.75" customHeight="1" spans="1:4">
      <c r="A14" s="101" t="s">
        <v>57</v>
      </c>
      <c r="B14" s="81"/>
      <c r="C14" s="101" t="s">
        <v>58</v>
      </c>
      <c r="D14" s="102"/>
    </row>
    <row r="15" ht="22.75" customHeight="1" spans="1:4">
      <c r="A15" s="101"/>
      <c r="B15" s="103"/>
      <c r="C15" s="101" t="s">
        <v>59</v>
      </c>
      <c r="D15" s="102">
        <v>501019.18</v>
      </c>
    </row>
    <row r="16" ht="22.75" customHeight="1" spans="1:4">
      <c r="A16" s="101"/>
      <c r="B16" s="103"/>
      <c r="C16" s="101" t="s">
        <v>60</v>
      </c>
      <c r="D16" s="102"/>
    </row>
    <row r="17" ht="22.75" customHeight="1" spans="1:4">
      <c r="A17" s="101"/>
      <c r="B17" s="103"/>
      <c r="C17" s="101" t="s">
        <v>61</v>
      </c>
      <c r="D17" s="102"/>
    </row>
    <row r="18" ht="22.75" customHeight="1" spans="1:4">
      <c r="A18" s="101"/>
      <c r="B18" s="103"/>
      <c r="C18" s="101" t="s">
        <v>62</v>
      </c>
      <c r="D18" s="102">
        <v>28295555.28</v>
      </c>
    </row>
    <row r="19" ht="22.75" customHeight="1" spans="1:4">
      <c r="A19" s="101"/>
      <c r="B19" s="103"/>
      <c r="C19" s="101" t="s">
        <v>63</v>
      </c>
      <c r="D19" s="102"/>
    </row>
    <row r="20" ht="22.75" customHeight="1" spans="1:4">
      <c r="A20" s="104"/>
      <c r="B20" s="105"/>
      <c r="C20" s="101" t="s">
        <v>64</v>
      </c>
      <c r="D20" s="102"/>
    </row>
    <row r="21" ht="22.75" customHeight="1" spans="1:4">
      <c r="A21" s="104"/>
      <c r="B21" s="105"/>
      <c r="C21" s="101" t="s">
        <v>65</v>
      </c>
      <c r="D21" s="102"/>
    </row>
    <row r="22" ht="22.75" customHeight="1" spans="1:4">
      <c r="A22" s="104"/>
      <c r="B22" s="105"/>
      <c r="C22" s="101" t="s">
        <v>66</v>
      </c>
      <c r="D22" s="102"/>
    </row>
    <row r="23" ht="22.75" customHeight="1" spans="1:4">
      <c r="A23" s="104"/>
      <c r="B23" s="105"/>
      <c r="C23" s="101" t="s">
        <v>67</v>
      </c>
      <c r="D23" s="102"/>
    </row>
    <row r="24" ht="22.75" customHeight="1" spans="1:4">
      <c r="A24" s="104"/>
      <c r="B24" s="105"/>
      <c r="C24" s="101" t="s">
        <v>68</v>
      </c>
      <c r="D24" s="102"/>
    </row>
    <row r="25" ht="22.75" customHeight="1" spans="1:4">
      <c r="A25" s="101"/>
      <c r="B25" s="103"/>
      <c r="C25" s="101" t="s">
        <v>69</v>
      </c>
      <c r="D25" s="102"/>
    </row>
    <row r="26" ht="22.75" customHeight="1" spans="1:4">
      <c r="A26" s="101"/>
      <c r="B26" s="103"/>
      <c r="C26" s="101" t="s">
        <v>70</v>
      </c>
      <c r="D26" s="102"/>
    </row>
    <row r="27" ht="22.75" customHeight="1" spans="1:4">
      <c r="A27" s="101"/>
      <c r="B27" s="103"/>
      <c r="C27" s="101" t="s">
        <v>71</v>
      </c>
      <c r="D27" s="102"/>
    </row>
    <row r="28" ht="22.75" customHeight="1" spans="1:4">
      <c r="A28" s="104"/>
      <c r="B28" s="105"/>
      <c r="C28" s="101" t="s">
        <v>72</v>
      </c>
      <c r="D28" s="102"/>
    </row>
    <row r="29" ht="22.75" customHeight="1" spans="1:4">
      <c r="A29" s="104"/>
      <c r="B29" s="105"/>
      <c r="C29" s="101" t="s">
        <v>73</v>
      </c>
      <c r="D29" s="102"/>
    </row>
    <row r="30" ht="22.75" customHeight="1" spans="1:4">
      <c r="A30" s="104"/>
      <c r="B30" s="105"/>
      <c r="C30" s="101" t="s">
        <v>74</v>
      </c>
      <c r="D30" s="102"/>
    </row>
    <row r="31" ht="22.75" customHeight="1" spans="1:4">
      <c r="A31" s="104"/>
      <c r="B31" s="105"/>
      <c r="C31" s="101" t="s">
        <v>75</v>
      </c>
      <c r="D31" s="102"/>
    </row>
    <row r="32" ht="22.75" customHeight="1" spans="1:4">
      <c r="A32" s="104"/>
      <c r="B32" s="105"/>
      <c r="C32" s="101" t="s">
        <v>76</v>
      </c>
      <c r="D32" s="102"/>
    </row>
    <row r="33" ht="22.75" customHeight="1" spans="1:4">
      <c r="A33" s="101"/>
      <c r="B33" s="101"/>
      <c r="C33" s="101" t="s">
        <v>77</v>
      </c>
      <c r="D33" s="102"/>
    </row>
    <row r="34" ht="22.75" customHeight="1" spans="1:4">
      <c r="A34" s="101"/>
      <c r="B34" s="101"/>
      <c r="C34" s="101" t="s">
        <v>78</v>
      </c>
      <c r="D34" s="102"/>
    </row>
    <row r="35" ht="22.75" customHeight="1" spans="1:4">
      <c r="A35" s="101"/>
      <c r="B35" s="101"/>
      <c r="C35" s="101" t="s">
        <v>79</v>
      </c>
      <c r="D35" s="102"/>
    </row>
    <row r="36" ht="22.75" customHeight="1" spans="1:4">
      <c r="A36" s="101"/>
      <c r="B36" s="101"/>
      <c r="C36" s="101"/>
      <c r="D36" s="101"/>
    </row>
    <row r="37" ht="22.75" customHeight="1" spans="1:4">
      <c r="A37" s="101"/>
      <c r="B37" s="101"/>
      <c r="C37" s="101"/>
      <c r="D37" s="101"/>
    </row>
    <row r="38" ht="22.75" customHeight="1" spans="1:4">
      <c r="A38" s="101"/>
      <c r="B38" s="101"/>
      <c r="C38" s="101"/>
      <c r="D38" s="101"/>
    </row>
    <row r="39" ht="22.75" customHeight="1" spans="1:4">
      <c r="A39" s="104" t="s">
        <v>80</v>
      </c>
      <c r="B39" s="105">
        <f>SUM(B6:B14)</f>
        <v>30021030.35</v>
      </c>
      <c r="C39" s="104" t="s">
        <v>81</v>
      </c>
      <c r="D39" s="105">
        <f>SUM(D6:D38)</f>
        <v>30021030.35</v>
      </c>
    </row>
    <row r="40" ht="22.75" customHeight="1" spans="1:4">
      <c r="A40" s="104" t="s">
        <v>82</v>
      </c>
      <c r="B40" s="105"/>
      <c r="C40" s="104" t="s">
        <v>83</v>
      </c>
      <c r="D40" s="105"/>
    </row>
    <row r="41" ht="22.75" customHeight="1" spans="1:4">
      <c r="A41" s="104" t="s">
        <v>84</v>
      </c>
      <c r="B41" s="103"/>
      <c r="C41" s="101"/>
      <c r="D41" s="103"/>
    </row>
    <row r="42" ht="22.75" customHeight="1" spans="1:4">
      <c r="A42" s="104" t="s">
        <v>85</v>
      </c>
      <c r="B42" s="105">
        <f>B39+B40</f>
        <v>30021030.35</v>
      </c>
      <c r="C42" s="104" t="s">
        <v>86</v>
      </c>
      <c r="D42" s="105">
        <f>D39+D40</f>
        <v>30021030.35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7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showZeros="0" topLeftCell="A7" workbookViewId="0">
      <selection activeCell="A3" sqref="$A3:$XFD32"/>
    </sheetView>
  </sheetViews>
  <sheetFormatPr defaultColWidth="7.875" defaultRowHeight="12.75" customHeight="1" outlineLevelCol="2"/>
  <cols>
    <col min="1" max="1" width="39.5" style="17" customWidth="1"/>
    <col min="2" max="2" width="35.625" style="17" customWidth="1"/>
    <col min="3" max="3" width="27.375" style="17" customWidth="1"/>
    <col min="4" max="16384" width="7.875" style="16"/>
  </cols>
  <sheetData>
    <row r="1" ht="24.75" customHeight="1" spans="1:1">
      <c r="A1" s="25"/>
    </row>
    <row r="2" ht="24.75" customHeight="1" spans="1:2">
      <c r="A2" s="19" t="s">
        <v>87</v>
      </c>
      <c r="B2" s="19"/>
    </row>
    <row r="3" ht="17" customHeight="1" spans="1:2">
      <c r="A3" s="90"/>
      <c r="B3" s="20" t="s">
        <v>36</v>
      </c>
    </row>
    <row r="4" ht="17" customHeight="1" spans="1:2">
      <c r="A4" s="29" t="s">
        <v>39</v>
      </c>
      <c r="B4" s="29" t="s">
        <v>40</v>
      </c>
    </row>
    <row r="5" s="16" customFormat="1" ht="17" customHeight="1" spans="1:3">
      <c r="A5" s="91" t="s">
        <v>88</v>
      </c>
      <c r="B5" s="92">
        <f>B6+B7</f>
        <v>30021030.35</v>
      </c>
      <c r="C5" s="17"/>
    </row>
    <row r="6" s="16" customFormat="1" ht="17" customHeight="1" spans="1:3">
      <c r="A6" s="93" t="s">
        <v>89</v>
      </c>
      <c r="B6" s="94">
        <v>8955030.35</v>
      </c>
      <c r="C6" s="17"/>
    </row>
    <row r="7" s="16" customFormat="1" ht="17" customHeight="1" spans="1:3">
      <c r="A7" s="93" t="s">
        <v>90</v>
      </c>
      <c r="B7" s="94">
        <v>21066000</v>
      </c>
      <c r="C7" s="17"/>
    </row>
    <row r="8" s="16" customFormat="1" ht="17" customHeight="1" spans="1:3">
      <c r="A8" s="91" t="s">
        <v>91</v>
      </c>
      <c r="B8" s="94">
        <f>B9+B10</f>
        <v>0</v>
      </c>
      <c r="C8" s="17"/>
    </row>
    <row r="9" s="16" customFormat="1" ht="17" customHeight="1" spans="1:3">
      <c r="A9" s="93" t="s">
        <v>89</v>
      </c>
      <c r="B9" s="94"/>
      <c r="C9" s="17"/>
    </row>
    <row r="10" s="16" customFormat="1" ht="17" customHeight="1" spans="1:3">
      <c r="A10" s="93" t="s">
        <v>90</v>
      </c>
      <c r="B10" s="94"/>
      <c r="C10" s="17"/>
    </row>
    <row r="11" s="16" customFormat="1" ht="17" customHeight="1" spans="1:3">
      <c r="A11" s="91" t="s">
        <v>92</v>
      </c>
      <c r="B11" s="94"/>
      <c r="C11" s="17"/>
    </row>
    <row r="12" s="16" customFormat="1" ht="17" customHeight="1" spans="1:3">
      <c r="A12" s="93" t="s">
        <v>89</v>
      </c>
      <c r="B12" s="94"/>
      <c r="C12" s="17"/>
    </row>
    <row r="13" s="16" customFormat="1" ht="17" customHeight="1" spans="1:3">
      <c r="A13" s="93" t="s">
        <v>90</v>
      </c>
      <c r="B13" s="94"/>
      <c r="C13" s="17"/>
    </row>
    <row r="14" s="16" customFormat="1" ht="17" customHeight="1" spans="1:3">
      <c r="A14" s="95" t="s">
        <v>93</v>
      </c>
      <c r="B14" s="94">
        <f>SUM(B15:B17)</f>
        <v>0</v>
      </c>
      <c r="C14" s="17"/>
    </row>
    <row r="15" s="16" customFormat="1" ht="17" customHeight="1" spans="1:3">
      <c r="A15" s="93" t="s">
        <v>94</v>
      </c>
      <c r="B15" s="94"/>
      <c r="C15" s="17"/>
    </row>
    <row r="16" s="16" customFormat="1" ht="17" customHeight="1" spans="1:3">
      <c r="A16" s="93" t="s">
        <v>95</v>
      </c>
      <c r="B16" s="94"/>
      <c r="C16" s="17"/>
    </row>
    <row r="17" s="16" customFormat="1" ht="17" customHeight="1" spans="1:3">
      <c r="A17" s="93" t="s">
        <v>96</v>
      </c>
      <c r="B17" s="94"/>
      <c r="C17" s="17"/>
    </row>
    <row r="18" s="16" customFormat="1" ht="17" customHeight="1" spans="1:3">
      <c r="A18" s="95" t="s">
        <v>97</v>
      </c>
      <c r="B18" s="94"/>
      <c r="C18" s="17"/>
    </row>
    <row r="19" s="16" customFormat="1" ht="17" customHeight="1" spans="1:3">
      <c r="A19" s="95" t="s">
        <v>98</v>
      </c>
      <c r="B19" s="94"/>
      <c r="C19" s="17"/>
    </row>
    <row r="20" s="16" customFormat="1" ht="17" customHeight="1" spans="1:3">
      <c r="A20" s="95" t="s">
        <v>99</v>
      </c>
      <c r="B20" s="94"/>
      <c r="C20" s="17"/>
    </row>
    <row r="21" s="16" customFormat="1" ht="17" customHeight="1" spans="1:3">
      <c r="A21" s="95" t="s">
        <v>100</v>
      </c>
      <c r="B21" s="94"/>
      <c r="C21" s="17"/>
    </row>
    <row r="22" s="16" customFormat="1" ht="17" customHeight="1" spans="1:3">
      <c r="A22" s="95" t="s">
        <v>101</v>
      </c>
      <c r="B22" s="92">
        <f>B23+B26+B29+B30</f>
        <v>0</v>
      </c>
      <c r="C22" s="17"/>
    </row>
    <row r="23" s="16" customFormat="1" ht="17" customHeight="1" spans="1:3">
      <c r="A23" s="93" t="s">
        <v>102</v>
      </c>
      <c r="B23" s="92">
        <f>B24+B25</f>
        <v>0</v>
      </c>
      <c r="C23" s="17"/>
    </row>
    <row r="24" s="16" customFormat="1" ht="17" customHeight="1" spans="1:3">
      <c r="A24" s="93" t="s">
        <v>103</v>
      </c>
      <c r="B24" s="92"/>
      <c r="C24" s="17"/>
    </row>
    <row r="25" s="16" customFormat="1" ht="17" customHeight="1" spans="1:3">
      <c r="A25" s="93" t="s">
        <v>104</v>
      </c>
      <c r="B25" s="92"/>
      <c r="C25" s="17"/>
    </row>
    <row r="26" s="16" customFormat="1" ht="17" customHeight="1" spans="1:3">
      <c r="A26" s="93" t="s">
        <v>105</v>
      </c>
      <c r="B26" s="92">
        <f>B27+B28</f>
        <v>0</v>
      </c>
      <c r="C26" s="17"/>
    </row>
    <row r="27" s="16" customFormat="1" ht="17" customHeight="1" spans="1:3">
      <c r="A27" s="93" t="s">
        <v>106</v>
      </c>
      <c r="B27" s="92"/>
      <c r="C27" s="17"/>
    </row>
    <row r="28" s="16" customFormat="1" ht="17" customHeight="1" spans="1:3">
      <c r="A28" s="93" t="s">
        <v>107</v>
      </c>
      <c r="B28" s="92"/>
      <c r="C28" s="17"/>
    </row>
    <row r="29" s="16" customFormat="1" ht="17" customHeight="1" spans="1:3">
      <c r="A29" s="93" t="s">
        <v>108</v>
      </c>
      <c r="B29" s="92"/>
      <c r="C29" s="17"/>
    </row>
    <row r="30" s="16" customFormat="1" ht="17" customHeight="1" spans="1:3">
      <c r="A30" s="93" t="s">
        <v>109</v>
      </c>
      <c r="B30" s="92"/>
      <c r="C30" s="17"/>
    </row>
    <row r="31" ht="17" customHeight="1" spans="1:2">
      <c r="A31" s="96"/>
      <c r="B31" s="92"/>
    </row>
    <row r="32" s="16" customFormat="1" ht="17" customHeight="1" spans="1:3">
      <c r="A32" s="97" t="s">
        <v>110</v>
      </c>
      <c r="B32" s="98">
        <f>B5+B8+B14+B18+B19+B20+B21+B22</f>
        <v>30021030.35</v>
      </c>
      <c r="C32" s="17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G6" sqref="G6"/>
    </sheetView>
  </sheetViews>
  <sheetFormatPr defaultColWidth="10" defaultRowHeight="13.5" outlineLevelCol="4"/>
  <cols>
    <col min="1" max="1" width="33.6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" t="s">
        <v>111</v>
      </c>
      <c r="B2" s="1"/>
      <c r="C2" s="1"/>
      <c r="D2" s="1"/>
      <c r="E2" s="1"/>
    </row>
    <row r="3" ht="22.75" customHeight="1" spans="1:5">
      <c r="A3" s="11"/>
      <c r="B3" s="11"/>
      <c r="C3" s="11"/>
      <c r="D3" s="11"/>
      <c r="E3" s="11" t="s">
        <v>36</v>
      </c>
    </row>
    <row r="4" ht="22.75" customHeight="1" spans="1:5">
      <c r="A4" s="85" t="s">
        <v>112</v>
      </c>
      <c r="B4" s="85" t="s">
        <v>113</v>
      </c>
      <c r="C4" s="85" t="s">
        <v>114</v>
      </c>
      <c r="D4" s="85" t="s">
        <v>115</v>
      </c>
      <c r="E4" s="85" t="s">
        <v>116</v>
      </c>
    </row>
    <row r="5" ht="22" customHeight="1" spans="1:5">
      <c r="A5" s="48" t="s">
        <v>117</v>
      </c>
      <c r="B5" s="86">
        <f>C5+D5+E5</f>
        <v>30021030.35</v>
      </c>
      <c r="C5" s="86">
        <f>C6+C10+C13</f>
        <v>8955030.35</v>
      </c>
      <c r="D5" s="87">
        <f>D6+D10+D13</f>
        <v>21066000</v>
      </c>
      <c r="E5" s="86">
        <f>E6+E10+E13</f>
        <v>0</v>
      </c>
    </row>
    <row r="6" ht="22" customHeight="1" spans="1:5">
      <c r="A6" s="35" t="s">
        <v>118</v>
      </c>
      <c r="B6" s="86">
        <f t="shared" ref="B6:B16" si="0">C6+D6+E6</f>
        <v>1224455.89</v>
      </c>
      <c r="C6" s="86">
        <f>SUM(C7:C9)</f>
        <v>1224455.89</v>
      </c>
      <c r="D6" s="86">
        <f>SUM(D7:D9)</f>
        <v>0</v>
      </c>
      <c r="E6" s="86">
        <f>SUM(E7:E9)</f>
        <v>0</v>
      </c>
    </row>
    <row r="7" ht="22" customHeight="1" spans="1:5">
      <c r="A7" s="39" t="s">
        <v>119</v>
      </c>
      <c r="B7" s="88">
        <f t="shared" si="0"/>
        <v>175410</v>
      </c>
      <c r="C7" s="88">
        <v>175410</v>
      </c>
      <c r="D7" s="88"/>
      <c r="E7" s="88"/>
    </row>
    <row r="8" ht="22" customHeight="1" spans="1:5">
      <c r="A8" s="39" t="s">
        <v>120</v>
      </c>
      <c r="B8" s="88">
        <f t="shared" si="0"/>
        <v>1000304.42</v>
      </c>
      <c r="C8" s="88">
        <v>1000304.42</v>
      </c>
      <c r="D8" s="88"/>
      <c r="E8" s="88"/>
    </row>
    <row r="9" ht="22" customHeight="1" spans="1:5">
      <c r="A9" s="39" t="s">
        <v>121</v>
      </c>
      <c r="B9" s="88">
        <f t="shared" si="0"/>
        <v>48741.47</v>
      </c>
      <c r="C9" s="88">
        <v>48741.47</v>
      </c>
      <c r="D9" s="88"/>
      <c r="E9" s="88"/>
    </row>
    <row r="10" ht="22" customHeight="1" spans="1:5">
      <c r="A10" s="35" t="s">
        <v>122</v>
      </c>
      <c r="B10" s="86">
        <f t="shared" si="0"/>
        <v>501019.18</v>
      </c>
      <c r="C10" s="89">
        <f>C11</f>
        <v>501019.18</v>
      </c>
      <c r="D10" s="89">
        <f>D11</f>
        <v>0</v>
      </c>
      <c r="E10" s="89">
        <f>E11</f>
        <v>0</v>
      </c>
    </row>
    <row r="11" ht="22" customHeight="1" spans="1:5">
      <c r="A11" s="39" t="s">
        <v>123</v>
      </c>
      <c r="B11" s="88">
        <f t="shared" si="0"/>
        <v>501019.18</v>
      </c>
      <c r="C11" s="88">
        <f>C12</f>
        <v>501019.18</v>
      </c>
      <c r="D11" s="88"/>
      <c r="E11" s="88"/>
    </row>
    <row r="12" ht="22" customHeight="1" spans="1:5">
      <c r="A12" s="39" t="s">
        <v>124</v>
      </c>
      <c r="B12" s="88">
        <f t="shared" si="0"/>
        <v>501019.18</v>
      </c>
      <c r="C12" s="88">
        <v>501019.18</v>
      </c>
      <c r="D12" s="88"/>
      <c r="E12" s="88"/>
    </row>
    <row r="13" ht="22" customHeight="1" spans="1:5">
      <c r="A13" s="35" t="s">
        <v>125</v>
      </c>
      <c r="B13" s="86">
        <f t="shared" si="0"/>
        <v>28295555.28</v>
      </c>
      <c r="C13" s="89">
        <f>C14</f>
        <v>7229555.28</v>
      </c>
      <c r="D13" s="89">
        <f>D14</f>
        <v>21066000</v>
      </c>
      <c r="E13" s="89">
        <f>E14</f>
        <v>0</v>
      </c>
    </row>
    <row r="14" ht="22" customHeight="1" spans="1:5">
      <c r="A14" s="39" t="s">
        <v>126</v>
      </c>
      <c r="B14" s="88">
        <f t="shared" si="0"/>
        <v>28295555.28</v>
      </c>
      <c r="C14" s="88">
        <f>C15+C16+C17</f>
        <v>7229555.28</v>
      </c>
      <c r="D14" s="88">
        <f>D15+D16+D17</f>
        <v>21066000</v>
      </c>
      <c r="E14" s="88">
        <f>E15+E16+E17</f>
        <v>0</v>
      </c>
    </row>
    <row r="15" ht="22" customHeight="1" spans="1:5">
      <c r="A15" s="39" t="s">
        <v>127</v>
      </c>
      <c r="B15" s="88">
        <f t="shared" si="0"/>
        <v>7229555.28</v>
      </c>
      <c r="C15" s="88">
        <v>7229555.28</v>
      </c>
      <c r="D15" s="88"/>
      <c r="E15" s="88"/>
    </row>
    <row r="16" ht="22" customHeight="1" spans="1:5">
      <c r="A16" s="39" t="s">
        <v>128</v>
      </c>
      <c r="B16" s="88">
        <f t="shared" si="0"/>
        <v>9236000</v>
      </c>
      <c r="C16" s="88"/>
      <c r="D16" s="88">
        <v>9236000</v>
      </c>
      <c r="E16" s="88"/>
    </row>
    <row r="17" ht="22" customHeight="1" spans="1:5">
      <c r="A17" s="39" t="s">
        <v>129</v>
      </c>
      <c r="B17" s="88"/>
      <c r="C17" s="88"/>
      <c r="D17" s="88">
        <v>11830000</v>
      </c>
      <c r="E17" s="88"/>
    </row>
  </sheetData>
  <mergeCells count="1">
    <mergeCell ref="A2:E2"/>
  </mergeCells>
  <pageMargins left="0.75" right="0.75" top="0.270000010728836" bottom="0.270000010728836" header="0" footer="0"/>
  <pageSetup paperSize="9" scale="9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D14" sqref="D14:D19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" t="s">
        <v>130</v>
      </c>
      <c r="B2" s="1"/>
      <c r="C2" s="1"/>
      <c r="D2" s="1"/>
      <c r="E2" s="10"/>
      <c r="F2" s="10"/>
      <c r="G2" s="10"/>
    </row>
    <row r="3" ht="22.75" customHeight="1" spans="1:7">
      <c r="A3" s="11"/>
      <c r="B3" s="11"/>
      <c r="C3" s="47" t="s">
        <v>36</v>
      </c>
      <c r="D3" s="47"/>
      <c r="E3" s="11"/>
      <c r="F3" s="11"/>
      <c r="G3" s="11"/>
    </row>
    <row r="4" ht="22.75" customHeight="1" spans="1:7">
      <c r="A4" s="74" t="s">
        <v>37</v>
      </c>
      <c r="B4" s="74"/>
      <c r="C4" s="74" t="s">
        <v>38</v>
      </c>
      <c r="D4" s="74"/>
      <c r="E4" s="11"/>
      <c r="F4" s="11"/>
      <c r="G4" s="11"/>
    </row>
    <row r="5" ht="22.75" customHeight="1" spans="1:7">
      <c r="A5" s="74" t="s">
        <v>39</v>
      </c>
      <c r="B5" s="74" t="s">
        <v>40</v>
      </c>
      <c r="C5" s="74" t="s">
        <v>39</v>
      </c>
      <c r="D5" s="74" t="s">
        <v>117</v>
      </c>
      <c r="E5" s="11"/>
      <c r="F5" s="11"/>
      <c r="G5" s="11"/>
    </row>
    <row r="6" ht="22.75" customHeight="1" spans="1:7">
      <c r="A6" s="14" t="s">
        <v>131</v>
      </c>
      <c r="B6" s="80">
        <f>SUM(B7:B9)</f>
        <v>30021030.35</v>
      </c>
      <c r="C6" s="14" t="s">
        <v>132</v>
      </c>
      <c r="D6" s="80">
        <f>SUM(D7:D36)</f>
        <v>30021030.35</v>
      </c>
      <c r="E6" s="11"/>
      <c r="F6" s="11"/>
      <c r="G6" s="11"/>
    </row>
    <row r="7" ht="22.75" customHeight="1" spans="1:7">
      <c r="A7" s="14" t="s">
        <v>133</v>
      </c>
      <c r="B7" s="81">
        <v>30021030.35</v>
      </c>
      <c r="C7" s="14" t="s">
        <v>134</v>
      </c>
      <c r="D7" s="81"/>
      <c r="E7" s="11"/>
      <c r="F7" s="11"/>
      <c r="G7" s="11"/>
    </row>
    <row r="8" ht="22.75" customHeight="1" spans="1:7">
      <c r="A8" s="14" t="s">
        <v>135</v>
      </c>
      <c r="B8" s="81"/>
      <c r="C8" s="14" t="s">
        <v>136</v>
      </c>
      <c r="D8" s="81"/>
      <c r="E8" s="11"/>
      <c r="F8" s="11"/>
      <c r="G8" s="11"/>
    </row>
    <row r="9" ht="22.75" customHeight="1" spans="1:7">
      <c r="A9" s="14" t="s">
        <v>137</v>
      </c>
      <c r="B9" s="81"/>
      <c r="C9" s="14" t="s">
        <v>138</v>
      </c>
      <c r="D9" s="81"/>
      <c r="E9" s="11"/>
      <c r="F9" s="11"/>
      <c r="G9" s="11"/>
    </row>
    <row r="10" ht="22.75" customHeight="1" spans="1:7">
      <c r="A10" s="14"/>
      <c r="B10" s="82"/>
      <c r="C10" s="14" t="s">
        <v>139</v>
      </c>
      <c r="D10" s="81"/>
      <c r="E10" s="11"/>
      <c r="F10" s="11"/>
      <c r="G10" s="11"/>
    </row>
    <row r="11" ht="22.75" customHeight="1" spans="1:7">
      <c r="A11" s="14"/>
      <c r="B11" s="82"/>
      <c r="C11" s="14" t="s">
        <v>140</v>
      </c>
      <c r="D11" s="81"/>
      <c r="E11" s="11"/>
      <c r="F11" s="11"/>
      <c r="G11" s="11"/>
    </row>
    <row r="12" ht="22.75" customHeight="1" spans="1:7">
      <c r="A12" s="14"/>
      <c r="B12" s="82"/>
      <c r="C12" s="14" t="s">
        <v>141</v>
      </c>
      <c r="D12" s="81"/>
      <c r="E12" s="11"/>
      <c r="F12" s="11"/>
      <c r="G12" s="11"/>
    </row>
    <row r="13" ht="22.75" customHeight="1" spans="1:7">
      <c r="A13" s="44"/>
      <c r="B13" s="77"/>
      <c r="C13" s="14" t="s">
        <v>142</v>
      </c>
      <c r="D13" s="81"/>
      <c r="E13" s="11"/>
      <c r="F13" s="11"/>
      <c r="G13" s="11"/>
    </row>
    <row r="14" ht="22.75" customHeight="1" spans="1:7">
      <c r="A14" s="14"/>
      <c r="B14" s="82"/>
      <c r="C14" s="14" t="s">
        <v>143</v>
      </c>
      <c r="D14" s="80">
        <v>1224455.89</v>
      </c>
      <c r="E14" s="11"/>
      <c r="F14" s="11"/>
      <c r="G14" s="46"/>
    </row>
    <row r="15" ht="22.75" customHeight="1" spans="1:7">
      <c r="A15" s="14"/>
      <c r="B15" s="82"/>
      <c r="C15" s="14" t="s">
        <v>144</v>
      </c>
      <c r="D15" s="80"/>
      <c r="E15" s="11"/>
      <c r="F15" s="11"/>
      <c r="G15" s="11"/>
    </row>
    <row r="16" ht="22.75" customHeight="1" spans="1:7">
      <c r="A16" s="14"/>
      <c r="B16" s="82"/>
      <c r="C16" s="14" t="s">
        <v>145</v>
      </c>
      <c r="D16" s="80">
        <v>501019.18</v>
      </c>
      <c r="E16" s="11"/>
      <c r="F16" s="11"/>
      <c r="G16" s="11"/>
    </row>
    <row r="17" ht="22.75" customHeight="1" spans="1:7">
      <c r="A17" s="14"/>
      <c r="B17" s="82"/>
      <c r="C17" s="14" t="s">
        <v>146</v>
      </c>
      <c r="D17" s="80"/>
      <c r="E17" s="11"/>
      <c r="F17" s="11"/>
      <c r="G17" s="11"/>
    </row>
    <row r="18" ht="22.75" customHeight="1" spans="1:7">
      <c r="A18" s="14"/>
      <c r="B18" s="82"/>
      <c r="C18" s="14" t="s">
        <v>147</v>
      </c>
      <c r="D18" s="80"/>
      <c r="E18" s="11"/>
      <c r="F18" s="11"/>
      <c r="G18" s="11"/>
    </row>
    <row r="19" ht="22.75" customHeight="1" spans="1:7">
      <c r="A19" s="14"/>
      <c r="B19" s="14"/>
      <c r="C19" s="14" t="s">
        <v>148</v>
      </c>
      <c r="D19" s="80">
        <v>28295555.28</v>
      </c>
      <c r="E19" s="11"/>
      <c r="F19" s="11"/>
      <c r="G19" s="11"/>
    </row>
    <row r="20" ht="22.75" customHeight="1" spans="1:7">
      <c r="A20" s="14"/>
      <c r="B20" s="14"/>
      <c r="C20" s="14" t="s">
        <v>149</v>
      </c>
      <c r="D20" s="80"/>
      <c r="E20" s="11"/>
      <c r="F20" s="11"/>
      <c r="G20" s="11"/>
    </row>
    <row r="21" ht="22.75" customHeight="1" spans="1:7">
      <c r="A21" s="14"/>
      <c r="B21" s="14"/>
      <c r="C21" s="14" t="s">
        <v>150</v>
      </c>
      <c r="D21" s="81"/>
      <c r="E21" s="11"/>
      <c r="F21" s="11"/>
      <c r="G21" s="11"/>
    </row>
    <row r="22" ht="22.75" customHeight="1" spans="1:7">
      <c r="A22" s="14"/>
      <c r="B22" s="14"/>
      <c r="C22" s="14" t="s">
        <v>151</v>
      </c>
      <c r="D22" s="81"/>
      <c r="E22" s="11"/>
      <c r="F22" s="11"/>
      <c r="G22" s="11"/>
    </row>
    <row r="23" ht="22.75" customHeight="1" spans="1:7">
      <c r="A23" s="14"/>
      <c r="B23" s="14"/>
      <c r="C23" s="14" t="s">
        <v>152</v>
      </c>
      <c r="D23" s="81"/>
      <c r="E23" s="11"/>
      <c r="F23" s="11"/>
      <c r="G23" s="11"/>
    </row>
    <row r="24" ht="22.75" customHeight="1" spans="1:7">
      <c r="A24" s="14"/>
      <c r="B24" s="14"/>
      <c r="C24" s="14" t="s">
        <v>153</v>
      </c>
      <c r="D24" s="81"/>
      <c r="E24" s="11"/>
      <c r="F24" s="11"/>
      <c r="G24" s="11"/>
    </row>
    <row r="25" ht="22.75" customHeight="1" spans="1:7">
      <c r="A25" s="14"/>
      <c r="B25" s="14"/>
      <c r="C25" s="14" t="s">
        <v>154</v>
      </c>
      <c r="D25" s="81"/>
      <c r="E25" s="11"/>
      <c r="F25" s="11"/>
      <c r="G25" s="11"/>
    </row>
    <row r="26" ht="22.75" customHeight="1" spans="1:7">
      <c r="A26" s="14"/>
      <c r="B26" s="14"/>
      <c r="C26" s="14" t="s">
        <v>155</v>
      </c>
      <c r="D26" s="81"/>
      <c r="E26" s="11"/>
      <c r="F26" s="11"/>
      <c r="G26" s="11"/>
    </row>
    <row r="27" ht="22.75" customHeight="1" spans="1:7">
      <c r="A27" s="14"/>
      <c r="B27" s="14"/>
      <c r="C27" s="14" t="s">
        <v>156</v>
      </c>
      <c r="D27" s="81"/>
      <c r="E27" s="11"/>
      <c r="F27" s="11"/>
      <c r="G27" s="11"/>
    </row>
    <row r="28" ht="22.75" customHeight="1" spans="1:7">
      <c r="A28" s="14"/>
      <c r="B28" s="14"/>
      <c r="C28" s="14" t="s">
        <v>157</v>
      </c>
      <c r="D28" s="81"/>
      <c r="E28" s="11"/>
      <c r="F28" s="11"/>
      <c r="G28" s="11"/>
    </row>
    <row r="29" ht="22.75" customHeight="1" spans="1:7">
      <c r="A29" s="14"/>
      <c r="B29" s="14"/>
      <c r="C29" s="14" t="s">
        <v>158</v>
      </c>
      <c r="D29" s="81"/>
      <c r="E29" s="11"/>
      <c r="F29" s="11"/>
      <c r="G29" s="11"/>
    </row>
    <row r="30" ht="22.75" customHeight="1" spans="1:7">
      <c r="A30" s="14"/>
      <c r="B30" s="14"/>
      <c r="C30" s="14" t="s">
        <v>159</v>
      </c>
      <c r="D30" s="81"/>
      <c r="E30" s="11"/>
      <c r="F30" s="11"/>
      <c r="G30" s="11"/>
    </row>
    <row r="31" ht="22.75" customHeight="1" spans="1:7">
      <c r="A31" s="14"/>
      <c r="B31" s="14"/>
      <c r="C31" s="14" t="s">
        <v>160</v>
      </c>
      <c r="D31" s="81"/>
      <c r="E31" s="11"/>
      <c r="F31" s="11"/>
      <c r="G31" s="11"/>
    </row>
    <row r="32" ht="22.75" customHeight="1" spans="1:7">
      <c r="A32" s="14"/>
      <c r="B32" s="14"/>
      <c r="C32" s="14" t="s">
        <v>161</v>
      </c>
      <c r="D32" s="81"/>
      <c r="E32" s="11"/>
      <c r="F32" s="11"/>
      <c r="G32" s="11"/>
    </row>
    <row r="33" ht="22.75" customHeight="1" spans="1:7">
      <c r="A33" s="14"/>
      <c r="B33" s="14"/>
      <c r="C33" s="14" t="s">
        <v>162</v>
      </c>
      <c r="D33" s="81"/>
      <c r="E33" s="11"/>
      <c r="F33" s="11"/>
      <c r="G33" s="11"/>
    </row>
    <row r="34" ht="22.75" customHeight="1" spans="1:7">
      <c r="A34" s="14"/>
      <c r="B34" s="14"/>
      <c r="C34" s="14" t="s">
        <v>163</v>
      </c>
      <c r="D34" s="81"/>
      <c r="E34" s="11"/>
      <c r="F34" s="11"/>
      <c r="G34" s="11"/>
    </row>
    <row r="35" ht="22.75" customHeight="1" spans="1:7">
      <c r="A35" s="14"/>
      <c r="B35" s="14"/>
      <c r="C35" s="14" t="s">
        <v>164</v>
      </c>
      <c r="D35" s="81"/>
      <c r="E35" s="11"/>
      <c r="F35" s="11"/>
      <c r="G35" s="11"/>
    </row>
    <row r="36" ht="22.75" customHeight="1" spans="1:7">
      <c r="A36" s="14"/>
      <c r="B36" s="14"/>
      <c r="C36" s="14" t="s">
        <v>165</v>
      </c>
      <c r="D36" s="80"/>
      <c r="E36" s="11"/>
      <c r="F36" s="11"/>
      <c r="G36" s="11"/>
    </row>
    <row r="37" ht="22.75" customHeight="1" spans="1:7">
      <c r="A37" s="74" t="s">
        <v>166</v>
      </c>
      <c r="B37" s="83">
        <f>B6</f>
        <v>30021030.35</v>
      </c>
      <c r="C37" s="74" t="s">
        <v>167</v>
      </c>
      <c r="D37" s="84">
        <f>D6</f>
        <v>30021030.35</v>
      </c>
      <c r="E37" s="46"/>
      <c r="F37" s="11"/>
      <c r="G37" s="11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G15" sqref="G15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" t="s">
        <v>168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2.75" customHeight="1" spans="1:11">
      <c r="A3" s="11"/>
      <c r="B3" s="11"/>
      <c r="C3" s="11"/>
      <c r="D3" s="11"/>
      <c r="E3" s="11"/>
      <c r="F3" s="11"/>
      <c r="G3" s="11"/>
      <c r="H3" s="11"/>
      <c r="I3" s="11"/>
      <c r="J3" s="47" t="s">
        <v>36</v>
      </c>
      <c r="K3" s="47"/>
    </row>
    <row r="4" ht="22.75" customHeight="1" spans="1:11">
      <c r="A4" s="74" t="s">
        <v>169</v>
      </c>
      <c r="B4" s="74" t="s">
        <v>117</v>
      </c>
      <c r="C4" s="74" t="s">
        <v>170</v>
      </c>
      <c r="D4" s="74"/>
      <c r="E4" s="74"/>
      <c r="F4" s="74" t="s">
        <v>171</v>
      </c>
      <c r="G4" s="74"/>
      <c r="H4" s="74"/>
      <c r="I4" s="74" t="s">
        <v>172</v>
      </c>
      <c r="J4" s="74"/>
      <c r="K4" s="74"/>
    </row>
    <row r="5" ht="22.75" customHeight="1" spans="1:11">
      <c r="A5" s="74"/>
      <c r="B5" s="74"/>
      <c r="C5" s="13" t="s">
        <v>117</v>
      </c>
      <c r="D5" s="13" t="s">
        <v>114</v>
      </c>
      <c r="E5" s="13" t="s">
        <v>115</v>
      </c>
      <c r="F5" s="13" t="s">
        <v>117</v>
      </c>
      <c r="G5" s="13" t="s">
        <v>114</v>
      </c>
      <c r="H5" s="13" t="s">
        <v>115</v>
      </c>
      <c r="I5" s="13" t="s">
        <v>117</v>
      </c>
      <c r="J5" s="13" t="s">
        <v>114</v>
      </c>
      <c r="K5" s="13" t="s">
        <v>115</v>
      </c>
    </row>
    <row r="6" ht="22.75" customHeight="1" spans="1:11">
      <c r="A6" s="44" t="s">
        <v>117</v>
      </c>
      <c r="B6" s="75">
        <f>C6+F6+I6</f>
        <v>30021030.35</v>
      </c>
      <c r="C6" s="75">
        <f>D6+E6</f>
        <v>30021030.35</v>
      </c>
      <c r="D6" s="75">
        <v>8955030.35</v>
      </c>
      <c r="E6" s="75">
        <v>21066000</v>
      </c>
      <c r="F6" s="75"/>
      <c r="G6" s="75"/>
      <c r="H6" s="75"/>
      <c r="I6" s="75"/>
      <c r="J6" s="75"/>
      <c r="K6" s="75"/>
    </row>
    <row r="7" ht="22.75" customHeight="1" spans="1:11">
      <c r="A7" s="76" t="s">
        <v>2</v>
      </c>
      <c r="B7" s="75">
        <v>30021030.35</v>
      </c>
      <c r="C7" s="75">
        <v>30021030.35</v>
      </c>
      <c r="D7" s="77">
        <v>8955030.35</v>
      </c>
      <c r="E7" s="77">
        <v>21066000</v>
      </c>
      <c r="F7" s="77"/>
      <c r="G7" s="77"/>
      <c r="H7" s="77"/>
      <c r="I7" s="77"/>
      <c r="J7" s="77"/>
      <c r="K7" s="77"/>
    </row>
    <row r="8" ht="22.75" customHeight="1" spans="1:11">
      <c r="A8" s="78"/>
      <c r="B8" s="79"/>
      <c r="C8" s="79"/>
      <c r="D8" s="77"/>
      <c r="E8" s="77"/>
      <c r="F8" s="77"/>
      <c r="G8" s="77"/>
      <c r="H8" s="77"/>
      <c r="I8" s="77"/>
      <c r="J8" s="77"/>
      <c r="K8" s="77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1388888888889" right="0.751388888888889" top="0.271527777777778" bottom="0.271527777777778" header="0" footer="0"/>
  <pageSetup paperSize="9" scale="6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9" sqref="E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61"/>
    </row>
    <row r="2" ht="36.9" customHeight="1" spans="1:5">
      <c r="A2" s="1" t="s">
        <v>173</v>
      </c>
      <c r="B2" s="1"/>
      <c r="C2" s="1"/>
      <c r="D2" s="1"/>
      <c r="E2" s="1"/>
    </row>
    <row r="3" ht="21.85" customHeight="1" spans="1:5">
      <c r="A3" s="11"/>
      <c r="B3" s="11"/>
      <c r="C3" s="47" t="s">
        <v>36</v>
      </c>
      <c r="D3" s="47"/>
      <c r="E3" s="47"/>
    </row>
    <row r="4" ht="22.75" customHeight="1" spans="1:5">
      <c r="A4" s="48" t="s">
        <v>112</v>
      </c>
      <c r="B4" s="48"/>
      <c r="C4" s="48" t="s">
        <v>170</v>
      </c>
      <c r="D4" s="48"/>
      <c r="E4" s="48"/>
    </row>
    <row r="5" ht="22.75" customHeight="1" spans="1:5">
      <c r="A5" s="62" t="s">
        <v>174</v>
      </c>
      <c r="B5" s="62" t="s">
        <v>175</v>
      </c>
      <c r="C5" s="63" t="s">
        <v>117</v>
      </c>
      <c r="D5" s="62" t="s">
        <v>114</v>
      </c>
      <c r="E5" s="62" t="s">
        <v>115</v>
      </c>
    </row>
    <row r="6" ht="22" customHeight="1" spans="1:5">
      <c r="A6" s="64"/>
      <c r="B6" s="65" t="s">
        <v>117</v>
      </c>
      <c r="C6" s="66">
        <f>D6+E6</f>
        <v>30021030.35</v>
      </c>
      <c r="D6" s="66">
        <f>D7+D13+D16</f>
        <v>8955030.35</v>
      </c>
      <c r="E6" s="66">
        <f>E7+E13+E16</f>
        <v>21066000</v>
      </c>
    </row>
    <row r="7" ht="22" customHeight="1" spans="1:5">
      <c r="A7" s="67" t="s">
        <v>176</v>
      </c>
      <c r="B7" s="67" t="s">
        <v>177</v>
      </c>
      <c r="C7" s="66">
        <f t="shared" ref="C7:C20" si="0">D7+E7</f>
        <v>1224455.89</v>
      </c>
      <c r="D7" s="68">
        <f>D8+D11</f>
        <v>1224455.89</v>
      </c>
      <c r="E7" s="68">
        <f>E8+E11</f>
        <v>0</v>
      </c>
    </row>
    <row r="8" ht="22" customHeight="1" spans="1:5">
      <c r="A8" s="67" t="s">
        <v>178</v>
      </c>
      <c r="B8" s="67" t="s">
        <v>179</v>
      </c>
      <c r="C8" s="66">
        <f t="shared" si="0"/>
        <v>1175714.42</v>
      </c>
      <c r="D8" s="68">
        <f>D9+D10</f>
        <v>1175714.42</v>
      </c>
      <c r="E8" s="68">
        <f>E9+E10</f>
        <v>0</v>
      </c>
    </row>
    <row r="9" ht="22" customHeight="1" spans="1:5">
      <c r="A9" s="23" t="s">
        <v>180</v>
      </c>
      <c r="B9" s="23" t="s">
        <v>181</v>
      </c>
      <c r="C9" s="69">
        <f t="shared" si="0"/>
        <v>175410</v>
      </c>
      <c r="D9" s="70">
        <v>175410</v>
      </c>
      <c r="E9" s="70"/>
    </row>
    <row r="10" ht="22" customHeight="1" spans="1:5">
      <c r="A10" s="23" t="s">
        <v>182</v>
      </c>
      <c r="B10" s="23" t="s">
        <v>183</v>
      </c>
      <c r="C10" s="69">
        <f t="shared" si="0"/>
        <v>1000304.42</v>
      </c>
      <c r="D10" s="71">
        <v>1000304.42</v>
      </c>
      <c r="E10" s="70"/>
    </row>
    <row r="11" ht="22" customHeight="1" spans="1:5">
      <c r="A11" s="67" t="s">
        <v>184</v>
      </c>
      <c r="B11" s="67" t="s">
        <v>185</v>
      </c>
      <c r="C11" s="66">
        <f t="shared" si="0"/>
        <v>48741.47</v>
      </c>
      <c r="D11" s="72">
        <f>D12</f>
        <v>48741.47</v>
      </c>
      <c r="E11" s="72">
        <f>E12</f>
        <v>0</v>
      </c>
    </row>
    <row r="12" ht="22" customHeight="1" spans="1:5">
      <c r="A12" s="23" t="s">
        <v>186</v>
      </c>
      <c r="B12" s="23" t="s">
        <v>185</v>
      </c>
      <c r="C12" s="69">
        <f t="shared" si="0"/>
        <v>48741.47</v>
      </c>
      <c r="D12" s="72">
        <v>48741.47</v>
      </c>
      <c r="E12" s="72"/>
    </row>
    <row r="13" ht="22" customHeight="1" spans="1:5">
      <c r="A13" s="67" t="s">
        <v>187</v>
      </c>
      <c r="B13" s="67" t="s">
        <v>188</v>
      </c>
      <c r="C13" s="66">
        <f t="shared" si="0"/>
        <v>501019.18</v>
      </c>
      <c r="D13" s="72">
        <f>D14</f>
        <v>501019.18</v>
      </c>
      <c r="E13" s="72">
        <f>E14</f>
        <v>0</v>
      </c>
    </row>
    <row r="14" ht="22" customHeight="1" spans="1:5">
      <c r="A14" s="67" t="s">
        <v>189</v>
      </c>
      <c r="B14" s="67" t="s">
        <v>190</v>
      </c>
      <c r="C14" s="66">
        <f t="shared" si="0"/>
        <v>501019.18</v>
      </c>
      <c r="D14" s="72">
        <f>D15</f>
        <v>501019.18</v>
      </c>
      <c r="E14" s="72">
        <f>E15</f>
        <v>0</v>
      </c>
    </row>
    <row r="15" customFormat="1" ht="22" customHeight="1" spans="1:5">
      <c r="A15" s="23">
        <v>2101102</v>
      </c>
      <c r="B15" s="23" t="s">
        <v>191</v>
      </c>
      <c r="C15" s="69">
        <f t="shared" si="0"/>
        <v>501019.18</v>
      </c>
      <c r="D15" s="72">
        <v>501019.18</v>
      </c>
      <c r="E15" s="72"/>
    </row>
    <row r="16" ht="22" customHeight="1" spans="1:5">
      <c r="A16" s="67">
        <v>213</v>
      </c>
      <c r="B16" s="67" t="s">
        <v>192</v>
      </c>
      <c r="C16" s="66">
        <f t="shared" si="0"/>
        <v>28295555.28</v>
      </c>
      <c r="D16" s="72">
        <f>D17</f>
        <v>7229555.28</v>
      </c>
      <c r="E16" s="72">
        <f>E17</f>
        <v>21066000</v>
      </c>
    </row>
    <row r="17" ht="22" customHeight="1" spans="1:5">
      <c r="A17" s="67">
        <v>21302</v>
      </c>
      <c r="B17" s="67" t="s">
        <v>193</v>
      </c>
      <c r="C17" s="66">
        <f t="shared" si="0"/>
        <v>28295555.28</v>
      </c>
      <c r="D17" s="72">
        <f>D18+D19+D20</f>
        <v>7229555.28</v>
      </c>
      <c r="E17" s="72">
        <f>E18+E19+E20</f>
        <v>21066000</v>
      </c>
    </row>
    <row r="18" customFormat="1" ht="22" customHeight="1" spans="1:5">
      <c r="A18" s="23">
        <v>2130201</v>
      </c>
      <c r="B18" s="23" t="s">
        <v>194</v>
      </c>
      <c r="C18" s="69">
        <f t="shared" si="0"/>
        <v>7229555.28</v>
      </c>
      <c r="D18" s="72">
        <v>7229555.28</v>
      </c>
      <c r="E18" s="72"/>
    </row>
    <row r="19" customFormat="1" ht="22" customHeight="1" spans="1:5">
      <c r="A19" s="23">
        <v>2130205</v>
      </c>
      <c r="B19" s="23" t="s">
        <v>195</v>
      </c>
      <c r="C19" s="69">
        <f t="shared" si="0"/>
        <v>9236000</v>
      </c>
      <c r="D19" s="72"/>
      <c r="E19" s="72">
        <v>9236000</v>
      </c>
    </row>
    <row r="20" customFormat="1" ht="22" customHeight="1" spans="1:5">
      <c r="A20" s="39">
        <v>2130207</v>
      </c>
      <c r="B20" s="39" t="s">
        <v>196</v>
      </c>
      <c r="C20" s="69">
        <f t="shared" si="0"/>
        <v>11830000</v>
      </c>
      <c r="D20" s="73"/>
      <c r="E20" s="72">
        <v>11830000</v>
      </c>
    </row>
  </sheetData>
  <mergeCells count="4">
    <mergeCell ref="A2:E2"/>
    <mergeCell ref="C3:E3"/>
    <mergeCell ref="A4:B4"/>
    <mergeCell ref="C4:E4"/>
  </mergeCells>
  <printOptions horizontalCentered="1" vertic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G7" sqref="G7"/>
    </sheetView>
  </sheetViews>
  <sheetFormatPr defaultColWidth="10" defaultRowHeight="13.5" outlineLevelCol="4"/>
  <cols>
    <col min="1" max="1" width="13.7" customWidth="1"/>
    <col min="2" max="2" width="25.875" customWidth="1"/>
    <col min="3" max="3" width="14" customWidth="1"/>
    <col min="4" max="4" width="16.25" customWidth="1"/>
    <col min="5" max="5" width="11.875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" t="s">
        <v>197</v>
      </c>
      <c r="B2" s="1"/>
      <c r="C2" s="1"/>
      <c r="D2" s="1"/>
      <c r="E2" s="1"/>
    </row>
    <row r="3" ht="22.75" customHeight="1" spans="1:5">
      <c r="A3" s="46"/>
      <c r="B3" s="46"/>
      <c r="C3" s="11"/>
      <c r="D3" s="11"/>
      <c r="E3" s="47" t="s">
        <v>36</v>
      </c>
    </row>
    <row r="4" ht="22.75" customHeight="1" spans="1:5">
      <c r="A4" s="48" t="s">
        <v>198</v>
      </c>
      <c r="B4" s="48"/>
      <c r="C4" s="48" t="s">
        <v>199</v>
      </c>
      <c r="D4" s="48"/>
      <c r="E4" s="48"/>
    </row>
    <row r="5" ht="22.75" customHeight="1" spans="1:5">
      <c r="A5" s="48" t="s">
        <v>174</v>
      </c>
      <c r="B5" s="48" t="s">
        <v>175</v>
      </c>
      <c r="C5" s="48" t="s">
        <v>117</v>
      </c>
      <c r="D5" s="48" t="s">
        <v>200</v>
      </c>
      <c r="E5" s="48" t="s">
        <v>201</v>
      </c>
    </row>
    <row r="6" ht="22.75" customHeight="1" spans="1:5">
      <c r="A6" s="48"/>
      <c r="B6" s="49" t="s">
        <v>117</v>
      </c>
      <c r="C6" s="50">
        <f>D6+E6</f>
        <v>8955030.35</v>
      </c>
      <c r="D6" s="50">
        <f>D7+D20+D47+D60+D63+D76+D93+D96+D99+D102</f>
        <v>8535622.8</v>
      </c>
      <c r="E6" s="50">
        <f>E7+E20+E47+E60+E63+E76+E93+E96+E99+E102</f>
        <v>419407.55</v>
      </c>
    </row>
    <row r="7" ht="27" customHeight="1" spans="1:5">
      <c r="A7" s="31" t="s">
        <v>202</v>
      </c>
      <c r="B7" s="51" t="s">
        <v>203</v>
      </c>
      <c r="C7" s="50">
        <f>D7+E7</f>
        <v>8237212.8</v>
      </c>
      <c r="D7" s="50">
        <f>SUM(D8:D19)</f>
        <v>8237212.8</v>
      </c>
      <c r="E7" s="50"/>
    </row>
    <row r="8" ht="27" customHeight="1" spans="1:5">
      <c r="A8" s="52" t="s">
        <v>204</v>
      </c>
      <c r="B8" s="53" t="s">
        <v>205</v>
      </c>
      <c r="C8" s="54"/>
      <c r="D8" s="55">
        <v>3022651.8</v>
      </c>
      <c r="E8" s="55"/>
    </row>
    <row r="9" ht="27" customHeight="1" spans="1:5">
      <c r="A9" s="52" t="s">
        <v>206</v>
      </c>
      <c r="B9" s="53" t="s">
        <v>207</v>
      </c>
      <c r="C9" s="56"/>
      <c r="D9" s="56">
        <v>689350.8</v>
      </c>
      <c r="E9" s="56"/>
    </row>
    <row r="10" ht="27" customHeight="1" spans="1:5">
      <c r="A10" s="52" t="s">
        <v>208</v>
      </c>
      <c r="B10" s="53" t="s">
        <v>209</v>
      </c>
      <c r="C10" s="56"/>
      <c r="D10" s="56">
        <v>1281610</v>
      </c>
      <c r="E10" s="56"/>
    </row>
    <row r="11" spans="1:5">
      <c r="A11" s="57">
        <v>30106</v>
      </c>
      <c r="B11" s="53" t="s">
        <v>210</v>
      </c>
      <c r="C11" s="58"/>
      <c r="D11" s="58"/>
      <c r="E11" s="58"/>
    </row>
    <row r="12" spans="1:5">
      <c r="A12" s="57">
        <v>30107</v>
      </c>
      <c r="B12" s="53" t="s">
        <v>211</v>
      </c>
      <c r="C12" s="58"/>
      <c r="D12" s="58">
        <v>1442700</v>
      </c>
      <c r="E12" s="58"/>
    </row>
    <row r="13" spans="1:5">
      <c r="A13" s="57">
        <v>30108</v>
      </c>
      <c r="B13" s="53" t="s">
        <v>212</v>
      </c>
      <c r="C13" s="58"/>
      <c r="D13" s="58">
        <v>1000304.42</v>
      </c>
      <c r="E13" s="58"/>
    </row>
    <row r="14" spans="1:5">
      <c r="A14" s="57">
        <v>30109</v>
      </c>
      <c r="B14" s="53" t="s">
        <v>213</v>
      </c>
      <c r="C14" s="58"/>
      <c r="D14" s="58"/>
      <c r="E14" s="58"/>
    </row>
    <row r="15" spans="1:5">
      <c r="A15" s="57">
        <v>30110</v>
      </c>
      <c r="B15" s="53" t="s">
        <v>214</v>
      </c>
      <c r="C15" s="58"/>
      <c r="D15" s="58">
        <v>351169.18</v>
      </c>
      <c r="E15" s="58"/>
    </row>
    <row r="16" spans="1:5">
      <c r="A16" s="57">
        <v>30111</v>
      </c>
      <c r="B16" s="53" t="s">
        <v>215</v>
      </c>
      <c r="C16" s="58"/>
      <c r="D16" s="58">
        <v>149850</v>
      </c>
      <c r="E16" s="58"/>
    </row>
    <row r="17" spans="1:5">
      <c r="A17" s="57">
        <v>30112</v>
      </c>
      <c r="B17" s="53" t="s">
        <v>216</v>
      </c>
      <c r="C17" s="58"/>
      <c r="D17" s="58">
        <v>48741.47</v>
      </c>
      <c r="E17" s="58"/>
    </row>
    <row r="18" spans="1:5">
      <c r="A18" s="57">
        <v>30113</v>
      </c>
      <c r="B18" s="53" t="s">
        <v>217</v>
      </c>
      <c r="C18" s="58"/>
      <c r="D18" s="58"/>
      <c r="E18" s="58"/>
    </row>
    <row r="19" spans="1:5">
      <c r="A19" s="57">
        <v>30199</v>
      </c>
      <c r="B19" s="53" t="s">
        <v>218</v>
      </c>
      <c r="C19" s="58"/>
      <c r="D19" s="58">
        <v>250835.13</v>
      </c>
      <c r="E19" s="58"/>
    </row>
    <row r="20" spans="1:5">
      <c r="A20" s="59">
        <v>302</v>
      </c>
      <c r="B20" s="51" t="s">
        <v>219</v>
      </c>
      <c r="C20" s="50">
        <f>D20+E20</f>
        <v>542407.55</v>
      </c>
      <c r="D20" s="60">
        <f>SUM(D21:D46)</f>
        <v>123000</v>
      </c>
      <c r="E20" s="60">
        <f>SUM(E21:E46)</f>
        <v>419407.55</v>
      </c>
    </row>
    <row r="21" spans="1:5">
      <c r="A21" s="57">
        <v>30201</v>
      </c>
      <c r="B21" s="53" t="s">
        <v>220</v>
      </c>
      <c r="C21" s="58"/>
      <c r="D21" s="58"/>
      <c r="E21" s="58">
        <v>150000</v>
      </c>
    </row>
    <row r="22" spans="1:5">
      <c r="A22" s="57">
        <v>30202</v>
      </c>
      <c r="B22" s="53" t="s">
        <v>221</v>
      </c>
      <c r="C22" s="58"/>
      <c r="D22" s="58"/>
      <c r="E22" s="58">
        <v>50000</v>
      </c>
    </row>
    <row r="23" spans="1:5">
      <c r="A23" s="57">
        <v>30204</v>
      </c>
      <c r="B23" s="53" t="s">
        <v>222</v>
      </c>
      <c r="C23" s="58"/>
      <c r="D23" s="58"/>
      <c r="E23" s="58"/>
    </row>
    <row r="24" spans="1:5">
      <c r="A24" s="57">
        <v>30205</v>
      </c>
      <c r="B24" s="53" t="s">
        <v>223</v>
      </c>
      <c r="C24" s="58"/>
      <c r="D24" s="58"/>
      <c r="E24" s="58"/>
    </row>
    <row r="25" spans="1:5">
      <c r="A25" s="57">
        <v>30206</v>
      </c>
      <c r="B25" s="53" t="s">
        <v>224</v>
      </c>
      <c r="C25" s="58"/>
      <c r="D25" s="58"/>
      <c r="E25" s="58"/>
    </row>
    <row r="26" spans="1:5">
      <c r="A26" s="57">
        <v>30207</v>
      </c>
      <c r="B26" s="53" t="s">
        <v>225</v>
      </c>
      <c r="C26" s="58"/>
      <c r="D26" s="58"/>
      <c r="E26" s="58">
        <v>20000</v>
      </c>
    </row>
    <row r="27" spans="1:5">
      <c r="A27" s="57">
        <v>30208</v>
      </c>
      <c r="B27" s="53" t="s">
        <v>226</v>
      </c>
      <c r="C27" s="58"/>
      <c r="D27" s="58"/>
      <c r="E27" s="58"/>
    </row>
    <row r="28" spans="1:5">
      <c r="A28" s="57">
        <v>30209</v>
      </c>
      <c r="B28" s="53" t="s">
        <v>227</v>
      </c>
      <c r="C28" s="58"/>
      <c r="D28" s="58"/>
      <c r="E28" s="58"/>
    </row>
    <row r="29" spans="1:5">
      <c r="A29" s="57">
        <v>30211</v>
      </c>
      <c r="B29" s="53" t="s">
        <v>228</v>
      </c>
      <c r="C29" s="58"/>
      <c r="D29" s="58"/>
      <c r="E29" s="58">
        <v>100000</v>
      </c>
    </row>
    <row r="30" spans="1:5">
      <c r="A30" s="57">
        <v>30212</v>
      </c>
      <c r="B30" s="53" t="s">
        <v>229</v>
      </c>
      <c r="C30" s="58"/>
      <c r="D30" s="58"/>
      <c r="E30" s="58"/>
    </row>
    <row r="31" spans="1:5">
      <c r="A31" s="57">
        <v>30213</v>
      </c>
      <c r="B31" s="53" t="s">
        <v>230</v>
      </c>
      <c r="C31" s="58"/>
      <c r="D31" s="58"/>
      <c r="E31" s="58"/>
    </row>
    <row r="32" spans="1:5">
      <c r="A32" s="57">
        <v>30214</v>
      </c>
      <c r="B32" s="53" t="s">
        <v>231</v>
      </c>
      <c r="C32" s="58"/>
      <c r="D32" s="58"/>
      <c r="E32" s="58"/>
    </row>
    <row r="33" spans="1:5">
      <c r="A33" s="57">
        <v>30215</v>
      </c>
      <c r="B33" s="53" t="s">
        <v>232</v>
      </c>
      <c r="C33" s="58"/>
      <c r="D33" s="58"/>
      <c r="E33" s="58"/>
    </row>
    <row r="34" spans="1:5">
      <c r="A34" s="57">
        <v>30216</v>
      </c>
      <c r="B34" s="53" t="s">
        <v>233</v>
      </c>
      <c r="C34" s="58"/>
      <c r="D34" s="58"/>
      <c r="E34" s="58"/>
    </row>
    <row r="35" spans="1:5">
      <c r="A35" s="57">
        <v>30217</v>
      </c>
      <c r="B35" s="53" t="s">
        <v>234</v>
      </c>
      <c r="C35" s="58"/>
      <c r="D35" s="58"/>
      <c r="E35" s="58"/>
    </row>
    <row r="36" spans="1:5">
      <c r="A36" s="57">
        <v>30218</v>
      </c>
      <c r="B36" s="53" t="s">
        <v>235</v>
      </c>
      <c r="C36" s="58"/>
      <c r="D36" s="58"/>
      <c r="E36" s="58"/>
    </row>
    <row r="37" spans="1:5">
      <c r="A37" s="57">
        <v>30224</v>
      </c>
      <c r="B37" s="53" t="s">
        <v>236</v>
      </c>
      <c r="C37" s="58"/>
      <c r="D37" s="58"/>
      <c r="E37" s="58"/>
    </row>
    <row r="38" spans="1:5">
      <c r="A38" s="57">
        <v>30225</v>
      </c>
      <c r="B38" s="53" t="s">
        <v>237</v>
      </c>
      <c r="C38" s="58"/>
      <c r="D38" s="58"/>
      <c r="E38" s="58"/>
    </row>
    <row r="39" spans="1:5">
      <c r="A39" s="57">
        <v>30226</v>
      </c>
      <c r="B39" s="53" t="s">
        <v>238</v>
      </c>
      <c r="C39" s="58"/>
      <c r="D39" s="58"/>
      <c r="E39" s="58"/>
    </row>
    <row r="40" spans="1:5">
      <c r="A40" s="57">
        <v>30227</v>
      </c>
      <c r="B40" s="53" t="s">
        <v>239</v>
      </c>
      <c r="C40" s="58"/>
      <c r="D40" s="58"/>
      <c r="E40" s="58"/>
    </row>
    <row r="41" spans="1:5">
      <c r="A41" s="57">
        <v>30228</v>
      </c>
      <c r="B41" s="53" t="s">
        <v>240</v>
      </c>
      <c r="C41" s="58"/>
      <c r="D41" s="58"/>
      <c r="E41" s="58">
        <v>50167.03</v>
      </c>
    </row>
    <row r="42" spans="1:5">
      <c r="A42" s="57">
        <v>30229</v>
      </c>
      <c r="B42" s="53" t="s">
        <v>241</v>
      </c>
      <c r="C42" s="58"/>
      <c r="D42" s="58"/>
      <c r="E42" s="58">
        <v>49240.52</v>
      </c>
    </row>
    <row r="43" spans="1:5">
      <c r="A43" s="57">
        <v>30231</v>
      </c>
      <c r="B43" s="53" t="s">
        <v>242</v>
      </c>
      <c r="C43" s="58"/>
      <c r="D43" s="58"/>
      <c r="E43" s="58"/>
    </row>
    <row r="44" spans="1:5">
      <c r="A44" s="57">
        <v>30239</v>
      </c>
      <c r="B44" s="53" t="s">
        <v>243</v>
      </c>
      <c r="C44" s="58"/>
      <c r="D44" s="58"/>
      <c r="E44" s="58"/>
    </row>
    <row r="45" spans="1:5">
      <c r="A45" s="57">
        <v>30239</v>
      </c>
      <c r="B45" s="53" t="s">
        <v>244</v>
      </c>
      <c r="C45" s="58"/>
      <c r="D45" s="58">
        <v>123000</v>
      </c>
      <c r="E45" s="58"/>
    </row>
    <row r="46" spans="1:5">
      <c r="A46" s="57">
        <v>30299</v>
      </c>
      <c r="B46" s="53" t="s">
        <v>245</v>
      </c>
      <c r="C46" s="58"/>
      <c r="D46" s="58"/>
      <c r="E46" s="58"/>
    </row>
    <row r="47" spans="1:5">
      <c r="A47" s="59">
        <v>303</v>
      </c>
      <c r="B47" s="51" t="s">
        <v>246</v>
      </c>
      <c r="C47" s="50">
        <f>D47+E47</f>
        <v>175410</v>
      </c>
      <c r="D47" s="60">
        <f>SUM(D48:D59)</f>
        <v>175410</v>
      </c>
      <c r="E47" s="60"/>
    </row>
    <row r="48" spans="1:5">
      <c r="A48" s="57">
        <v>30301</v>
      </c>
      <c r="B48" s="53" t="s">
        <v>247</v>
      </c>
      <c r="C48" s="58"/>
      <c r="D48" s="58"/>
      <c r="E48" s="58"/>
    </row>
    <row r="49" spans="1:5">
      <c r="A49" s="57">
        <v>30302</v>
      </c>
      <c r="B49" s="53" t="s">
        <v>248</v>
      </c>
      <c r="C49" s="58"/>
      <c r="D49" s="58">
        <v>107250</v>
      </c>
      <c r="E49" s="58"/>
    </row>
    <row r="50" spans="1:5">
      <c r="A50" s="57">
        <v>30303</v>
      </c>
      <c r="B50" s="53" t="s">
        <v>249</v>
      </c>
      <c r="C50" s="58"/>
      <c r="D50" s="58"/>
      <c r="E50" s="58"/>
    </row>
    <row r="51" spans="1:5">
      <c r="A51" s="57">
        <v>30304</v>
      </c>
      <c r="B51" s="53" t="s">
        <v>250</v>
      </c>
      <c r="C51" s="58"/>
      <c r="D51" s="58"/>
      <c r="E51" s="58"/>
    </row>
    <row r="52" spans="1:5">
      <c r="A52" s="57">
        <v>30305</v>
      </c>
      <c r="B52" s="53" t="s">
        <v>251</v>
      </c>
      <c r="C52" s="58"/>
      <c r="D52" s="58">
        <v>68160</v>
      </c>
      <c r="E52" s="58"/>
    </row>
    <row r="53" spans="1:5">
      <c r="A53" s="57">
        <v>30306</v>
      </c>
      <c r="B53" s="53" t="s">
        <v>252</v>
      </c>
      <c r="C53" s="58"/>
      <c r="D53" s="58"/>
      <c r="E53" s="58"/>
    </row>
    <row r="54" spans="1:5">
      <c r="A54" s="57">
        <v>30307</v>
      </c>
      <c r="B54" s="53" t="s">
        <v>253</v>
      </c>
      <c r="C54" s="58"/>
      <c r="D54" s="58"/>
      <c r="E54" s="58"/>
    </row>
    <row r="55" spans="1:5">
      <c r="A55" s="57">
        <v>30308</v>
      </c>
      <c r="B55" s="53" t="s">
        <v>254</v>
      </c>
      <c r="C55" s="58"/>
      <c r="D55" s="58"/>
      <c r="E55" s="58"/>
    </row>
    <row r="56" spans="1:5">
      <c r="A56" s="57">
        <v>30309</v>
      </c>
      <c r="B56" s="53" t="s">
        <v>255</v>
      </c>
      <c r="C56" s="58"/>
      <c r="D56" s="58"/>
      <c r="E56" s="58"/>
    </row>
    <row r="57" spans="1:5">
      <c r="A57" s="57">
        <v>30310</v>
      </c>
      <c r="B57" s="53" t="s">
        <v>256</v>
      </c>
      <c r="C57" s="58"/>
      <c r="D57" s="58"/>
      <c r="E57" s="58"/>
    </row>
    <row r="58" spans="1:5">
      <c r="A58" s="57">
        <v>30311</v>
      </c>
      <c r="B58" s="53" t="s">
        <v>257</v>
      </c>
      <c r="C58" s="58"/>
      <c r="D58" s="58"/>
      <c r="E58" s="58"/>
    </row>
    <row r="59" spans="1:5">
      <c r="A59" s="57">
        <v>30399</v>
      </c>
      <c r="B59" s="53" t="s">
        <v>258</v>
      </c>
      <c r="C59" s="58"/>
      <c r="D59" s="58"/>
      <c r="E59" s="58"/>
    </row>
    <row r="60" spans="1:5">
      <c r="A60" s="59">
        <v>307</v>
      </c>
      <c r="B60" s="51" t="s">
        <v>259</v>
      </c>
      <c r="C60" s="50">
        <f>D60+E60</f>
        <v>0</v>
      </c>
      <c r="D60" s="60"/>
      <c r="E60" s="60"/>
    </row>
    <row r="61" spans="1:5">
      <c r="A61" s="57">
        <v>30701</v>
      </c>
      <c r="B61" s="53" t="s">
        <v>260</v>
      </c>
      <c r="C61" s="58"/>
      <c r="D61" s="58"/>
      <c r="E61" s="58"/>
    </row>
    <row r="62" spans="1:5">
      <c r="A62" s="57">
        <v>30702</v>
      </c>
      <c r="B62" s="53" t="s">
        <v>261</v>
      </c>
      <c r="C62" s="58"/>
      <c r="D62" s="58"/>
      <c r="E62" s="58"/>
    </row>
    <row r="63" spans="1:5">
      <c r="A63" s="59">
        <v>309</v>
      </c>
      <c r="B63" s="51" t="s">
        <v>262</v>
      </c>
      <c r="C63" s="50">
        <f>D63+E63</f>
        <v>0</v>
      </c>
      <c r="D63" s="60"/>
      <c r="E63" s="60"/>
    </row>
    <row r="64" spans="1:5">
      <c r="A64" s="57">
        <v>30901</v>
      </c>
      <c r="B64" s="53" t="s">
        <v>263</v>
      </c>
      <c r="C64" s="58"/>
      <c r="D64" s="58"/>
      <c r="E64" s="58"/>
    </row>
    <row r="65" spans="1:5">
      <c r="A65" s="57">
        <v>30902</v>
      </c>
      <c r="B65" s="53" t="s">
        <v>264</v>
      </c>
      <c r="C65" s="58"/>
      <c r="D65" s="58"/>
      <c r="E65" s="58"/>
    </row>
    <row r="66" spans="1:5">
      <c r="A66" s="57">
        <v>30903</v>
      </c>
      <c r="B66" s="53" t="s">
        <v>265</v>
      </c>
      <c r="C66" s="58"/>
      <c r="D66" s="58"/>
      <c r="E66" s="58"/>
    </row>
    <row r="67" spans="1:5">
      <c r="A67" s="57">
        <v>30905</v>
      </c>
      <c r="B67" s="53" t="s">
        <v>266</v>
      </c>
      <c r="C67" s="58"/>
      <c r="D67" s="58"/>
      <c r="E67" s="58"/>
    </row>
    <row r="68" spans="1:5">
      <c r="A68" s="57">
        <v>30906</v>
      </c>
      <c r="B68" s="53" t="s">
        <v>267</v>
      </c>
      <c r="C68" s="58"/>
      <c r="D68" s="58"/>
      <c r="E68" s="58"/>
    </row>
    <row r="69" spans="1:5">
      <c r="A69" s="57">
        <v>30907</v>
      </c>
      <c r="B69" s="53" t="s">
        <v>268</v>
      </c>
      <c r="C69" s="58"/>
      <c r="D69" s="58"/>
      <c r="E69" s="58"/>
    </row>
    <row r="70" spans="1:5">
      <c r="A70" s="57">
        <v>30908</v>
      </c>
      <c r="B70" s="53" t="s">
        <v>269</v>
      </c>
      <c r="C70" s="58"/>
      <c r="D70" s="58"/>
      <c r="E70" s="58"/>
    </row>
    <row r="71" spans="1:5">
      <c r="A71" s="57">
        <v>30913</v>
      </c>
      <c r="B71" s="53" t="s">
        <v>270</v>
      </c>
      <c r="C71" s="58"/>
      <c r="D71" s="58"/>
      <c r="E71" s="58"/>
    </row>
    <row r="72" spans="1:5">
      <c r="A72" s="57">
        <v>30919</v>
      </c>
      <c r="B72" s="53" t="s">
        <v>271</v>
      </c>
      <c r="C72" s="58"/>
      <c r="D72" s="58"/>
      <c r="E72" s="58"/>
    </row>
    <row r="73" spans="1:5">
      <c r="A73" s="57">
        <v>30921</v>
      </c>
      <c r="B73" s="53" t="s">
        <v>272</v>
      </c>
      <c r="C73" s="58"/>
      <c r="D73" s="58"/>
      <c r="E73" s="58"/>
    </row>
    <row r="74" spans="1:5">
      <c r="A74" s="57">
        <v>30922</v>
      </c>
      <c r="B74" s="53" t="s">
        <v>273</v>
      </c>
      <c r="C74" s="58"/>
      <c r="D74" s="58"/>
      <c r="E74" s="58"/>
    </row>
    <row r="75" spans="1:5">
      <c r="A75" s="57">
        <v>30999</v>
      </c>
      <c r="B75" s="53" t="s">
        <v>274</v>
      </c>
      <c r="C75" s="58"/>
      <c r="D75" s="58"/>
      <c r="E75" s="58"/>
    </row>
    <row r="76" spans="1:5">
      <c r="A76" s="59">
        <v>310</v>
      </c>
      <c r="B76" s="51" t="s">
        <v>275</v>
      </c>
      <c r="C76" s="50">
        <f>D76+E76</f>
        <v>0</v>
      </c>
      <c r="D76" s="60"/>
      <c r="E76" s="60"/>
    </row>
    <row r="77" spans="1:5">
      <c r="A77" s="57">
        <v>31001</v>
      </c>
      <c r="B77" s="53" t="s">
        <v>276</v>
      </c>
      <c r="C77" s="58"/>
      <c r="D77" s="58"/>
      <c r="E77" s="58"/>
    </row>
    <row r="78" spans="1:5">
      <c r="A78" s="57">
        <v>31002</v>
      </c>
      <c r="B78" s="53" t="s">
        <v>264</v>
      </c>
      <c r="C78" s="58"/>
      <c r="D78" s="58"/>
      <c r="E78" s="58"/>
    </row>
    <row r="79" spans="1:5">
      <c r="A79" s="57">
        <v>31003</v>
      </c>
      <c r="B79" s="53" t="s">
        <v>265</v>
      </c>
      <c r="C79" s="58"/>
      <c r="D79" s="58"/>
      <c r="E79" s="58"/>
    </row>
    <row r="80" spans="1:5">
      <c r="A80" s="57">
        <v>31005</v>
      </c>
      <c r="B80" s="53" t="s">
        <v>266</v>
      </c>
      <c r="C80" s="58"/>
      <c r="D80" s="58"/>
      <c r="E80" s="58"/>
    </row>
    <row r="81" spans="1:5">
      <c r="A81" s="57">
        <v>31006</v>
      </c>
      <c r="B81" s="53" t="s">
        <v>267</v>
      </c>
      <c r="C81" s="58"/>
      <c r="D81" s="58"/>
      <c r="E81" s="58"/>
    </row>
    <row r="82" spans="1:5">
      <c r="A82" s="57">
        <v>31007</v>
      </c>
      <c r="B82" s="53" t="s">
        <v>268</v>
      </c>
      <c r="C82" s="58"/>
      <c r="D82" s="58"/>
      <c r="E82" s="58"/>
    </row>
    <row r="83" spans="1:5">
      <c r="A83" s="57">
        <v>31008</v>
      </c>
      <c r="B83" s="53" t="s">
        <v>269</v>
      </c>
      <c r="C83" s="58"/>
      <c r="D83" s="58"/>
      <c r="E83" s="58"/>
    </row>
    <row r="84" spans="1:5">
      <c r="A84" s="57">
        <v>31009</v>
      </c>
      <c r="B84" s="53" t="s">
        <v>277</v>
      </c>
      <c r="C84" s="58"/>
      <c r="D84" s="58"/>
      <c r="E84" s="58"/>
    </row>
    <row r="85" spans="1:5">
      <c r="A85" s="57">
        <v>31010</v>
      </c>
      <c r="B85" s="53" t="s">
        <v>278</v>
      </c>
      <c r="C85" s="58"/>
      <c r="D85" s="58"/>
      <c r="E85" s="58"/>
    </row>
    <row r="86" spans="1:5">
      <c r="A86" s="57">
        <v>31011</v>
      </c>
      <c r="B86" s="53" t="s">
        <v>279</v>
      </c>
      <c r="C86" s="58"/>
      <c r="D86" s="58"/>
      <c r="E86" s="58"/>
    </row>
    <row r="87" spans="1:5">
      <c r="A87" s="57">
        <v>31012</v>
      </c>
      <c r="B87" s="53" t="s">
        <v>280</v>
      </c>
      <c r="C87" s="58"/>
      <c r="D87" s="58"/>
      <c r="E87" s="58"/>
    </row>
    <row r="88" spans="1:5">
      <c r="A88" s="57">
        <v>31013</v>
      </c>
      <c r="B88" s="53" t="s">
        <v>270</v>
      </c>
      <c r="C88" s="58"/>
      <c r="D88" s="58"/>
      <c r="E88" s="58"/>
    </row>
    <row r="89" spans="1:5">
      <c r="A89" s="57">
        <v>31019</v>
      </c>
      <c r="B89" s="53" t="s">
        <v>271</v>
      </c>
      <c r="C89" s="58"/>
      <c r="D89" s="58"/>
      <c r="E89" s="58"/>
    </row>
    <row r="90" spans="1:5">
      <c r="A90" s="57">
        <v>31021</v>
      </c>
      <c r="B90" s="53" t="s">
        <v>272</v>
      </c>
      <c r="C90" s="58"/>
      <c r="D90" s="58"/>
      <c r="E90" s="58"/>
    </row>
    <row r="91" spans="1:5">
      <c r="A91" s="57">
        <v>31022</v>
      </c>
      <c r="B91" s="53" t="s">
        <v>273</v>
      </c>
      <c r="C91" s="58"/>
      <c r="D91" s="58"/>
      <c r="E91" s="58"/>
    </row>
    <row r="92" spans="1:5">
      <c r="A92" s="57">
        <v>31099</v>
      </c>
      <c r="B92" s="53" t="s">
        <v>281</v>
      </c>
      <c r="C92" s="58"/>
      <c r="D92" s="58"/>
      <c r="E92" s="58"/>
    </row>
    <row r="93" spans="1:5">
      <c r="A93" s="59">
        <v>311</v>
      </c>
      <c r="B93" s="51" t="s">
        <v>282</v>
      </c>
      <c r="C93" s="50">
        <f>D93+E93</f>
        <v>0</v>
      </c>
      <c r="D93" s="60"/>
      <c r="E93" s="60"/>
    </row>
    <row r="94" spans="1:5">
      <c r="A94" s="57">
        <v>31101</v>
      </c>
      <c r="B94" s="53" t="s">
        <v>283</v>
      </c>
      <c r="C94" s="58"/>
      <c r="D94" s="58"/>
      <c r="E94" s="58"/>
    </row>
    <row r="95" spans="1:5">
      <c r="A95" s="57">
        <v>31199</v>
      </c>
      <c r="B95" s="53" t="s">
        <v>284</v>
      </c>
      <c r="C95" s="58"/>
      <c r="D95" s="58"/>
      <c r="E95" s="58"/>
    </row>
    <row r="96" spans="1:5">
      <c r="A96" s="59">
        <v>312</v>
      </c>
      <c r="B96" s="51" t="s">
        <v>285</v>
      </c>
      <c r="C96" s="50">
        <f>D96+E96</f>
        <v>0</v>
      </c>
      <c r="D96" s="60"/>
      <c r="E96" s="60"/>
    </row>
    <row r="97" spans="1:5">
      <c r="A97" s="57">
        <v>31204</v>
      </c>
      <c r="B97" s="53" t="s">
        <v>286</v>
      </c>
      <c r="C97" s="58"/>
      <c r="D97" s="58"/>
      <c r="E97" s="58"/>
    </row>
    <row r="98" spans="1:5">
      <c r="A98" s="57">
        <v>31205</v>
      </c>
      <c r="B98" s="53" t="s">
        <v>287</v>
      </c>
      <c r="C98" s="58"/>
      <c r="D98" s="58"/>
      <c r="E98" s="58"/>
    </row>
    <row r="99" spans="1:5">
      <c r="A99" s="57">
        <v>31299</v>
      </c>
      <c r="B99" s="53" t="s">
        <v>284</v>
      </c>
      <c r="C99" s="58"/>
      <c r="D99" s="58"/>
      <c r="E99" s="58"/>
    </row>
    <row r="100" spans="1:5">
      <c r="A100" s="59">
        <v>313</v>
      </c>
      <c r="B100" s="51" t="s">
        <v>288</v>
      </c>
      <c r="C100" s="50">
        <f>D100+E100</f>
        <v>0</v>
      </c>
      <c r="D100" s="60"/>
      <c r="E100" s="60"/>
    </row>
    <row r="101" spans="1:5">
      <c r="A101" s="57">
        <v>31302</v>
      </c>
      <c r="B101" s="53" t="s">
        <v>289</v>
      </c>
      <c r="C101" s="58"/>
      <c r="D101" s="58"/>
      <c r="E101" s="58"/>
    </row>
    <row r="102" spans="1:5">
      <c r="A102" s="57">
        <v>31302</v>
      </c>
      <c r="B102" s="53" t="s">
        <v>290</v>
      </c>
      <c r="C102" s="58"/>
      <c r="D102" s="58"/>
      <c r="E102" s="58"/>
    </row>
    <row r="103" spans="1:5">
      <c r="A103" s="59">
        <v>399</v>
      </c>
      <c r="B103" s="51" t="s">
        <v>291</v>
      </c>
      <c r="C103" s="50">
        <f>D103+E103</f>
        <v>0</v>
      </c>
      <c r="D103" s="60"/>
      <c r="E103" s="60"/>
    </row>
    <row r="104" spans="1:5">
      <c r="A104" s="57">
        <v>39999</v>
      </c>
      <c r="B104" s="53" t="s">
        <v>292</v>
      </c>
      <c r="C104" s="58"/>
      <c r="D104" s="58"/>
      <c r="E104" s="58"/>
    </row>
  </sheetData>
  <autoFilter xmlns:etc="http://www.wps.cn/officeDocument/2017/etCustomData" ref="A6:H104" etc:filterBottomFollowUsedRange="0">
    <extLst/>
  </autoFilter>
  <mergeCells count="4">
    <mergeCell ref="A2:E2"/>
    <mergeCell ref="A3:B3"/>
    <mergeCell ref="A4:B4"/>
    <mergeCell ref="C4:E4"/>
  </mergeCells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讓名子飛壹會</cp:lastModifiedBy>
  <dcterms:created xsi:type="dcterms:W3CDTF">2023-01-31T16:53:00Z</dcterms:created>
  <dcterms:modified xsi:type="dcterms:W3CDTF">2025-02-14T02:38:00Z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54C80BC5E32D4B2596A6365A6DA0E22A</vt:lpwstr>
  </property>
  <property fmtid="{D5CDD505-2E9C-101B-9397-08002B2CF9AE}" pid="4" name="KSOReadingLayout">
    <vt:bool>true</vt:bool>
  </property>
</Properties>
</file>