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<sst xmlns="http://schemas.openxmlformats.org/spreadsheetml/2006/main" count="278" uniqueCount="130">
  <si>
    <t>宁县2020年度扶贫资金项目实施计划完成情况统计表</t>
  </si>
  <si>
    <t>序号</t>
  </si>
  <si>
    <t>上级下达资金文号</t>
  </si>
  <si>
    <t>安排资金文号</t>
  </si>
  <si>
    <t>文件名称</t>
  </si>
  <si>
    <t>项目
名称</t>
  </si>
  <si>
    <t>项目
性质</t>
  </si>
  <si>
    <t>项目
实施
单位</t>
  </si>
  <si>
    <t>项目地点</t>
  </si>
  <si>
    <t>主要建设内容</t>
  </si>
  <si>
    <t>计划总投资（万元）</t>
  </si>
  <si>
    <t>项目建
设进度</t>
  </si>
  <si>
    <t>绩效目标</t>
  </si>
  <si>
    <t>报账情况</t>
  </si>
  <si>
    <t>受益成效</t>
  </si>
  <si>
    <t>是否为项目库项目</t>
  </si>
  <si>
    <t>备注</t>
  </si>
  <si>
    <t>开工</t>
  </si>
  <si>
    <t>未开工</t>
  </si>
  <si>
    <t>正在实施</t>
  </si>
  <si>
    <t>已完工</t>
  </si>
  <si>
    <t>已报账资金（万元）</t>
  </si>
  <si>
    <t>未报账资金（万元）</t>
  </si>
  <si>
    <t>受益贫困户数（万户）</t>
  </si>
  <si>
    <t>受益贫困人数（万人）</t>
  </si>
  <si>
    <t>合计</t>
  </si>
  <si>
    <t>小计</t>
  </si>
  <si>
    <t>甘财扶贫〔2019〕 34号</t>
  </si>
  <si>
    <t>宁脱贫领办发〔2020〕5号</t>
  </si>
  <si>
    <t>关于下达宁县二Ο二Ο年第一批财政专项扶贫资金项目计划的通知</t>
  </si>
  <si>
    <t>1.贫困户产业培育</t>
  </si>
  <si>
    <t>新建</t>
  </si>
  <si>
    <t>农业农村局</t>
  </si>
  <si>
    <t>18个乡镇</t>
  </si>
  <si>
    <t>支持贫困户发展增收产业，按照《宁县2020年高质量打赢脱贫攻坚战决胜全面小康实施方案》、《精准脱贫扶持菜单》和《宁县支持贫困户发展“五小”产业扶持菜单》给予补助。</t>
  </si>
  <si>
    <t>√</t>
  </si>
  <si>
    <t>解决贫困人口产业增收问题</t>
  </si>
  <si>
    <t>是</t>
  </si>
  <si>
    <t>2.贷款贴息</t>
  </si>
  <si>
    <t>金融办、果业局、扶贫办</t>
  </si>
  <si>
    <t>精准扶贫贷款贴息资金1200万元。安排易地扶贫搬迁贴息资金569万元，省级审核确定到县额度后，由县区据实结算支付。2713户有一定劳动力在本地打零工的贫困户产业扶贫贷款，按照年息4.75%贴息。历年脱贫户有贷款需求的精准扶贫贷款，按照年息4.75%贴息。</t>
  </si>
  <si>
    <t>解决贫困户产业发展资金短缺问题。</t>
  </si>
  <si>
    <t>3.村级集体经济</t>
  </si>
  <si>
    <t>农业农村局统筹安排，扶持216个行政村发展村级集体经济。资金70%用于“海升模式”苹果产业，30%用于宁州肉羊繁育体系建设和早胜牛复壮示范工程发展。</t>
  </si>
  <si>
    <t>发展壮大216个村村级集体经济</t>
  </si>
  <si>
    <t xml:space="preserve"> 4. “两后生”培训</t>
  </si>
  <si>
    <t>扶贫办</t>
  </si>
  <si>
    <t>扶持2333名接受中等职业教育（含普通中专、成人中专、职业高中、技工院校）、高等职业教育（含各类大专学校、高职以及已改制为职业院校的三本院校）的建档立卡贫困人口，每人补助3000元。</t>
  </si>
  <si>
    <t>使贫困家庭新生劳动力掌握就业技能，实现稳定脱贫。</t>
  </si>
  <si>
    <t>5.贫困劳动力务工补贴</t>
  </si>
  <si>
    <t>人社局</t>
  </si>
  <si>
    <t>全县18个乡镇</t>
  </si>
  <si>
    <t>扶贫车间、龙头企业、合作社吸纳务工奖补、中介机构输转奖补、外出务工交通补贴、外出务工阶梯奖补</t>
  </si>
  <si>
    <t>解决贫困劳动力外出务工困难问题</t>
  </si>
  <si>
    <t>6.安全饮水</t>
  </si>
  <si>
    <t>水务局</t>
  </si>
  <si>
    <t>全县8个乡镇</t>
  </si>
  <si>
    <t>九岘乡新打井深850m机井1眼，新建20m50m³水塔、200m³地下原水池、100m³地下清水池各1座，配套安装相关设备，更换九岘村供水管道10.865km，新建闸阀井19座。春荣镇石鼓村 更换上水管道4.5km，管道穿路2处。湘乐镇冯咀村 更换供水管道6150m，新建闸阀井2座，管道穿路2处。南义乡马泉村 新打220m深机井1眼，水源井围栏30m，配套安装相关设备。新打240m深机井1眼，水源井围栏30m，新建沉淀池1座，新修维修管理房5间，维修水站围墙100m，埋设输水管3431m，新建闸阀井7座，配套安装相关设备。新宁镇坳刘村、北庄村 新打200m深机井1眼，水源井围栏30m，新建沉淀池1座，15m30m3水塔1座及相关设施，新埋设输水管1700m，配套安装相关设备。十里铺村、南桥村 新打200m深机井1眼，水源井围栏30m，配套安装相关设备。瓦斜乡庄科村 更换输水管道共计14.416km，新建闸阀井21座，管道穿路8处。瓦斜乡更换输水管道共计26.325km，新建闸阀井25座，管道穿越街道、居民点100处。焦村镇街上村新建清水池1座，新埋设上水管道3.5km，闸阀井4座，管道穿路4处，配套安装相关设备。和盛镇东乐村、惠家村新建集水池1座，清水池2座，管理房2间，新铺设上水管道3.8km镇墩50座，闸阀井3座，管道穿路4处，配套安装相关设备。南义乡、焦村镇、太昌镇、盘克镇、和盛镇、春荣镇 新建50m3地下沉淀池16座，100m3地下沉淀池6座。</t>
  </si>
  <si>
    <t>解决农村贫困人口安全饮水问题</t>
  </si>
  <si>
    <t>7.重度残疾人无障碍设施</t>
  </si>
  <si>
    <t>残联</t>
  </si>
  <si>
    <t>实施200户重度残疾人无障碍设施改造</t>
  </si>
  <si>
    <t>解决重度贫困残疾人口生活保障问题</t>
  </si>
  <si>
    <t>8.村组道路建设</t>
  </si>
  <si>
    <t>42个行政村组保畅通砂石道路新修75.228公里，材料补助623.66万元。22个行政村巷道硬化10474米，材料补助852.34万元。</t>
  </si>
  <si>
    <t>保障群众道路畅通，补齐农村基础设施短板。</t>
  </si>
  <si>
    <t>9. 项目管理费</t>
  </si>
  <si>
    <t>用于扶贫项目前期准备和实施、资金管理相关的经费开支。</t>
  </si>
  <si>
    <t>解决项目管理经费问题</t>
  </si>
  <si>
    <t>甘财扶贫〔2020〕 16号</t>
  </si>
  <si>
    <t>宁脱贫领办发〔2020〕22号</t>
  </si>
  <si>
    <t>关于下达宁县二Ο二Ο年第三批财政专项扶贫资金项目计划的通知</t>
  </si>
  <si>
    <t>10.村组道路建设</t>
  </si>
  <si>
    <t>4个乡镇</t>
  </si>
  <si>
    <t>7个行政村巷道硬化7370米，材料补助514万元。</t>
  </si>
  <si>
    <t>甘财扶贫〔2020〕 9号</t>
  </si>
  <si>
    <t>宁脱贫领办发〔2020〕14号</t>
  </si>
  <si>
    <t>关于下达宁县二Ο二Ο年第二批财政专项扶贫资金项目计划的通知</t>
  </si>
  <si>
    <t>11.村组道路建设</t>
  </si>
  <si>
    <t>全县4个乡镇</t>
  </si>
  <si>
    <t>5个行政村巷道硬化6353米，材料补助261万元。</t>
  </si>
  <si>
    <t>庆市财农〔2020〕 118号</t>
  </si>
  <si>
    <t>宁脱贫领办发〔2020〕13号</t>
  </si>
  <si>
    <t>关于下达二Ο二Ο年市级财政专项扶贫资金项目计划的通知</t>
  </si>
  <si>
    <t>12.贫困户产业培育</t>
  </si>
  <si>
    <t>13.村级集体经济</t>
  </si>
  <si>
    <t>鼓励村集体重点发展“海升模式”苹果、宁州肉羊和早胜牛产业。农业农村局统筹安排，70%用于“海升模式”苹果产业，30%用于宁州肉羊繁育体系建设和早胜牛复壮示范工程发展。</t>
  </si>
  <si>
    <t>增加村集体经济收入</t>
  </si>
  <si>
    <t>14.贫困劳动力务工 补贴</t>
  </si>
  <si>
    <t>扶贫车间、龙头企业、合作社吸纳务工奖补、中介机构输转奖补、外出务工交通补贴、外出务工阶梯奖补。</t>
  </si>
  <si>
    <t>15.安全饮水</t>
  </si>
  <si>
    <t>全县3个乡镇</t>
  </si>
  <si>
    <t>早胜镇、和盛镇、米桥镇。安装Dn25电子远传阀控水表9273套，室外给水矩形阀门井60座，阀门井控制终端60套，水表闸阀井改造4637座。总投资1092.53万元，已安排889.73万元，本次安排202.8万元。</t>
  </si>
  <si>
    <t>宁脱贫领办发〔2020〕24号</t>
  </si>
  <si>
    <t>关于调整变更市级财政 专项扶贫资金部分产业增收项目计划的通知</t>
  </si>
  <si>
    <t>16.自然村村组道路建设</t>
  </si>
  <si>
    <t>交通局</t>
  </si>
  <si>
    <t>焦村镇朱寨村新修硬化路7.156公里。总投资365.28万元，整合资金安排290.42万元，本次安排74.86万元。焦村镇坳马村	新修硬化路6.866公里。总投资571.97万元。中村镇中村村新修硬化路2公里。长庆桥镇叶王村新修硬化路1.968公里。太昌镇东风村	新修硬化路6.891公里。</t>
  </si>
  <si>
    <t>解决农村道路不畅的问题</t>
  </si>
  <si>
    <t>17.村组道路建设</t>
  </si>
  <si>
    <t>全县10个乡镇</t>
  </si>
  <si>
    <t>南义乡屯庄村巷道硬化1157米，高仓村高仓村巷道硬化391米、排水渠516米。春荣镇三曹村巷道硬化1092米。瓦斜乡瓦斜村瓦斜村巷道硬化1020米。早胜镇北街村巷道硬化423米、排水渠423米。宁春村巷道硬化2760米。湘乐镇冯咀村改建砂石道路1.637公里，维修塌方岘子1处。焦村镇坳马村巷道硬化858米。王庄村巷道硬化691米。半个城村巷道硬化390米。早胜镇寺底村新修砂石道路1.1公里。平子镇半坡村巷道硬化1150米。良平镇付家村巷道硬化635米。盘克镇罗后村巷道硬化372米。新宁镇黄山村新修砂石道路0.7公里，巷道硬化849米。</t>
  </si>
  <si>
    <t>结余</t>
  </si>
  <si>
    <t>宁财发〔2020〕 1号</t>
  </si>
  <si>
    <t>宁脱贫领办发〔2020〕11号</t>
  </si>
  <si>
    <t>关于下达2020年县级财政专项扶贫资金项目计划的通知</t>
  </si>
  <si>
    <t>18.贫困劳动力务工补贴</t>
  </si>
  <si>
    <t>拓宽贫困户增收渠道，增加贫困户收入。</t>
  </si>
  <si>
    <t>19.村级公益岗位工资</t>
  </si>
  <si>
    <t>聘请1799个贫困劳动力担任各行政村公益岗位工作，每个月工资500元。</t>
  </si>
  <si>
    <t>改善2000户特困户的居住条件。</t>
  </si>
  <si>
    <t>20.扶贫车间奖补</t>
  </si>
  <si>
    <t>对于吸纳10名以上贫困劳动力稳定就业半年以上的扶贫车间，给予2万元一次性补助。</t>
  </si>
  <si>
    <t>解决754户农村人口住房安全问题</t>
  </si>
  <si>
    <t>21.安全饮水</t>
  </si>
  <si>
    <t>早胜镇、和盛镇、米桥镇</t>
  </si>
  <si>
    <t>安装Dn25电子远传阀控水表9273套，室外给水矩形阀门井60座，阀门井控制终端60套，水表闸阀井改造4637座。总投资1092.53万元，本次安排889.73万元。</t>
  </si>
  <si>
    <t>解决群众及农产品出行运输难的问题</t>
  </si>
  <si>
    <t>22.水质检测中心</t>
  </si>
  <si>
    <t>卫健局</t>
  </si>
  <si>
    <t>购置饮用水质监测仪器等设备，建设水质检测实验室1处。</t>
  </si>
  <si>
    <t>23.农村安全住房提升改造</t>
  </si>
  <si>
    <t>住建局</t>
  </si>
  <si>
    <t>实施农村安全住房提升改造720户。</t>
  </si>
  <si>
    <t>解决我县农村人口住房条件改善资金问题</t>
  </si>
  <si>
    <t>24.重度残疾人无障碍设施</t>
  </si>
  <si>
    <t>实施116户重度残疾人无障碍设施改造</t>
  </si>
  <si>
    <t>25.贫困户改厕</t>
  </si>
  <si>
    <t>3509户建档立卡贫困户采用“一体式三格化粪池”改厕，每户补助2000元。</t>
  </si>
  <si>
    <t>改善贫困户人居环境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</si>
</sst>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0.0_);[Red]\(0.0\)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179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0.000_);[Red]\(0.000\)"/>
  </numFmts>
  <fonts count="36">
    <font>
      <sz val="11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9"/>
      <color rgb="FFFF0000"/>
      <name val="宋体"/>
      <charset val="134"/>
    </font>
    <font>
      <sz val="20"/>
      <name val="方正小标宋简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20"/>
      <color rgb="FFFF0000"/>
      <name val="方正小标宋简体"/>
      <charset val="134"/>
    </font>
    <font>
      <b/>
      <sz val="8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0" borderId="0"/>
  </cellStyleXfs>
  <cellXfs count="6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3" fillId="0" borderId="0" xfId="0" applyFont="1" applyFill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52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justify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7" fillId="0" borderId="0" xfId="52" applyNumberFormat="1" applyFont="1" applyFill="1" applyAlignment="1">
      <alignment horizontal="lef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52" applyNumberFormat="1" applyFont="1" applyFill="1" applyBorder="1" applyAlignment="1">
      <alignment horizontal="center" vertical="center" wrapText="1"/>
    </xf>
    <xf numFmtId="0" fontId="12" fillId="0" borderId="0" xfId="52" applyNumberFormat="1" applyFont="1" applyFill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9" fillId="0" borderId="1" xfId="47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_张义镇整乡推进项目计划表2(1)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5"/>
  <sheetViews>
    <sheetView tabSelected="1" workbookViewId="0">
      <selection activeCell="V5" sqref="V5"/>
    </sheetView>
  </sheetViews>
  <sheetFormatPr defaultColWidth="9" defaultRowHeight="14.25"/>
  <cols>
    <col min="1" max="1" width="3.66666666666667" style="7" customWidth="1"/>
    <col min="2" max="2" width="7" style="7" customWidth="1"/>
    <col min="3" max="3" width="6.66666666666667" style="7" customWidth="1"/>
    <col min="4" max="4" width="14.875" style="7" customWidth="1"/>
    <col min="5" max="5" width="8.44166666666667" style="1" customWidth="1"/>
    <col min="6" max="7" width="5.33333333333333" style="1" customWidth="1"/>
    <col min="8" max="8" width="6.75" style="1" customWidth="1"/>
    <col min="9" max="9" width="46.375" style="8" customWidth="1"/>
    <col min="10" max="10" width="8.88333333333333" style="7" customWidth="1"/>
    <col min="11" max="14" width="2.55833333333333" style="7" customWidth="1"/>
    <col min="15" max="15" width="9.10833333333333" style="7" customWidth="1"/>
    <col min="16" max="16" width="8.44166666666667" style="7" customWidth="1"/>
    <col min="17" max="17" width="7.5" style="7" customWidth="1"/>
    <col min="18" max="18" width="6.75" style="7" customWidth="1"/>
    <col min="19" max="19" width="5.875" style="7" customWidth="1"/>
    <col min="20" max="20" width="5" style="9" customWidth="1"/>
    <col min="21" max="21" width="4.44166666666667" style="8" customWidth="1"/>
    <col min="22" max="22" width="9.625" style="3"/>
    <col min="23" max="23" width="9.66666666666667" style="3"/>
    <col min="24" max="16355" width="9" style="3"/>
    <col min="16356" max="16384" width="9" style="10"/>
  </cols>
  <sheetData>
    <row r="1" s="1" customFormat="1" ht="43" customHeight="1" spans="1:21">
      <c r="A1" s="11" t="s">
        <v>0</v>
      </c>
      <c r="B1" s="11"/>
      <c r="C1" s="11"/>
      <c r="D1" s="11"/>
      <c r="E1" s="11"/>
      <c r="F1" s="11"/>
      <c r="G1" s="11"/>
      <c r="H1" s="11"/>
      <c r="I1" s="37"/>
      <c r="J1" s="11"/>
      <c r="K1" s="11"/>
      <c r="L1" s="11"/>
      <c r="M1" s="11"/>
      <c r="N1" s="11"/>
      <c r="O1" s="11"/>
      <c r="P1" s="11"/>
      <c r="Q1" s="11"/>
      <c r="R1" s="52"/>
      <c r="S1" s="52"/>
      <c r="T1" s="53"/>
      <c r="U1" s="11"/>
    </row>
    <row r="2" s="2" customFormat="1" ht="22.95" customHeight="1" spans="1:21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8" t="s">
        <v>10</v>
      </c>
      <c r="K2" s="38" t="s">
        <v>11</v>
      </c>
      <c r="L2" s="38"/>
      <c r="M2" s="38"/>
      <c r="N2" s="38"/>
      <c r="O2" s="39" t="s">
        <v>12</v>
      </c>
      <c r="P2" s="38" t="s">
        <v>13</v>
      </c>
      <c r="Q2" s="38"/>
      <c r="R2" s="54" t="s">
        <v>14</v>
      </c>
      <c r="S2" s="55"/>
      <c r="T2" s="56" t="s">
        <v>15</v>
      </c>
      <c r="U2" s="56" t="s">
        <v>16</v>
      </c>
    </row>
    <row r="3" s="2" customFormat="1" ht="45" customHeight="1" spans="1:21">
      <c r="A3" s="12"/>
      <c r="B3" s="14"/>
      <c r="C3" s="12"/>
      <c r="D3" s="12"/>
      <c r="E3" s="12"/>
      <c r="F3" s="12"/>
      <c r="G3" s="12"/>
      <c r="H3" s="12"/>
      <c r="I3" s="12"/>
      <c r="J3" s="38"/>
      <c r="K3" s="40" t="s">
        <v>17</v>
      </c>
      <c r="L3" s="40" t="s">
        <v>18</v>
      </c>
      <c r="M3" s="40" t="s">
        <v>19</v>
      </c>
      <c r="N3" s="40" t="s">
        <v>20</v>
      </c>
      <c r="O3" s="41"/>
      <c r="P3" s="40" t="s">
        <v>21</v>
      </c>
      <c r="Q3" s="40" t="s">
        <v>22</v>
      </c>
      <c r="R3" s="56" t="s">
        <v>23</v>
      </c>
      <c r="S3" s="56" t="s">
        <v>24</v>
      </c>
      <c r="T3" s="56"/>
      <c r="U3" s="56"/>
    </row>
    <row r="4" s="2" customFormat="1" ht="16.95" customHeight="1" spans="1:22">
      <c r="A4" s="15"/>
      <c r="B4" s="16" t="s">
        <v>25</v>
      </c>
      <c r="C4" s="17"/>
      <c r="D4" s="17"/>
      <c r="E4" s="18"/>
      <c r="F4" s="12"/>
      <c r="G4" s="12"/>
      <c r="H4" s="12"/>
      <c r="I4" s="42"/>
      <c r="J4" s="43">
        <f>J5+J15+J17+J19+J26</f>
        <v>23635</v>
      </c>
      <c r="K4" s="43"/>
      <c r="L4" s="43"/>
      <c r="M4" s="43"/>
      <c r="N4" s="43"/>
      <c r="O4" s="43"/>
      <c r="P4" s="43">
        <f>P5+P15+P17+P19+P26</f>
        <v>22474.68</v>
      </c>
      <c r="Q4" s="43">
        <f>Q5+Q15+Q17+Q19+Q26</f>
        <v>1160.32</v>
      </c>
      <c r="R4" s="43">
        <f>R5+R15+R17+R19+R26</f>
        <v>10.5146</v>
      </c>
      <c r="S4" s="43">
        <f>S5+S15+S17+S19+S26</f>
        <v>37.9878</v>
      </c>
      <c r="T4" s="57"/>
      <c r="U4" s="18"/>
      <c r="V4" s="2">
        <f>P4/J4</f>
        <v>0.950906706156124</v>
      </c>
    </row>
    <row r="5" s="2" customFormat="1" ht="16.95" customHeight="1" spans="1:21">
      <c r="A5" s="15"/>
      <c r="B5" s="16" t="s">
        <v>26</v>
      </c>
      <c r="C5" s="17"/>
      <c r="D5" s="17"/>
      <c r="E5" s="18"/>
      <c r="F5" s="12"/>
      <c r="G5" s="12"/>
      <c r="H5" s="12"/>
      <c r="I5" s="42"/>
      <c r="J5" s="43">
        <f>J6+J7+J8+J9+J10+J11+J12+J13+J14</f>
        <v>16480</v>
      </c>
      <c r="K5" s="43"/>
      <c r="L5" s="43"/>
      <c r="M5" s="43"/>
      <c r="N5" s="43"/>
      <c r="O5" s="43"/>
      <c r="P5" s="43">
        <f t="shared" ref="K5:S5" si="0">P6+P7+P8+P9+P10+P11+P12+P13+P14</f>
        <v>15780.47</v>
      </c>
      <c r="Q5" s="43">
        <f t="shared" si="0"/>
        <v>699.53</v>
      </c>
      <c r="R5" s="43">
        <f t="shared" si="0"/>
        <v>5.16</v>
      </c>
      <c r="S5" s="43">
        <f t="shared" si="0"/>
        <v>18.43</v>
      </c>
      <c r="T5" s="57"/>
      <c r="U5" s="18"/>
    </row>
    <row r="6" s="2" customFormat="1" ht="48" customHeight="1" spans="1:21">
      <c r="A6" s="15">
        <v>1</v>
      </c>
      <c r="B6" s="15" t="s">
        <v>27</v>
      </c>
      <c r="C6" s="19" t="s">
        <v>28</v>
      </c>
      <c r="D6" s="20" t="s">
        <v>29</v>
      </c>
      <c r="E6" s="21" t="s">
        <v>30</v>
      </c>
      <c r="F6" s="15" t="s">
        <v>31</v>
      </c>
      <c r="G6" s="22" t="s">
        <v>32</v>
      </c>
      <c r="H6" s="22" t="s">
        <v>33</v>
      </c>
      <c r="I6" s="22" t="s">
        <v>34</v>
      </c>
      <c r="J6" s="44">
        <v>356.8</v>
      </c>
      <c r="K6" s="15" t="s">
        <v>35</v>
      </c>
      <c r="L6" s="15"/>
      <c r="M6" s="15"/>
      <c r="N6" s="15" t="s">
        <v>35</v>
      </c>
      <c r="O6" s="15" t="s">
        <v>36</v>
      </c>
      <c r="P6" s="15">
        <v>356.8</v>
      </c>
      <c r="Q6" s="15">
        <v>0</v>
      </c>
      <c r="R6" s="58">
        <v>0.12</v>
      </c>
      <c r="S6" s="58">
        <v>0.41</v>
      </c>
      <c r="T6" s="15" t="s">
        <v>37</v>
      </c>
      <c r="U6" s="47"/>
    </row>
    <row r="7" s="2" customFormat="1" ht="82" customHeight="1" spans="1:21">
      <c r="A7" s="15">
        <v>2</v>
      </c>
      <c r="B7" s="15"/>
      <c r="C7" s="23"/>
      <c r="D7" s="24"/>
      <c r="E7" s="21" t="s">
        <v>38</v>
      </c>
      <c r="F7" s="15" t="s">
        <v>31</v>
      </c>
      <c r="G7" s="22" t="s">
        <v>39</v>
      </c>
      <c r="H7" s="22" t="s">
        <v>33</v>
      </c>
      <c r="I7" s="22" t="s">
        <v>40</v>
      </c>
      <c r="J7" s="15">
        <v>2457.9</v>
      </c>
      <c r="K7" s="15" t="s">
        <v>35</v>
      </c>
      <c r="L7" s="15"/>
      <c r="M7" s="15"/>
      <c r="N7" s="15" t="s">
        <v>35</v>
      </c>
      <c r="O7" s="45" t="s">
        <v>41</v>
      </c>
      <c r="P7" s="15">
        <v>2108.17</v>
      </c>
      <c r="Q7" s="15">
        <v>349.73</v>
      </c>
      <c r="R7" s="58">
        <v>1.24</v>
      </c>
      <c r="S7" s="58">
        <v>4.12</v>
      </c>
      <c r="T7" s="15" t="s">
        <v>37</v>
      </c>
      <c r="U7" s="47" t="s">
        <v>19</v>
      </c>
    </row>
    <row r="8" s="3" customFormat="1" ht="108" customHeight="1" spans="1:16382">
      <c r="A8" s="15">
        <v>3</v>
      </c>
      <c r="B8" s="15"/>
      <c r="C8" s="23"/>
      <c r="D8" s="24"/>
      <c r="E8" s="21" t="s">
        <v>42</v>
      </c>
      <c r="F8" s="15" t="s">
        <v>31</v>
      </c>
      <c r="G8" s="22" t="s">
        <v>32</v>
      </c>
      <c r="H8" s="22" t="s">
        <v>33</v>
      </c>
      <c r="I8" s="22" t="s">
        <v>43</v>
      </c>
      <c r="J8" s="15">
        <v>8606.3</v>
      </c>
      <c r="K8" s="15" t="s">
        <v>35</v>
      </c>
      <c r="L8" s="15"/>
      <c r="M8" s="15"/>
      <c r="N8" s="15" t="s">
        <v>35</v>
      </c>
      <c r="O8" s="15" t="s">
        <v>44</v>
      </c>
      <c r="P8" s="15">
        <v>8606.3</v>
      </c>
      <c r="Q8" s="15">
        <v>0</v>
      </c>
      <c r="R8" s="58">
        <v>2.26</v>
      </c>
      <c r="S8" s="58">
        <v>8.89</v>
      </c>
      <c r="T8" s="15" t="s">
        <v>37</v>
      </c>
      <c r="U8" s="59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  <c r="XFA8" s="10"/>
      <c r="XFB8" s="10"/>
    </row>
    <row r="9" s="3" customFormat="1" ht="60" customHeight="1" spans="1:16382">
      <c r="A9" s="15">
        <v>4</v>
      </c>
      <c r="B9" s="15"/>
      <c r="C9" s="23"/>
      <c r="D9" s="24"/>
      <c r="E9" s="21" t="s">
        <v>45</v>
      </c>
      <c r="F9" s="15" t="s">
        <v>31</v>
      </c>
      <c r="G9" s="22" t="s">
        <v>46</v>
      </c>
      <c r="H9" s="22" t="s">
        <v>33</v>
      </c>
      <c r="I9" s="22" t="s">
        <v>47</v>
      </c>
      <c r="J9" s="15">
        <v>700</v>
      </c>
      <c r="K9" s="15" t="s">
        <v>35</v>
      </c>
      <c r="L9" s="15"/>
      <c r="M9" s="15"/>
      <c r="N9" s="15" t="s">
        <v>35</v>
      </c>
      <c r="O9" s="22" t="s">
        <v>48</v>
      </c>
      <c r="P9" s="15">
        <v>409.83</v>
      </c>
      <c r="Q9" s="15">
        <v>290.17</v>
      </c>
      <c r="R9" s="58">
        <v>0.23</v>
      </c>
      <c r="S9" s="58">
        <v>0.73</v>
      </c>
      <c r="T9" s="15" t="s">
        <v>37</v>
      </c>
      <c r="U9" s="47" t="s">
        <v>19</v>
      </c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10"/>
    </row>
    <row r="10" s="3" customFormat="1" ht="58" customHeight="1" spans="1:16382">
      <c r="A10" s="15">
        <v>5</v>
      </c>
      <c r="B10" s="15"/>
      <c r="C10" s="23"/>
      <c r="D10" s="24"/>
      <c r="E10" s="21" t="s">
        <v>49</v>
      </c>
      <c r="F10" s="15" t="s">
        <v>31</v>
      </c>
      <c r="G10" s="21" t="s">
        <v>50</v>
      </c>
      <c r="H10" s="21" t="s">
        <v>51</v>
      </c>
      <c r="I10" s="21" t="s">
        <v>52</v>
      </c>
      <c r="J10" s="46">
        <v>1092.53</v>
      </c>
      <c r="K10" s="15" t="s">
        <v>35</v>
      </c>
      <c r="L10" s="21"/>
      <c r="M10" s="21"/>
      <c r="N10" s="15" t="s">
        <v>35</v>
      </c>
      <c r="O10" s="22" t="s">
        <v>53</v>
      </c>
      <c r="P10" s="46">
        <v>1070.43</v>
      </c>
      <c r="Q10" s="15">
        <v>22.1</v>
      </c>
      <c r="R10" s="58">
        <v>0.55</v>
      </c>
      <c r="S10" s="58">
        <v>1.59</v>
      </c>
      <c r="T10" s="15" t="s">
        <v>37</v>
      </c>
      <c r="U10" s="47" t="s">
        <v>19</v>
      </c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  <c r="XET10" s="10"/>
      <c r="XEU10" s="10"/>
      <c r="XEV10" s="10"/>
      <c r="XEW10" s="10"/>
      <c r="XEX10" s="10"/>
      <c r="XEY10" s="10"/>
      <c r="XEZ10" s="10"/>
      <c r="XFA10" s="10"/>
      <c r="XFB10" s="10"/>
    </row>
    <row r="11" s="3" customFormat="1" ht="191" customHeight="1" spans="1:16382">
      <c r="A11" s="15">
        <v>6</v>
      </c>
      <c r="B11" s="15"/>
      <c r="C11" s="23"/>
      <c r="D11" s="24"/>
      <c r="E11" s="21" t="s">
        <v>54</v>
      </c>
      <c r="F11" s="15" t="s">
        <v>31</v>
      </c>
      <c r="G11" s="21" t="s">
        <v>55</v>
      </c>
      <c r="H11" s="21" t="s">
        <v>56</v>
      </c>
      <c r="I11" s="21" t="s">
        <v>57</v>
      </c>
      <c r="J11" s="46">
        <v>1570.47</v>
      </c>
      <c r="K11" s="15" t="s">
        <v>35</v>
      </c>
      <c r="L11" s="21"/>
      <c r="M11" s="21"/>
      <c r="N11" s="15" t="s">
        <v>35</v>
      </c>
      <c r="O11" s="22" t="s">
        <v>58</v>
      </c>
      <c r="P11" s="46">
        <v>1570.47</v>
      </c>
      <c r="Q11" s="15">
        <v>0</v>
      </c>
      <c r="R11" s="58">
        <v>0.3</v>
      </c>
      <c r="S11" s="58">
        <v>0.87</v>
      </c>
      <c r="T11" s="15" t="s">
        <v>37</v>
      </c>
      <c r="U11" s="59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  <c r="XET11" s="10"/>
      <c r="XEU11" s="10"/>
      <c r="XEV11" s="10"/>
      <c r="XEW11" s="10"/>
      <c r="XEX11" s="10"/>
      <c r="XEY11" s="10"/>
      <c r="XEZ11" s="10"/>
      <c r="XFA11" s="10"/>
      <c r="XFB11" s="10"/>
    </row>
    <row r="12" s="3" customFormat="1" ht="58" customHeight="1" spans="1:16382">
      <c r="A12" s="15">
        <v>7</v>
      </c>
      <c r="B12" s="15"/>
      <c r="C12" s="23"/>
      <c r="D12" s="24"/>
      <c r="E12" s="21" t="s">
        <v>59</v>
      </c>
      <c r="F12" s="15" t="s">
        <v>31</v>
      </c>
      <c r="G12" s="21" t="s">
        <v>60</v>
      </c>
      <c r="H12" s="21" t="s">
        <v>51</v>
      </c>
      <c r="I12" s="21" t="s">
        <v>61</v>
      </c>
      <c r="J12" s="46">
        <v>70</v>
      </c>
      <c r="K12" s="15" t="s">
        <v>35</v>
      </c>
      <c r="L12" s="21"/>
      <c r="M12" s="21"/>
      <c r="N12" s="15" t="s">
        <v>35</v>
      </c>
      <c r="O12" s="22" t="s">
        <v>62</v>
      </c>
      <c r="P12" s="46">
        <v>70</v>
      </c>
      <c r="Q12" s="15">
        <v>0</v>
      </c>
      <c r="R12" s="58">
        <v>0.02</v>
      </c>
      <c r="S12" s="58">
        <v>0.06</v>
      </c>
      <c r="T12" s="15" t="s">
        <v>37</v>
      </c>
      <c r="U12" s="59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  <c r="XET12" s="10"/>
      <c r="XEU12" s="10"/>
      <c r="XEV12" s="10"/>
      <c r="XEW12" s="10"/>
      <c r="XEX12" s="10"/>
      <c r="XEY12" s="10"/>
      <c r="XEZ12" s="10"/>
      <c r="XFA12" s="10"/>
      <c r="XFB12" s="10"/>
    </row>
    <row r="13" s="3" customFormat="1" ht="58" customHeight="1" spans="1:16382">
      <c r="A13" s="15">
        <v>8</v>
      </c>
      <c r="B13" s="15"/>
      <c r="C13" s="23"/>
      <c r="D13" s="24"/>
      <c r="E13" s="21" t="s">
        <v>63</v>
      </c>
      <c r="F13" s="15" t="s">
        <v>31</v>
      </c>
      <c r="G13" s="21" t="s">
        <v>46</v>
      </c>
      <c r="H13" s="21" t="s">
        <v>51</v>
      </c>
      <c r="I13" s="21" t="s">
        <v>64</v>
      </c>
      <c r="J13" s="46">
        <v>1476</v>
      </c>
      <c r="K13" s="21" t="s">
        <v>35</v>
      </c>
      <c r="L13" s="21"/>
      <c r="M13" s="21"/>
      <c r="N13" s="21" t="s">
        <v>35</v>
      </c>
      <c r="O13" s="21" t="s">
        <v>65</v>
      </c>
      <c r="P13" s="46">
        <v>1438.47</v>
      </c>
      <c r="Q13" s="46">
        <v>37.53</v>
      </c>
      <c r="R13" s="46">
        <v>0.44</v>
      </c>
      <c r="S13" s="60">
        <v>1.76</v>
      </c>
      <c r="T13" s="15" t="s">
        <v>37</v>
      </c>
      <c r="U13" s="59"/>
      <c r="XEB13" s="10"/>
      <c r="XEC13" s="10"/>
      <c r="XED13" s="10"/>
      <c r="XEE13" s="10"/>
      <c r="XEF13" s="10"/>
      <c r="XEG13" s="10"/>
      <c r="XEH13" s="10"/>
      <c r="XEI13" s="10"/>
      <c r="XEJ13" s="10"/>
      <c r="XEK13" s="10"/>
      <c r="XEL13" s="10"/>
      <c r="XEM13" s="10"/>
      <c r="XEN13" s="10"/>
      <c r="XEO13" s="10"/>
      <c r="XEP13" s="10"/>
      <c r="XEQ13" s="10"/>
      <c r="XER13" s="10"/>
      <c r="XES13" s="10"/>
      <c r="XET13" s="10"/>
      <c r="XEU13" s="10"/>
      <c r="XEV13" s="10"/>
      <c r="XEW13" s="10"/>
      <c r="XEX13" s="10"/>
      <c r="XEY13" s="10"/>
      <c r="XEZ13" s="10"/>
      <c r="XFA13" s="10"/>
      <c r="XFB13" s="10"/>
    </row>
    <row r="14" s="3" customFormat="1" ht="33" customHeight="1" spans="1:16382">
      <c r="A14" s="15">
        <v>9</v>
      </c>
      <c r="B14" s="15"/>
      <c r="C14" s="25"/>
      <c r="D14" s="26"/>
      <c r="E14" s="21" t="s">
        <v>66</v>
      </c>
      <c r="F14" s="15" t="s">
        <v>31</v>
      </c>
      <c r="G14" s="22" t="s">
        <v>46</v>
      </c>
      <c r="H14" s="21" t="s">
        <v>51</v>
      </c>
      <c r="I14" s="22" t="s">
        <v>67</v>
      </c>
      <c r="J14" s="15">
        <v>150</v>
      </c>
      <c r="K14" s="15" t="s">
        <v>35</v>
      </c>
      <c r="L14" s="15"/>
      <c r="M14" s="15"/>
      <c r="N14" s="15" t="s">
        <v>35</v>
      </c>
      <c r="O14" s="15" t="s">
        <v>68</v>
      </c>
      <c r="P14" s="15">
        <v>150</v>
      </c>
      <c r="Q14" s="15">
        <v>0</v>
      </c>
      <c r="R14" s="15"/>
      <c r="S14" s="15"/>
      <c r="T14" s="15" t="s">
        <v>37</v>
      </c>
      <c r="U14" s="59"/>
      <c r="XEB14" s="10"/>
      <c r="XEC14" s="10"/>
      <c r="XED14" s="10"/>
      <c r="XEE14" s="10"/>
      <c r="XEF14" s="10"/>
      <c r="XEG14" s="10"/>
      <c r="XEH14" s="10"/>
      <c r="XEI14" s="10"/>
      <c r="XEJ14" s="10"/>
      <c r="XEK14" s="10"/>
      <c r="XEL14" s="10"/>
      <c r="XEM14" s="10"/>
      <c r="XEN14" s="10"/>
      <c r="XEO14" s="10"/>
      <c r="XEP14" s="10"/>
      <c r="XEQ14" s="10"/>
      <c r="XER14" s="10"/>
      <c r="XES14" s="10"/>
      <c r="XET14" s="10"/>
      <c r="XEU14" s="10"/>
      <c r="XEV14" s="10"/>
      <c r="XEW14" s="10"/>
      <c r="XEX14" s="10"/>
      <c r="XEY14" s="10"/>
      <c r="XEZ14" s="10"/>
      <c r="XFA14" s="10"/>
      <c r="XFB14" s="10"/>
    </row>
    <row r="15" s="4" customFormat="1" spans="1:16384">
      <c r="A15" s="27"/>
      <c r="B15" s="16" t="s">
        <v>26</v>
      </c>
      <c r="C15" s="17"/>
      <c r="D15" s="17"/>
      <c r="E15" s="18"/>
      <c r="F15" s="12"/>
      <c r="G15" s="28"/>
      <c r="H15" s="28"/>
      <c r="I15" s="28"/>
      <c r="J15" s="12">
        <f>J16</f>
        <v>514</v>
      </c>
      <c r="K15" s="12"/>
      <c r="L15" s="12"/>
      <c r="M15" s="12"/>
      <c r="N15" s="12"/>
      <c r="O15" s="12"/>
      <c r="P15" s="12">
        <f t="shared" ref="K15:S15" si="1">P16</f>
        <v>497.81</v>
      </c>
      <c r="Q15" s="12">
        <f t="shared" si="1"/>
        <v>16.19</v>
      </c>
      <c r="R15" s="12">
        <f t="shared" si="1"/>
        <v>0.07</v>
      </c>
      <c r="S15" s="12">
        <f t="shared" si="1"/>
        <v>0.281</v>
      </c>
      <c r="T15" s="12"/>
      <c r="U15" s="61"/>
      <c r="XEB15" s="63"/>
      <c r="XEC15" s="63"/>
      <c r="XED15" s="63"/>
      <c r="XEE15" s="63"/>
      <c r="XEF15" s="63"/>
      <c r="XEG15" s="63"/>
      <c r="XEH15" s="63"/>
      <c r="XEI15" s="63"/>
      <c r="XEJ15" s="63"/>
      <c r="XEK15" s="63"/>
      <c r="XEL15" s="63"/>
      <c r="XEM15" s="63"/>
      <c r="XEN15" s="63"/>
      <c r="XEO15" s="63"/>
      <c r="XEP15" s="63"/>
      <c r="XEQ15" s="63"/>
      <c r="XER15" s="63"/>
      <c r="XES15" s="63"/>
      <c r="XET15" s="63"/>
      <c r="XEU15" s="63"/>
      <c r="XEV15" s="63"/>
      <c r="XEW15" s="63"/>
      <c r="XEX15" s="63"/>
      <c r="XEY15" s="63"/>
      <c r="XEZ15" s="63"/>
      <c r="XFA15" s="63"/>
      <c r="XFB15" s="63"/>
      <c r="XFC15" s="63"/>
      <c r="XFD15" s="63"/>
    </row>
    <row r="16" s="3" customFormat="1" ht="46" customHeight="1" spans="1:16382">
      <c r="A16" s="29">
        <v>10</v>
      </c>
      <c r="B16" s="24" t="s">
        <v>69</v>
      </c>
      <c r="C16" s="24" t="s">
        <v>70</v>
      </c>
      <c r="D16" s="24" t="s">
        <v>71</v>
      </c>
      <c r="E16" s="30" t="s">
        <v>72</v>
      </c>
      <c r="F16" s="15" t="s">
        <v>31</v>
      </c>
      <c r="G16" s="22" t="s">
        <v>46</v>
      </c>
      <c r="H16" s="22" t="s">
        <v>73</v>
      </c>
      <c r="I16" s="22" t="s">
        <v>74</v>
      </c>
      <c r="J16" s="15">
        <v>514</v>
      </c>
      <c r="K16" s="15" t="s">
        <v>35</v>
      </c>
      <c r="L16" s="15"/>
      <c r="M16" s="15"/>
      <c r="N16" s="15" t="s">
        <v>35</v>
      </c>
      <c r="O16" s="21" t="s">
        <v>65</v>
      </c>
      <c r="P16" s="15">
        <v>497.81</v>
      </c>
      <c r="Q16" s="15">
        <v>16.19</v>
      </c>
      <c r="R16" s="58">
        <v>0.07</v>
      </c>
      <c r="S16" s="58">
        <v>0.281</v>
      </c>
      <c r="T16" s="15" t="s">
        <v>37</v>
      </c>
      <c r="U16" s="59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  <c r="XFA16" s="10"/>
      <c r="XFB16" s="10"/>
    </row>
    <row r="17" s="4" customFormat="1" ht="21" customHeight="1" spans="1:16384">
      <c r="A17" s="27"/>
      <c r="B17" s="16" t="s">
        <v>26</v>
      </c>
      <c r="C17" s="17"/>
      <c r="D17" s="17"/>
      <c r="E17" s="18"/>
      <c r="F17" s="12"/>
      <c r="G17" s="28"/>
      <c r="H17" s="28"/>
      <c r="I17" s="28"/>
      <c r="J17" s="12">
        <f>J18</f>
        <v>261</v>
      </c>
      <c r="K17" s="12"/>
      <c r="L17" s="12"/>
      <c r="M17" s="12"/>
      <c r="N17" s="12"/>
      <c r="O17" s="12"/>
      <c r="P17" s="12">
        <f t="shared" ref="K17:S17" si="2">P18</f>
        <v>260.91</v>
      </c>
      <c r="Q17" s="12">
        <f t="shared" si="2"/>
        <v>0.09</v>
      </c>
      <c r="R17" s="12">
        <f t="shared" si="2"/>
        <v>0.03</v>
      </c>
      <c r="S17" s="12">
        <f t="shared" si="2"/>
        <v>0.12</v>
      </c>
      <c r="T17" s="12"/>
      <c r="U17" s="61"/>
      <c r="XEB17" s="63"/>
      <c r="XEC17" s="63"/>
      <c r="XED17" s="63"/>
      <c r="XEE17" s="63"/>
      <c r="XEF17" s="63"/>
      <c r="XEG17" s="63"/>
      <c r="XEH17" s="63"/>
      <c r="XEI17" s="63"/>
      <c r="XEJ17" s="63"/>
      <c r="XEK17" s="63"/>
      <c r="XEL17" s="63"/>
      <c r="XEM17" s="63"/>
      <c r="XEN17" s="63"/>
      <c r="XEO17" s="63"/>
      <c r="XEP17" s="63"/>
      <c r="XEQ17" s="63"/>
      <c r="XER17" s="63"/>
      <c r="XES17" s="63"/>
      <c r="XET17" s="63"/>
      <c r="XEU17" s="63"/>
      <c r="XEV17" s="63"/>
      <c r="XEW17" s="63"/>
      <c r="XEX17" s="63"/>
      <c r="XEY17" s="63"/>
      <c r="XEZ17" s="63"/>
      <c r="XFA17" s="63"/>
      <c r="XFB17" s="63"/>
      <c r="XFC17" s="63"/>
      <c r="XFD17" s="63"/>
    </row>
    <row r="18" s="3" customFormat="1" ht="78" customHeight="1" spans="1:16382">
      <c r="A18" s="29">
        <v>11</v>
      </c>
      <c r="B18" s="24" t="s">
        <v>75</v>
      </c>
      <c r="C18" s="24" t="s">
        <v>76</v>
      </c>
      <c r="D18" s="24" t="s">
        <v>77</v>
      </c>
      <c r="E18" s="30" t="s">
        <v>78</v>
      </c>
      <c r="F18" s="15" t="s">
        <v>31</v>
      </c>
      <c r="G18" s="22" t="s">
        <v>55</v>
      </c>
      <c r="H18" s="22" t="s">
        <v>79</v>
      </c>
      <c r="I18" s="22" t="s">
        <v>80</v>
      </c>
      <c r="J18" s="15">
        <v>261</v>
      </c>
      <c r="K18" s="15" t="s">
        <v>35</v>
      </c>
      <c r="L18" s="15"/>
      <c r="M18" s="15"/>
      <c r="N18" s="15" t="s">
        <v>35</v>
      </c>
      <c r="O18" s="21" t="s">
        <v>65</v>
      </c>
      <c r="P18" s="15">
        <v>260.91</v>
      </c>
      <c r="Q18" s="15">
        <v>0.09</v>
      </c>
      <c r="R18" s="58">
        <v>0.03</v>
      </c>
      <c r="S18" s="58">
        <v>0.12</v>
      </c>
      <c r="T18" s="15" t="s">
        <v>37</v>
      </c>
      <c r="U18" s="59"/>
      <c r="XEB18" s="10"/>
      <c r="XEC18" s="10"/>
      <c r="XED18" s="10"/>
      <c r="XEE18" s="10"/>
      <c r="XEF18" s="10"/>
      <c r="XEG18" s="10"/>
      <c r="XEH18" s="10"/>
      <c r="XEI18" s="10"/>
      <c r="XEJ18" s="10"/>
      <c r="XEK18" s="10"/>
      <c r="XEL18" s="10"/>
      <c r="XEM18" s="10"/>
      <c r="XEN18" s="10"/>
      <c r="XEO18" s="10"/>
      <c r="XEP18" s="10"/>
      <c r="XEQ18" s="10"/>
      <c r="XER18" s="10"/>
      <c r="XES18" s="10"/>
      <c r="XET18" s="10"/>
      <c r="XEU18" s="10"/>
      <c r="XEV18" s="10"/>
      <c r="XEW18" s="10"/>
      <c r="XEX18" s="10"/>
      <c r="XEY18" s="10"/>
      <c r="XEZ18" s="10"/>
      <c r="XFA18" s="10"/>
      <c r="XFB18" s="10"/>
    </row>
    <row r="19" s="4" customFormat="1" ht="21" customHeight="1" spans="1:16384">
      <c r="A19" s="27"/>
      <c r="B19" s="31" t="s">
        <v>26</v>
      </c>
      <c r="C19" s="32"/>
      <c r="D19" s="32"/>
      <c r="E19" s="33"/>
      <c r="F19" s="12"/>
      <c r="G19" s="28"/>
      <c r="H19" s="28"/>
      <c r="I19" s="28"/>
      <c r="J19" s="12">
        <f>J20+J21+J22+J23+J24+J25</f>
        <v>3080</v>
      </c>
      <c r="K19" s="12"/>
      <c r="L19" s="12"/>
      <c r="M19" s="12"/>
      <c r="N19" s="12"/>
      <c r="O19" s="12"/>
      <c r="P19" s="12">
        <f t="shared" ref="K19:S19" si="3">P20+P21+P22+P23+P24+P25</f>
        <v>2805.3</v>
      </c>
      <c r="Q19" s="12">
        <f t="shared" si="3"/>
        <v>274.7</v>
      </c>
      <c r="R19" s="12">
        <f t="shared" si="3"/>
        <v>2.06</v>
      </c>
      <c r="S19" s="12">
        <f t="shared" si="3"/>
        <v>6.63</v>
      </c>
      <c r="T19" s="12"/>
      <c r="U19" s="61"/>
      <c r="XEB19" s="63"/>
      <c r="XEC19" s="63"/>
      <c r="XED19" s="63"/>
      <c r="XEE19" s="63"/>
      <c r="XEF19" s="63"/>
      <c r="XEG19" s="63"/>
      <c r="XEH19" s="63"/>
      <c r="XEI19" s="63"/>
      <c r="XEJ19" s="63"/>
      <c r="XEK19" s="63"/>
      <c r="XEL19" s="63"/>
      <c r="XEM19" s="63"/>
      <c r="XEN19" s="63"/>
      <c r="XEO19" s="63"/>
      <c r="XEP19" s="63"/>
      <c r="XEQ19" s="63"/>
      <c r="XER19" s="63"/>
      <c r="XES19" s="63"/>
      <c r="XET19" s="63"/>
      <c r="XEU19" s="63"/>
      <c r="XEV19" s="63"/>
      <c r="XEW19" s="63"/>
      <c r="XEX19" s="63"/>
      <c r="XEY19" s="63"/>
      <c r="XEZ19" s="63"/>
      <c r="XFA19" s="63"/>
      <c r="XFB19" s="63"/>
      <c r="XFC19" s="63"/>
      <c r="XFD19" s="63"/>
    </row>
    <row r="20" s="3" customFormat="1" ht="122" customHeight="1" spans="1:16382">
      <c r="A20" s="34">
        <v>12</v>
      </c>
      <c r="B20" s="20" t="s">
        <v>81</v>
      </c>
      <c r="C20" s="20" t="s">
        <v>82</v>
      </c>
      <c r="D20" s="20" t="s">
        <v>83</v>
      </c>
      <c r="E20" s="22" t="s">
        <v>84</v>
      </c>
      <c r="F20" s="15" t="s">
        <v>31</v>
      </c>
      <c r="G20" s="22" t="s">
        <v>32</v>
      </c>
      <c r="H20" s="21" t="s">
        <v>51</v>
      </c>
      <c r="I20" s="22" t="s">
        <v>34</v>
      </c>
      <c r="J20" s="15">
        <v>243.2</v>
      </c>
      <c r="K20" s="15" t="s">
        <v>35</v>
      </c>
      <c r="L20" s="15"/>
      <c r="M20" s="15"/>
      <c r="N20" s="15" t="s">
        <v>35</v>
      </c>
      <c r="O20" s="22" t="s">
        <v>36</v>
      </c>
      <c r="P20" s="15">
        <v>243.2</v>
      </c>
      <c r="Q20" s="15">
        <v>0</v>
      </c>
      <c r="R20" s="15">
        <v>0.66</v>
      </c>
      <c r="S20" s="15">
        <v>2.01</v>
      </c>
      <c r="T20" s="15" t="s">
        <v>37</v>
      </c>
      <c r="U20" s="59"/>
      <c r="XEB20" s="10"/>
      <c r="XEC20" s="10"/>
      <c r="XED20" s="10"/>
      <c r="XEE20" s="10"/>
      <c r="XEF20" s="10"/>
      <c r="XEG20" s="10"/>
      <c r="XEH20" s="10"/>
      <c r="XEI20" s="10"/>
      <c r="XEJ20" s="10"/>
      <c r="XEK20" s="10"/>
      <c r="XEL20" s="10"/>
      <c r="XEM20" s="10"/>
      <c r="XEN20" s="10"/>
      <c r="XEO20" s="10"/>
      <c r="XEP20" s="10"/>
      <c r="XEQ20" s="10"/>
      <c r="XER20" s="10"/>
      <c r="XES20" s="10"/>
      <c r="XET20" s="10"/>
      <c r="XEU20" s="10"/>
      <c r="XEV20" s="10"/>
      <c r="XEW20" s="10"/>
      <c r="XEX20" s="10"/>
      <c r="XEY20" s="10"/>
      <c r="XEZ20" s="10"/>
      <c r="XFA20" s="10"/>
      <c r="XFB20" s="10"/>
    </row>
    <row r="21" s="3" customFormat="1" ht="122" customHeight="1" spans="1:16384">
      <c r="A21" s="35"/>
      <c r="B21" s="24"/>
      <c r="C21" s="24"/>
      <c r="D21" s="24"/>
      <c r="E21" s="30" t="s">
        <v>85</v>
      </c>
      <c r="F21" s="15" t="s">
        <v>31</v>
      </c>
      <c r="G21" s="22" t="s">
        <v>32</v>
      </c>
      <c r="H21" s="21" t="s">
        <v>51</v>
      </c>
      <c r="I21" s="22" t="s">
        <v>86</v>
      </c>
      <c r="J21" s="15">
        <v>238</v>
      </c>
      <c r="K21" s="15" t="s">
        <v>35</v>
      </c>
      <c r="L21" s="15"/>
      <c r="M21" s="15"/>
      <c r="N21" s="15" t="s">
        <v>35</v>
      </c>
      <c r="O21" s="22" t="s">
        <v>87</v>
      </c>
      <c r="P21" s="15">
        <v>238</v>
      </c>
      <c r="Q21" s="15">
        <v>0</v>
      </c>
      <c r="R21" s="15">
        <v>0.84</v>
      </c>
      <c r="S21" s="15">
        <v>2.58</v>
      </c>
      <c r="T21" s="15" t="s">
        <v>37</v>
      </c>
      <c r="U21" s="59"/>
      <c r="XEB21" s="10"/>
      <c r="XEC21" s="10"/>
      <c r="XED21" s="10"/>
      <c r="XEE21" s="10"/>
      <c r="XEF21" s="10"/>
      <c r="XEG21" s="10"/>
      <c r="XEH21" s="10"/>
      <c r="XEI21" s="10"/>
      <c r="XEJ21" s="10"/>
      <c r="XEK21" s="10"/>
      <c r="XEL21" s="10"/>
      <c r="XEM21" s="10"/>
      <c r="XEN21" s="10"/>
      <c r="XEO21" s="10"/>
      <c r="XEP21" s="10"/>
      <c r="XEQ21" s="10"/>
      <c r="XER21" s="10"/>
      <c r="XES21" s="10"/>
      <c r="XET21" s="10"/>
      <c r="XEU21" s="10"/>
      <c r="XEV21" s="10"/>
      <c r="XEW21" s="10"/>
      <c r="XEX21" s="10"/>
      <c r="XEY21" s="10"/>
      <c r="XEZ21" s="10"/>
      <c r="XFA21" s="10"/>
      <c r="XFB21" s="10"/>
      <c r="XFC21" s="6"/>
      <c r="XFD21" s="6"/>
    </row>
    <row r="22" s="3" customFormat="1" ht="122" customHeight="1" spans="1:16384">
      <c r="A22" s="35"/>
      <c r="B22" s="24"/>
      <c r="C22" s="24"/>
      <c r="D22" s="24"/>
      <c r="E22" s="30" t="s">
        <v>88</v>
      </c>
      <c r="F22" s="15" t="s">
        <v>31</v>
      </c>
      <c r="G22" s="22" t="s">
        <v>50</v>
      </c>
      <c r="H22" s="21" t="s">
        <v>51</v>
      </c>
      <c r="I22" s="22" t="s">
        <v>89</v>
      </c>
      <c r="J22" s="15">
        <v>27.8</v>
      </c>
      <c r="K22" s="15" t="s">
        <v>35</v>
      </c>
      <c r="L22" s="15"/>
      <c r="M22" s="15"/>
      <c r="N22" s="15" t="s">
        <v>35</v>
      </c>
      <c r="O22" s="22" t="s">
        <v>53</v>
      </c>
      <c r="P22" s="15">
        <v>27.76</v>
      </c>
      <c r="Q22" s="15">
        <v>0.04</v>
      </c>
      <c r="R22" s="15">
        <v>0.21</v>
      </c>
      <c r="S22" s="15">
        <v>0.63</v>
      </c>
      <c r="T22" s="15" t="s">
        <v>37</v>
      </c>
      <c r="U22" s="59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  <c r="XFA22" s="10"/>
      <c r="XFB22" s="10"/>
      <c r="XFC22" s="6"/>
      <c r="XFD22" s="6"/>
    </row>
    <row r="23" s="3" customFormat="1" ht="122" customHeight="1" spans="1:16384">
      <c r="A23" s="35"/>
      <c r="B23" s="24"/>
      <c r="C23" s="26"/>
      <c r="D23" s="26"/>
      <c r="E23" s="30" t="s">
        <v>90</v>
      </c>
      <c r="F23" s="15" t="s">
        <v>31</v>
      </c>
      <c r="G23" s="15" t="s">
        <v>55</v>
      </c>
      <c r="H23" s="21" t="s">
        <v>91</v>
      </c>
      <c r="I23" s="22" t="s">
        <v>92</v>
      </c>
      <c r="J23" s="15">
        <v>202.8</v>
      </c>
      <c r="K23" s="15" t="s">
        <v>35</v>
      </c>
      <c r="L23" s="15"/>
      <c r="M23" s="15"/>
      <c r="N23" s="15" t="s">
        <v>35</v>
      </c>
      <c r="O23" s="22" t="s">
        <v>58</v>
      </c>
      <c r="P23" s="15">
        <v>202.8</v>
      </c>
      <c r="Q23" s="15">
        <v>0</v>
      </c>
      <c r="R23" s="15">
        <v>0.03</v>
      </c>
      <c r="S23" s="15">
        <v>0.1</v>
      </c>
      <c r="T23" s="15" t="s">
        <v>37</v>
      </c>
      <c r="U23" s="59"/>
      <c r="XEB23" s="10"/>
      <c r="XEC23" s="10"/>
      <c r="XED23" s="10"/>
      <c r="XEE23" s="10"/>
      <c r="XEF23" s="10"/>
      <c r="XEG23" s="10"/>
      <c r="XEH23" s="10"/>
      <c r="XEI23" s="10"/>
      <c r="XEJ23" s="10"/>
      <c r="XEK23" s="10"/>
      <c r="XEL23" s="10"/>
      <c r="XEM23" s="10"/>
      <c r="XEN23" s="10"/>
      <c r="XEO23" s="10"/>
      <c r="XEP23" s="10"/>
      <c r="XEQ23" s="10"/>
      <c r="XER23" s="10"/>
      <c r="XES23" s="10"/>
      <c r="XET23" s="10"/>
      <c r="XEU23" s="10"/>
      <c r="XEV23" s="10"/>
      <c r="XEW23" s="10"/>
      <c r="XEX23" s="10"/>
      <c r="XEY23" s="10"/>
      <c r="XEZ23" s="10"/>
      <c r="XFA23" s="10"/>
      <c r="XFB23" s="10"/>
      <c r="XFC23" s="6"/>
      <c r="XFD23" s="6"/>
    </row>
    <row r="24" s="3" customFormat="1" ht="122" customHeight="1" spans="1:16384">
      <c r="A24" s="35"/>
      <c r="B24" s="24"/>
      <c r="C24" s="20" t="s">
        <v>93</v>
      </c>
      <c r="D24" s="20" t="s">
        <v>94</v>
      </c>
      <c r="E24" s="30" t="s">
        <v>95</v>
      </c>
      <c r="F24" s="15" t="s">
        <v>31</v>
      </c>
      <c r="G24" s="22" t="s">
        <v>96</v>
      </c>
      <c r="H24" s="22" t="s">
        <v>79</v>
      </c>
      <c r="I24" s="47" t="s">
        <v>97</v>
      </c>
      <c r="J24" s="15">
        <v>1501</v>
      </c>
      <c r="K24" s="15" t="s">
        <v>35</v>
      </c>
      <c r="L24" s="15"/>
      <c r="M24" s="15"/>
      <c r="N24" s="15" t="s">
        <v>35</v>
      </c>
      <c r="O24" s="47" t="s">
        <v>98</v>
      </c>
      <c r="P24" s="15">
        <v>1227.02</v>
      </c>
      <c r="Q24" s="15">
        <v>273.98</v>
      </c>
      <c r="R24" s="15">
        <v>0.02</v>
      </c>
      <c r="S24" s="15">
        <v>0.06</v>
      </c>
      <c r="T24" s="15" t="s">
        <v>37</v>
      </c>
      <c r="U24" s="59" t="s">
        <v>19</v>
      </c>
      <c r="XEB24" s="10"/>
      <c r="XEC24" s="10"/>
      <c r="XED24" s="10"/>
      <c r="XEE24" s="10"/>
      <c r="XEF24" s="10"/>
      <c r="XEG24" s="10"/>
      <c r="XEH24" s="10"/>
      <c r="XEI24" s="10"/>
      <c r="XEJ24" s="10"/>
      <c r="XEK24" s="10"/>
      <c r="XEL24" s="10"/>
      <c r="XEM24" s="10"/>
      <c r="XEN24" s="10"/>
      <c r="XEO24" s="10"/>
      <c r="XEP24" s="10"/>
      <c r="XEQ24" s="10"/>
      <c r="XER24" s="10"/>
      <c r="XES24" s="10"/>
      <c r="XET24" s="10"/>
      <c r="XEU24" s="10"/>
      <c r="XEV24" s="10"/>
      <c r="XEW24" s="10"/>
      <c r="XEX24" s="10"/>
      <c r="XEY24" s="10"/>
      <c r="XEZ24" s="10"/>
      <c r="XFA24" s="10"/>
      <c r="XFB24" s="10"/>
      <c r="XFC24" s="6"/>
      <c r="XFD24" s="6"/>
    </row>
    <row r="25" s="3" customFormat="1" ht="122" customHeight="1" spans="1:16384">
      <c r="A25" s="35"/>
      <c r="B25" s="24"/>
      <c r="C25" s="26"/>
      <c r="D25" s="26"/>
      <c r="E25" s="30" t="s">
        <v>99</v>
      </c>
      <c r="F25" s="15" t="s">
        <v>31</v>
      </c>
      <c r="G25" s="22" t="s">
        <v>46</v>
      </c>
      <c r="H25" s="22" t="s">
        <v>100</v>
      </c>
      <c r="I25" s="47" t="s">
        <v>101</v>
      </c>
      <c r="J25" s="15">
        <v>867.2</v>
      </c>
      <c r="K25" s="15" t="s">
        <v>35</v>
      </c>
      <c r="L25" s="15"/>
      <c r="M25" s="15"/>
      <c r="N25" s="15" t="s">
        <v>35</v>
      </c>
      <c r="O25" s="48" t="s">
        <v>65</v>
      </c>
      <c r="P25" s="15">
        <v>866.52</v>
      </c>
      <c r="Q25" s="15">
        <v>0.68</v>
      </c>
      <c r="R25" s="15">
        <v>0.3</v>
      </c>
      <c r="S25" s="15">
        <v>1.25</v>
      </c>
      <c r="T25" s="15" t="s">
        <v>37</v>
      </c>
      <c r="U25" s="59" t="s">
        <v>102</v>
      </c>
      <c r="XEB25" s="10"/>
      <c r="XEC25" s="10"/>
      <c r="XED25" s="10"/>
      <c r="XEE25" s="10"/>
      <c r="XEF25" s="10"/>
      <c r="XEG25" s="10"/>
      <c r="XEH25" s="10"/>
      <c r="XEI25" s="10"/>
      <c r="XEJ25" s="10"/>
      <c r="XEK25" s="10"/>
      <c r="XEL25" s="10"/>
      <c r="XEM25" s="10"/>
      <c r="XEN25" s="10"/>
      <c r="XEO25" s="10"/>
      <c r="XEP25" s="10"/>
      <c r="XEQ25" s="10"/>
      <c r="XER25" s="10"/>
      <c r="XES25" s="10"/>
      <c r="XET25" s="10"/>
      <c r="XEU25" s="10"/>
      <c r="XEV25" s="10"/>
      <c r="XEW25" s="10"/>
      <c r="XEX25" s="10"/>
      <c r="XEY25" s="10"/>
      <c r="XEZ25" s="10"/>
      <c r="XFA25" s="10"/>
      <c r="XFB25" s="10"/>
      <c r="XFC25" s="6"/>
      <c r="XFD25" s="6"/>
    </row>
    <row r="26" s="4" customFormat="1" spans="1:16384">
      <c r="A26" s="27"/>
      <c r="B26" s="12" t="s">
        <v>26</v>
      </c>
      <c r="C26" s="12"/>
      <c r="D26" s="12"/>
      <c r="E26" s="12"/>
      <c r="F26" s="12"/>
      <c r="G26" s="28"/>
      <c r="H26" s="28"/>
      <c r="I26" s="28"/>
      <c r="J26" s="12">
        <f>J27+J28+J29+J30+J31+J32+J33+J34</f>
        <v>3300</v>
      </c>
      <c r="K26" s="12"/>
      <c r="L26" s="12"/>
      <c r="M26" s="12"/>
      <c r="N26" s="12"/>
      <c r="O26" s="12"/>
      <c r="P26" s="12">
        <f t="shared" ref="K26:S26" si="4">P27+P28+P29+P30+P31+P32+P33+P34</f>
        <v>3130.19</v>
      </c>
      <c r="Q26" s="12">
        <f t="shared" si="4"/>
        <v>169.81</v>
      </c>
      <c r="R26" s="12">
        <f t="shared" si="4"/>
        <v>3.1946</v>
      </c>
      <c r="S26" s="12">
        <f t="shared" si="4"/>
        <v>12.5268</v>
      </c>
      <c r="T26" s="12"/>
      <c r="U26" s="61"/>
      <c r="XEB26" s="63"/>
      <c r="XEC26" s="63"/>
      <c r="XED26" s="63"/>
      <c r="XEE26" s="63"/>
      <c r="XEF26" s="63"/>
      <c r="XEG26" s="63"/>
      <c r="XEH26" s="63"/>
      <c r="XEI26" s="63"/>
      <c r="XEJ26" s="63"/>
      <c r="XEK26" s="63"/>
      <c r="XEL26" s="63"/>
      <c r="XEM26" s="63"/>
      <c r="XEN26" s="63"/>
      <c r="XEO26" s="63"/>
      <c r="XEP26" s="63"/>
      <c r="XEQ26" s="63"/>
      <c r="XER26" s="63"/>
      <c r="XES26" s="63"/>
      <c r="XET26" s="63"/>
      <c r="XEU26" s="63"/>
      <c r="XEV26" s="63"/>
      <c r="XEW26" s="63"/>
      <c r="XEX26" s="63"/>
      <c r="XEY26" s="63"/>
      <c r="XEZ26" s="63"/>
      <c r="XFA26" s="63"/>
      <c r="XFB26" s="63"/>
      <c r="XFC26" s="63"/>
      <c r="XFD26" s="63"/>
    </row>
    <row r="27" s="3" customFormat="1" ht="31.5" spans="1:16382">
      <c r="A27" s="36">
        <v>13</v>
      </c>
      <c r="B27" s="15" t="s">
        <v>103</v>
      </c>
      <c r="C27" s="15" t="s">
        <v>104</v>
      </c>
      <c r="D27" s="15" t="s">
        <v>105</v>
      </c>
      <c r="E27" s="30" t="s">
        <v>106</v>
      </c>
      <c r="F27" s="22" t="s">
        <v>31</v>
      </c>
      <c r="G27" s="22" t="s">
        <v>50</v>
      </c>
      <c r="H27" s="22" t="s">
        <v>51</v>
      </c>
      <c r="I27" s="47" t="s">
        <v>52</v>
      </c>
      <c r="J27" s="49">
        <v>79.67</v>
      </c>
      <c r="K27" s="22" t="s">
        <v>35</v>
      </c>
      <c r="L27" s="22"/>
      <c r="M27" s="22"/>
      <c r="N27" s="22" t="s">
        <v>35</v>
      </c>
      <c r="O27" s="22" t="s">
        <v>107</v>
      </c>
      <c r="P27" s="49">
        <v>79.67</v>
      </c>
      <c r="Q27" s="15">
        <v>0</v>
      </c>
      <c r="R27" s="49">
        <v>0.04</v>
      </c>
      <c r="S27" s="49">
        <v>0.13</v>
      </c>
      <c r="T27" s="15" t="s">
        <v>37</v>
      </c>
      <c r="U27" s="59"/>
      <c r="XEB27" s="10"/>
      <c r="XEC27" s="10"/>
      <c r="XED27" s="10"/>
      <c r="XEE27" s="10"/>
      <c r="XEF27" s="10"/>
      <c r="XEG27" s="10"/>
      <c r="XEH27" s="10"/>
      <c r="XEI27" s="10"/>
      <c r="XEJ27" s="10"/>
      <c r="XEK27" s="10"/>
      <c r="XEL27" s="10"/>
      <c r="XEM27" s="10"/>
      <c r="XEN27" s="10"/>
      <c r="XEO27" s="10"/>
      <c r="XEP27" s="10"/>
      <c r="XEQ27" s="10"/>
      <c r="XER27" s="10"/>
      <c r="XES27" s="10"/>
      <c r="XET27" s="10"/>
      <c r="XEU27" s="10"/>
      <c r="XEV27" s="10"/>
      <c r="XEW27" s="10"/>
      <c r="XEX27" s="10"/>
      <c r="XEY27" s="10"/>
      <c r="XEZ27" s="10"/>
      <c r="XFA27" s="10"/>
      <c r="XFB27" s="10"/>
    </row>
    <row r="28" s="3" customFormat="1" ht="31.5" spans="1:16382">
      <c r="A28" s="36">
        <v>14</v>
      </c>
      <c r="B28" s="15"/>
      <c r="C28" s="15"/>
      <c r="D28" s="15"/>
      <c r="E28" s="30" t="s">
        <v>108</v>
      </c>
      <c r="F28" s="22" t="s">
        <v>31</v>
      </c>
      <c r="G28" s="22" t="s">
        <v>50</v>
      </c>
      <c r="H28" s="22" t="s">
        <v>51</v>
      </c>
      <c r="I28" s="47" t="s">
        <v>109</v>
      </c>
      <c r="J28" s="49">
        <v>115.65</v>
      </c>
      <c r="K28" s="22" t="s">
        <v>35</v>
      </c>
      <c r="L28" s="22"/>
      <c r="M28" s="22"/>
      <c r="N28" s="22" t="s">
        <v>35</v>
      </c>
      <c r="O28" s="22" t="s">
        <v>110</v>
      </c>
      <c r="P28" s="49">
        <v>89.95</v>
      </c>
      <c r="Q28" s="15">
        <v>25.7</v>
      </c>
      <c r="R28" s="49">
        <v>0.16</v>
      </c>
      <c r="S28" s="49">
        <v>0.58</v>
      </c>
      <c r="T28" s="15" t="s">
        <v>37</v>
      </c>
      <c r="U28" s="59"/>
      <c r="XEB28" s="10"/>
      <c r="XEC28" s="10"/>
      <c r="XED28" s="10"/>
      <c r="XEE28" s="10"/>
      <c r="XEF28" s="10"/>
      <c r="XEG28" s="10"/>
      <c r="XEH28" s="10"/>
      <c r="XEI28" s="10"/>
      <c r="XEJ28" s="10"/>
      <c r="XEK28" s="10"/>
      <c r="XEL28" s="10"/>
      <c r="XEM28" s="10"/>
      <c r="XEN28" s="10"/>
      <c r="XEO28" s="10"/>
      <c r="XEP28" s="10"/>
      <c r="XEQ28" s="10"/>
      <c r="XER28" s="10"/>
      <c r="XES28" s="10"/>
      <c r="XET28" s="10"/>
      <c r="XEU28" s="10"/>
      <c r="XEV28" s="10"/>
      <c r="XEW28" s="10"/>
      <c r="XEX28" s="10"/>
      <c r="XEY28" s="10"/>
      <c r="XEZ28" s="10"/>
      <c r="XFA28" s="10"/>
      <c r="XFB28" s="10"/>
    </row>
    <row r="29" s="3" customFormat="1" ht="31.5" spans="1:16382">
      <c r="A29" s="36">
        <v>15</v>
      </c>
      <c r="B29" s="15"/>
      <c r="C29" s="15"/>
      <c r="D29" s="15"/>
      <c r="E29" s="30" t="s">
        <v>111</v>
      </c>
      <c r="F29" s="22" t="s">
        <v>31</v>
      </c>
      <c r="G29" s="22" t="s">
        <v>50</v>
      </c>
      <c r="H29" s="22" t="s">
        <v>51</v>
      </c>
      <c r="I29" s="47" t="s">
        <v>112</v>
      </c>
      <c r="J29" s="50">
        <v>44</v>
      </c>
      <c r="K29" s="22" t="s">
        <v>35</v>
      </c>
      <c r="L29" s="22"/>
      <c r="M29" s="22"/>
      <c r="N29" s="22" t="s">
        <v>35</v>
      </c>
      <c r="O29" s="22" t="s">
        <v>113</v>
      </c>
      <c r="P29" s="50">
        <v>20</v>
      </c>
      <c r="Q29" s="15">
        <v>24</v>
      </c>
      <c r="R29" s="49">
        <v>0.022</v>
      </c>
      <c r="S29" s="49">
        <v>0.0704</v>
      </c>
      <c r="T29" s="15" t="s">
        <v>37</v>
      </c>
      <c r="U29" s="59"/>
      <c r="XEB29" s="10"/>
      <c r="XEC29" s="10"/>
      <c r="XED29" s="10"/>
      <c r="XEE29" s="10"/>
      <c r="XEF29" s="10"/>
      <c r="XEG29" s="10"/>
      <c r="XEH29" s="10"/>
      <c r="XEI29" s="10"/>
      <c r="XEJ29" s="10"/>
      <c r="XEK29" s="10"/>
      <c r="XEL29" s="10"/>
      <c r="XEM29" s="10"/>
      <c r="XEN29" s="10"/>
      <c r="XEO29" s="10"/>
      <c r="XEP29" s="10"/>
      <c r="XEQ29" s="10"/>
      <c r="XER29" s="10"/>
      <c r="XES29" s="10"/>
      <c r="XET29" s="10"/>
      <c r="XEU29" s="10"/>
      <c r="XEV29" s="10"/>
      <c r="XEW29" s="10"/>
      <c r="XEX29" s="10"/>
      <c r="XEY29" s="10"/>
      <c r="XEZ29" s="10"/>
      <c r="XFA29" s="10"/>
      <c r="XFB29" s="10"/>
    </row>
    <row r="30" s="3" customFormat="1" ht="31.5" spans="1:16382">
      <c r="A30" s="36">
        <v>16</v>
      </c>
      <c r="B30" s="15"/>
      <c r="C30" s="15"/>
      <c r="D30" s="15"/>
      <c r="E30" s="30" t="s">
        <v>114</v>
      </c>
      <c r="F30" s="22" t="s">
        <v>31</v>
      </c>
      <c r="G30" s="22" t="s">
        <v>55</v>
      </c>
      <c r="H30" s="22" t="s">
        <v>115</v>
      </c>
      <c r="I30" s="47" t="s">
        <v>116</v>
      </c>
      <c r="J30" s="51">
        <v>889.73</v>
      </c>
      <c r="K30" s="22" t="s">
        <v>35</v>
      </c>
      <c r="L30" s="22"/>
      <c r="M30" s="22"/>
      <c r="N30" s="22" t="s">
        <v>35</v>
      </c>
      <c r="O30" s="22" t="s">
        <v>117</v>
      </c>
      <c r="P30" s="51">
        <v>772.38</v>
      </c>
      <c r="Q30" s="15">
        <v>117.35</v>
      </c>
      <c r="R30" s="58">
        <v>0.031</v>
      </c>
      <c r="S30" s="58">
        <v>0.1</v>
      </c>
      <c r="T30" s="15" t="s">
        <v>37</v>
      </c>
      <c r="U30" s="59"/>
      <c r="XEB30" s="10"/>
      <c r="XEC30" s="10"/>
      <c r="XED30" s="10"/>
      <c r="XEE30" s="10"/>
      <c r="XEF30" s="10"/>
      <c r="XEG30" s="10"/>
      <c r="XEH30" s="10"/>
      <c r="XEI30" s="10"/>
      <c r="XEJ30" s="10"/>
      <c r="XEK30" s="10"/>
      <c r="XEL30" s="10"/>
      <c r="XEM30" s="10"/>
      <c r="XEN30" s="10"/>
      <c r="XEO30" s="10"/>
      <c r="XEP30" s="10"/>
      <c r="XEQ30" s="10"/>
      <c r="XER30" s="10"/>
      <c r="XES30" s="10"/>
      <c r="XET30" s="10"/>
      <c r="XEU30" s="10"/>
      <c r="XEV30" s="10"/>
      <c r="XEW30" s="10"/>
      <c r="XEX30" s="10"/>
      <c r="XEY30" s="10"/>
      <c r="XEZ30" s="10"/>
      <c r="XFA30" s="10"/>
      <c r="XFB30" s="10"/>
    </row>
    <row r="31" s="3" customFormat="1" ht="31.5" spans="1:16382">
      <c r="A31" s="36">
        <v>17</v>
      </c>
      <c r="B31" s="15"/>
      <c r="C31" s="15"/>
      <c r="D31" s="15"/>
      <c r="E31" s="30" t="s">
        <v>118</v>
      </c>
      <c r="F31" s="22" t="s">
        <v>31</v>
      </c>
      <c r="G31" s="22" t="s">
        <v>119</v>
      </c>
      <c r="H31" s="22" t="s">
        <v>51</v>
      </c>
      <c r="I31" s="47" t="s">
        <v>120</v>
      </c>
      <c r="J31" s="15">
        <v>329</v>
      </c>
      <c r="K31" s="22" t="s">
        <v>35</v>
      </c>
      <c r="L31" s="22"/>
      <c r="M31" s="22"/>
      <c r="N31" s="22" t="s">
        <v>35</v>
      </c>
      <c r="O31" s="22" t="s">
        <v>58</v>
      </c>
      <c r="P31" s="15">
        <v>326.53</v>
      </c>
      <c r="Q31" s="15">
        <v>2.47</v>
      </c>
      <c r="R31" s="49">
        <v>2.91</v>
      </c>
      <c r="S31" s="49">
        <v>11.52</v>
      </c>
      <c r="T31" s="15" t="s">
        <v>37</v>
      </c>
      <c r="U31" s="59"/>
      <c r="XEB31" s="10"/>
      <c r="XEC31" s="10"/>
      <c r="XED31" s="10"/>
      <c r="XEE31" s="10"/>
      <c r="XEF31" s="10"/>
      <c r="XEG31" s="10"/>
      <c r="XEH31" s="10"/>
      <c r="XEI31" s="10"/>
      <c r="XEJ31" s="10"/>
      <c r="XEK31" s="10"/>
      <c r="XEL31" s="10"/>
      <c r="XEM31" s="10"/>
      <c r="XEN31" s="10"/>
      <c r="XEO31" s="10"/>
      <c r="XEP31" s="10"/>
      <c r="XEQ31" s="10"/>
      <c r="XER31" s="10"/>
      <c r="XES31" s="10"/>
      <c r="XET31" s="10"/>
      <c r="XEU31" s="10"/>
      <c r="XEV31" s="10"/>
      <c r="XEW31" s="10"/>
      <c r="XEX31" s="10"/>
      <c r="XEY31" s="10"/>
      <c r="XEZ31" s="10"/>
      <c r="XFA31" s="10"/>
      <c r="XFB31" s="10"/>
    </row>
    <row r="32" s="3" customFormat="1" ht="31.5" spans="1:16382">
      <c r="A32" s="36">
        <v>18</v>
      </c>
      <c r="B32" s="15"/>
      <c r="C32" s="15"/>
      <c r="D32" s="15"/>
      <c r="E32" s="30" t="s">
        <v>121</v>
      </c>
      <c r="F32" s="22" t="s">
        <v>31</v>
      </c>
      <c r="G32" s="22" t="s">
        <v>122</v>
      </c>
      <c r="H32" s="22" t="s">
        <v>51</v>
      </c>
      <c r="I32" s="47" t="s">
        <v>123</v>
      </c>
      <c r="J32" s="29">
        <v>879.35</v>
      </c>
      <c r="K32" s="22" t="s">
        <v>35</v>
      </c>
      <c r="L32" s="29"/>
      <c r="M32" s="29"/>
      <c r="N32" s="22" t="s">
        <v>35</v>
      </c>
      <c r="O32" s="22" t="s">
        <v>124</v>
      </c>
      <c r="P32" s="29">
        <v>879.35</v>
      </c>
      <c r="Q32" s="29">
        <v>0</v>
      </c>
      <c r="R32" s="49">
        <v>0.02</v>
      </c>
      <c r="S32" s="49">
        <v>0.08</v>
      </c>
      <c r="T32" s="15" t="s">
        <v>37</v>
      </c>
      <c r="U32" s="59"/>
      <c r="XEB32" s="10"/>
      <c r="XEC32" s="10"/>
      <c r="XED32" s="10"/>
      <c r="XEE32" s="10"/>
      <c r="XEF32" s="10"/>
      <c r="XEG32" s="10"/>
      <c r="XEH32" s="10"/>
      <c r="XEI32" s="10"/>
      <c r="XEJ32" s="10"/>
      <c r="XEK32" s="10"/>
      <c r="XEL32" s="10"/>
      <c r="XEM32" s="10"/>
      <c r="XEN32" s="10"/>
      <c r="XEO32" s="10"/>
      <c r="XEP32" s="10"/>
      <c r="XEQ32" s="10"/>
      <c r="XER32" s="10"/>
      <c r="XES32" s="10"/>
      <c r="XET32" s="10"/>
      <c r="XEU32" s="10"/>
      <c r="XEV32" s="10"/>
      <c r="XEW32" s="10"/>
      <c r="XEX32" s="10"/>
      <c r="XEY32" s="10"/>
      <c r="XEZ32" s="10"/>
      <c r="XFA32" s="10"/>
      <c r="XFB32" s="10"/>
    </row>
    <row r="33" s="3" customFormat="1" ht="31.5" spans="1:16382">
      <c r="A33" s="36">
        <v>19</v>
      </c>
      <c r="B33" s="15"/>
      <c r="C33" s="15"/>
      <c r="D33" s="15"/>
      <c r="E33" s="30" t="s">
        <v>125</v>
      </c>
      <c r="F33" s="22" t="s">
        <v>31</v>
      </c>
      <c r="G33" s="22" t="s">
        <v>60</v>
      </c>
      <c r="H33" s="22" t="s">
        <v>51</v>
      </c>
      <c r="I33" s="47" t="s">
        <v>126</v>
      </c>
      <c r="J33" s="29">
        <v>58</v>
      </c>
      <c r="K33" s="22" t="s">
        <v>35</v>
      </c>
      <c r="L33" s="29"/>
      <c r="M33" s="29"/>
      <c r="N33" s="22" t="s">
        <v>35</v>
      </c>
      <c r="O33" s="22" t="s">
        <v>62</v>
      </c>
      <c r="P33" s="29">
        <v>57.71</v>
      </c>
      <c r="Q33" s="29">
        <v>0.29</v>
      </c>
      <c r="R33" s="49">
        <v>0.0116</v>
      </c>
      <c r="S33" s="49">
        <v>0.0464</v>
      </c>
      <c r="T33" s="15" t="s">
        <v>37</v>
      </c>
      <c r="U33" s="59"/>
      <c r="XEB33" s="10"/>
      <c r="XEC33" s="10"/>
      <c r="XED33" s="10"/>
      <c r="XEE33" s="10"/>
      <c r="XEF33" s="10"/>
      <c r="XEG33" s="10"/>
      <c r="XEH33" s="10"/>
      <c r="XEI33" s="10"/>
      <c r="XEJ33" s="10"/>
      <c r="XEK33" s="10"/>
      <c r="XEL33" s="10"/>
      <c r="XEM33" s="10"/>
      <c r="XEN33" s="10"/>
      <c r="XEO33" s="10"/>
      <c r="XEP33" s="10"/>
      <c r="XEQ33" s="10"/>
      <c r="XER33" s="10"/>
      <c r="XES33" s="10"/>
      <c r="XET33" s="10"/>
      <c r="XEU33" s="10"/>
      <c r="XEV33" s="10"/>
      <c r="XEW33" s="10"/>
      <c r="XEX33" s="10"/>
      <c r="XEY33" s="10"/>
      <c r="XEZ33" s="10"/>
      <c r="XFA33" s="10"/>
      <c r="XFB33" s="10"/>
    </row>
    <row r="34" s="3" customFormat="1" ht="21" spans="1:16382">
      <c r="A34" s="36">
        <v>20</v>
      </c>
      <c r="B34" s="15"/>
      <c r="C34" s="15"/>
      <c r="D34" s="15"/>
      <c r="E34" s="30" t="s">
        <v>127</v>
      </c>
      <c r="F34" s="22" t="s">
        <v>31</v>
      </c>
      <c r="G34" s="22" t="s">
        <v>32</v>
      </c>
      <c r="H34" s="22" t="s">
        <v>51</v>
      </c>
      <c r="I34" s="22" t="s">
        <v>128</v>
      </c>
      <c r="J34" s="29">
        <v>904.6</v>
      </c>
      <c r="K34" s="22" t="s">
        <v>35</v>
      </c>
      <c r="L34" s="29"/>
      <c r="M34" s="29"/>
      <c r="N34" s="22" t="s">
        <v>35</v>
      </c>
      <c r="O34" s="22" t="s">
        <v>129</v>
      </c>
      <c r="P34" s="29">
        <v>904.6</v>
      </c>
      <c r="Q34" s="29">
        <v>0</v>
      </c>
      <c r="R34" s="62">
        <f>SUM(R35:R52)</f>
        <v>0</v>
      </c>
      <c r="S34" s="62">
        <f>SUM(S35:S52)</f>
        <v>0</v>
      </c>
      <c r="T34" s="15" t="s">
        <v>37</v>
      </c>
      <c r="U34" s="59"/>
      <c r="XEB34" s="10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10"/>
      <c r="XEQ34" s="10"/>
      <c r="XER34" s="10"/>
      <c r="XES34" s="10"/>
      <c r="XET34" s="10"/>
      <c r="XEU34" s="10"/>
      <c r="XEV34" s="10"/>
      <c r="XEW34" s="10"/>
      <c r="XEX34" s="10"/>
      <c r="XEY34" s="10"/>
      <c r="XEZ34" s="10"/>
      <c r="XFA34" s="10"/>
      <c r="XFB34" s="10"/>
    </row>
    <row r="35" s="3" customFormat="1" ht="49.95" customHeight="1" spans="1:16382">
      <c r="A35" s="7"/>
      <c r="B35" s="7"/>
      <c r="C35" s="7"/>
      <c r="D35" s="7"/>
      <c r="E35" s="1"/>
      <c r="F35" s="1"/>
      <c r="G35" s="1"/>
      <c r="H35" s="1"/>
      <c r="I35" s="8"/>
      <c r="J35" s="7"/>
      <c r="K35" s="7"/>
      <c r="L35" s="7"/>
      <c r="M35" s="7"/>
      <c r="N35" s="7"/>
      <c r="O35" s="7"/>
      <c r="P35" s="7"/>
      <c r="Q35" s="7"/>
      <c r="R35" s="7"/>
      <c r="S35" s="7"/>
      <c r="T35" s="9"/>
      <c r="U35" s="8"/>
      <c r="XEB35" s="10"/>
      <c r="XEC35" s="10"/>
      <c r="XED35" s="10"/>
      <c r="XEE35" s="10"/>
      <c r="XEF35" s="10"/>
      <c r="XEG35" s="10"/>
      <c r="XEH35" s="10"/>
      <c r="XEI35" s="10"/>
      <c r="XEJ35" s="10"/>
      <c r="XEK35" s="10"/>
      <c r="XEL35" s="10"/>
      <c r="XEM35" s="10"/>
      <c r="XEN35" s="10"/>
      <c r="XEO35" s="10"/>
      <c r="XEP35" s="10"/>
      <c r="XEQ35" s="10"/>
      <c r="XER35" s="10"/>
      <c r="XES35" s="10"/>
      <c r="XET35" s="10"/>
      <c r="XEU35" s="10"/>
      <c r="XEV35" s="10"/>
      <c r="XEW35" s="10"/>
      <c r="XEX35" s="10"/>
      <c r="XEY35" s="10"/>
      <c r="XEZ35" s="10"/>
      <c r="XFA35" s="10"/>
      <c r="XFB35" s="10"/>
    </row>
    <row r="36" s="3" customFormat="1" ht="51" customHeight="1" spans="1:16382">
      <c r="A36" s="7"/>
      <c r="B36" s="7"/>
      <c r="C36" s="7"/>
      <c r="D36" s="7"/>
      <c r="E36" s="1"/>
      <c r="F36" s="1"/>
      <c r="G36" s="1"/>
      <c r="H36" s="1"/>
      <c r="I36" s="8"/>
      <c r="J36" s="7"/>
      <c r="K36" s="7"/>
      <c r="L36" s="7"/>
      <c r="M36" s="7"/>
      <c r="N36" s="7"/>
      <c r="O36" s="7"/>
      <c r="P36" s="7"/>
      <c r="Q36" s="7"/>
      <c r="R36" s="7"/>
      <c r="S36" s="7"/>
      <c r="T36" s="9"/>
      <c r="U36" s="8"/>
      <c r="XEB36" s="10"/>
      <c r="XEC36" s="10"/>
      <c r="XED36" s="10"/>
      <c r="XEE36" s="10"/>
      <c r="XEF36" s="10"/>
      <c r="XEG36" s="10"/>
      <c r="XEH36" s="10"/>
      <c r="XEI36" s="10"/>
      <c r="XEJ36" s="10"/>
      <c r="XEK36" s="10"/>
      <c r="XEL36" s="10"/>
      <c r="XEM36" s="10"/>
      <c r="XEN36" s="10"/>
      <c r="XEO36" s="10"/>
      <c r="XEP36" s="10"/>
      <c r="XEQ36" s="10"/>
      <c r="XER36" s="10"/>
      <c r="XES36" s="10"/>
      <c r="XET36" s="10"/>
      <c r="XEU36" s="10"/>
      <c r="XEV36" s="10"/>
      <c r="XEW36" s="10"/>
      <c r="XEX36" s="10"/>
      <c r="XEY36" s="10"/>
      <c r="XEZ36" s="10"/>
      <c r="XFA36" s="10"/>
      <c r="XFB36" s="10"/>
    </row>
    <row r="37" s="5" customFormat="1" ht="51" customHeight="1" spans="1:16355">
      <c r="A37" s="7"/>
      <c r="B37" s="7"/>
      <c r="C37" s="7"/>
      <c r="D37" s="7"/>
      <c r="E37" s="1"/>
      <c r="F37" s="1"/>
      <c r="G37" s="1"/>
      <c r="H37" s="1"/>
      <c r="I37" s="8"/>
      <c r="J37" s="7"/>
      <c r="K37" s="7"/>
      <c r="L37" s="7"/>
      <c r="M37" s="7"/>
      <c r="N37" s="7"/>
      <c r="O37" s="7"/>
      <c r="P37" s="7"/>
      <c r="Q37" s="7"/>
      <c r="R37" s="7"/>
      <c r="S37" s="7"/>
      <c r="T37" s="9"/>
      <c r="U37" s="8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</row>
    <row r="38" s="5" customFormat="1" ht="24" customHeight="1" spans="1:16355">
      <c r="A38" s="7"/>
      <c r="B38" s="7"/>
      <c r="C38" s="7"/>
      <c r="D38" s="7"/>
      <c r="E38" s="1"/>
      <c r="F38" s="1"/>
      <c r="G38" s="1"/>
      <c r="H38" s="1"/>
      <c r="I38" s="8"/>
      <c r="J38" s="7"/>
      <c r="K38" s="7"/>
      <c r="L38" s="7"/>
      <c r="M38" s="7"/>
      <c r="N38" s="7"/>
      <c r="O38" s="7"/>
      <c r="P38" s="7"/>
      <c r="Q38" s="7"/>
      <c r="R38" s="7"/>
      <c r="S38" s="7"/>
      <c r="T38" s="9"/>
      <c r="U38" s="8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</row>
    <row r="39" s="3" customFormat="1" spans="1:16382">
      <c r="A39" s="7"/>
      <c r="B39" s="7"/>
      <c r="C39" s="7"/>
      <c r="D39" s="7"/>
      <c r="E39" s="1"/>
      <c r="F39" s="1"/>
      <c r="G39" s="1"/>
      <c r="H39" s="1"/>
      <c r="I39" s="8"/>
      <c r="J39" s="7"/>
      <c r="K39" s="7"/>
      <c r="L39" s="7"/>
      <c r="M39" s="7"/>
      <c r="N39" s="7"/>
      <c r="O39" s="7"/>
      <c r="P39" s="7"/>
      <c r="Q39" s="7"/>
      <c r="R39" s="7"/>
      <c r="S39" s="7"/>
      <c r="T39" s="9"/>
      <c r="U39" s="8"/>
      <c r="XEB39" s="10"/>
      <c r="XEC39" s="10"/>
      <c r="XED39" s="10"/>
      <c r="XEE39" s="10"/>
      <c r="XEF39" s="10"/>
      <c r="XEG39" s="10"/>
      <c r="XEH39" s="10"/>
      <c r="XEI39" s="10"/>
      <c r="XEJ39" s="10"/>
      <c r="XEK39" s="10"/>
      <c r="XEL39" s="10"/>
      <c r="XEM39" s="10"/>
      <c r="XEN39" s="10"/>
      <c r="XEO39" s="10"/>
      <c r="XEP39" s="10"/>
      <c r="XEQ39" s="10"/>
      <c r="XER39" s="10"/>
      <c r="XES39" s="10"/>
      <c r="XET39" s="10"/>
      <c r="XEU39" s="10"/>
      <c r="XEV39" s="10"/>
      <c r="XEW39" s="10"/>
      <c r="XEX39" s="10"/>
      <c r="XEY39" s="10"/>
      <c r="XEZ39" s="10"/>
      <c r="XFA39" s="10"/>
      <c r="XFB39" s="10"/>
    </row>
    <row r="40" s="3" customFormat="1" spans="1:16382">
      <c r="A40" s="7"/>
      <c r="B40" s="7"/>
      <c r="C40" s="7"/>
      <c r="D40" s="7"/>
      <c r="E40" s="1"/>
      <c r="F40" s="1"/>
      <c r="G40" s="1"/>
      <c r="H40" s="1"/>
      <c r="I40" s="8"/>
      <c r="J40" s="7"/>
      <c r="K40" s="7"/>
      <c r="L40" s="7"/>
      <c r="M40" s="7"/>
      <c r="N40" s="7"/>
      <c r="O40" s="7"/>
      <c r="P40" s="7"/>
      <c r="Q40" s="7"/>
      <c r="R40" s="7"/>
      <c r="S40" s="7"/>
      <c r="T40" s="9"/>
      <c r="U40" s="8"/>
      <c r="XEB40" s="10"/>
      <c r="XEC40" s="10"/>
      <c r="XED40" s="10"/>
      <c r="XEE40" s="10"/>
      <c r="XEF40" s="10"/>
      <c r="XEG40" s="10"/>
      <c r="XEH40" s="10"/>
      <c r="XEI40" s="10"/>
      <c r="XEJ40" s="10"/>
      <c r="XEK40" s="10"/>
      <c r="XEL40" s="10"/>
      <c r="XEM40" s="10"/>
      <c r="XEN40" s="10"/>
      <c r="XEO40" s="10"/>
      <c r="XEP40" s="10"/>
      <c r="XEQ40" s="10"/>
      <c r="XER40" s="10"/>
      <c r="XES40" s="10"/>
      <c r="XET40" s="10"/>
      <c r="XEU40" s="10"/>
      <c r="XEV40" s="10"/>
      <c r="XEW40" s="10"/>
      <c r="XEX40" s="10"/>
      <c r="XEY40" s="10"/>
      <c r="XEZ40" s="10"/>
      <c r="XFA40" s="10"/>
      <c r="XFB40" s="10"/>
    </row>
    <row r="41" s="3" customFormat="1" spans="1:16382">
      <c r="A41" s="7"/>
      <c r="B41" s="7"/>
      <c r="C41" s="7"/>
      <c r="D41" s="7"/>
      <c r="E41" s="1"/>
      <c r="F41" s="1"/>
      <c r="G41" s="1"/>
      <c r="H41" s="1"/>
      <c r="I41" s="8"/>
      <c r="J41" s="7"/>
      <c r="K41" s="7"/>
      <c r="L41" s="7"/>
      <c r="M41" s="7"/>
      <c r="N41" s="7"/>
      <c r="O41" s="7"/>
      <c r="P41" s="7"/>
      <c r="Q41" s="7"/>
      <c r="R41" s="7"/>
      <c r="S41" s="7"/>
      <c r="T41" s="9"/>
      <c r="U41" s="8"/>
      <c r="XEB41" s="10"/>
      <c r="XEC41" s="10"/>
      <c r="XED41" s="10"/>
      <c r="XEE41" s="10"/>
      <c r="XEF41" s="10"/>
      <c r="XEG41" s="10"/>
      <c r="XEH41" s="10"/>
      <c r="XEI41" s="10"/>
      <c r="XEJ41" s="10"/>
      <c r="XEK41" s="10"/>
      <c r="XEL41" s="10"/>
      <c r="XEM41" s="10"/>
      <c r="XEN41" s="10"/>
      <c r="XEO41" s="10"/>
      <c r="XEP41" s="10"/>
      <c r="XEQ41" s="10"/>
      <c r="XER41" s="10"/>
      <c r="XES41" s="10"/>
      <c r="XET41" s="10"/>
      <c r="XEU41" s="10"/>
      <c r="XEV41" s="10"/>
      <c r="XEW41" s="10"/>
      <c r="XEX41" s="10"/>
      <c r="XEY41" s="10"/>
      <c r="XEZ41" s="10"/>
      <c r="XFA41" s="10"/>
      <c r="XFB41" s="10"/>
    </row>
    <row r="42" s="3" customFormat="1" spans="1:16382">
      <c r="A42" s="7"/>
      <c r="B42" s="7"/>
      <c r="C42" s="7"/>
      <c r="D42" s="7"/>
      <c r="E42" s="1"/>
      <c r="F42" s="1"/>
      <c r="G42" s="1"/>
      <c r="H42" s="1"/>
      <c r="I42" s="8"/>
      <c r="J42" s="7"/>
      <c r="K42" s="7"/>
      <c r="L42" s="7"/>
      <c r="M42" s="7"/>
      <c r="N42" s="7"/>
      <c r="O42" s="7"/>
      <c r="P42" s="7"/>
      <c r="Q42" s="7"/>
      <c r="R42" s="7"/>
      <c r="S42" s="7"/>
      <c r="T42" s="9"/>
      <c r="U42" s="8"/>
      <c r="XEB42" s="10"/>
      <c r="XEC42" s="10"/>
      <c r="XED42" s="10"/>
      <c r="XEE42" s="10"/>
      <c r="XEF42" s="10"/>
      <c r="XEG42" s="10"/>
      <c r="XEH42" s="10"/>
      <c r="XEI42" s="10"/>
      <c r="XEJ42" s="10"/>
      <c r="XEK42" s="10"/>
      <c r="XEL42" s="10"/>
      <c r="XEM42" s="10"/>
      <c r="XEN42" s="10"/>
      <c r="XEO42" s="10"/>
      <c r="XEP42" s="10"/>
      <c r="XEQ42" s="10"/>
      <c r="XER42" s="10"/>
      <c r="XES42" s="10"/>
      <c r="XET42" s="10"/>
      <c r="XEU42" s="10"/>
      <c r="XEV42" s="10"/>
      <c r="XEW42" s="10"/>
      <c r="XEX42" s="10"/>
      <c r="XEY42" s="10"/>
      <c r="XEZ42" s="10"/>
      <c r="XFA42" s="10"/>
      <c r="XFB42" s="10"/>
    </row>
    <row r="43" s="3" customFormat="1" spans="1:16382">
      <c r="A43" s="7"/>
      <c r="B43" s="7"/>
      <c r="C43" s="7"/>
      <c r="D43" s="7"/>
      <c r="E43" s="1"/>
      <c r="F43" s="1"/>
      <c r="G43" s="1"/>
      <c r="H43" s="1"/>
      <c r="I43" s="8"/>
      <c r="J43" s="7"/>
      <c r="K43" s="7"/>
      <c r="L43" s="7"/>
      <c r="M43" s="7"/>
      <c r="N43" s="7"/>
      <c r="O43" s="7"/>
      <c r="P43" s="7"/>
      <c r="Q43" s="7"/>
      <c r="R43" s="7"/>
      <c r="S43" s="7"/>
      <c r="T43" s="9"/>
      <c r="U43" s="8"/>
      <c r="XEB43" s="10"/>
      <c r="XEC43" s="10"/>
      <c r="XED43" s="10"/>
      <c r="XEE43" s="10"/>
      <c r="XEF43" s="10"/>
      <c r="XEG43" s="10"/>
      <c r="XEH43" s="10"/>
      <c r="XEI43" s="10"/>
      <c r="XEJ43" s="10"/>
      <c r="XEK43" s="10"/>
      <c r="XEL43" s="10"/>
      <c r="XEM43" s="10"/>
      <c r="XEN43" s="10"/>
      <c r="XEO43" s="10"/>
      <c r="XEP43" s="10"/>
      <c r="XEQ43" s="10"/>
      <c r="XER43" s="10"/>
      <c r="XES43" s="10"/>
      <c r="XET43" s="10"/>
      <c r="XEU43" s="10"/>
      <c r="XEV43" s="10"/>
      <c r="XEW43" s="10"/>
      <c r="XEX43" s="10"/>
      <c r="XEY43" s="10"/>
      <c r="XEZ43" s="10"/>
      <c r="XFA43" s="10"/>
      <c r="XFB43" s="10"/>
    </row>
    <row r="44" s="3" customFormat="1" spans="1:16382">
      <c r="A44" s="7"/>
      <c r="B44" s="7"/>
      <c r="C44" s="7"/>
      <c r="D44" s="7"/>
      <c r="E44" s="1"/>
      <c r="F44" s="1"/>
      <c r="G44" s="1"/>
      <c r="H44" s="1"/>
      <c r="I44" s="8"/>
      <c r="J44" s="7"/>
      <c r="K44" s="7"/>
      <c r="L44" s="7"/>
      <c r="M44" s="7"/>
      <c r="N44" s="7"/>
      <c r="O44" s="7"/>
      <c r="P44" s="7"/>
      <c r="Q44" s="7"/>
      <c r="R44" s="7"/>
      <c r="S44" s="7"/>
      <c r="T44" s="9"/>
      <c r="U44" s="8"/>
      <c r="XEB44" s="10"/>
      <c r="XEC44" s="10"/>
      <c r="XED44" s="10"/>
      <c r="XEE44" s="10"/>
      <c r="XEF44" s="10"/>
      <c r="XEG44" s="10"/>
      <c r="XEH44" s="10"/>
      <c r="XEI44" s="10"/>
      <c r="XEJ44" s="10"/>
      <c r="XEK44" s="10"/>
      <c r="XEL44" s="10"/>
      <c r="XEM44" s="10"/>
      <c r="XEN44" s="10"/>
      <c r="XEO44" s="10"/>
      <c r="XEP44" s="10"/>
      <c r="XEQ44" s="10"/>
      <c r="XER44" s="10"/>
      <c r="XES44" s="10"/>
      <c r="XET44" s="10"/>
      <c r="XEU44" s="10"/>
      <c r="XEV44" s="10"/>
      <c r="XEW44" s="10"/>
      <c r="XEX44" s="10"/>
      <c r="XEY44" s="10"/>
      <c r="XEZ44" s="10"/>
      <c r="XFA44" s="10"/>
      <c r="XFB44" s="10"/>
    </row>
    <row r="45" s="3" customFormat="1" spans="1:16382">
      <c r="A45" s="7"/>
      <c r="B45" s="7"/>
      <c r="C45" s="7"/>
      <c r="D45" s="7"/>
      <c r="E45" s="1"/>
      <c r="F45" s="1"/>
      <c r="G45" s="1"/>
      <c r="H45" s="1"/>
      <c r="I45" s="8"/>
      <c r="J45" s="7"/>
      <c r="K45" s="7"/>
      <c r="L45" s="7"/>
      <c r="M45" s="7"/>
      <c r="N45" s="7"/>
      <c r="O45" s="7"/>
      <c r="P45" s="7"/>
      <c r="Q45" s="7"/>
      <c r="R45" s="7"/>
      <c r="S45" s="7"/>
      <c r="T45" s="9"/>
      <c r="U45" s="8"/>
      <c r="XEB45" s="10"/>
      <c r="XEC45" s="10"/>
      <c r="XED45" s="10"/>
      <c r="XEE45" s="10"/>
      <c r="XEF45" s="10"/>
      <c r="XEG45" s="10"/>
      <c r="XEH45" s="10"/>
      <c r="XEI45" s="10"/>
      <c r="XEJ45" s="10"/>
      <c r="XEK45" s="10"/>
      <c r="XEL45" s="10"/>
      <c r="XEM45" s="10"/>
      <c r="XEN45" s="10"/>
      <c r="XEO45" s="10"/>
      <c r="XEP45" s="10"/>
      <c r="XEQ45" s="10"/>
      <c r="XER45" s="10"/>
      <c r="XES45" s="10"/>
      <c r="XET45" s="10"/>
      <c r="XEU45" s="10"/>
      <c r="XEV45" s="10"/>
      <c r="XEW45" s="10"/>
      <c r="XEX45" s="10"/>
      <c r="XEY45" s="10"/>
      <c r="XEZ45" s="10"/>
      <c r="XFA45" s="10"/>
      <c r="XFB45" s="10"/>
    </row>
    <row r="46" s="3" customFormat="1" spans="1:16382">
      <c r="A46" s="7"/>
      <c r="B46" s="7"/>
      <c r="C46" s="7"/>
      <c r="D46" s="7"/>
      <c r="E46" s="1"/>
      <c r="F46" s="1"/>
      <c r="G46" s="1"/>
      <c r="H46" s="1"/>
      <c r="I46" s="8"/>
      <c r="J46" s="7"/>
      <c r="K46" s="7"/>
      <c r="L46" s="7"/>
      <c r="M46" s="7"/>
      <c r="N46" s="7"/>
      <c r="O46" s="7"/>
      <c r="P46" s="7"/>
      <c r="Q46" s="7"/>
      <c r="R46" s="7"/>
      <c r="S46" s="7"/>
      <c r="T46" s="9"/>
      <c r="U46" s="8"/>
      <c r="XEB46" s="10"/>
      <c r="XEC46" s="10"/>
      <c r="XED46" s="10"/>
      <c r="XEE46" s="10"/>
      <c r="XEF46" s="10"/>
      <c r="XEG46" s="10"/>
      <c r="XEH46" s="10"/>
      <c r="XEI46" s="10"/>
      <c r="XEJ46" s="10"/>
      <c r="XEK46" s="10"/>
      <c r="XEL46" s="10"/>
      <c r="XEM46" s="10"/>
      <c r="XEN46" s="10"/>
      <c r="XEO46" s="10"/>
      <c r="XEP46" s="10"/>
      <c r="XEQ46" s="10"/>
      <c r="XER46" s="10"/>
      <c r="XES46" s="10"/>
      <c r="XET46" s="10"/>
      <c r="XEU46" s="10"/>
      <c r="XEV46" s="10"/>
      <c r="XEW46" s="10"/>
      <c r="XEX46" s="10"/>
      <c r="XEY46" s="10"/>
      <c r="XEZ46" s="10"/>
      <c r="XFA46" s="10"/>
      <c r="XFB46" s="10"/>
    </row>
    <row r="47" s="3" customFormat="1" spans="1:16382">
      <c r="A47" s="7"/>
      <c r="B47" s="7"/>
      <c r="C47" s="7"/>
      <c r="D47" s="7"/>
      <c r="E47" s="1"/>
      <c r="F47" s="1"/>
      <c r="G47" s="1"/>
      <c r="H47" s="1"/>
      <c r="I47" s="8"/>
      <c r="J47" s="7"/>
      <c r="K47" s="7"/>
      <c r="L47" s="7"/>
      <c r="M47" s="7"/>
      <c r="N47" s="7"/>
      <c r="O47" s="7"/>
      <c r="P47" s="7"/>
      <c r="Q47" s="7"/>
      <c r="R47" s="7"/>
      <c r="S47" s="7"/>
      <c r="T47" s="9"/>
      <c r="U47" s="8"/>
      <c r="XEB47" s="10"/>
      <c r="XEC47" s="10"/>
      <c r="XED47" s="10"/>
      <c r="XEE47" s="10"/>
      <c r="XEF47" s="10"/>
      <c r="XEG47" s="10"/>
      <c r="XEH47" s="10"/>
      <c r="XEI47" s="10"/>
      <c r="XEJ47" s="10"/>
      <c r="XEK47" s="10"/>
      <c r="XEL47" s="10"/>
      <c r="XEM47" s="10"/>
      <c r="XEN47" s="10"/>
      <c r="XEO47" s="10"/>
      <c r="XEP47" s="10"/>
      <c r="XEQ47" s="10"/>
      <c r="XER47" s="10"/>
      <c r="XES47" s="10"/>
      <c r="XET47" s="10"/>
      <c r="XEU47" s="10"/>
      <c r="XEV47" s="10"/>
      <c r="XEW47" s="10"/>
      <c r="XEX47" s="10"/>
      <c r="XEY47" s="10"/>
      <c r="XEZ47" s="10"/>
      <c r="XFA47" s="10"/>
      <c r="XFB47" s="10"/>
    </row>
    <row r="48" s="3" customFormat="1" spans="1:16382">
      <c r="A48" s="7"/>
      <c r="B48" s="7"/>
      <c r="C48" s="7"/>
      <c r="D48" s="7"/>
      <c r="E48" s="1"/>
      <c r="F48" s="1"/>
      <c r="G48" s="1"/>
      <c r="H48" s="1"/>
      <c r="I48" s="8"/>
      <c r="J48" s="7"/>
      <c r="K48" s="7"/>
      <c r="L48" s="7"/>
      <c r="M48" s="7"/>
      <c r="N48" s="7"/>
      <c r="O48" s="7"/>
      <c r="P48" s="7"/>
      <c r="Q48" s="7"/>
      <c r="R48" s="7"/>
      <c r="S48" s="7"/>
      <c r="T48" s="9"/>
      <c r="U48" s="8"/>
      <c r="XEB48" s="10"/>
      <c r="XEC48" s="10"/>
      <c r="XED48" s="10"/>
      <c r="XEE48" s="10"/>
      <c r="XEF48" s="10"/>
      <c r="XEG48" s="10"/>
      <c r="XEH48" s="10"/>
      <c r="XEI48" s="10"/>
      <c r="XEJ48" s="10"/>
      <c r="XEK48" s="10"/>
      <c r="XEL48" s="10"/>
      <c r="XEM48" s="10"/>
      <c r="XEN48" s="10"/>
      <c r="XEO48" s="10"/>
      <c r="XEP48" s="10"/>
      <c r="XEQ48" s="10"/>
      <c r="XER48" s="10"/>
      <c r="XES48" s="10"/>
      <c r="XET48" s="10"/>
      <c r="XEU48" s="10"/>
      <c r="XEV48" s="10"/>
      <c r="XEW48" s="10"/>
      <c r="XEX48" s="10"/>
      <c r="XEY48" s="10"/>
      <c r="XEZ48" s="10"/>
      <c r="XFA48" s="10"/>
      <c r="XFB48" s="10"/>
    </row>
    <row r="49" s="3" customFormat="1" spans="1:16382">
      <c r="A49" s="7"/>
      <c r="B49" s="7"/>
      <c r="C49" s="7"/>
      <c r="D49" s="7"/>
      <c r="E49" s="1"/>
      <c r="F49" s="1"/>
      <c r="G49" s="1"/>
      <c r="H49" s="1"/>
      <c r="I49" s="8"/>
      <c r="J49" s="7"/>
      <c r="K49" s="7"/>
      <c r="L49" s="7"/>
      <c r="M49" s="7"/>
      <c r="N49" s="7"/>
      <c r="O49" s="7"/>
      <c r="P49" s="7"/>
      <c r="Q49" s="7"/>
      <c r="R49" s="7"/>
      <c r="S49" s="7"/>
      <c r="T49" s="9"/>
      <c r="U49" s="8"/>
      <c r="XEB49" s="10"/>
      <c r="XEC49" s="10"/>
      <c r="XED49" s="10"/>
      <c r="XEE49" s="10"/>
      <c r="XEF49" s="10"/>
      <c r="XEG49" s="10"/>
      <c r="XEH49" s="10"/>
      <c r="XEI49" s="10"/>
      <c r="XEJ49" s="10"/>
      <c r="XEK49" s="10"/>
      <c r="XEL49" s="10"/>
      <c r="XEM49" s="10"/>
      <c r="XEN49" s="10"/>
      <c r="XEO49" s="10"/>
      <c r="XEP49" s="10"/>
      <c r="XEQ49" s="10"/>
      <c r="XER49" s="10"/>
      <c r="XES49" s="10"/>
      <c r="XET49" s="10"/>
      <c r="XEU49" s="10"/>
      <c r="XEV49" s="10"/>
      <c r="XEW49" s="10"/>
      <c r="XEX49" s="10"/>
      <c r="XEY49" s="10"/>
      <c r="XEZ49" s="10"/>
      <c r="XFA49" s="10"/>
      <c r="XFB49" s="10"/>
    </row>
    <row r="50" s="3" customFormat="1" spans="1:16382">
      <c r="A50" s="7"/>
      <c r="B50" s="7"/>
      <c r="C50" s="7"/>
      <c r="D50" s="7"/>
      <c r="E50" s="1"/>
      <c r="F50" s="1"/>
      <c r="G50" s="1"/>
      <c r="H50" s="1"/>
      <c r="I50" s="8"/>
      <c r="J50" s="7"/>
      <c r="K50" s="7"/>
      <c r="L50" s="7"/>
      <c r="M50" s="7"/>
      <c r="N50" s="7"/>
      <c r="O50" s="7"/>
      <c r="P50" s="7"/>
      <c r="Q50" s="7"/>
      <c r="R50" s="7"/>
      <c r="S50" s="7"/>
      <c r="T50" s="9"/>
      <c r="U50" s="8"/>
      <c r="XEB50" s="10"/>
      <c r="XEC50" s="10"/>
      <c r="XED50" s="10"/>
      <c r="XEE50" s="10"/>
      <c r="XEF50" s="10"/>
      <c r="XEG50" s="10"/>
      <c r="XEH50" s="10"/>
      <c r="XEI50" s="10"/>
      <c r="XEJ50" s="10"/>
      <c r="XEK50" s="10"/>
      <c r="XEL50" s="10"/>
      <c r="XEM50" s="10"/>
      <c r="XEN50" s="10"/>
      <c r="XEO50" s="10"/>
      <c r="XEP50" s="10"/>
      <c r="XEQ50" s="10"/>
      <c r="XER50" s="10"/>
      <c r="XES50" s="10"/>
      <c r="XET50" s="10"/>
      <c r="XEU50" s="10"/>
      <c r="XEV50" s="10"/>
      <c r="XEW50" s="10"/>
      <c r="XEX50" s="10"/>
      <c r="XEY50" s="10"/>
      <c r="XEZ50" s="10"/>
      <c r="XFA50" s="10"/>
      <c r="XFB50" s="10"/>
    </row>
    <row r="51" s="3" customFormat="1" spans="1:16382">
      <c r="A51" s="7"/>
      <c r="B51" s="7"/>
      <c r="C51" s="7"/>
      <c r="D51" s="7"/>
      <c r="E51" s="1"/>
      <c r="F51" s="1"/>
      <c r="G51" s="1"/>
      <c r="H51" s="1"/>
      <c r="I51" s="8"/>
      <c r="J51" s="7"/>
      <c r="K51" s="7"/>
      <c r="L51" s="7"/>
      <c r="M51" s="7"/>
      <c r="N51" s="7"/>
      <c r="O51" s="7"/>
      <c r="P51" s="7"/>
      <c r="Q51" s="7"/>
      <c r="R51" s="7"/>
      <c r="S51" s="7"/>
      <c r="T51" s="9"/>
      <c r="U51" s="8"/>
      <c r="XEB51" s="10"/>
      <c r="XEC51" s="10"/>
      <c r="XED51" s="10"/>
      <c r="XEE51" s="10"/>
      <c r="XEF51" s="10"/>
      <c r="XEG51" s="10"/>
      <c r="XEH51" s="10"/>
      <c r="XEI51" s="10"/>
      <c r="XEJ51" s="10"/>
      <c r="XEK51" s="10"/>
      <c r="XEL51" s="10"/>
      <c r="XEM51" s="10"/>
      <c r="XEN51" s="10"/>
      <c r="XEO51" s="10"/>
      <c r="XEP51" s="10"/>
      <c r="XEQ51" s="10"/>
      <c r="XER51" s="10"/>
      <c r="XES51" s="10"/>
      <c r="XET51" s="10"/>
      <c r="XEU51" s="10"/>
      <c r="XEV51" s="10"/>
      <c r="XEW51" s="10"/>
      <c r="XEX51" s="10"/>
      <c r="XEY51" s="10"/>
      <c r="XEZ51" s="10"/>
      <c r="XFA51" s="10"/>
      <c r="XFB51" s="10"/>
    </row>
    <row r="52" s="3" customFormat="1" spans="1:16382">
      <c r="A52" s="7"/>
      <c r="B52" s="7"/>
      <c r="C52" s="7"/>
      <c r="D52" s="7"/>
      <c r="E52" s="1"/>
      <c r="F52" s="1"/>
      <c r="G52" s="1"/>
      <c r="H52" s="1"/>
      <c r="I52" s="8"/>
      <c r="J52" s="7"/>
      <c r="K52" s="7"/>
      <c r="L52" s="7"/>
      <c r="M52" s="7"/>
      <c r="N52" s="7"/>
      <c r="O52" s="7"/>
      <c r="P52" s="7"/>
      <c r="Q52" s="7"/>
      <c r="R52" s="7"/>
      <c r="S52" s="7"/>
      <c r="T52" s="9"/>
      <c r="U52" s="8"/>
      <c r="XEB52" s="10"/>
      <c r="XEC52" s="10"/>
      <c r="XED52" s="10"/>
      <c r="XEE52" s="10"/>
      <c r="XEF52" s="10"/>
      <c r="XEG52" s="10"/>
      <c r="XEH52" s="10"/>
      <c r="XEI52" s="10"/>
      <c r="XEJ52" s="10"/>
      <c r="XEK52" s="10"/>
      <c r="XEL52" s="10"/>
      <c r="XEM52" s="10"/>
      <c r="XEN52" s="10"/>
      <c r="XEO52" s="10"/>
      <c r="XEP52" s="10"/>
      <c r="XEQ52" s="10"/>
      <c r="XER52" s="10"/>
      <c r="XES52" s="10"/>
      <c r="XET52" s="10"/>
      <c r="XEU52" s="10"/>
      <c r="XEV52" s="10"/>
      <c r="XEW52" s="10"/>
      <c r="XEX52" s="10"/>
      <c r="XEY52" s="10"/>
      <c r="XEZ52" s="10"/>
      <c r="XFA52" s="10"/>
      <c r="XFB52" s="10"/>
    </row>
    <row r="53" s="3" customFormat="1" spans="1:16382">
      <c r="A53" s="7"/>
      <c r="B53" s="7"/>
      <c r="C53" s="7"/>
      <c r="D53" s="7"/>
      <c r="E53" s="1"/>
      <c r="F53" s="1"/>
      <c r="G53" s="1"/>
      <c r="H53" s="1"/>
      <c r="I53" s="8"/>
      <c r="J53" s="7"/>
      <c r="K53" s="7"/>
      <c r="L53" s="7"/>
      <c r="M53" s="7"/>
      <c r="N53" s="7"/>
      <c r="O53" s="7"/>
      <c r="P53" s="7"/>
      <c r="Q53" s="7"/>
      <c r="R53" s="7"/>
      <c r="S53" s="7"/>
      <c r="T53" s="9"/>
      <c r="U53" s="8"/>
      <c r="XEB53" s="10"/>
      <c r="XEC53" s="10"/>
      <c r="XED53" s="10"/>
      <c r="XEE53" s="10"/>
      <c r="XEF53" s="10"/>
      <c r="XEG53" s="10"/>
      <c r="XEH53" s="10"/>
      <c r="XEI53" s="10"/>
      <c r="XEJ53" s="10"/>
      <c r="XEK53" s="10"/>
      <c r="XEL53" s="10"/>
      <c r="XEM53" s="10"/>
      <c r="XEN53" s="10"/>
      <c r="XEO53" s="10"/>
      <c r="XEP53" s="10"/>
      <c r="XEQ53" s="10"/>
      <c r="XER53" s="10"/>
      <c r="XES53" s="10"/>
      <c r="XET53" s="10"/>
      <c r="XEU53" s="10"/>
      <c r="XEV53" s="10"/>
      <c r="XEW53" s="10"/>
      <c r="XEX53" s="10"/>
      <c r="XEY53" s="10"/>
      <c r="XEZ53" s="10"/>
      <c r="XFA53" s="10"/>
      <c r="XFB53" s="10"/>
    </row>
    <row r="54" s="3" customFormat="1" ht="79.95" customHeight="1" spans="1:16382">
      <c r="A54" s="7"/>
      <c r="B54" s="7"/>
      <c r="C54" s="7"/>
      <c r="D54" s="7"/>
      <c r="E54" s="1"/>
      <c r="F54" s="1"/>
      <c r="G54" s="1"/>
      <c r="H54" s="1"/>
      <c r="I54" s="8"/>
      <c r="J54" s="7"/>
      <c r="K54" s="7"/>
      <c r="L54" s="7"/>
      <c r="M54" s="7"/>
      <c r="N54" s="7"/>
      <c r="O54" s="7"/>
      <c r="P54" s="7"/>
      <c r="Q54" s="7"/>
      <c r="R54" s="7"/>
      <c r="S54" s="7"/>
      <c r="T54" s="9"/>
      <c r="U54" s="8"/>
      <c r="XEB54" s="10"/>
      <c r="XEC54" s="10"/>
      <c r="XED54" s="10"/>
      <c r="XEE54" s="10"/>
      <c r="XEF54" s="10"/>
      <c r="XEG54" s="10"/>
      <c r="XEH54" s="10"/>
      <c r="XEI54" s="10"/>
      <c r="XEJ54" s="10"/>
      <c r="XEK54" s="10"/>
      <c r="XEL54" s="10"/>
      <c r="XEM54" s="10"/>
      <c r="XEN54" s="10"/>
      <c r="XEO54" s="10"/>
      <c r="XEP54" s="10"/>
      <c r="XEQ54" s="10"/>
      <c r="XER54" s="10"/>
      <c r="XES54" s="10"/>
      <c r="XET54" s="10"/>
      <c r="XEU54" s="10"/>
      <c r="XEV54" s="10"/>
      <c r="XEW54" s="10"/>
      <c r="XEX54" s="10"/>
      <c r="XEY54" s="10"/>
      <c r="XEZ54" s="10"/>
      <c r="XFA54" s="10"/>
      <c r="XFB54" s="10"/>
    </row>
    <row r="55" s="3" customFormat="1" spans="1:16382">
      <c r="A55" s="7"/>
      <c r="B55" s="7"/>
      <c r="C55" s="7"/>
      <c r="D55" s="7"/>
      <c r="E55" s="1"/>
      <c r="F55" s="1"/>
      <c r="G55" s="1"/>
      <c r="H55" s="1"/>
      <c r="I55" s="8"/>
      <c r="J55" s="7"/>
      <c r="K55" s="7"/>
      <c r="L55" s="7"/>
      <c r="M55" s="7"/>
      <c r="N55" s="7"/>
      <c r="O55" s="7"/>
      <c r="P55" s="7"/>
      <c r="Q55" s="7"/>
      <c r="R55" s="7"/>
      <c r="S55" s="7"/>
      <c r="T55" s="9"/>
      <c r="U55" s="8"/>
      <c r="XEB55" s="10"/>
      <c r="XEC55" s="10"/>
      <c r="XED55" s="10"/>
      <c r="XEE55" s="10"/>
      <c r="XEF55" s="10"/>
      <c r="XEG55" s="10"/>
      <c r="XEH55" s="10"/>
      <c r="XEI55" s="10"/>
      <c r="XEJ55" s="10"/>
      <c r="XEK55" s="10"/>
      <c r="XEL55" s="10"/>
      <c r="XEM55" s="10"/>
      <c r="XEN55" s="10"/>
      <c r="XEO55" s="10"/>
      <c r="XEP55" s="10"/>
      <c r="XEQ55" s="10"/>
      <c r="XER55" s="10"/>
      <c r="XES55" s="10"/>
      <c r="XET55" s="10"/>
      <c r="XEU55" s="10"/>
      <c r="XEV55" s="10"/>
      <c r="XEW55" s="10"/>
      <c r="XEX55" s="10"/>
      <c r="XEY55" s="10"/>
      <c r="XEZ55" s="10"/>
      <c r="XFA55" s="10"/>
      <c r="XFB55" s="10"/>
    </row>
    <row r="56" s="3" customFormat="1" spans="1:16382">
      <c r="A56" s="7"/>
      <c r="B56" s="7"/>
      <c r="C56" s="7"/>
      <c r="D56" s="7"/>
      <c r="E56" s="1"/>
      <c r="F56" s="1"/>
      <c r="G56" s="1"/>
      <c r="H56" s="1"/>
      <c r="I56" s="8"/>
      <c r="J56" s="7"/>
      <c r="K56" s="7"/>
      <c r="L56" s="7"/>
      <c r="M56" s="7"/>
      <c r="N56" s="7"/>
      <c r="O56" s="7"/>
      <c r="P56" s="7"/>
      <c r="Q56" s="7"/>
      <c r="R56" s="7"/>
      <c r="S56" s="7"/>
      <c r="T56" s="9"/>
      <c r="U56" s="8"/>
      <c r="XEB56" s="10"/>
      <c r="XEC56" s="10"/>
      <c r="XED56" s="10"/>
      <c r="XEE56" s="10"/>
      <c r="XEF56" s="10"/>
      <c r="XEG56" s="10"/>
      <c r="XEH56" s="10"/>
      <c r="XEI56" s="10"/>
      <c r="XEJ56" s="10"/>
      <c r="XEK56" s="10"/>
      <c r="XEL56" s="10"/>
      <c r="XEM56" s="10"/>
      <c r="XEN56" s="10"/>
      <c r="XEO56" s="10"/>
      <c r="XEP56" s="10"/>
      <c r="XEQ56" s="10"/>
      <c r="XER56" s="10"/>
      <c r="XES56" s="10"/>
      <c r="XET56" s="10"/>
      <c r="XEU56" s="10"/>
      <c r="XEV56" s="10"/>
      <c r="XEW56" s="10"/>
      <c r="XEX56" s="10"/>
      <c r="XEY56" s="10"/>
      <c r="XEZ56" s="10"/>
      <c r="XFA56" s="10"/>
      <c r="XFB56" s="10"/>
    </row>
    <row r="57" s="3" customFormat="1" spans="1:16382">
      <c r="A57" s="7"/>
      <c r="B57" s="7"/>
      <c r="C57" s="7"/>
      <c r="D57" s="7"/>
      <c r="E57" s="1"/>
      <c r="F57" s="1"/>
      <c r="G57" s="1"/>
      <c r="H57" s="1"/>
      <c r="I57" s="8"/>
      <c r="J57" s="7"/>
      <c r="K57" s="7"/>
      <c r="L57" s="7"/>
      <c r="M57" s="7"/>
      <c r="N57" s="7"/>
      <c r="O57" s="7"/>
      <c r="P57" s="7"/>
      <c r="Q57" s="7"/>
      <c r="R57" s="7"/>
      <c r="S57" s="7"/>
      <c r="T57" s="9"/>
      <c r="U57" s="8"/>
      <c r="XEB57" s="10"/>
      <c r="XEC57" s="10"/>
      <c r="XED57" s="10"/>
      <c r="XEE57" s="10"/>
      <c r="XEF57" s="10"/>
      <c r="XEG57" s="10"/>
      <c r="XEH57" s="10"/>
      <c r="XEI57" s="10"/>
      <c r="XEJ57" s="10"/>
      <c r="XEK57" s="10"/>
      <c r="XEL57" s="10"/>
      <c r="XEM57" s="10"/>
      <c r="XEN57" s="10"/>
      <c r="XEO57" s="10"/>
      <c r="XEP57" s="10"/>
      <c r="XEQ57" s="10"/>
      <c r="XER57" s="10"/>
      <c r="XES57" s="10"/>
      <c r="XET57" s="10"/>
      <c r="XEU57" s="10"/>
      <c r="XEV57" s="10"/>
      <c r="XEW57" s="10"/>
      <c r="XEX57" s="10"/>
      <c r="XEY57" s="10"/>
      <c r="XEZ57" s="10"/>
      <c r="XFA57" s="10"/>
      <c r="XFB57" s="10"/>
    </row>
    <row r="58" s="3" customFormat="1" spans="1:16382">
      <c r="A58" s="7"/>
      <c r="B58" s="7"/>
      <c r="C58" s="7"/>
      <c r="D58" s="7"/>
      <c r="E58" s="1"/>
      <c r="F58" s="1"/>
      <c r="G58" s="1"/>
      <c r="H58" s="1"/>
      <c r="I58" s="8"/>
      <c r="J58" s="7"/>
      <c r="K58" s="7"/>
      <c r="L58" s="7"/>
      <c r="M58" s="7"/>
      <c r="N58" s="7"/>
      <c r="O58" s="7"/>
      <c r="P58" s="7"/>
      <c r="Q58" s="7"/>
      <c r="R58" s="7"/>
      <c r="S58" s="7"/>
      <c r="T58" s="9"/>
      <c r="U58" s="8"/>
      <c r="XEB58" s="10"/>
      <c r="XEC58" s="10"/>
      <c r="XED58" s="10"/>
      <c r="XEE58" s="10"/>
      <c r="XEF58" s="10"/>
      <c r="XEG58" s="10"/>
      <c r="XEH58" s="10"/>
      <c r="XEI58" s="10"/>
      <c r="XEJ58" s="10"/>
      <c r="XEK58" s="10"/>
      <c r="XEL58" s="10"/>
      <c r="XEM58" s="10"/>
      <c r="XEN58" s="10"/>
      <c r="XEO58" s="10"/>
      <c r="XEP58" s="10"/>
      <c r="XEQ58" s="10"/>
      <c r="XER58" s="10"/>
      <c r="XES58" s="10"/>
      <c r="XET58" s="10"/>
      <c r="XEU58" s="10"/>
      <c r="XEV58" s="10"/>
      <c r="XEW58" s="10"/>
      <c r="XEX58" s="10"/>
      <c r="XEY58" s="10"/>
      <c r="XEZ58" s="10"/>
      <c r="XFA58" s="10"/>
      <c r="XFB58" s="10"/>
    </row>
    <row r="59" s="3" customFormat="1" spans="1:16382">
      <c r="A59" s="7"/>
      <c r="B59" s="7"/>
      <c r="C59" s="7"/>
      <c r="D59" s="7"/>
      <c r="E59" s="1"/>
      <c r="F59" s="1"/>
      <c r="G59" s="1"/>
      <c r="H59" s="1"/>
      <c r="I59" s="8"/>
      <c r="J59" s="7"/>
      <c r="K59" s="7"/>
      <c r="L59" s="7"/>
      <c r="M59" s="7"/>
      <c r="N59" s="7"/>
      <c r="O59" s="7"/>
      <c r="P59" s="7"/>
      <c r="Q59" s="7"/>
      <c r="R59" s="7"/>
      <c r="S59" s="7"/>
      <c r="T59" s="9"/>
      <c r="U59" s="8"/>
      <c r="XEB59" s="10"/>
      <c r="XEC59" s="10"/>
      <c r="XED59" s="10"/>
      <c r="XEE59" s="10"/>
      <c r="XEF59" s="10"/>
      <c r="XEG59" s="10"/>
      <c r="XEH59" s="10"/>
      <c r="XEI59" s="10"/>
      <c r="XEJ59" s="10"/>
      <c r="XEK59" s="10"/>
      <c r="XEL59" s="10"/>
      <c r="XEM59" s="10"/>
      <c r="XEN59" s="10"/>
      <c r="XEO59" s="10"/>
      <c r="XEP59" s="10"/>
      <c r="XEQ59" s="10"/>
      <c r="XER59" s="10"/>
      <c r="XES59" s="10"/>
      <c r="XET59" s="10"/>
      <c r="XEU59" s="10"/>
      <c r="XEV59" s="10"/>
      <c r="XEW59" s="10"/>
      <c r="XEX59" s="10"/>
      <c r="XEY59" s="10"/>
      <c r="XEZ59" s="10"/>
      <c r="XFA59" s="10"/>
      <c r="XFB59" s="10"/>
    </row>
    <row r="60" s="6" customFormat="1" spans="1:16382">
      <c r="A60" s="7"/>
      <c r="B60" s="7"/>
      <c r="C60" s="7"/>
      <c r="D60" s="7"/>
      <c r="E60" s="1"/>
      <c r="F60" s="1"/>
      <c r="G60" s="1"/>
      <c r="H60" s="1"/>
      <c r="I60" s="8"/>
      <c r="J60" s="7"/>
      <c r="K60" s="7"/>
      <c r="L60" s="7"/>
      <c r="M60" s="7"/>
      <c r="N60" s="7"/>
      <c r="O60" s="7"/>
      <c r="P60" s="7"/>
      <c r="Q60" s="7"/>
      <c r="R60" s="7"/>
      <c r="S60" s="7"/>
      <c r="T60" s="9"/>
      <c r="U60" s="8"/>
      <c r="XEB60" s="10"/>
      <c r="XEC60" s="10"/>
      <c r="XED60" s="10"/>
      <c r="XEE60" s="10"/>
      <c r="XEF60" s="10"/>
      <c r="XEG60" s="10"/>
      <c r="XEH60" s="10"/>
      <c r="XEI60" s="10"/>
      <c r="XEJ60" s="10"/>
      <c r="XEK60" s="10"/>
      <c r="XEL60" s="10"/>
      <c r="XEM60" s="10"/>
      <c r="XEN60" s="10"/>
      <c r="XEO60" s="10"/>
      <c r="XEP60" s="10"/>
      <c r="XEQ60" s="10"/>
      <c r="XER60" s="10"/>
      <c r="XES60" s="10"/>
      <c r="XET60" s="10"/>
      <c r="XEU60" s="10"/>
      <c r="XEV60" s="10"/>
      <c r="XEW60" s="10"/>
      <c r="XEX60" s="10"/>
      <c r="XEY60" s="10"/>
      <c r="XEZ60" s="10"/>
      <c r="XFA60" s="10"/>
      <c r="XFB60" s="10"/>
    </row>
    <row r="61" s="6" customFormat="1" ht="57" customHeight="1" spans="1:16382">
      <c r="A61" s="7"/>
      <c r="B61" s="7"/>
      <c r="C61" s="7"/>
      <c r="D61" s="7"/>
      <c r="E61" s="1"/>
      <c r="F61" s="1"/>
      <c r="G61" s="1"/>
      <c r="H61" s="1"/>
      <c r="I61" s="8"/>
      <c r="J61" s="7"/>
      <c r="K61" s="7"/>
      <c r="L61" s="7"/>
      <c r="M61" s="7"/>
      <c r="N61" s="7"/>
      <c r="O61" s="7"/>
      <c r="P61" s="7"/>
      <c r="Q61" s="7"/>
      <c r="R61" s="7"/>
      <c r="S61" s="7"/>
      <c r="T61" s="9"/>
      <c r="U61" s="8"/>
      <c r="XEB61" s="10"/>
      <c r="XEC61" s="10"/>
      <c r="XED61" s="10"/>
      <c r="XEE61" s="10"/>
      <c r="XEF61" s="10"/>
      <c r="XEG61" s="10"/>
      <c r="XEH61" s="10"/>
      <c r="XEI61" s="10"/>
      <c r="XEJ61" s="10"/>
      <c r="XEK61" s="10"/>
      <c r="XEL61" s="10"/>
      <c r="XEM61" s="10"/>
      <c r="XEN61" s="10"/>
      <c r="XEO61" s="10"/>
      <c r="XEP61" s="10"/>
      <c r="XEQ61" s="10"/>
      <c r="XER61" s="10"/>
      <c r="XES61" s="10"/>
      <c r="XET61" s="10"/>
      <c r="XEU61" s="10"/>
      <c r="XEV61" s="10"/>
      <c r="XEW61" s="10"/>
      <c r="XEX61" s="10"/>
      <c r="XEY61" s="10"/>
      <c r="XEZ61" s="10"/>
      <c r="XFA61" s="10"/>
      <c r="XFB61" s="10"/>
    </row>
    <row r="62" s="6" customFormat="1" spans="1:16382">
      <c r="A62" s="7"/>
      <c r="B62" s="7"/>
      <c r="C62" s="7"/>
      <c r="D62" s="7"/>
      <c r="E62" s="1"/>
      <c r="F62" s="1"/>
      <c r="G62" s="1"/>
      <c r="H62" s="1"/>
      <c r="I62" s="8"/>
      <c r="J62" s="7"/>
      <c r="K62" s="7"/>
      <c r="L62" s="7"/>
      <c r="M62" s="7"/>
      <c r="N62" s="7"/>
      <c r="O62" s="7"/>
      <c r="P62" s="7"/>
      <c r="Q62" s="7"/>
      <c r="R62" s="7"/>
      <c r="S62" s="7"/>
      <c r="T62" s="9"/>
      <c r="U62" s="8"/>
      <c r="XEB62" s="10"/>
      <c r="XEC62" s="10"/>
      <c r="XED62" s="10"/>
      <c r="XEE62" s="10"/>
      <c r="XEF62" s="10"/>
      <c r="XEG62" s="10"/>
      <c r="XEH62" s="10"/>
      <c r="XEI62" s="10"/>
      <c r="XEJ62" s="10"/>
      <c r="XEK62" s="10"/>
      <c r="XEL62" s="10"/>
      <c r="XEM62" s="10"/>
      <c r="XEN62" s="10"/>
      <c r="XEO62" s="10"/>
      <c r="XEP62" s="10"/>
      <c r="XEQ62" s="10"/>
      <c r="XER62" s="10"/>
      <c r="XES62" s="10"/>
      <c r="XET62" s="10"/>
      <c r="XEU62" s="10"/>
      <c r="XEV62" s="10"/>
      <c r="XEW62" s="10"/>
      <c r="XEX62" s="10"/>
      <c r="XEY62" s="10"/>
      <c r="XEZ62" s="10"/>
      <c r="XFA62" s="10"/>
      <c r="XFB62" s="10"/>
    </row>
    <row r="63" s="6" customFormat="1" spans="1:16382">
      <c r="A63" s="7"/>
      <c r="B63" s="7"/>
      <c r="C63" s="7"/>
      <c r="D63" s="7"/>
      <c r="E63" s="1"/>
      <c r="F63" s="1"/>
      <c r="G63" s="1"/>
      <c r="H63" s="1"/>
      <c r="I63" s="8"/>
      <c r="J63" s="7"/>
      <c r="K63" s="7"/>
      <c r="L63" s="7"/>
      <c r="M63" s="7"/>
      <c r="N63" s="7"/>
      <c r="O63" s="7"/>
      <c r="P63" s="7"/>
      <c r="Q63" s="7"/>
      <c r="R63" s="7"/>
      <c r="S63" s="7"/>
      <c r="T63" s="9"/>
      <c r="U63" s="8"/>
      <c r="XEB63" s="10"/>
      <c r="XEC63" s="10"/>
      <c r="XED63" s="10"/>
      <c r="XEE63" s="10"/>
      <c r="XEF63" s="10"/>
      <c r="XEG63" s="10"/>
      <c r="XEH63" s="10"/>
      <c r="XEI63" s="10"/>
      <c r="XEJ63" s="10"/>
      <c r="XEK63" s="10"/>
      <c r="XEL63" s="10"/>
      <c r="XEM63" s="10"/>
      <c r="XEN63" s="10"/>
      <c r="XEO63" s="10"/>
      <c r="XEP63" s="10"/>
      <c r="XEQ63" s="10"/>
      <c r="XER63" s="10"/>
      <c r="XES63" s="10"/>
      <c r="XET63" s="10"/>
      <c r="XEU63" s="10"/>
      <c r="XEV63" s="10"/>
      <c r="XEW63" s="10"/>
      <c r="XEX63" s="10"/>
      <c r="XEY63" s="10"/>
      <c r="XEZ63" s="10"/>
      <c r="XFA63" s="10"/>
      <c r="XFB63" s="10"/>
    </row>
    <row r="64" s="6" customFormat="1" ht="25.05" customHeight="1" spans="1:16382">
      <c r="A64" s="7"/>
      <c r="B64" s="7"/>
      <c r="C64" s="7"/>
      <c r="D64" s="7"/>
      <c r="E64" s="1"/>
      <c r="F64" s="1"/>
      <c r="G64" s="1"/>
      <c r="H64" s="1"/>
      <c r="I64" s="8"/>
      <c r="J64" s="7"/>
      <c r="K64" s="7"/>
      <c r="L64" s="7"/>
      <c r="M64" s="7"/>
      <c r="N64" s="7"/>
      <c r="O64" s="7"/>
      <c r="P64" s="7"/>
      <c r="Q64" s="7"/>
      <c r="R64" s="7"/>
      <c r="S64" s="7"/>
      <c r="T64" s="9"/>
      <c r="U64" s="8"/>
      <c r="XEB64" s="10"/>
      <c r="XEC64" s="10"/>
      <c r="XED64" s="10"/>
      <c r="XEE64" s="10"/>
      <c r="XEF64" s="10"/>
      <c r="XEG64" s="10"/>
      <c r="XEH64" s="10"/>
      <c r="XEI64" s="10"/>
      <c r="XEJ64" s="10"/>
      <c r="XEK64" s="10"/>
      <c r="XEL64" s="10"/>
      <c r="XEM64" s="10"/>
      <c r="XEN64" s="10"/>
      <c r="XEO64" s="10"/>
      <c r="XEP64" s="10"/>
      <c r="XEQ64" s="10"/>
      <c r="XER64" s="10"/>
      <c r="XES64" s="10"/>
      <c r="XET64" s="10"/>
      <c r="XEU64" s="10"/>
      <c r="XEV64" s="10"/>
      <c r="XEW64" s="10"/>
      <c r="XEX64" s="10"/>
      <c r="XEY64" s="10"/>
      <c r="XEZ64" s="10"/>
      <c r="XFA64" s="10"/>
      <c r="XFB64" s="10"/>
    </row>
    <row r="65" s="3" customFormat="1" spans="1:16382">
      <c r="A65" s="7"/>
      <c r="B65" s="7"/>
      <c r="C65" s="7"/>
      <c r="D65" s="7"/>
      <c r="E65" s="1"/>
      <c r="F65" s="1"/>
      <c r="G65" s="1"/>
      <c r="H65" s="1"/>
      <c r="I65" s="8"/>
      <c r="J65" s="7"/>
      <c r="K65" s="7"/>
      <c r="L65" s="7"/>
      <c r="M65" s="7"/>
      <c r="N65" s="7"/>
      <c r="O65" s="7"/>
      <c r="P65" s="7"/>
      <c r="Q65" s="7"/>
      <c r="R65" s="7"/>
      <c r="S65" s="7"/>
      <c r="T65" s="9"/>
      <c r="U65" s="8"/>
      <c r="XEB65" s="10"/>
      <c r="XEC65" s="10"/>
      <c r="XED65" s="10"/>
      <c r="XEE65" s="10"/>
      <c r="XEF65" s="10"/>
      <c r="XEG65" s="10"/>
      <c r="XEH65" s="10"/>
      <c r="XEI65" s="10"/>
      <c r="XEJ65" s="10"/>
      <c r="XEK65" s="10"/>
      <c r="XEL65" s="10"/>
      <c r="XEM65" s="10"/>
      <c r="XEN65" s="10"/>
      <c r="XEO65" s="10"/>
      <c r="XEP65" s="10"/>
      <c r="XEQ65" s="10"/>
      <c r="XER65" s="10"/>
      <c r="XES65" s="10"/>
      <c r="XET65" s="10"/>
      <c r="XEU65" s="10"/>
      <c r="XEV65" s="10"/>
      <c r="XEW65" s="10"/>
      <c r="XEX65" s="10"/>
      <c r="XEY65" s="10"/>
      <c r="XEZ65" s="10"/>
      <c r="XFA65" s="10"/>
      <c r="XFB65" s="10"/>
    </row>
    <row r="66" s="6" customFormat="1" spans="1:16382">
      <c r="A66" s="7"/>
      <c r="B66" s="7"/>
      <c r="C66" s="7"/>
      <c r="D66" s="7"/>
      <c r="E66" s="1"/>
      <c r="F66" s="1"/>
      <c r="G66" s="1"/>
      <c r="H66" s="1"/>
      <c r="I66" s="8"/>
      <c r="J66" s="7"/>
      <c r="K66" s="7"/>
      <c r="L66" s="7"/>
      <c r="M66" s="7"/>
      <c r="N66" s="7"/>
      <c r="O66" s="7"/>
      <c r="P66" s="7"/>
      <c r="Q66" s="7"/>
      <c r="R66" s="7"/>
      <c r="S66" s="7"/>
      <c r="T66" s="9"/>
      <c r="U66" s="8"/>
      <c r="XEB66" s="10"/>
      <c r="XEC66" s="10"/>
      <c r="XED66" s="10"/>
      <c r="XEE66" s="10"/>
      <c r="XEF66" s="10"/>
      <c r="XEG66" s="10"/>
      <c r="XEH66" s="10"/>
      <c r="XEI66" s="10"/>
      <c r="XEJ66" s="10"/>
      <c r="XEK66" s="10"/>
      <c r="XEL66" s="10"/>
      <c r="XEM66" s="10"/>
      <c r="XEN66" s="10"/>
      <c r="XEO66" s="10"/>
      <c r="XEP66" s="10"/>
      <c r="XEQ66" s="10"/>
      <c r="XER66" s="10"/>
      <c r="XES66" s="10"/>
      <c r="XET66" s="10"/>
      <c r="XEU66" s="10"/>
      <c r="XEV66" s="10"/>
      <c r="XEW66" s="10"/>
      <c r="XEX66" s="10"/>
      <c r="XEY66" s="10"/>
      <c r="XEZ66" s="10"/>
      <c r="XFA66" s="10"/>
      <c r="XFB66" s="10"/>
    </row>
    <row r="67" s="3" customFormat="1" spans="1:16382">
      <c r="A67" s="7"/>
      <c r="B67" s="7"/>
      <c r="C67" s="7"/>
      <c r="D67" s="7"/>
      <c r="E67" s="1"/>
      <c r="F67" s="1"/>
      <c r="G67" s="1"/>
      <c r="H67" s="1"/>
      <c r="I67" s="8"/>
      <c r="J67" s="7"/>
      <c r="K67" s="7"/>
      <c r="L67" s="7"/>
      <c r="M67" s="7"/>
      <c r="N67" s="7"/>
      <c r="O67" s="7"/>
      <c r="P67" s="7"/>
      <c r="Q67" s="7"/>
      <c r="R67" s="7"/>
      <c r="S67" s="7"/>
      <c r="T67" s="9"/>
      <c r="U67" s="8"/>
      <c r="XEB67" s="10"/>
      <c r="XEC67" s="10"/>
      <c r="XED67" s="10"/>
      <c r="XEE67" s="10"/>
      <c r="XEF67" s="10"/>
      <c r="XEG67" s="10"/>
      <c r="XEH67" s="10"/>
      <c r="XEI67" s="10"/>
      <c r="XEJ67" s="10"/>
      <c r="XEK67" s="10"/>
      <c r="XEL67" s="10"/>
      <c r="XEM67" s="10"/>
      <c r="XEN67" s="10"/>
      <c r="XEO67" s="10"/>
      <c r="XEP67" s="10"/>
      <c r="XEQ67" s="10"/>
      <c r="XER67" s="10"/>
      <c r="XES67" s="10"/>
      <c r="XET67" s="10"/>
      <c r="XEU67" s="10"/>
      <c r="XEV67" s="10"/>
      <c r="XEW67" s="10"/>
      <c r="XEX67" s="10"/>
      <c r="XEY67" s="10"/>
      <c r="XEZ67" s="10"/>
      <c r="XFA67" s="10"/>
      <c r="XFB67" s="10"/>
    </row>
    <row r="68" s="3" customFormat="1" spans="1:16382">
      <c r="A68" s="7"/>
      <c r="B68" s="7"/>
      <c r="C68" s="7"/>
      <c r="D68" s="7"/>
      <c r="E68" s="1"/>
      <c r="F68" s="1"/>
      <c r="G68" s="1"/>
      <c r="H68" s="1"/>
      <c r="I68" s="8"/>
      <c r="J68" s="7"/>
      <c r="K68" s="7"/>
      <c r="L68" s="7"/>
      <c r="M68" s="7"/>
      <c r="N68" s="7"/>
      <c r="O68" s="7"/>
      <c r="P68" s="7"/>
      <c r="Q68" s="7"/>
      <c r="R68" s="7"/>
      <c r="S68" s="7"/>
      <c r="T68" s="9"/>
      <c r="U68" s="8"/>
      <c r="XEB68" s="10"/>
      <c r="XEC68" s="10"/>
      <c r="XED68" s="10"/>
      <c r="XEE68" s="10"/>
      <c r="XEF68" s="10"/>
      <c r="XEG68" s="10"/>
      <c r="XEH68" s="10"/>
      <c r="XEI68" s="10"/>
      <c r="XEJ68" s="10"/>
      <c r="XEK68" s="10"/>
      <c r="XEL68" s="10"/>
      <c r="XEM68" s="10"/>
      <c r="XEN68" s="10"/>
      <c r="XEO68" s="10"/>
      <c r="XEP68" s="10"/>
      <c r="XEQ68" s="10"/>
      <c r="XER68" s="10"/>
      <c r="XES68" s="10"/>
      <c r="XET68" s="10"/>
      <c r="XEU68" s="10"/>
      <c r="XEV68" s="10"/>
      <c r="XEW68" s="10"/>
      <c r="XEX68" s="10"/>
      <c r="XEY68" s="10"/>
      <c r="XEZ68" s="10"/>
      <c r="XFA68" s="10"/>
      <c r="XFB68" s="10"/>
    </row>
    <row r="69" s="6" customFormat="1" spans="1:16382">
      <c r="A69" s="7"/>
      <c r="B69" s="7"/>
      <c r="C69" s="7"/>
      <c r="D69" s="7"/>
      <c r="E69" s="1"/>
      <c r="F69" s="1"/>
      <c r="G69" s="1"/>
      <c r="H69" s="1"/>
      <c r="I69" s="8"/>
      <c r="J69" s="7"/>
      <c r="K69" s="7"/>
      <c r="L69" s="7"/>
      <c r="M69" s="7"/>
      <c r="N69" s="7"/>
      <c r="O69" s="7"/>
      <c r="P69" s="7"/>
      <c r="Q69" s="7"/>
      <c r="R69" s="7"/>
      <c r="S69" s="7"/>
      <c r="T69" s="9"/>
      <c r="U69" s="8"/>
      <c r="XEB69" s="10"/>
      <c r="XEC69" s="10"/>
      <c r="XED69" s="10"/>
      <c r="XEE69" s="10"/>
      <c r="XEF69" s="10"/>
      <c r="XEG69" s="10"/>
      <c r="XEH69" s="10"/>
      <c r="XEI69" s="10"/>
      <c r="XEJ69" s="10"/>
      <c r="XEK69" s="10"/>
      <c r="XEL69" s="10"/>
      <c r="XEM69" s="10"/>
      <c r="XEN69" s="10"/>
      <c r="XEO69" s="10"/>
      <c r="XEP69" s="10"/>
      <c r="XEQ69" s="10"/>
      <c r="XER69" s="10"/>
      <c r="XES69" s="10"/>
      <c r="XET69" s="10"/>
      <c r="XEU69" s="10"/>
      <c r="XEV69" s="10"/>
      <c r="XEW69" s="10"/>
      <c r="XEX69" s="10"/>
      <c r="XEY69" s="10"/>
      <c r="XEZ69" s="10"/>
      <c r="XFA69" s="10"/>
      <c r="XFB69" s="10"/>
    </row>
    <row r="70" s="6" customFormat="1" spans="1:16382">
      <c r="A70" s="7"/>
      <c r="B70" s="7"/>
      <c r="C70" s="7"/>
      <c r="D70" s="7"/>
      <c r="E70" s="1"/>
      <c r="F70" s="1"/>
      <c r="G70" s="1"/>
      <c r="H70" s="1"/>
      <c r="I70" s="8"/>
      <c r="J70" s="7"/>
      <c r="K70" s="7"/>
      <c r="L70" s="7"/>
      <c r="M70" s="7"/>
      <c r="N70" s="7"/>
      <c r="O70" s="7"/>
      <c r="P70" s="7"/>
      <c r="Q70" s="7"/>
      <c r="R70" s="7"/>
      <c r="S70" s="7"/>
      <c r="T70" s="9"/>
      <c r="U70" s="8"/>
      <c r="XEB70" s="10"/>
      <c r="XEC70" s="10"/>
      <c r="XED70" s="10"/>
      <c r="XEE70" s="10"/>
      <c r="XEF70" s="10"/>
      <c r="XEG70" s="10"/>
      <c r="XEH70" s="10"/>
      <c r="XEI70" s="10"/>
      <c r="XEJ70" s="10"/>
      <c r="XEK70" s="10"/>
      <c r="XEL70" s="10"/>
      <c r="XEM70" s="10"/>
      <c r="XEN70" s="10"/>
      <c r="XEO70" s="10"/>
      <c r="XEP70" s="10"/>
      <c r="XEQ70" s="10"/>
      <c r="XER70" s="10"/>
      <c r="XES70" s="10"/>
      <c r="XET70" s="10"/>
      <c r="XEU70" s="10"/>
      <c r="XEV70" s="10"/>
      <c r="XEW70" s="10"/>
      <c r="XEX70" s="10"/>
      <c r="XEY70" s="10"/>
      <c r="XEZ70" s="10"/>
      <c r="XFA70" s="10"/>
      <c r="XFB70" s="10"/>
    </row>
    <row r="71" s="6" customFormat="1" spans="1:16382">
      <c r="A71" s="7"/>
      <c r="B71" s="7"/>
      <c r="C71" s="7"/>
      <c r="D71" s="7"/>
      <c r="E71" s="1"/>
      <c r="F71" s="1"/>
      <c r="G71" s="1"/>
      <c r="H71" s="1"/>
      <c r="I71" s="8"/>
      <c r="J71" s="7"/>
      <c r="K71" s="7"/>
      <c r="L71" s="7"/>
      <c r="M71" s="7"/>
      <c r="N71" s="7"/>
      <c r="O71" s="7"/>
      <c r="P71" s="7"/>
      <c r="Q71" s="7"/>
      <c r="R71" s="7"/>
      <c r="S71" s="7"/>
      <c r="T71" s="9"/>
      <c r="U71" s="8"/>
      <c r="XEB71" s="10"/>
      <c r="XEC71" s="10"/>
      <c r="XED71" s="10"/>
      <c r="XEE71" s="10"/>
      <c r="XEF71" s="10"/>
      <c r="XEG71" s="10"/>
      <c r="XEH71" s="10"/>
      <c r="XEI71" s="10"/>
      <c r="XEJ71" s="10"/>
      <c r="XEK71" s="10"/>
      <c r="XEL71" s="10"/>
      <c r="XEM71" s="10"/>
      <c r="XEN71" s="10"/>
      <c r="XEO71" s="10"/>
      <c r="XEP71" s="10"/>
      <c r="XEQ71" s="10"/>
      <c r="XER71" s="10"/>
      <c r="XES71" s="10"/>
      <c r="XET71" s="10"/>
      <c r="XEU71" s="10"/>
      <c r="XEV71" s="10"/>
      <c r="XEW71" s="10"/>
      <c r="XEX71" s="10"/>
      <c r="XEY71" s="10"/>
      <c r="XEZ71" s="10"/>
      <c r="XFA71" s="10"/>
      <c r="XFB71" s="10"/>
    </row>
    <row r="72" s="6" customFormat="1" spans="1:16382">
      <c r="A72" s="7"/>
      <c r="B72" s="7"/>
      <c r="C72" s="7"/>
      <c r="D72" s="7"/>
      <c r="E72" s="1"/>
      <c r="F72" s="1"/>
      <c r="G72" s="1"/>
      <c r="H72" s="1"/>
      <c r="I72" s="8"/>
      <c r="J72" s="7"/>
      <c r="K72" s="7"/>
      <c r="L72" s="7"/>
      <c r="M72" s="7"/>
      <c r="N72" s="7"/>
      <c r="O72" s="7"/>
      <c r="P72" s="7"/>
      <c r="Q72" s="7"/>
      <c r="R72" s="7"/>
      <c r="S72" s="7"/>
      <c r="T72" s="9"/>
      <c r="U72" s="8"/>
      <c r="XEB72" s="10"/>
      <c r="XEC72" s="10"/>
      <c r="XED72" s="10"/>
      <c r="XEE72" s="10"/>
      <c r="XEF72" s="10"/>
      <c r="XEG72" s="10"/>
      <c r="XEH72" s="10"/>
      <c r="XEI72" s="10"/>
      <c r="XEJ72" s="10"/>
      <c r="XEK72" s="10"/>
      <c r="XEL72" s="10"/>
      <c r="XEM72" s="10"/>
      <c r="XEN72" s="10"/>
      <c r="XEO72" s="10"/>
      <c r="XEP72" s="10"/>
      <c r="XEQ72" s="10"/>
      <c r="XER72" s="10"/>
      <c r="XES72" s="10"/>
      <c r="XET72" s="10"/>
      <c r="XEU72" s="10"/>
      <c r="XEV72" s="10"/>
      <c r="XEW72" s="10"/>
      <c r="XEX72" s="10"/>
      <c r="XEY72" s="10"/>
      <c r="XEZ72" s="10"/>
      <c r="XFA72" s="10"/>
      <c r="XFB72" s="10"/>
    </row>
    <row r="73" s="6" customFormat="1" spans="1:16382">
      <c r="A73" s="7"/>
      <c r="B73" s="7"/>
      <c r="C73" s="7"/>
      <c r="D73" s="7"/>
      <c r="E73" s="1"/>
      <c r="F73" s="1"/>
      <c r="G73" s="1"/>
      <c r="H73" s="1"/>
      <c r="I73" s="8"/>
      <c r="J73" s="7"/>
      <c r="K73" s="7"/>
      <c r="L73" s="7"/>
      <c r="M73" s="7"/>
      <c r="N73" s="7"/>
      <c r="O73" s="7"/>
      <c r="P73" s="7"/>
      <c r="Q73" s="7"/>
      <c r="R73" s="7"/>
      <c r="S73" s="7"/>
      <c r="T73" s="9"/>
      <c r="U73" s="8"/>
      <c r="XEB73" s="10"/>
      <c r="XEC73" s="10"/>
      <c r="XED73" s="10"/>
      <c r="XEE73" s="10"/>
      <c r="XEF73" s="10"/>
      <c r="XEG73" s="10"/>
      <c r="XEH73" s="10"/>
      <c r="XEI73" s="10"/>
      <c r="XEJ73" s="10"/>
      <c r="XEK73" s="10"/>
      <c r="XEL73" s="10"/>
      <c r="XEM73" s="10"/>
      <c r="XEN73" s="10"/>
      <c r="XEO73" s="10"/>
      <c r="XEP73" s="10"/>
      <c r="XEQ73" s="10"/>
      <c r="XER73" s="10"/>
      <c r="XES73" s="10"/>
      <c r="XET73" s="10"/>
      <c r="XEU73" s="10"/>
      <c r="XEV73" s="10"/>
      <c r="XEW73" s="10"/>
      <c r="XEX73" s="10"/>
      <c r="XEY73" s="10"/>
      <c r="XEZ73" s="10"/>
      <c r="XFA73" s="10"/>
      <c r="XFB73" s="10"/>
    </row>
    <row r="74" s="6" customFormat="1" spans="1:16382">
      <c r="A74" s="7"/>
      <c r="B74" s="7"/>
      <c r="C74" s="7"/>
      <c r="D74" s="7"/>
      <c r="E74" s="1"/>
      <c r="F74" s="1"/>
      <c r="G74" s="1"/>
      <c r="H74" s="1"/>
      <c r="I74" s="8"/>
      <c r="J74" s="7"/>
      <c r="K74" s="7"/>
      <c r="L74" s="7"/>
      <c r="M74" s="7"/>
      <c r="N74" s="7"/>
      <c r="O74" s="7"/>
      <c r="P74" s="7"/>
      <c r="Q74" s="7"/>
      <c r="R74" s="7"/>
      <c r="S74" s="7"/>
      <c r="T74" s="9"/>
      <c r="U74" s="8"/>
      <c r="XEB74" s="10"/>
      <c r="XEC74" s="10"/>
      <c r="XED74" s="10"/>
      <c r="XEE74" s="10"/>
      <c r="XEF74" s="10"/>
      <c r="XEG74" s="10"/>
      <c r="XEH74" s="10"/>
      <c r="XEI74" s="10"/>
      <c r="XEJ74" s="10"/>
      <c r="XEK74" s="10"/>
      <c r="XEL74" s="10"/>
      <c r="XEM74" s="10"/>
      <c r="XEN74" s="10"/>
      <c r="XEO74" s="10"/>
      <c r="XEP74" s="10"/>
      <c r="XEQ74" s="10"/>
      <c r="XER74" s="10"/>
      <c r="XES74" s="10"/>
      <c r="XET74" s="10"/>
      <c r="XEU74" s="10"/>
      <c r="XEV74" s="10"/>
      <c r="XEW74" s="10"/>
      <c r="XEX74" s="10"/>
      <c r="XEY74" s="10"/>
      <c r="XEZ74" s="10"/>
      <c r="XFA74" s="10"/>
      <c r="XFB74" s="10"/>
    </row>
    <row r="75" s="6" customFormat="1" ht="93" customHeight="1" spans="1:16382">
      <c r="A75" s="7"/>
      <c r="B75" s="7"/>
      <c r="C75" s="7"/>
      <c r="D75" s="7"/>
      <c r="E75" s="1"/>
      <c r="F75" s="1"/>
      <c r="G75" s="1"/>
      <c r="H75" s="1"/>
      <c r="I75" s="8"/>
      <c r="J75" s="7"/>
      <c r="K75" s="7"/>
      <c r="L75" s="7"/>
      <c r="M75" s="7"/>
      <c r="N75" s="7"/>
      <c r="O75" s="7"/>
      <c r="P75" s="7"/>
      <c r="Q75" s="7"/>
      <c r="R75" s="7"/>
      <c r="S75" s="7"/>
      <c r="T75" s="9"/>
      <c r="U75" s="8"/>
      <c r="XEB75" s="10"/>
      <c r="XEC75" s="10"/>
      <c r="XED75" s="10"/>
      <c r="XEE75" s="10"/>
      <c r="XEF75" s="10"/>
      <c r="XEG75" s="10"/>
      <c r="XEH75" s="10"/>
      <c r="XEI75" s="10"/>
      <c r="XEJ75" s="10"/>
      <c r="XEK75" s="10"/>
      <c r="XEL75" s="10"/>
      <c r="XEM75" s="10"/>
      <c r="XEN75" s="10"/>
      <c r="XEO75" s="10"/>
      <c r="XEP75" s="10"/>
      <c r="XEQ75" s="10"/>
      <c r="XER75" s="10"/>
      <c r="XES75" s="10"/>
      <c r="XET75" s="10"/>
      <c r="XEU75" s="10"/>
      <c r="XEV75" s="10"/>
      <c r="XEW75" s="10"/>
      <c r="XEX75" s="10"/>
      <c r="XEY75" s="10"/>
      <c r="XEZ75" s="10"/>
      <c r="XFA75" s="10"/>
      <c r="XFB75" s="10"/>
    </row>
    <row r="76" s="6" customFormat="1" spans="1:16382">
      <c r="A76" s="7"/>
      <c r="B76" s="7"/>
      <c r="C76" s="7"/>
      <c r="D76" s="7"/>
      <c r="E76" s="1"/>
      <c r="F76" s="1"/>
      <c r="G76" s="1"/>
      <c r="H76" s="1"/>
      <c r="I76" s="8"/>
      <c r="J76" s="7"/>
      <c r="K76" s="7"/>
      <c r="L76" s="7"/>
      <c r="M76" s="7"/>
      <c r="N76" s="7"/>
      <c r="O76" s="7"/>
      <c r="P76" s="7"/>
      <c r="Q76" s="7"/>
      <c r="R76" s="7"/>
      <c r="S76" s="7"/>
      <c r="T76" s="9"/>
      <c r="U76" s="8"/>
      <c r="XEB76" s="10"/>
      <c r="XEC76" s="10"/>
      <c r="XED76" s="10"/>
      <c r="XEE76" s="10"/>
      <c r="XEF76" s="10"/>
      <c r="XEG76" s="10"/>
      <c r="XEH76" s="10"/>
      <c r="XEI76" s="10"/>
      <c r="XEJ76" s="10"/>
      <c r="XEK76" s="10"/>
      <c r="XEL76" s="10"/>
      <c r="XEM76" s="10"/>
      <c r="XEN76" s="10"/>
      <c r="XEO76" s="10"/>
      <c r="XEP76" s="10"/>
      <c r="XEQ76" s="10"/>
      <c r="XER76" s="10"/>
      <c r="XES76" s="10"/>
      <c r="XET76" s="10"/>
      <c r="XEU76" s="10"/>
      <c r="XEV76" s="10"/>
      <c r="XEW76" s="10"/>
      <c r="XEX76" s="10"/>
      <c r="XEY76" s="10"/>
      <c r="XEZ76" s="10"/>
      <c r="XFA76" s="10"/>
      <c r="XFB76" s="10"/>
    </row>
    <row r="77" s="3" customFormat="1" spans="1:16382">
      <c r="A77" s="7"/>
      <c r="B77" s="7"/>
      <c r="C77" s="7"/>
      <c r="D77" s="7"/>
      <c r="E77" s="1"/>
      <c r="F77" s="1"/>
      <c r="G77" s="1"/>
      <c r="H77" s="1"/>
      <c r="I77" s="8"/>
      <c r="J77" s="7"/>
      <c r="K77" s="7"/>
      <c r="L77" s="7"/>
      <c r="M77" s="7"/>
      <c r="N77" s="7"/>
      <c r="O77" s="7"/>
      <c r="P77" s="7"/>
      <c r="Q77" s="7"/>
      <c r="R77" s="7"/>
      <c r="S77" s="7"/>
      <c r="T77" s="9"/>
      <c r="U77" s="8"/>
      <c r="XEB77" s="10"/>
      <c r="XEC77" s="10"/>
      <c r="XED77" s="10"/>
      <c r="XEE77" s="10"/>
      <c r="XEF77" s="10"/>
      <c r="XEG77" s="10"/>
      <c r="XEH77" s="10"/>
      <c r="XEI77" s="10"/>
      <c r="XEJ77" s="10"/>
      <c r="XEK77" s="10"/>
      <c r="XEL77" s="10"/>
      <c r="XEM77" s="10"/>
      <c r="XEN77" s="10"/>
      <c r="XEO77" s="10"/>
      <c r="XEP77" s="10"/>
      <c r="XEQ77" s="10"/>
      <c r="XER77" s="10"/>
      <c r="XES77" s="10"/>
      <c r="XET77" s="10"/>
      <c r="XEU77" s="10"/>
      <c r="XEV77" s="10"/>
      <c r="XEW77" s="10"/>
      <c r="XEX77" s="10"/>
      <c r="XEY77" s="10"/>
      <c r="XEZ77" s="10"/>
      <c r="XFA77" s="10"/>
      <c r="XFB77" s="10"/>
    </row>
    <row r="78" s="3" customFormat="1" spans="1:16382">
      <c r="A78" s="7"/>
      <c r="B78" s="7"/>
      <c r="C78" s="7"/>
      <c r="D78" s="7"/>
      <c r="E78" s="1"/>
      <c r="F78" s="1"/>
      <c r="G78" s="1"/>
      <c r="H78" s="1"/>
      <c r="I78" s="8"/>
      <c r="J78" s="7"/>
      <c r="K78" s="7"/>
      <c r="L78" s="7"/>
      <c r="M78" s="7"/>
      <c r="N78" s="7"/>
      <c r="O78" s="7"/>
      <c r="P78" s="7"/>
      <c r="Q78" s="7"/>
      <c r="R78" s="7"/>
      <c r="S78" s="7"/>
      <c r="T78" s="9"/>
      <c r="U78" s="8"/>
      <c r="XEB78" s="10"/>
      <c r="XEC78" s="10"/>
      <c r="XED78" s="10"/>
      <c r="XEE78" s="10"/>
      <c r="XEF78" s="10"/>
      <c r="XEG78" s="10"/>
      <c r="XEH78" s="10"/>
      <c r="XEI78" s="10"/>
      <c r="XEJ78" s="10"/>
      <c r="XEK78" s="10"/>
      <c r="XEL78" s="10"/>
      <c r="XEM78" s="10"/>
      <c r="XEN78" s="10"/>
      <c r="XEO78" s="10"/>
      <c r="XEP78" s="10"/>
      <c r="XEQ78" s="10"/>
      <c r="XER78" s="10"/>
      <c r="XES78" s="10"/>
      <c r="XET78" s="10"/>
      <c r="XEU78" s="10"/>
      <c r="XEV78" s="10"/>
      <c r="XEW78" s="10"/>
      <c r="XEX78" s="10"/>
      <c r="XEY78" s="10"/>
      <c r="XEZ78" s="10"/>
      <c r="XFA78" s="10"/>
      <c r="XFB78" s="10"/>
    </row>
    <row r="79" s="3" customFormat="1" ht="91.05" customHeight="1" spans="1:16382">
      <c r="A79" s="7"/>
      <c r="B79" s="7"/>
      <c r="C79" s="7"/>
      <c r="D79" s="7"/>
      <c r="E79" s="1"/>
      <c r="F79" s="1"/>
      <c r="G79" s="1"/>
      <c r="H79" s="1"/>
      <c r="I79" s="8"/>
      <c r="J79" s="7"/>
      <c r="K79" s="7"/>
      <c r="L79" s="7"/>
      <c r="M79" s="7"/>
      <c r="N79" s="7"/>
      <c r="O79" s="7"/>
      <c r="P79" s="7"/>
      <c r="Q79" s="7"/>
      <c r="R79" s="7"/>
      <c r="S79" s="7"/>
      <c r="T79" s="9"/>
      <c r="U79" s="8"/>
      <c r="XEB79" s="10"/>
      <c r="XEC79" s="10"/>
      <c r="XED79" s="10"/>
      <c r="XEE79" s="10"/>
      <c r="XEF79" s="10"/>
      <c r="XEG79" s="10"/>
      <c r="XEH79" s="10"/>
      <c r="XEI79" s="10"/>
      <c r="XEJ79" s="10"/>
      <c r="XEK79" s="10"/>
      <c r="XEL79" s="10"/>
      <c r="XEM79" s="10"/>
      <c r="XEN79" s="10"/>
      <c r="XEO79" s="10"/>
      <c r="XEP79" s="10"/>
      <c r="XEQ79" s="10"/>
      <c r="XER79" s="10"/>
      <c r="XES79" s="10"/>
      <c r="XET79" s="10"/>
      <c r="XEU79" s="10"/>
      <c r="XEV79" s="10"/>
      <c r="XEW79" s="10"/>
      <c r="XEX79" s="10"/>
      <c r="XEY79" s="10"/>
      <c r="XEZ79" s="10"/>
      <c r="XFA79" s="10"/>
      <c r="XFB79" s="10"/>
    </row>
    <row r="80" s="3" customFormat="1" spans="1:16382">
      <c r="A80" s="7"/>
      <c r="B80" s="7"/>
      <c r="C80" s="7"/>
      <c r="D80" s="7"/>
      <c r="E80" s="1"/>
      <c r="F80" s="1"/>
      <c r="G80" s="1"/>
      <c r="H80" s="1"/>
      <c r="I80" s="8"/>
      <c r="J80" s="7"/>
      <c r="K80" s="7"/>
      <c r="L80" s="7"/>
      <c r="M80" s="7"/>
      <c r="N80" s="7"/>
      <c r="O80" s="7"/>
      <c r="P80" s="7"/>
      <c r="Q80" s="7"/>
      <c r="R80" s="7"/>
      <c r="S80" s="7"/>
      <c r="T80" s="9"/>
      <c r="U80" s="8"/>
      <c r="XEB80" s="10"/>
      <c r="XEC80" s="10"/>
      <c r="XED80" s="10"/>
      <c r="XEE80" s="10"/>
      <c r="XEF80" s="10"/>
      <c r="XEG80" s="10"/>
      <c r="XEH80" s="10"/>
      <c r="XEI80" s="10"/>
      <c r="XEJ80" s="10"/>
      <c r="XEK80" s="10"/>
      <c r="XEL80" s="10"/>
      <c r="XEM80" s="10"/>
      <c r="XEN80" s="10"/>
      <c r="XEO80" s="10"/>
      <c r="XEP80" s="10"/>
      <c r="XEQ80" s="10"/>
      <c r="XER80" s="10"/>
      <c r="XES80" s="10"/>
      <c r="XET80" s="10"/>
      <c r="XEU80" s="10"/>
      <c r="XEV80" s="10"/>
      <c r="XEW80" s="10"/>
      <c r="XEX80" s="10"/>
      <c r="XEY80" s="10"/>
      <c r="XEZ80" s="10"/>
      <c r="XFA80" s="10"/>
      <c r="XFB80" s="10"/>
    </row>
    <row r="81" s="3" customFormat="1" spans="1:16382">
      <c r="A81" s="7"/>
      <c r="B81" s="7"/>
      <c r="C81" s="7"/>
      <c r="D81" s="7"/>
      <c r="E81" s="1"/>
      <c r="F81" s="1"/>
      <c r="G81" s="1"/>
      <c r="H81" s="1"/>
      <c r="I81" s="8"/>
      <c r="J81" s="7"/>
      <c r="K81" s="7"/>
      <c r="L81" s="7"/>
      <c r="M81" s="7"/>
      <c r="N81" s="7"/>
      <c r="O81" s="7"/>
      <c r="P81" s="7"/>
      <c r="Q81" s="7"/>
      <c r="R81" s="7"/>
      <c r="S81" s="7"/>
      <c r="T81" s="9"/>
      <c r="U81" s="8"/>
      <c r="XEB81" s="10"/>
      <c r="XEC81" s="10"/>
      <c r="XED81" s="10"/>
      <c r="XEE81" s="10"/>
      <c r="XEF81" s="10"/>
      <c r="XEG81" s="10"/>
      <c r="XEH81" s="10"/>
      <c r="XEI81" s="10"/>
      <c r="XEJ81" s="10"/>
      <c r="XEK81" s="10"/>
      <c r="XEL81" s="10"/>
      <c r="XEM81" s="10"/>
      <c r="XEN81" s="10"/>
      <c r="XEO81" s="10"/>
      <c r="XEP81" s="10"/>
      <c r="XEQ81" s="10"/>
      <c r="XER81" s="10"/>
      <c r="XES81" s="10"/>
      <c r="XET81" s="10"/>
      <c r="XEU81" s="10"/>
      <c r="XEV81" s="10"/>
      <c r="XEW81" s="10"/>
      <c r="XEX81" s="10"/>
      <c r="XEY81" s="10"/>
      <c r="XEZ81" s="10"/>
      <c r="XFA81" s="10"/>
      <c r="XFB81" s="10"/>
    </row>
    <row r="82" s="3" customFormat="1" spans="1:16382">
      <c r="A82" s="7"/>
      <c r="B82" s="7"/>
      <c r="C82" s="7"/>
      <c r="D82" s="7"/>
      <c r="E82" s="1"/>
      <c r="F82" s="1"/>
      <c r="G82" s="1"/>
      <c r="H82" s="1"/>
      <c r="I82" s="8"/>
      <c r="J82" s="7"/>
      <c r="K82" s="7"/>
      <c r="L82" s="7"/>
      <c r="M82" s="7"/>
      <c r="N82" s="7"/>
      <c r="O82" s="7"/>
      <c r="P82" s="7"/>
      <c r="Q82" s="7"/>
      <c r="R82" s="7"/>
      <c r="S82" s="7"/>
      <c r="T82" s="9"/>
      <c r="U82" s="8"/>
      <c r="XEB82" s="10"/>
      <c r="XEC82" s="10"/>
      <c r="XED82" s="10"/>
      <c r="XEE82" s="10"/>
      <c r="XEF82" s="10"/>
      <c r="XEG82" s="10"/>
      <c r="XEH82" s="10"/>
      <c r="XEI82" s="10"/>
      <c r="XEJ82" s="10"/>
      <c r="XEK82" s="10"/>
      <c r="XEL82" s="10"/>
      <c r="XEM82" s="10"/>
      <c r="XEN82" s="10"/>
      <c r="XEO82" s="10"/>
      <c r="XEP82" s="10"/>
      <c r="XEQ82" s="10"/>
      <c r="XER82" s="10"/>
      <c r="XES82" s="10"/>
      <c r="XET82" s="10"/>
      <c r="XEU82" s="10"/>
      <c r="XEV82" s="10"/>
      <c r="XEW82" s="10"/>
      <c r="XEX82" s="10"/>
      <c r="XEY82" s="10"/>
      <c r="XEZ82" s="10"/>
      <c r="XFA82" s="10"/>
      <c r="XFB82" s="10"/>
    </row>
    <row r="83" s="3" customFormat="1" ht="124.95" customHeight="1" spans="1:16382">
      <c r="A83" s="7"/>
      <c r="B83" s="7"/>
      <c r="C83" s="7"/>
      <c r="D83" s="7"/>
      <c r="E83" s="1"/>
      <c r="F83" s="1"/>
      <c r="G83" s="1"/>
      <c r="H83" s="1"/>
      <c r="I83" s="8"/>
      <c r="J83" s="7"/>
      <c r="K83" s="7"/>
      <c r="L83" s="7"/>
      <c r="M83" s="7"/>
      <c r="N83" s="7"/>
      <c r="O83" s="7"/>
      <c r="P83" s="7"/>
      <c r="Q83" s="7"/>
      <c r="R83" s="7"/>
      <c r="S83" s="7"/>
      <c r="T83" s="9"/>
      <c r="U83" s="8"/>
      <c r="XEB83" s="10"/>
      <c r="XEC83" s="10"/>
      <c r="XED83" s="10"/>
      <c r="XEE83" s="10"/>
      <c r="XEF83" s="10"/>
      <c r="XEG83" s="10"/>
      <c r="XEH83" s="10"/>
      <c r="XEI83" s="10"/>
      <c r="XEJ83" s="10"/>
      <c r="XEK83" s="10"/>
      <c r="XEL83" s="10"/>
      <c r="XEM83" s="10"/>
      <c r="XEN83" s="10"/>
      <c r="XEO83" s="10"/>
      <c r="XEP83" s="10"/>
      <c r="XEQ83" s="10"/>
      <c r="XER83" s="10"/>
      <c r="XES83" s="10"/>
      <c r="XET83" s="10"/>
      <c r="XEU83" s="10"/>
      <c r="XEV83" s="10"/>
      <c r="XEW83" s="10"/>
      <c r="XEX83" s="10"/>
      <c r="XEY83" s="10"/>
      <c r="XEZ83" s="10"/>
      <c r="XFA83" s="10"/>
      <c r="XFB83" s="10"/>
    </row>
    <row r="84" s="3" customFormat="1" spans="1:16382">
      <c r="A84" s="7"/>
      <c r="B84" s="7"/>
      <c r="C84" s="7"/>
      <c r="D84" s="7"/>
      <c r="E84" s="1"/>
      <c r="F84" s="1"/>
      <c r="G84" s="1"/>
      <c r="H84" s="1"/>
      <c r="I84" s="8"/>
      <c r="J84" s="7"/>
      <c r="K84" s="7"/>
      <c r="L84" s="7"/>
      <c r="M84" s="7"/>
      <c r="N84" s="7"/>
      <c r="O84" s="7"/>
      <c r="P84" s="7"/>
      <c r="Q84" s="7"/>
      <c r="R84" s="7"/>
      <c r="S84" s="7"/>
      <c r="T84" s="9"/>
      <c r="U84" s="8"/>
      <c r="XEB84" s="10"/>
      <c r="XEC84" s="10"/>
      <c r="XED84" s="10"/>
      <c r="XEE84" s="10"/>
      <c r="XEF84" s="10"/>
      <c r="XEG84" s="10"/>
      <c r="XEH84" s="10"/>
      <c r="XEI84" s="10"/>
      <c r="XEJ84" s="10"/>
      <c r="XEK84" s="10"/>
      <c r="XEL84" s="10"/>
      <c r="XEM84" s="10"/>
      <c r="XEN84" s="10"/>
      <c r="XEO84" s="10"/>
      <c r="XEP84" s="10"/>
      <c r="XEQ84" s="10"/>
      <c r="XER84" s="10"/>
      <c r="XES84" s="10"/>
      <c r="XET84" s="10"/>
      <c r="XEU84" s="10"/>
      <c r="XEV84" s="10"/>
      <c r="XEW84" s="10"/>
      <c r="XEX84" s="10"/>
      <c r="XEY84" s="10"/>
      <c r="XEZ84" s="10"/>
      <c r="XFA84" s="10"/>
      <c r="XFB84" s="10"/>
    </row>
    <row r="85" s="3" customFormat="1" spans="1:16382">
      <c r="A85" s="7"/>
      <c r="B85" s="7"/>
      <c r="C85" s="7"/>
      <c r="D85" s="7"/>
      <c r="E85" s="1"/>
      <c r="F85" s="1"/>
      <c r="G85" s="1"/>
      <c r="H85" s="1"/>
      <c r="I85" s="8"/>
      <c r="J85" s="7"/>
      <c r="K85" s="7"/>
      <c r="L85" s="7"/>
      <c r="M85" s="7"/>
      <c r="N85" s="7"/>
      <c r="O85" s="7"/>
      <c r="P85" s="7"/>
      <c r="Q85" s="7"/>
      <c r="R85" s="7"/>
      <c r="S85" s="7"/>
      <c r="T85" s="9"/>
      <c r="U85" s="8"/>
      <c r="XEB85" s="10"/>
      <c r="XEC85" s="10"/>
      <c r="XED85" s="10"/>
      <c r="XEE85" s="10"/>
      <c r="XEF85" s="10"/>
      <c r="XEG85" s="10"/>
      <c r="XEH85" s="10"/>
      <c r="XEI85" s="10"/>
      <c r="XEJ85" s="10"/>
      <c r="XEK85" s="10"/>
      <c r="XEL85" s="10"/>
      <c r="XEM85" s="10"/>
      <c r="XEN85" s="10"/>
      <c r="XEO85" s="10"/>
      <c r="XEP85" s="10"/>
      <c r="XEQ85" s="10"/>
      <c r="XER85" s="10"/>
      <c r="XES85" s="10"/>
      <c r="XET85" s="10"/>
      <c r="XEU85" s="10"/>
      <c r="XEV85" s="10"/>
      <c r="XEW85" s="10"/>
      <c r="XEX85" s="10"/>
      <c r="XEY85" s="10"/>
      <c r="XEZ85" s="10"/>
      <c r="XFA85" s="10"/>
      <c r="XFB85" s="10"/>
    </row>
    <row r="86" s="3" customFormat="1" ht="48" customHeight="1" spans="1:16382">
      <c r="A86" s="7"/>
      <c r="B86" s="7"/>
      <c r="C86" s="7"/>
      <c r="D86" s="7"/>
      <c r="E86" s="1"/>
      <c r="F86" s="1"/>
      <c r="G86" s="1"/>
      <c r="H86" s="1"/>
      <c r="I86" s="8"/>
      <c r="J86" s="7"/>
      <c r="K86" s="7"/>
      <c r="L86" s="7"/>
      <c r="M86" s="7"/>
      <c r="N86" s="7"/>
      <c r="O86" s="7"/>
      <c r="P86" s="7"/>
      <c r="Q86" s="7"/>
      <c r="R86" s="7"/>
      <c r="S86" s="7"/>
      <c r="T86" s="9"/>
      <c r="U86" s="8"/>
      <c r="XEB86" s="10"/>
      <c r="XEC86" s="10"/>
      <c r="XED86" s="10"/>
      <c r="XEE86" s="10"/>
      <c r="XEF86" s="10"/>
      <c r="XEG86" s="10"/>
      <c r="XEH86" s="10"/>
      <c r="XEI86" s="10"/>
      <c r="XEJ86" s="10"/>
      <c r="XEK86" s="10"/>
      <c r="XEL86" s="10"/>
      <c r="XEM86" s="10"/>
      <c r="XEN86" s="10"/>
      <c r="XEO86" s="10"/>
      <c r="XEP86" s="10"/>
      <c r="XEQ86" s="10"/>
      <c r="XER86" s="10"/>
      <c r="XES86" s="10"/>
      <c r="XET86" s="10"/>
      <c r="XEU86" s="10"/>
      <c r="XEV86" s="10"/>
      <c r="XEW86" s="10"/>
      <c r="XEX86" s="10"/>
      <c r="XEY86" s="10"/>
      <c r="XEZ86" s="10"/>
      <c r="XFA86" s="10"/>
      <c r="XFB86" s="10"/>
    </row>
    <row r="87" s="3" customFormat="1" spans="1:16382">
      <c r="A87" s="7"/>
      <c r="B87" s="7"/>
      <c r="C87" s="7"/>
      <c r="D87" s="7"/>
      <c r="E87" s="1"/>
      <c r="F87" s="1"/>
      <c r="G87" s="1"/>
      <c r="H87" s="1"/>
      <c r="I87" s="8"/>
      <c r="J87" s="7"/>
      <c r="K87" s="7"/>
      <c r="L87" s="7"/>
      <c r="M87" s="7"/>
      <c r="N87" s="7"/>
      <c r="O87" s="7"/>
      <c r="P87" s="7"/>
      <c r="Q87" s="7"/>
      <c r="R87" s="7"/>
      <c r="S87" s="7"/>
      <c r="T87" s="9"/>
      <c r="U87" s="8"/>
      <c r="XEB87" s="10"/>
      <c r="XEC87" s="10"/>
      <c r="XED87" s="10"/>
      <c r="XEE87" s="10"/>
      <c r="XEF87" s="10"/>
      <c r="XEG87" s="10"/>
      <c r="XEH87" s="10"/>
      <c r="XEI87" s="10"/>
      <c r="XEJ87" s="10"/>
      <c r="XEK87" s="10"/>
      <c r="XEL87" s="10"/>
      <c r="XEM87" s="10"/>
      <c r="XEN87" s="10"/>
      <c r="XEO87" s="10"/>
      <c r="XEP87" s="10"/>
      <c r="XEQ87" s="10"/>
      <c r="XER87" s="10"/>
      <c r="XES87" s="10"/>
      <c r="XET87" s="10"/>
      <c r="XEU87" s="10"/>
      <c r="XEV87" s="10"/>
      <c r="XEW87" s="10"/>
      <c r="XEX87" s="10"/>
      <c r="XEY87" s="10"/>
      <c r="XEZ87" s="10"/>
      <c r="XFA87" s="10"/>
      <c r="XFB87" s="10"/>
    </row>
    <row r="88" s="3" customFormat="1" spans="1:16382">
      <c r="A88" s="7"/>
      <c r="B88" s="7"/>
      <c r="C88" s="7"/>
      <c r="D88" s="7"/>
      <c r="E88" s="1"/>
      <c r="F88" s="1"/>
      <c r="G88" s="1"/>
      <c r="H88" s="1"/>
      <c r="I88" s="8"/>
      <c r="J88" s="7"/>
      <c r="K88" s="7"/>
      <c r="L88" s="7"/>
      <c r="M88" s="7"/>
      <c r="N88" s="7"/>
      <c r="O88" s="7"/>
      <c r="P88" s="7"/>
      <c r="Q88" s="7"/>
      <c r="R88" s="7"/>
      <c r="S88" s="7"/>
      <c r="T88" s="9"/>
      <c r="U88" s="8"/>
      <c r="XEB88" s="10"/>
      <c r="XEC88" s="10"/>
      <c r="XED88" s="10"/>
      <c r="XEE88" s="10"/>
      <c r="XEF88" s="10"/>
      <c r="XEG88" s="10"/>
      <c r="XEH88" s="10"/>
      <c r="XEI88" s="10"/>
      <c r="XEJ88" s="10"/>
      <c r="XEK88" s="10"/>
      <c r="XEL88" s="10"/>
      <c r="XEM88" s="10"/>
      <c r="XEN88" s="10"/>
      <c r="XEO88" s="10"/>
      <c r="XEP88" s="10"/>
      <c r="XEQ88" s="10"/>
      <c r="XER88" s="10"/>
      <c r="XES88" s="10"/>
      <c r="XET88" s="10"/>
      <c r="XEU88" s="10"/>
      <c r="XEV88" s="10"/>
      <c r="XEW88" s="10"/>
      <c r="XEX88" s="10"/>
      <c r="XEY88" s="10"/>
      <c r="XEZ88" s="10"/>
      <c r="XFA88" s="10"/>
      <c r="XFB88" s="10"/>
    </row>
    <row r="89" s="3" customFormat="1" spans="1:16382">
      <c r="A89" s="7"/>
      <c r="B89" s="7"/>
      <c r="C89" s="7"/>
      <c r="D89" s="7"/>
      <c r="E89" s="1"/>
      <c r="F89" s="1"/>
      <c r="G89" s="1"/>
      <c r="H89" s="1"/>
      <c r="I89" s="8"/>
      <c r="J89" s="7"/>
      <c r="K89" s="7"/>
      <c r="L89" s="7"/>
      <c r="M89" s="7"/>
      <c r="N89" s="7"/>
      <c r="O89" s="7"/>
      <c r="P89" s="7"/>
      <c r="Q89" s="7"/>
      <c r="R89" s="7"/>
      <c r="S89" s="7"/>
      <c r="T89" s="9"/>
      <c r="U89" s="8"/>
      <c r="XEB89" s="10"/>
      <c r="XEC89" s="10"/>
      <c r="XED89" s="10"/>
      <c r="XEE89" s="10"/>
      <c r="XEF89" s="10"/>
      <c r="XEG89" s="10"/>
      <c r="XEH89" s="10"/>
      <c r="XEI89" s="10"/>
      <c r="XEJ89" s="10"/>
      <c r="XEK89" s="10"/>
      <c r="XEL89" s="10"/>
      <c r="XEM89" s="10"/>
      <c r="XEN89" s="10"/>
      <c r="XEO89" s="10"/>
      <c r="XEP89" s="10"/>
      <c r="XEQ89" s="10"/>
      <c r="XER89" s="10"/>
      <c r="XES89" s="10"/>
      <c r="XET89" s="10"/>
      <c r="XEU89" s="10"/>
      <c r="XEV89" s="10"/>
      <c r="XEW89" s="10"/>
      <c r="XEX89" s="10"/>
      <c r="XEY89" s="10"/>
      <c r="XEZ89" s="10"/>
      <c r="XFA89" s="10"/>
      <c r="XFB89" s="10"/>
    </row>
    <row r="90" s="3" customFormat="1" ht="37.05" customHeight="1" spans="1:16382">
      <c r="A90" s="7"/>
      <c r="B90" s="7"/>
      <c r="C90" s="7"/>
      <c r="D90" s="7"/>
      <c r="E90" s="1"/>
      <c r="F90" s="1"/>
      <c r="G90" s="1"/>
      <c r="H90" s="1"/>
      <c r="I90" s="8"/>
      <c r="J90" s="7"/>
      <c r="K90" s="7"/>
      <c r="L90" s="7"/>
      <c r="M90" s="7"/>
      <c r="N90" s="7"/>
      <c r="O90" s="7"/>
      <c r="P90" s="7"/>
      <c r="Q90" s="7"/>
      <c r="R90" s="7"/>
      <c r="S90" s="7"/>
      <c r="T90" s="9"/>
      <c r="U90" s="8"/>
      <c r="XEB90" s="10"/>
      <c r="XEC90" s="10"/>
      <c r="XED90" s="10"/>
      <c r="XEE90" s="10"/>
      <c r="XEF90" s="10"/>
      <c r="XEG90" s="10"/>
      <c r="XEH90" s="10"/>
      <c r="XEI90" s="10"/>
      <c r="XEJ90" s="10"/>
      <c r="XEK90" s="10"/>
      <c r="XEL90" s="10"/>
      <c r="XEM90" s="10"/>
      <c r="XEN90" s="10"/>
      <c r="XEO90" s="10"/>
      <c r="XEP90" s="10"/>
      <c r="XEQ90" s="10"/>
      <c r="XER90" s="10"/>
      <c r="XES90" s="10"/>
      <c r="XET90" s="10"/>
      <c r="XEU90" s="10"/>
      <c r="XEV90" s="10"/>
      <c r="XEW90" s="10"/>
      <c r="XEX90" s="10"/>
      <c r="XEY90" s="10"/>
      <c r="XEZ90" s="10"/>
      <c r="XFA90" s="10"/>
      <c r="XFB90" s="10"/>
    </row>
    <row r="91" s="3" customFormat="1" ht="37.95" customHeight="1" spans="1:16382">
      <c r="A91" s="7"/>
      <c r="B91" s="7"/>
      <c r="C91" s="7"/>
      <c r="D91" s="7"/>
      <c r="E91" s="1"/>
      <c r="F91" s="1"/>
      <c r="G91" s="1"/>
      <c r="H91" s="1"/>
      <c r="I91" s="8"/>
      <c r="J91" s="7"/>
      <c r="K91" s="7"/>
      <c r="L91" s="7"/>
      <c r="M91" s="7"/>
      <c r="N91" s="7"/>
      <c r="O91" s="7"/>
      <c r="P91" s="7"/>
      <c r="Q91" s="7"/>
      <c r="R91" s="7"/>
      <c r="S91" s="7"/>
      <c r="T91" s="9"/>
      <c r="U91" s="8"/>
      <c r="XEB91" s="10"/>
      <c r="XEC91" s="10"/>
      <c r="XED91" s="10"/>
      <c r="XEE91" s="10"/>
      <c r="XEF91" s="10"/>
      <c r="XEG91" s="10"/>
      <c r="XEH91" s="10"/>
      <c r="XEI91" s="10"/>
      <c r="XEJ91" s="10"/>
      <c r="XEK91" s="10"/>
      <c r="XEL91" s="10"/>
      <c r="XEM91" s="10"/>
      <c r="XEN91" s="10"/>
      <c r="XEO91" s="10"/>
      <c r="XEP91" s="10"/>
      <c r="XEQ91" s="10"/>
      <c r="XER91" s="10"/>
      <c r="XES91" s="10"/>
      <c r="XET91" s="10"/>
      <c r="XEU91" s="10"/>
      <c r="XEV91" s="10"/>
      <c r="XEW91" s="10"/>
      <c r="XEX91" s="10"/>
      <c r="XEY91" s="10"/>
      <c r="XEZ91" s="10"/>
      <c r="XFA91" s="10"/>
      <c r="XFB91" s="10"/>
    </row>
    <row r="92" s="3" customFormat="1" spans="1:16382">
      <c r="A92" s="7"/>
      <c r="B92" s="7"/>
      <c r="C92" s="7"/>
      <c r="D92" s="7"/>
      <c r="E92" s="1"/>
      <c r="F92" s="1"/>
      <c r="G92" s="1"/>
      <c r="H92" s="1"/>
      <c r="I92" s="8"/>
      <c r="J92" s="7"/>
      <c r="K92" s="7"/>
      <c r="L92" s="7"/>
      <c r="M92" s="7"/>
      <c r="N92" s="7"/>
      <c r="O92" s="7"/>
      <c r="P92" s="7"/>
      <c r="Q92" s="7"/>
      <c r="R92" s="7"/>
      <c r="S92" s="7"/>
      <c r="T92" s="9"/>
      <c r="U92" s="8"/>
      <c r="XEB92" s="10"/>
      <c r="XEC92" s="10"/>
      <c r="XED92" s="10"/>
      <c r="XEE92" s="10"/>
      <c r="XEF92" s="10"/>
      <c r="XEG92" s="10"/>
      <c r="XEH92" s="10"/>
      <c r="XEI92" s="10"/>
      <c r="XEJ92" s="10"/>
      <c r="XEK92" s="10"/>
      <c r="XEL92" s="10"/>
      <c r="XEM92" s="10"/>
      <c r="XEN92" s="10"/>
      <c r="XEO92" s="10"/>
      <c r="XEP92" s="10"/>
      <c r="XEQ92" s="10"/>
      <c r="XER92" s="10"/>
      <c r="XES92" s="10"/>
      <c r="XET92" s="10"/>
      <c r="XEU92" s="10"/>
      <c r="XEV92" s="10"/>
      <c r="XEW92" s="10"/>
      <c r="XEX92" s="10"/>
      <c r="XEY92" s="10"/>
      <c r="XEZ92" s="10"/>
      <c r="XFA92" s="10"/>
      <c r="XFB92" s="10"/>
    </row>
    <row r="93" s="3" customFormat="1" spans="1:16382">
      <c r="A93" s="7"/>
      <c r="B93" s="7"/>
      <c r="C93" s="7"/>
      <c r="D93" s="7"/>
      <c r="E93" s="1"/>
      <c r="F93" s="1"/>
      <c r="G93" s="1"/>
      <c r="H93" s="1"/>
      <c r="I93" s="8"/>
      <c r="J93" s="7"/>
      <c r="K93" s="7"/>
      <c r="L93" s="7"/>
      <c r="M93" s="7"/>
      <c r="N93" s="7"/>
      <c r="O93" s="7"/>
      <c r="P93" s="7"/>
      <c r="Q93" s="7"/>
      <c r="R93" s="7"/>
      <c r="S93" s="7"/>
      <c r="T93" s="9"/>
      <c r="U93" s="8"/>
      <c r="XEB93" s="10"/>
      <c r="XEC93" s="10"/>
      <c r="XED93" s="10"/>
      <c r="XEE93" s="10"/>
      <c r="XEF93" s="10"/>
      <c r="XEG93" s="10"/>
      <c r="XEH93" s="10"/>
      <c r="XEI93" s="10"/>
      <c r="XEJ93" s="10"/>
      <c r="XEK93" s="10"/>
      <c r="XEL93" s="10"/>
      <c r="XEM93" s="10"/>
      <c r="XEN93" s="10"/>
      <c r="XEO93" s="10"/>
      <c r="XEP93" s="10"/>
      <c r="XEQ93" s="10"/>
      <c r="XER93" s="10"/>
      <c r="XES93" s="10"/>
      <c r="XET93" s="10"/>
      <c r="XEU93" s="10"/>
      <c r="XEV93" s="10"/>
      <c r="XEW93" s="10"/>
      <c r="XEX93" s="10"/>
      <c r="XEY93" s="10"/>
      <c r="XEZ93" s="10"/>
      <c r="XFA93" s="10"/>
      <c r="XFB93" s="10"/>
    </row>
    <row r="94" s="3" customFormat="1" spans="1:16382">
      <c r="A94" s="7"/>
      <c r="B94" s="7"/>
      <c r="C94" s="7"/>
      <c r="D94" s="7"/>
      <c r="E94" s="1"/>
      <c r="F94" s="1"/>
      <c r="G94" s="1"/>
      <c r="H94" s="1"/>
      <c r="I94" s="8"/>
      <c r="J94" s="7"/>
      <c r="K94" s="7"/>
      <c r="L94" s="7"/>
      <c r="M94" s="7"/>
      <c r="N94" s="7"/>
      <c r="O94" s="7"/>
      <c r="P94" s="7"/>
      <c r="Q94" s="7"/>
      <c r="R94" s="7"/>
      <c r="S94" s="7"/>
      <c r="T94" s="9"/>
      <c r="U94" s="8"/>
      <c r="XEB94" s="10"/>
      <c r="XEC94" s="10"/>
      <c r="XED94" s="10"/>
      <c r="XEE94" s="10"/>
      <c r="XEF94" s="10"/>
      <c r="XEG94" s="10"/>
      <c r="XEH94" s="10"/>
      <c r="XEI94" s="10"/>
      <c r="XEJ94" s="10"/>
      <c r="XEK94" s="10"/>
      <c r="XEL94" s="10"/>
      <c r="XEM94" s="10"/>
      <c r="XEN94" s="10"/>
      <c r="XEO94" s="10"/>
      <c r="XEP94" s="10"/>
      <c r="XEQ94" s="10"/>
      <c r="XER94" s="10"/>
      <c r="XES94" s="10"/>
      <c r="XET94" s="10"/>
      <c r="XEU94" s="10"/>
      <c r="XEV94" s="10"/>
      <c r="XEW94" s="10"/>
      <c r="XEX94" s="10"/>
      <c r="XEY94" s="10"/>
      <c r="XEZ94" s="10"/>
      <c r="XFA94" s="10"/>
      <c r="XFB94" s="10"/>
    </row>
    <row r="95" s="3" customFormat="1" spans="1:16382">
      <c r="A95" s="7"/>
      <c r="B95" s="7"/>
      <c r="C95" s="7"/>
      <c r="D95" s="7"/>
      <c r="E95" s="1"/>
      <c r="F95" s="1"/>
      <c r="G95" s="1"/>
      <c r="H95" s="1"/>
      <c r="I95" s="8"/>
      <c r="J95" s="7"/>
      <c r="K95" s="7"/>
      <c r="L95" s="7"/>
      <c r="M95" s="7"/>
      <c r="N95" s="7"/>
      <c r="O95" s="7"/>
      <c r="P95" s="7"/>
      <c r="Q95" s="7"/>
      <c r="R95" s="7"/>
      <c r="S95" s="7"/>
      <c r="T95" s="9"/>
      <c r="U95" s="8"/>
      <c r="XEB95" s="10"/>
      <c r="XEC95" s="10"/>
      <c r="XED95" s="10"/>
      <c r="XEE95" s="10"/>
      <c r="XEF95" s="10"/>
      <c r="XEG95" s="10"/>
      <c r="XEH95" s="10"/>
      <c r="XEI95" s="10"/>
      <c r="XEJ95" s="10"/>
      <c r="XEK95" s="10"/>
      <c r="XEL95" s="10"/>
      <c r="XEM95" s="10"/>
      <c r="XEN95" s="10"/>
      <c r="XEO95" s="10"/>
      <c r="XEP95" s="10"/>
      <c r="XEQ95" s="10"/>
      <c r="XER95" s="10"/>
      <c r="XES95" s="10"/>
      <c r="XET95" s="10"/>
      <c r="XEU95" s="10"/>
      <c r="XEV95" s="10"/>
      <c r="XEW95" s="10"/>
      <c r="XEX95" s="10"/>
      <c r="XEY95" s="10"/>
      <c r="XEZ95" s="10"/>
      <c r="XFA95" s="10"/>
      <c r="XFB95" s="10"/>
    </row>
  </sheetData>
  <mergeCells count="35">
    <mergeCell ref="A1:U1"/>
    <mergeCell ref="K2:N2"/>
    <mergeCell ref="P2:Q2"/>
    <mergeCell ref="R2:S2"/>
    <mergeCell ref="B4:E4"/>
    <mergeCell ref="B5:E5"/>
    <mergeCell ref="B15:E15"/>
    <mergeCell ref="B17:E17"/>
    <mergeCell ref="B19:E19"/>
    <mergeCell ref="B26:E26"/>
    <mergeCell ref="A2:A3"/>
    <mergeCell ref="A20:A25"/>
    <mergeCell ref="B2:B3"/>
    <mergeCell ref="B6:B14"/>
    <mergeCell ref="B20:B25"/>
    <mergeCell ref="B27:B34"/>
    <mergeCell ref="C2:C3"/>
    <mergeCell ref="C6:C14"/>
    <mergeCell ref="C20:C23"/>
    <mergeCell ref="C24:C25"/>
    <mergeCell ref="C27:C34"/>
    <mergeCell ref="D2:D3"/>
    <mergeCell ref="D6:D14"/>
    <mergeCell ref="D20:D23"/>
    <mergeCell ref="D24:D25"/>
    <mergeCell ref="D27:D34"/>
    <mergeCell ref="E2:E3"/>
    <mergeCell ref="F2:F3"/>
    <mergeCell ref="G2:G3"/>
    <mergeCell ref="H2:H3"/>
    <mergeCell ref="I2:I3"/>
    <mergeCell ref="J2:J3"/>
    <mergeCell ref="O2:O3"/>
    <mergeCell ref="T2:T3"/>
    <mergeCell ref="U2:U3"/>
  </mergeCells>
  <pageMargins left="0.156944444444444" right="0.0784722222222222" top="0.432638888888889" bottom="0.236111111111111" header="0.275" footer="0.156944444444444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木易</cp:lastModifiedBy>
  <dcterms:created xsi:type="dcterms:W3CDTF">2019-11-24T12:03:00Z</dcterms:created>
  <dcterms:modified xsi:type="dcterms:W3CDTF">2020-11-04T03:49:30Z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