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84" firstSheet="1" activeTab="9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  <sheet name="Sheet1" sheetId="19" r:id="rId17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表2!$A$1:$B$29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<sst xmlns="http://schemas.openxmlformats.org/spreadsheetml/2006/main" count="379" uniqueCount="293">
  <si>
    <t>单位代码：</t>
  </si>
  <si>
    <t>单位名称：</t>
  </si>
  <si>
    <t>宁县地方志编纂委员会办公室</t>
  </si>
  <si>
    <t>部门预算公开表</t>
  </si>
  <si>
    <t xml:space="preserve">     </t>
  </si>
  <si>
    <t>编制日期：</t>
  </si>
  <si>
    <t>部门领导：</t>
  </si>
  <si>
    <t>于波平</t>
  </si>
  <si>
    <t>财务负责人：</t>
  </si>
  <si>
    <t>王军江</t>
  </si>
  <si>
    <t>制表人：</t>
  </si>
  <si>
    <t>左瑞英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</si>
  <si>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</si>
  <si>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</si>
  <si>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</si>
  <si>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</si>
  <si>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</si>
  <si>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</si>
  <si>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</si>
  <si>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</si>
  <si>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</si>
  <si>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</si>
  <si>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</si>
  <si>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</si>
  <si>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</si>
  <si>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</si>
  <si>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</si>
  <si>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</si>
  <si>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</si>
  <si>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</si>
  <si>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</si>
  <si>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</si>
  <si>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</si>
  <si>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</si>
  <si>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</si>
  <si>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</si>
  <si>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</si>
  <si>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</si>
  <si>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</si>
  <si>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</si>
  <si>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</si>
  <si>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</si>
  <si>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</si>
  <si>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</si>
  <si>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</si>
  <si>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</si>
  <si>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</si>
  <si>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</si>
  <si>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</si>
  <si>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</si>
  <si>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</si>
  <si>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</si>
  <si>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</si>
  <si>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</si>
  <si>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</si>
  <si>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</si>
  <si>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</si>
  <si>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</si>
  <si>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</si>
  <si>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</si>
  <si>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</si>
  <si>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</si>
  <si>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</si>
  <si>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</si>
  <si>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</si>
  <si>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</si>
  <si>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</si>
  <si>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</si>
  <si>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</si>
  <si>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</si>
  <si>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</si>
  <si>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</si>
  <si>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</si>
  <si>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</si>
  <si>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</si>
  <si>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</si>
  <si>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</si>
  <si>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</si>
  <si>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</si>
  <si>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</si>
  <si>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</si>
  <si>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</si>
  <si>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</si>
  <si>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</si>
  <si>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</si>
  <si>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</si>
  <si>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</si>
  <si>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</si>
  <si>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</si>
  <si>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</si>
  <si>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</si>
  <si>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</si>
  <si>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</si>
  <si>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</si>
  <si>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</si>
  <si>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</si>
  <si>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</si>
  <si>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</si>
  <si>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</si>
  <si>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</si>
  <si>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</si>
  <si>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</si>
  <si>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</si>
  <si>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</si>
  <si>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</si>
  <si>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</si>
  <si>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</si>
  <si>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</si>
  <si>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</si>
  <si>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</si>
  <si>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</si>
  <si>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</si>
  <si>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</si>
  <si>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</si>
  <si>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</si>
  <si>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</si>
  <si>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</si>
  <si>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201-一般公共服务
支出</t>
  </si>
  <si>
    <t>03-政府办公厅（室）及相关机构事务</t>
  </si>
  <si>
    <t>50-事业支行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</si>
  <si>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</si>
  <si>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</si>
  <si>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</si>
  <si>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</si>
  <si>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</si>
  <si>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</si>
  <si>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</si>
  <si>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</si>
  <si>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</si>
  <si>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</si>
  <si>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</si>
  <si>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</si>
  <si>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</si>
  <si>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</si>
  <si>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</si>
  <si>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</si>
  <si>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</si>
  <si>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</si>
  <si>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</si>
  <si>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</si>
  <si>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</si>
  <si>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</si>
  <si>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</si>
  <si>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</si>
  <si>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</si>
  <si>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</si>
  <si>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</si>
  <si>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</si>
  <si>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</si>
  <si>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</si>
  <si>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</si>
  <si>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</si>
  <si>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</si>
  <si>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</si>
  <si>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</si>
  <si>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</si>
  <si>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</si>
  <si>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</si>
  <si>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</si>
  <si>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</si>
  <si>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</si>
  <si>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</si>
  <si>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</si>
  <si>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</si>
  <si>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</si>
  <si>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</si>
  <si>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一般公共服务
支出</t>
  </si>
  <si>
    <t>20103</t>
  </si>
  <si>
    <t>政府办公厅（室）及相关机构事务</t>
  </si>
  <si>
    <t>事业支行</t>
  </si>
  <si>
    <t>社会保障和就业支出</t>
  </si>
  <si>
    <t>20899</t>
  </si>
  <si>
    <t>其他社会保障和就业支出</t>
  </si>
  <si>
    <t>2089999</t>
  </si>
  <si>
    <t>卫生健康支出</t>
  </si>
  <si>
    <t>行政事业单位医疗</t>
  </si>
  <si>
    <t>行政单位医疗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</si>
  <si>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</si>
  <si>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</si>
  <si>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</si>
  <si>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</si>
  <si>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</si>
  <si>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</si>
  <si>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</si>
  <si>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</si>
  <si>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</si>
  <si>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</si>
  <si>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</si>
  <si>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</si>
  <si>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</si>
  <si>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 xml:space="preserve">  绩效工资</t>
  </si>
  <si>
    <t xml:space="preserve">  职工基本医疗保险缴费</t>
  </si>
  <si>
    <t xml:space="preserve">  其他社会保障缴费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</si>
  <si>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</si>
  <si>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</si>
  <si>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</si>
  <si>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</si>
  <si>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</si>
  <si>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</si>
  <si>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30207</t>
  </si>
  <si>
    <t xml:space="preserve">  邮电费</t>
  </si>
  <si>
    <t>30211</t>
  </si>
  <si>
    <t xml:space="preserve">  差旅费</t>
  </si>
  <si>
    <t>30228</t>
  </si>
  <si>
    <t xml:space="preserve">  工会经费</t>
  </si>
  <si>
    <t>30229</t>
  </si>
  <si>
    <t xml:space="preserve">  福利费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</si>
  <si>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</si>
  <si>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</si>
  <si>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</si>
  <si>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</si>
  <si>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</si>
  <si>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</si>
  <si>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</si>
  <si>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</si>
  <si>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</si>
  <si>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</si>
  <si>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单位：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</si>
  <si>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</si>
  <si>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</si>
  <si>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</si>
  <si>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</si>
  <si>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</si>
  <si>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</si>
  <si>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</si>
  <si>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</si>
  <si>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</si>
  <si>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</si>
  <si>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</si>
  <si>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</si>
  <si>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宁县地方志编纂委员会办公室    单位：万元</t>
  </si>
  <si>
    <t>**</t>
  </si>
  <si>
    <t>总计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</si>
  <si>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</si>
  <si>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</si>
  <si>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</si>
  <si>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</si>
  <si>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</si>
  <si>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联系电话</t>
  </si>
  <si>
    <t>部门（单位）职能</t>
  </si>
  <si>
    <t>依据</t>
  </si>
  <si>
    <r>
      <t>2006年</t>
    </r>
    <r>
      <rPr>
        <sz val="9"/>
        <color rgb="FF000000"/>
        <rFont val="Calibri"/>
        <charset val="1"/>
      </rPr>
      <t>5</t>
    </r>
    <r>
      <rPr>
        <sz val="9"/>
        <color rgb="FF000000"/>
        <rFont val="宋体"/>
        <charset val="1"/>
      </rPr>
      <t>月</t>
    </r>
    <r>
      <rPr>
        <sz val="9"/>
        <color rgb="FF000000"/>
        <rFont val="Calibri"/>
        <charset val="1"/>
      </rPr>
      <t>18</t>
    </r>
    <r>
      <rPr>
        <sz val="9"/>
        <color rgb="FF000000"/>
        <rFont val="宋体"/>
        <charset val="1"/>
      </rPr>
      <t>日，中华人民共和国国务院颁布的《地方志工作条例》</t>
    </r>
  </si>
  <si>
    <t>职能概述</t>
  </si>
  <si>
    <t>负责宣传贯彻中央和省、市、县各级党委、政府关于地方志工作的方针政策；做好地方志资料的征集、整理、研究和编纂工作；负责《宁县志》《宁县年鉴》等地情文献的组稿、编纂、审定、出版等。</t>
  </si>
  <si>
    <t>近三年部门（单位）职能是否出现过重大变化</t>
  </si>
  <si>
    <t>否</t>
  </si>
  <si>
    <t>变化内容</t>
  </si>
  <si>
    <t>无</t>
  </si>
  <si>
    <t>部门（单位）基本信息</t>
  </si>
  <si>
    <t>直属单位包括</t>
  </si>
  <si>
    <t>内设职能部门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</si>
  <si>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</si>
  <si>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</si>
  <si>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</si>
  <si>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</si>
  <si>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</si>
  <si>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</si>
  <si>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《地志办财务管理制度》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</si>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</sst>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 ;[Red]\-#,##0.00\ "/>
    <numFmt numFmtId="178" formatCode="#0.00"/>
    <numFmt numFmtId="179" formatCode="yyyy/mm/dd"/>
  </numFmts>
  <fonts count="61"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rgb="FF000000"/>
      <name val="宋体"/>
      <charset val="1"/>
    </font>
    <font>
      <b/>
      <sz val="9"/>
      <color indexed="8"/>
      <name val="Calibri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sz val="9"/>
      <color rgb="FF000000"/>
      <name val="宋体"/>
      <charset val="1"/>
    </font>
    <font>
      <sz val="10"/>
      <color rgb="FF000000"/>
      <name val="宋体"/>
      <charset val="1"/>
    </font>
    <font>
      <b/>
      <sz val="9"/>
      <color rgb="FF000000"/>
      <name val="宋体"/>
      <charset val="1"/>
      <scheme val="minor"/>
    </font>
    <font>
      <sz val="9"/>
      <color rgb="FF000000"/>
      <name val="Calibri"/>
      <charset val="1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11"/>
      <color rgb="FF000000"/>
      <name val="宋体"/>
      <charset val="134"/>
    </font>
    <font>
      <b/>
      <sz val="9"/>
      <color indexed="8"/>
      <name val="宋体"/>
      <charset val="134"/>
    </font>
    <font>
      <b/>
      <sz val="10"/>
      <name val="SimSun"/>
      <charset val="134"/>
    </font>
    <font>
      <b/>
      <sz val="10"/>
      <name val="宋体"/>
      <charset val="134"/>
    </font>
    <font>
      <sz val="10"/>
      <name val="宋体"/>
      <charset val="134"/>
    </font>
    <font>
      <sz val="19"/>
      <name val="SimSun"/>
      <charset val="134"/>
    </font>
    <font>
      <sz val="10"/>
      <name val="Hiragino Sans GB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8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2" fillId="5" borderId="4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9" borderId="5" applyNumberFormat="0" applyFon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3" fillId="13" borderId="8" applyNumberFormat="0" applyAlignment="0" applyProtection="0">
      <alignment vertical="center"/>
    </xf>
    <xf numFmtId="0" fontId="54" fillId="13" borderId="4" applyNumberFormat="0" applyAlignment="0" applyProtection="0">
      <alignment vertical="center"/>
    </xf>
    <xf numFmtId="0" fontId="55" fillId="14" borderId="9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19" fillId="0" borderId="0"/>
  </cellStyleXfs>
  <cellXfs count="12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indent="2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right" vertical="center" wrapText="1"/>
    </xf>
    <xf numFmtId="0" fontId="19" fillId="0" borderId="0" xfId="0" applyFont="1" applyFill="1" applyAlignment="1"/>
    <xf numFmtId="0" fontId="20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4" fillId="0" borderId="1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left" vertical="center"/>
    </xf>
    <xf numFmtId="176" fontId="25" fillId="0" borderId="1" xfId="0" applyNumberFormat="1" applyFont="1" applyFill="1" applyBorder="1" applyAlignment="1" applyProtection="1">
      <alignment horizontal="right" vertical="center"/>
    </xf>
    <xf numFmtId="0" fontId="26" fillId="0" borderId="0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/>
    <xf numFmtId="0" fontId="18" fillId="0" borderId="0" xfId="0" applyFont="1" applyBorder="1" applyAlignment="1">
      <alignment horizontal="left" vertical="center" wrapText="1"/>
    </xf>
    <xf numFmtId="0" fontId="27" fillId="0" borderId="0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 applyProtection="1">
      <alignment horizontal="left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4" fontId="29" fillId="0" borderId="1" xfId="0" applyNumberFormat="1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18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28" fillId="0" borderId="1" xfId="0" applyNumberFormat="1" applyFont="1" applyFill="1" applyBorder="1" applyAlignment="1" applyProtection="1">
      <alignment horizontal="left" vertical="center"/>
    </xf>
    <xf numFmtId="49" fontId="30" fillId="0" borderId="1" xfId="0" applyNumberFormat="1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 applyProtection="1">
      <alignment horizontal="left" vertical="center"/>
    </xf>
    <xf numFmtId="49" fontId="31" fillId="0" borderId="1" xfId="0" applyNumberFormat="1" applyFont="1" applyFill="1" applyBorder="1" applyAlignment="1">
      <alignment horizontal="left" vertical="center" wrapText="1"/>
    </xf>
    <xf numFmtId="0" fontId="3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29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0" fontId="18" fillId="0" borderId="2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right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31" fillId="0" borderId="1" xfId="0" applyNumberFormat="1" applyFont="1" applyFill="1" applyBorder="1" applyAlignment="1">
      <alignment horizontal="right" vertical="center" wrapText="1"/>
    </xf>
    <xf numFmtId="4" fontId="29" fillId="0" borderId="1" xfId="0" applyNumberFormat="1" applyFont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4" fontId="29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29" fillId="3" borderId="1" xfId="0" applyFont="1" applyFill="1" applyBorder="1" applyAlignment="1">
      <alignment horizontal="left" vertical="center" wrapText="1"/>
    </xf>
    <xf numFmtId="4" fontId="29" fillId="0" borderId="2" xfId="0" applyNumberFormat="1" applyFont="1" applyBorder="1" applyAlignment="1">
      <alignment horizontal="right" vertical="center" wrapText="1"/>
    </xf>
    <xf numFmtId="0" fontId="29" fillId="3" borderId="1" xfId="0" applyFont="1" applyFill="1" applyBorder="1" applyAlignment="1">
      <alignment vertical="center" wrapText="1"/>
    </xf>
    <xf numFmtId="0" fontId="31" fillId="0" borderId="1" xfId="0" applyFont="1" applyFill="1" applyBorder="1" applyAlignment="1" applyProtection="1">
      <alignment horizontal="left" vertical="center" wrapText="1"/>
      <protection locked="0"/>
    </xf>
    <xf numFmtId="0" fontId="31" fillId="0" borderId="1" xfId="0" applyFont="1" applyFill="1" applyBorder="1" applyAlignment="1" applyProtection="1">
      <alignment vertical="center" wrapText="1"/>
      <protection locked="0"/>
    </xf>
    <xf numFmtId="0" fontId="29" fillId="0" borderId="1" xfId="0" applyFont="1" applyBorder="1" applyAlignment="1">
      <alignment horizontal="right" vertical="center" wrapText="1"/>
    </xf>
    <xf numFmtId="49" fontId="3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>
      <alignment horizontal="right" vertical="center" wrapText="1"/>
    </xf>
    <xf numFmtId="0" fontId="31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31" fillId="0" borderId="1" xfId="0" applyFont="1" applyFill="1" applyBorder="1" applyAlignment="1" applyProtection="1">
      <alignment vertical="center"/>
      <protection locked="0"/>
    </xf>
    <xf numFmtId="0" fontId="29" fillId="0" borderId="2" xfId="0" applyFont="1" applyBorder="1" applyAlignment="1">
      <alignment horizontal="center" vertical="center" wrapText="1"/>
    </xf>
    <xf numFmtId="4" fontId="29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right" vertical="center" wrapText="1"/>
    </xf>
    <xf numFmtId="178" fontId="18" fillId="0" borderId="2" xfId="0" applyNumberFormat="1" applyFont="1" applyBorder="1" applyAlignment="1">
      <alignment horizontal="right" vertical="center" wrapText="1"/>
    </xf>
    <xf numFmtId="178" fontId="33" fillId="0" borderId="2" xfId="0" applyNumberFormat="1" applyFont="1" applyBorder="1" applyAlignment="1">
      <alignment horizontal="right" vertical="center" wrapText="1"/>
    </xf>
    <xf numFmtId="4" fontId="18" fillId="0" borderId="2" xfId="0" applyNumberFormat="1" applyFont="1" applyBorder="1" applyAlignment="1">
      <alignment vertical="center" wrapText="1"/>
    </xf>
    <xf numFmtId="178" fontId="29" fillId="0" borderId="2" xfId="0" applyNumberFormat="1" applyFont="1" applyBorder="1" applyAlignment="1">
      <alignment vertical="center" wrapText="1"/>
    </xf>
    <xf numFmtId="178" fontId="29" fillId="0" borderId="2" xfId="0" applyNumberFormat="1" applyFont="1" applyBorder="1" applyAlignment="1">
      <alignment horizontal="right" vertical="center" wrapText="1"/>
    </xf>
    <xf numFmtId="0" fontId="18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23" fillId="0" borderId="0" xfId="0" applyFont="1" applyFill="1" applyBorder="1" applyAlignment="1" applyProtection="1">
      <alignment vertical="center"/>
    </xf>
    <xf numFmtId="0" fontId="23" fillId="0" borderId="1" xfId="49" applyFont="1" applyFill="1" applyBorder="1" applyAlignment="1" applyProtection="1">
      <alignment vertical="center"/>
    </xf>
    <xf numFmtId="177" fontId="23" fillId="0" borderId="1" xfId="0" applyNumberFormat="1" applyFont="1" applyFill="1" applyBorder="1" applyAlignment="1" applyProtection="1">
      <alignment horizontal="right" vertical="center"/>
    </xf>
    <xf numFmtId="177" fontId="34" fillId="0" borderId="1" xfId="0" applyNumberFormat="1" applyFont="1" applyFill="1" applyBorder="1" applyAlignment="1">
      <alignment horizontal="right" vertical="center"/>
    </xf>
    <xf numFmtId="0" fontId="23" fillId="0" borderId="1" xfId="49" applyFont="1" applyBorder="1" applyAlignment="1" applyProtection="1">
      <alignment vertical="center"/>
    </xf>
    <xf numFmtId="0" fontId="28" fillId="0" borderId="1" xfId="49" applyFont="1" applyFill="1" applyBorder="1" applyAlignment="1" applyProtection="1">
      <alignment horizontal="center" vertical="center"/>
    </xf>
    <xf numFmtId="177" fontId="28" fillId="0" borderId="1" xfId="0" applyNumberFormat="1" applyFont="1" applyFill="1" applyBorder="1" applyAlignment="1" applyProtection="1">
      <alignment horizontal="right" vertical="center"/>
    </xf>
    <xf numFmtId="0" fontId="35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right" vertical="center" wrapText="1"/>
    </xf>
    <xf numFmtId="0" fontId="16" fillId="0" borderId="2" xfId="0" applyFont="1" applyBorder="1" applyAlignment="1">
      <alignment vertical="center" wrapText="1"/>
    </xf>
    <xf numFmtId="0" fontId="33" fillId="0" borderId="2" xfId="0" applyFont="1" applyBorder="1" applyAlignment="1">
      <alignment horizontal="right" vertical="center" wrapText="1"/>
    </xf>
    <xf numFmtId="4" fontId="16" fillId="0" borderId="2" xfId="0" applyNumberFormat="1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4" fontId="36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37" fillId="0" borderId="0" xfId="0" applyFont="1" applyBorder="1" applyAlignment="1">
      <alignment vertical="center" wrapText="1"/>
    </xf>
    <xf numFmtId="0" fontId="37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vertical="center" wrapText="1"/>
    </xf>
    <xf numFmtId="0" fontId="39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right" vertical="center" wrapText="1"/>
    </xf>
    <xf numFmtId="179" fontId="18" fillId="0" borderId="0" xfId="0" applyNumberFormat="1" applyFont="1" applyBorder="1" applyAlignment="1">
      <alignment vertical="center" wrapText="1"/>
    </xf>
    <xf numFmtId="0" fontId="31" fillId="0" borderId="0" xfId="0" applyFont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49" workbookViewId="0">
      <selection activeCell="F9" sqref="F9"/>
    </sheetView>
  </sheetViews>
  <sheetFormatPr defaultColWidth="10" defaultRowHeight="14.4"/>
  <cols>
    <col min="1" max="1" width="2.5462962962963" customWidth="1"/>
    <col min="2" max="4" width="9.76851851851852" customWidth="1"/>
    <col min="5" max="5" width="11.5092592592593" customWidth="1"/>
    <col min="6" max="6" width="9.76851851851852" customWidth="1"/>
    <col min="7" max="7" width="11.5092592592593" customWidth="1"/>
    <col min="8" max="11" width="9.76851851851852" customWidth="1"/>
  </cols>
  <sheetData>
    <row r="1" ht="14.3" customHeight="1" spans="1:1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ht="14.3" customHeight="1" spans="1:1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2.75" customHeight="1" spans="1:11">
      <c r="A3" s="28"/>
      <c r="B3" s="28" t="s">
        <v>0</v>
      </c>
      <c r="C3" s="43">
        <v>104002</v>
      </c>
      <c r="D3" s="43"/>
      <c r="E3" s="28"/>
      <c r="F3" s="28"/>
      <c r="G3" s="28"/>
      <c r="H3" s="28"/>
      <c r="I3" s="28"/>
      <c r="J3" s="28"/>
      <c r="K3" s="28"/>
    </row>
    <row r="4" ht="22.75" customHeight="1" spans="1:11">
      <c r="A4" s="28"/>
      <c r="B4" s="28" t="s">
        <v>1</v>
      </c>
      <c r="C4" s="28" t="s">
        <v>2</v>
      </c>
      <c r="D4" s="28"/>
      <c r="E4" s="28"/>
      <c r="F4" s="28"/>
      <c r="G4" s="28"/>
      <c r="H4" s="28"/>
      <c r="I4" s="28"/>
      <c r="J4" s="28"/>
      <c r="K4" s="28"/>
    </row>
    <row r="5" ht="14.3" customHeight="1" spans="1:1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</row>
    <row r="6" ht="78.55" customHeight="1" spans="1:11">
      <c r="A6" s="26"/>
      <c r="B6" s="116" t="s">
        <v>3</v>
      </c>
      <c r="C6" s="116"/>
      <c r="D6" s="116"/>
      <c r="E6" s="116"/>
      <c r="F6" s="116"/>
      <c r="G6" s="116"/>
      <c r="H6" s="116"/>
      <c r="I6" s="116"/>
      <c r="J6" s="116"/>
      <c r="K6" s="116"/>
    </row>
    <row r="7" ht="22.75" customHeight="1" spans="1:1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ht="22.75" customHeight="1" spans="1:1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ht="22.75" customHeight="1" spans="1:1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ht="22.75" customHeight="1" spans="1:11">
      <c r="A10" s="28"/>
      <c r="B10" s="28" t="s">
        <v>4</v>
      </c>
      <c r="C10" s="28"/>
      <c r="F10" s="117" t="s">
        <v>5</v>
      </c>
      <c r="G10" s="118"/>
      <c r="H10" s="28"/>
      <c r="I10" s="28"/>
      <c r="J10" s="28"/>
      <c r="K10" s="28"/>
    </row>
    <row r="11" ht="22.75" customHeight="1" spans="1:1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ht="22.75" customHeight="1" spans="1:11">
      <c r="A12" s="28"/>
      <c r="B12" s="117" t="s">
        <v>6</v>
      </c>
      <c r="C12" s="119" t="s">
        <v>7</v>
      </c>
      <c r="D12" s="28"/>
      <c r="E12" s="117" t="s">
        <v>8</v>
      </c>
      <c r="F12" s="26" t="s">
        <v>9</v>
      </c>
      <c r="G12" s="28"/>
      <c r="H12" s="117" t="s">
        <v>10</v>
      </c>
      <c r="I12" s="26" t="s">
        <v>11</v>
      </c>
      <c r="J12" s="28"/>
      <c r="K12" s="28"/>
    </row>
    <row r="13" ht="14.3" customHeight="1" spans="1:11">
      <c r="A13" s="26"/>
      <c r="B13" s="26"/>
      <c r="C13" s="26" t="s">
        <v>12</v>
      </c>
      <c r="D13" s="26"/>
      <c r="E13" s="26"/>
      <c r="F13" s="26"/>
      <c r="G13" s="26"/>
      <c r="H13" s="26"/>
      <c r="I13" s="26"/>
      <c r="J13" s="26"/>
      <c r="K13" s="26"/>
    </row>
    <row r="14" ht="14.3" customHeight="1" spans="1:1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ht="14.3" customHeight="1" spans="1:1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topLeftCell="A2" workbookViewId="0">
      <selection activeCell="A8" sqref="A8"/>
    </sheetView>
  </sheetViews>
  <sheetFormatPr defaultColWidth="10" defaultRowHeight="14.4" outlineLevelCol="7"/>
  <cols>
    <col min="1" max="1" width="50.8055555555556" customWidth="1"/>
    <col min="2" max="2" width="9.76851851851852" customWidth="1"/>
    <col min="3" max="3" width="12.9166666666667" customWidth="1"/>
    <col min="4" max="7" width="9.76851851851852" customWidth="1"/>
    <col min="8" max="8" width="27.1388888888889" customWidth="1"/>
  </cols>
  <sheetData>
    <row r="1" ht="14.3" customHeight="1" spans="1:8">
      <c r="A1" s="26"/>
      <c r="B1" s="26"/>
      <c r="C1" s="26"/>
      <c r="D1" s="26"/>
      <c r="E1" s="26"/>
      <c r="F1" s="26"/>
      <c r="G1" s="26"/>
      <c r="H1" s="26"/>
    </row>
    <row r="2" ht="39.85" customHeight="1" spans="1:8">
      <c r="A2" s="59" t="s">
        <v>207</v>
      </c>
      <c r="B2" s="59"/>
      <c r="C2" s="59"/>
      <c r="D2" s="59"/>
      <c r="E2" s="59"/>
      <c r="F2" s="59"/>
      <c r="G2" s="59"/>
      <c r="H2" s="59"/>
    </row>
    <row r="3" ht="22.75" customHeight="1" spans="1:8">
      <c r="A3" s="26"/>
      <c r="B3" s="26"/>
      <c r="C3" s="26"/>
      <c r="D3" s="26"/>
      <c r="E3" s="26"/>
      <c r="F3" s="26"/>
      <c r="G3" s="26"/>
      <c r="H3" s="60" t="s">
        <v>35</v>
      </c>
    </row>
    <row r="4" ht="22.75" customHeight="1" spans="1:8">
      <c r="A4" s="30" t="s">
        <v>159</v>
      </c>
      <c r="B4" s="30" t="s">
        <v>208</v>
      </c>
      <c r="C4" s="30"/>
      <c r="D4" s="30"/>
      <c r="E4" s="30"/>
      <c r="F4" s="30"/>
      <c r="G4" s="30" t="s">
        <v>209</v>
      </c>
      <c r="H4" s="30" t="s">
        <v>210</v>
      </c>
    </row>
    <row r="5" ht="22.75" customHeight="1" spans="1:8">
      <c r="A5" s="30"/>
      <c r="B5" s="30" t="s">
        <v>116</v>
      </c>
      <c r="C5" s="30" t="s">
        <v>211</v>
      </c>
      <c r="D5" s="30" t="s">
        <v>212</v>
      </c>
      <c r="E5" s="30" t="s">
        <v>213</v>
      </c>
      <c r="F5" s="30"/>
      <c r="G5" s="30"/>
      <c r="H5" s="30"/>
    </row>
    <row r="6" ht="22.75" customHeight="1" spans="1:8">
      <c r="A6" s="30"/>
      <c r="B6" s="30"/>
      <c r="C6" s="30"/>
      <c r="D6" s="30"/>
      <c r="E6" s="30" t="s">
        <v>214</v>
      </c>
      <c r="F6" s="30" t="s">
        <v>215</v>
      </c>
      <c r="G6" s="30"/>
      <c r="H6" s="30"/>
    </row>
    <row r="7" ht="22.75" customHeight="1" spans="1:8">
      <c r="A7" s="61" t="s">
        <v>116</v>
      </c>
      <c r="B7" s="62"/>
      <c r="C7" s="62"/>
      <c r="D7" s="62"/>
      <c r="E7" s="62"/>
      <c r="F7" s="62"/>
      <c r="G7" s="62"/>
      <c r="H7" s="62"/>
    </row>
    <row r="8" ht="22.75" customHeight="1" spans="1:8">
      <c r="A8" s="61" t="s">
        <v>2</v>
      </c>
      <c r="B8" s="62"/>
      <c r="C8" s="62"/>
      <c r="D8" s="62"/>
      <c r="E8" s="62"/>
      <c r="F8" s="62"/>
      <c r="G8" s="62"/>
      <c r="H8" s="62"/>
    </row>
    <row r="9" ht="22.75" customHeight="1" spans="1:8">
      <c r="A9" s="63"/>
      <c r="B9" s="31"/>
      <c r="C9" s="31"/>
      <c r="D9" s="31"/>
      <c r="E9" s="31"/>
      <c r="F9" s="31"/>
      <c r="G9" s="31"/>
      <c r="H9" s="31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C6" sqref="C6:D12"/>
    </sheetView>
  </sheetViews>
  <sheetFormatPr defaultColWidth="10" defaultRowHeight="14.4"/>
  <cols>
    <col min="1" max="1" width="9.76851851851852" customWidth="1"/>
    <col min="2" max="2" width="12" style="33" customWidth="1"/>
    <col min="3" max="3" width="24.1111111111111" style="33" customWidth="1"/>
    <col min="4" max="4" width="15.3333333333333" customWidth="1"/>
    <col min="5" max="5" width="12" customWidth="1"/>
    <col min="6" max="6" width="12.5" customWidth="1"/>
    <col min="7" max="11" width="9.76851851851852" customWidth="1"/>
  </cols>
  <sheetData>
    <row r="1" ht="14.3" customHeight="1" spans="1:11">
      <c r="A1" s="26"/>
      <c r="B1" s="41"/>
      <c r="C1" s="42"/>
      <c r="D1" s="26"/>
      <c r="E1" s="26"/>
      <c r="F1" s="26"/>
      <c r="G1" s="26"/>
      <c r="H1" s="26"/>
      <c r="I1" s="26"/>
      <c r="J1" s="26"/>
      <c r="K1" s="26"/>
    </row>
    <row r="2" ht="39.85" customHeight="1" spans="1:11">
      <c r="A2" s="27" t="s">
        <v>216</v>
      </c>
      <c r="B2" s="35"/>
      <c r="C2" s="35"/>
      <c r="D2" s="27"/>
      <c r="E2" s="27"/>
      <c r="F2" s="27"/>
      <c r="G2" s="26"/>
      <c r="H2" s="26"/>
      <c r="I2" s="26"/>
      <c r="J2" s="26"/>
      <c r="K2" s="26"/>
    </row>
    <row r="3" ht="28" customHeight="1" spans="1:11">
      <c r="A3" s="43" t="s">
        <v>217</v>
      </c>
      <c r="B3" s="44" t="s">
        <v>2</v>
      </c>
      <c r="C3" s="45"/>
      <c r="D3" s="43"/>
      <c r="E3" s="43"/>
      <c r="F3" s="28" t="s">
        <v>35</v>
      </c>
      <c r="G3" s="26"/>
      <c r="H3" s="26"/>
      <c r="I3" s="26"/>
      <c r="J3" s="26"/>
      <c r="K3" s="26"/>
    </row>
    <row r="4" ht="28" customHeight="1" spans="1:11">
      <c r="A4" s="46" t="s">
        <v>218</v>
      </c>
      <c r="B4" s="47" t="s">
        <v>219</v>
      </c>
      <c r="C4" s="48" t="s">
        <v>220</v>
      </c>
      <c r="D4" s="46" t="s">
        <v>116</v>
      </c>
      <c r="E4" s="46" t="s">
        <v>113</v>
      </c>
      <c r="F4" s="46" t="s">
        <v>114</v>
      </c>
      <c r="G4" s="26"/>
      <c r="H4" s="26"/>
      <c r="I4" s="26"/>
      <c r="J4" s="26"/>
      <c r="K4" s="26"/>
    </row>
    <row r="5" ht="28" customHeight="1" spans="1:11">
      <c r="A5" s="46"/>
      <c r="B5" s="49"/>
      <c r="C5" s="50" t="s">
        <v>116</v>
      </c>
      <c r="D5" s="51">
        <f>SUM(D6,D13,D14)</f>
        <v>37499.14</v>
      </c>
      <c r="E5" s="52">
        <v>37499.14</v>
      </c>
      <c r="F5" s="53"/>
      <c r="G5" s="28"/>
      <c r="H5" s="28"/>
      <c r="I5" s="28"/>
      <c r="J5" s="28"/>
      <c r="K5" s="28"/>
    </row>
    <row r="6" ht="28" customHeight="1" spans="1:6">
      <c r="A6" s="54">
        <v>1</v>
      </c>
      <c r="B6" s="55" t="s">
        <v>193</v>
      </c>
      <c r="C6" s="56" t="s">
        <v>194</v>
      </c>
      <c r="D6" s="51">
        <f t="shared" ref="D6:D12" si="0">E6+F6</f>
        <v>37499.14</v>
      </c>
      <c r="E6" s="52">
        <v>37499.14</v>
      </c>
      <c r="F6" s="52"/>
    </row>
    <row r="7" ht="28" customHeight="1" spans="1:6">
      <c r="A7" s="54">
        <v>2</v>
      </c>
      <c r="B7" s="57" t="s">
        <v>195</v>
      </c>
      <c r="C7" s="58" t="s">
        <v>196</v>
      </c>
      <c r="D7" s="51">
        <f t="shared" si="0"/>
        <v>14000</v>
      </c>
      <c r="E7" s="52">
        <v>14000</v>
      </c>
      <c r="F7" s="52"/>
    </row>
    <row r="8" ht="28" customHeight="1" spans="1:6">
      <c r="A8" s="54">
        <v>3</v>
      </c>
      <c r="B8" s="57" t="s">
        <v>197</v>
      </c>
      <c r="C8" s="58" t="s">
        <v>198</v>
      </c>
      <c r="D8" s="51">
        <f t="shared" si="0"/>
        <v>3000</v>
      </c>
      <c r="E8" s="52">
        <v>3000</v>
      </c>
      <c r="F8" s="52"/>
    </row>
    <row r="9" ht="28" customHeight="1" spans="1:6">
      <c r="A9" s="54">
        <v>4</v>
      </c>
      <c r="B9" s="57" t="s">
        <v>199</v>
      </c>
      <c r="C9" s="58" t="s">
        <v>200</v>
      </c>
      <c r="D9" s="51">
        <f t="shared" si="0"/>
        <v>3000</v>
      </c>
      <c r="E9" s="52">
        <v>3000</v>
      </c>
      <c r="F9" s="52"/>
    </row>
    <row r="10" ht="28" customHeight="1" spans="1:6">
      <c r="A10" s="54">
        <v>5</v>
      </c>
      <c r="B10" s="57" t="s">
        <v>201</v>
      </c>
      <c r="C10" s="58" t="s">
        <v>202</v>
      </c>
      <c r="D10" s="51">
        <f t="shared" si="0"/>
        <v>5000</v>
      </c>
      <c r="E10" s="52">
        <v>5000</v>
      </c>
      <c r="F10" s="52"/>
    </row>
    <row r="11" ht="28" customHeight="1" spans="1:6">
      <c r="A11" s="54">
        <v>6</v>
      </c>
      <c r="B11" s="57" t="s">
        <v>203</v>
      </c>
      <c r="C11" s="58" t="s">
        <v>204</v>
      </c>
      <c r="D11" s="51">
        <f t="shared" si="0"/>
        <v>7181.62</v>
      </c>
      <c r="E11" s="52">
        <v>7181.62</v>
      </c>
      <c r="F11" s="52"/>
    </row>
    <row r="12" ht="28" customHeight="1" spans="1:6">
      <c r="A12" s="54">
        <v>7</v>
      </c>
      <c r="B12" s="57" t="s">
        <v>205</v>
      </c>
      <c r="C12" s="58" t="s">
        <v>206</v>
      </c>
      <c r="D12" s="51">
        <f t="shared" si="0"/>
        <v>5317.52</v>
      </c>
      <c r="E12" s="52">
        <v>5317.52</v>
      </c>
      <c r="F12" s="52"/>
    </row>
    <row r="13" ht="28" customHeight="1" spans="1:6">
      <c r="A13" s="52"/>
      <c r="B13" s="57"/>
      <c r="C13" s="58"/>
      <c r="D13" s="51"/>
      <c r="E13" s="51"/>
      <c r="F13" s="52"/>
    </row>
    <row r="14" ht="28" customHeight="1" spans="1:6">
      <c r="A14" s="52"/>
      <c r="B14" s="57"/>
      <c r="C14" s="58"/>
      <c r="D14" s="51"/>
      <c r="E14" s="51"/>
      <c r="F14" s="52"/>
    </row>
    <row r="20" spans="2:3">
      <c r="B20" s="32"/>
      <c r="C20" s="32"/>
    </row>
    <row r="21" spans="2:3">
      <c r="B21" s="32"/>
      <c r="C21" s="32"/>
    </row>
    <row r="22" spans="2:3">
      <c r="B22" s="32"/>
      <c r="C22" s="32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26" sqref="C26"/>
    </sheetView>
  </sheetViews>
  <sheetFormatPr defaultColWidth="7.87962962962963" defaultRowHeight="12.75" customHeight="1"/>
  <cols>
    <col min="1" max="1" width="17" style="33" customWidth="1"/>
    <col min="2" max="2" width="41.3796296296296" style="33" customWidth="1"/>
    <col min="3" max="3" width="29.3796296296296" style="33" customWidth="1"/>
    <col min="4" max="4" width="2.5" style="33" customWidth="1"/>
    <col min="5" max="16" width="8" style="33"/>
    <col min="17" max="16384" width="7.87962962962963" style="32"/>
  </cols>
  <sheetData>
    <row r="1" ht="15" customHeight="1" spans="1:16">
      <c r="A1" s="34"/>
      <c r="B1" s="34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ht="32.25" customHeight="1" spans="1:16">
      <c r="A2" s="35" t="s">
        <v>221</v>
      </c>
      <c r="B2" s="35"/>
      <c r="C2" s="35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ht="15" customHeight="1" spans="1:16">
      <c r="A3" s="32"/>
      <c r="B3" s="32"/>
      <c r="C3" s="36" t="s">
        <v>35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ht="25.5" customHeight="1" spans="1:16">
      <c r="A4" s="37" t="s">
        <v>222</v>
      </c>
      <c r="B4" s="37"/>
      <c r="C4" s="38" t="s">
        <v>39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ht="25.5" customHeight="1" spans="1:16">
      <c r="A5" s="37" t="s">
        <v>223</v>
      </c>
      <c r="B5" s="37" t="s">
        <v>224</v>
      </c>
      <c r="C5" s="38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="32" customFormat="1" ht="25.5" customHeight="1" spans="1:3">
      <c r="A6" s="37" t="s">
        <v>116</v>
      </c>
      <c r="B6" s="37"/>
      <c r="C6" s="38"/>
    </row>
    <row r="7" s="32" customFormat="1" ht="26.25" customHeight="1" spans="1:4">
      <c r="A7" s="39"/>
      <c r="B7" s="39"/>
      <c r="C7" s="40">
        <v>0</v>
      </c>
      <c r="D7" s="33"/>
    </row>
    <row r="8" ht="26.25" customHeight="1" spans="1:16">
      <c r="A8" s="39"/>
      <c r="B8" s="39"/>
      <c r="C8" s="40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ht="26.25" customHeight="1" spans="1:16">
      <c r="A9" s="39"/>
      <c r="B9" s="39"/>
      <c r="C9" s="4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ht="26.25" customHeight="1" spans="1:3">
      <c r="A10" s="39"/>
      <c r="B10" s="39"/>
      <c r="C10" s="40"/>
    </row>
    <row r="11" ht="26.25" customHeight="1" spans="1:3">
      <c r="A11" s="39"/>
      <c r="B11" s="39"/>
      <c r="C11" s="40"/>
    </row>
    <row r="12" ht="26.25" customHeight="1" spans="1:3">
      <c r="A12" s="39"/>
      <c r="B12" s="39"/>
      <c r="C12" s="40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scale="92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5" sqref="A5"/>
    </sheetView>
  </sheetViews>
  <sheetFormatPr defaultColWidth="10" defaultRowHeight="14.4" outlineLevelRow="4" outlineLevelCol="4"/>
  <cols>
    <col min="1" max="1" width="19.3240740740741" customWidth="1"/>
    <col min="2" max="2" width="18.2407407407407" customWidth="1"/>
    <col min="3" max="3" width="20.1944444444444" customWidth="1"/>
    <col min="4" max="4" width="24.212962962963" customWidth="1"/>
    <col min="5" max="5" width="29.3148148148148" customWidth="1"/>
  </cols>
  <sheetData>
    <row r="1" ht="14.3" customHeight="1" spans="1:5">
      <c r="A1" s="26"/>
      <c r="B1" s="26"/>
      <c r="C1" s="26"/>
      <c r="D1" s="26"/>
      <c r="E1" s="26"/>
    </row>
    <row r="2" ht="39.85" customHeight="1" spans="1:5">
      <c r="A2" s="27" t="s">
        <v>225</v>
      </c>
      <c r="B2" s="27"/>
      <c r="C2" s="27"/>
      <c r="D2" s="27"/>
      <c r="E2" s="27"/>
    </row>
    <row r="3" ht="22.75" customHeight="1" spans="1:5">
      <c r="A3" s="28"/>
      <c r="B3" s="28"/>
      <c r="C3" s="28"/>
      <c r="D3" s="28"/>
      <c r="E3" s="29" t="s">
        <v>35</v>
      </c>
    </row>
    <row r="4" ht="22.75" customHeight="1" spans="1:5">
      <c r="A4" s="30" t="s">
        <v>159</v>
      </c>
      <c r="B4" s="30" t="s">
        <v>116</v>
      </c>
      <c r="C4" s="30" t="s">
        <v>226</v>
      </c>
      <c r="D4" s="30" t="s">
        <v>227</v>
      </c>
      <c r="E4" s="30" t="s">
        <v>228</v>
      </c>
    </row>
    <row r="5" ht="22.75" customHeight="1" spans="1:5">
      <c r="A5" s="30" t="s">
        <v>2</v>
      </c>
      <c r="B5" s="31">
        <v>574997.88</v>
      </c>
      <c r="C5" s="31">
        <v>574997.88</v>
      </c>
      <c r="D5" s="31"/>
      <c r="E5" s="31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16"/>
  <sheetViews>
    <sheetView workbookViewId="0">
      <selection activeCell="A1" sqref="A1:B1"/>
    </sheetView>
  </sheetViews>
  <sheetFormatPr defaultColWidth="9" defaultRowHeight="14.4" outlineLevelCol="1"/>
  <cols>
    <col min="1" max="1" width="34.1296296296296" customWidth="1"/>
    <col min="2" max="2" width="46" customWidth="1"/>
  </cols>
  <sheetData>
    <row r="1" ht="20.4" spans="1:2">
      <c r="A1" s="18" t="s">
        <v>229</v>
      </c>
      <c r="B1" s="18"/>
    </row>
    <row r="2" spans="1:1">
      <c r="A2" s="19" t="s">
        <v>230</v>
      </c>
    </row>
    <row r="3" ht="15" customHeight="1" spans="1:2">
      <c r="A3" s="20" t="s">
        <v>38</v>
      </c>
      <c r="B3" s="21" t="s">
        <v>39</v>
      </c>
    </row>
    <row r="4" spans="1:2">
      <c r="A4" s="20"/>
      <c r="B4" s="21"/>
    </row>
    <row r="5" spans="1:2">
      <c r="A5" s="15" t="s">
        <v>231</v>
      </c>
      <c r="B5" s="21">
        <v>1</v>
      </c>
    </row>
    <row r="6" spans="1:2">
      <c r="A6" s="22" t="s">
        <v>232</v>
      </c>
      <c r="B6" s="23"/>
    </row>
    <row r="7" spans="1:2">
      <c r="A7" s="24"/>
      <c r="B7" s="23"/>
    </row>
    <row r="8" spans="1:2">
      <c r="A8" s="24"/>
      <c r="B8" s="23"/>
    </row>
    <row r="9" spans="1:2">
      <c r="A9" s="24"/>
      <c r="B9" s="23"/>
    </row>
    <row r="10" spans="1:2">
      <c r="A10" s="24"/>
      <c r="B10" s="23"/>
    </row>
    <row r="11" spans="1:2">
      <c r="A11" s="24"/>
      <c r="B11" s="23"/>
    </row>
    <row r="12" spans="1:2">
      <c r="A12" s="24"/>
      <c r="B12" s="23"/>
    </row>
    <row r="13" spans="1:2">
      <c r="A13" s="24"/>
      <c r="B13" s="23"/>
    </row>
    <row r="14" spans="1:2">
      <c r="A14" s="24"/>
      <c r="B14" s="23"/>
    </row>
    <row r="15" spans="1:2">
      <c r="A15" s="24"/>
      <c r="B15" s="23"/>
    </row>
    <row r="16" spans="1:1">
      <c r="A16" s="25" t="s">
        <v>233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25"/>
  <sheetViews>
    <sheetView view="pageBreakPreview" zoomScaleNormal="100" topLeftCell="A14" workbookViewId="0">
      <selection activeCell="D23" sqref="D23:L23"/>
    </sheetView>
  </sheetViews>
  <sheetFormatPr defaultColWidth="9" defaultRowHeight="14.4"/>
  <cols>
    <col min="4" max="16" width="5.75" customWidth="1"/>
  </cols>
  <sheetData>
    <row r="1" ht="17.4" spans="1:16">
      <c r="A1" s="1" t="s">
        <v>234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">
      <c r="A2" s="2" t="s">
        <v>235</v>
      </c>
    </row>
    <row r="3" ht="33" customHeight="1" spans="1:16">
      <c r="A3" s="3" t="s">
        <v>236</v>
      </c>
      <c r="B3" s="10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ht="36" customHeight="1" spans="1:16">
      <c r="A4" s="3" t="s">
        <v>237</v>
      </c>
      <c r="B4" s="10" t="s">
        <v>11</v>
      </c>
      <c r="C4" s="6"/>
      <c r="D4" s="6"/>
      <c r="E4" s="6"/>
      <c r="F4" s="3" t="s">
        <v>238</v>
      </c>
      <c r="G4" s="3"/>
      <c r="H4" s="3"/>
      <c r="I4" s="3"/>
      <c r="J4" s="6">
        <v>13884120626</v>
      </c>
      <c r="K4" s="6"/>
      <c r="L4" s="6"/>
      <c r="M4" s="6"/>
      <c r="N4" s="6"/>
      <c r="O4" s="6"/>
      <c r="P4" s="6"/>
    </row>
    <row r="5" ht="36" customHeight="1" spans="1:16">
      <c r="A5" s="3" t="s">
        <v>239</v>
      </c>
      <c r="B5" s="3" t="s">
        <v>240</v>
      </c>
      <c r="C5" s="3"/>
      <c r="D5" s="11" t="s">
        <v>241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ht="36" customHeight="1" spans="1:16">
      <c r="A6" s="3"/>
      <c r="B6" s="3" t="s">
        <v>242</v>
      </c>
      <c r="C6" s="3"/>
      <c r="D6" s="13" t="s">
        <v>243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ht="36" customHeight="1" spans="1:16">
      <c r="A7" s="3"/>
      <c r="B7" s="3" t="s">
        <v>244</v>
      </c>
      <c r="C7" s="3"/>
      <c r="D7" s="14" t="s">
        <v>245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ht="36" customHeight="1" spans="1:16">
      <c r="A8" s="3"/>
      <c r="B8" s="3" t="s">
        <v>246</v>
      </c>
      <c r="C8" s="3"/>
      <c r="D8" s="11" t="s">
        <v>247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ht="36" customHeight="1" spans="1:16">
      <c r="A9" s="3" t="s">
        <v>248</v>
      </c>
      <c r="B9" s="3" t="s">
        <v>249</v>
      </c>
      <c r="C9" s="3"/>
      <c r="D9" s="14" t="s">
        <v>247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ht="36" customHeight="1" spans="1:16">
      <c r="A10" s="3"/>
      <c r="B10" s="15" t="s">
        <v>250</v>
      </c>
      <c r="C10" s="15"/>
      <c r="D10" s="11" t="s">
        <v>247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ht="36" customHeight="1" spans="1:16">
      <c r="A11" s="3"/>
      <c r="B11" s="15" t="s">
        <v>251</v>
      </c>
      <c r="C11" s="15"/>
      <c r="D11" s="3" t="s">
        <v>252</v>
      </c>
      <c r="E11" s="3"/>
      <c r="F11" s="3"/>
      <c r="G11" s="3"/>
      <c r="H11" s="3" t="s">
        <v>253</v>
      </c>
      <c r="I11" s="3"/>
      <c r="J11" s="3"/>
      <c r="K11" s="3"/>
      <c r="L11" s="3" t="s">
        <v>254</v>
      </c>
      <c r="M11" s="3"/>
      <c r="N11" s="3"/>
      <c r="O11" s="3"/>
      <c r="P11" s="3" t="s">
        <v>255</v>
      </c>
    </row>
    <row r="12" ht="36" customHeight="1" spans="1:16">
      <c r="A12" s="3"/>
      <c r="B12" s="16">
        <v>3</v>
      </c>
      <c r="C12" s="16"/>
      <c r="D12" s="5">
        <v>5</v>
      </c>
      <c r="E12" s="5"/>
      <c r="F12" s="5"/>
      <c r="G12" s="5"/>
      <c r="H12" s="5"/>
      <c r="I12" s="5"/>
      <c r="J12" s="5"/>
      <c r="K12" s="5"/>
      <c r="L12" s="5">
        <v>3</v>
      </c>
      <c r="M12" s="5"/>
      <c r="N12" s="5"/>
      <c r="O12" s="5"/>
      <c r="P12" s="5">
        <v>2</v>
      </c>
    </row>
    <row r="13" ht="36" customHeight="1" spans="1:16">
      <c r="A13" s="3" t="s">
        <v>256</v>
      </c>
      <c r="B13" s="11" t="s">
        <v>257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ht="36" customHeight="1" spans="1:16">
      <c r="A14" s="3" t="s">
        <v>258</v>
      </c>
      <c r="B14" s="3" t="s">
        <v>259</v>
      </c>
      <c r="C14" s="3" t="s">
        <v>260</v>
      </c>
      <c r="D14" s="3"/>
      <c r="E14" s="3"/>
      <c r="F14" s="3"/>
      <c r="G14" s="3" t="s">
        <v>261</v>
      </c>
      <c r="H14" s="3"/>
      <c r="I14" s="3"/>
      <c r="J14" s="3"/>
      <c r="K14" s="3" t="s">
        <v>262</v>
      </c>
      <c r="L14" s="3"/>
      <c r="M14" s="3"/>
      <c r="N14" s="3"/>
      <c r="O14" s="3" t="s">
        <v>263</v>
      </c>
      <c r="P14" s="3"/>
    </row>
    <row r="15" ht="36" customHeight="1" spans="1:16">
      <c r="A15" s="3"/>
      <c r="B15" s="6">
        <v>574997.88</v>
      </c>
      <c r="C15" s="6">
        <v>574997.88</v>
      </c>
      <c r="D15" s="6"/>
      <c r="E15" s="6"/>
      <c r="F15" s="6"/>
      <c r="G15" s="6">
        <v>574997.88</v>
      </c>
      <c r="H15" s="6"/>
      <c r="I15" s="6"/>
      <c r="J15" s="6"/>
      <c r="K15" s="17">
        <v>1</v>
      </c>
      <c r="L15" s="6"/>
      <c r="M15" s="6"/>
      <c r="N15" s="6"/>
      <c r="O15" s="6">
        <v>0</v>
      </c>
      <c r="P15" s="6"/>
    </row>
    <row r="16" ht="36" customHeight="1" spans="1:16">
      <c r="A16" s="3" t="s">
        <v>264</v>
      </c>
      <c r="B16" s="3" t="s">
        <v>265</v>
      </c>
      <c r="C16" s="3"/>
      <c r="D16" s="3"/>
      <c r="E16" s="3"/>
      <c r="F16" s="3"/>
      <c r="G16" s="3"/>
      <c r="H16" s="3"/>
      <c r="I16" s="3" t="s">
        <v>266</v>
      </c>
      <c r="J16" s="3"/>
      <c r="K16" s="3"/>
      <c r="L16" s="3"/>
      <c r="M16" s="3"/>
      <c r="N16" s="3"/>
      <c r="O16" s="3"/>
      <c r="P16" s="3"/>
    </row>
    <row r="17" ht="36" customHeight="1" spans="1:16">
      <c r="A17" s="3"/>
      <c r="B17" s="3" t="s">
        <v>267</v>
      </c>
      <c r="C17" s="3"/>
      <c r="D17" s="3"/>
      <c r="E17" s="6">
        <v>574997.88</v>
      </c>
      <c r="F17" s="6"/>
      <c r="G17" s="6"/>
      <c r="H17" s="6"/>
      <c r="I17" s="3" t="s">
        <v>180</v>
      </c>
      <c r="J17" s="3"/>
      <c r="K17" s="3"/>
      <c r="L17" s="3"/>
      <c r="M17" s="3"/>
      <c r="N17" s="6">
        <v>537498.74</v>
      </c>
      <c r="O17" s="6"/>
      <c r="P17" s="6"/>
    </row>
    <row r="18" ht="36" customHeight="1" spans="1:16">
      <c r="A18" s="3"/>
      <c r="B18" s="3" t="s">
        <v>268</v>
      </c>
      <c r="C18" s="3"/>
      <c r="D18" s="3"/>
      <c r="E18" s="6">
        <v>574997.88</v>
      </c>
      <c r="F18" s="6"/>
      <c r="G18" s="6"/>
      <c r="H18" s="6"/>
      <c r="I18" s="3" t="s">
        <v>181</v>
      </c>
      <c r="J18" s="3"/>
      <c r="K18" s="3"/>
      <c r="L18" s="3"/>
      <c r="M18" s="3"/>
      <c r="N18" s="6">
        <v>37499.14</v>
      </c>
      <c r="O18" s="6"/>
      <c r="P18" s="6"/>
    </row>
    <row r="19" ht="36" customHeight="1" spans="1:16">
      <c r="A19" s="3"/>
      <c r="B19" s="3" t="s">
        <v>269</v>
      </c>
      <c r="C19" s="3"/>
      <c r="D19" s="3"/>
      <c r="E19" s="6"/>
      <c r="F19" s="6"/>
      <c r="G19" s="6"/>
      <c r="H19" s="6"/>
      <c r="I19" s="3" t="s">
        <v>270</v>
      </c>
      <c r="J19" s="3"/>
      <c r="K19" s="3"/>
      <c r="L19" s="3"/>
      <c r="M19" s="3"/>
      <c r="N19" s="6"/>
      <c r="O19" s="6"/>
      <c r="P19" s="6"/>
    </row>
    <row r="20" ht="36" customHeight="1" spans="1:16">
      <c r="A20" s="3"/>
      <c r="B20" s="3" t="s">
        <v>271</v>
      </c>
      <c r="C20" s="3"/>
      <c r="D20" s="3"/>
      <c r="E20" s="6">
        <v>574997.88</v>
      </c>
      <c r="F20" s="6"/>
      <c r="G20" s="6"/>
      <c r="H20" s="6"/>
      <c r="I20" s="3" t="s">
        <v>272</v>
      </c>
      <c r="J20" s="3"/>
      <c r="K20" s="3"/>
      <c r="L20" s="3"/>
      <c r="M20" s="3"/>
      <c r="N20" s="6">
        <v>574997.88</v>
      </c>
      <c r="O20" s="6"/>
      <c r="P20" s="6"/>
    </row>
    <row r="21" ht="36" customHeight="1" spans="1:16">
      <c r="A21" s="3" t="s">
        <v>273</v>
      </c>
      <c r="B21" s="11" t="s">
        <v>247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ht="36" customHeight="1" spans="1:16">
      <c r="A22" s="3" t="s">
        <v>274</v>
      </c>
      <c r="B22" s="3" t="s">
        <v>275</v>
      </c>
      <c r="C22" s="3"/>
      <c r="D22" s="3" t="s">
        <v>276</v>
      </c>
      <c r="E22" s="3"/>
      <c r="F22" s="3"/>
      <c r="G22" s="3"/>
      <c r="H22" s="3"/>
      <c r="I22" s="3"/>
      <c r="J22" s="3"/>
      <c r="K22" s="3"/>
      <c r="L22" s="3"/>
      <c r="M22" s="3" t="s">
        <v>277</v>
      </c>
      <c r="N22" s="3"/>
      <c r="O22" s="3"/>
      <c r="P22" s="3"/>
    </row>
    <row r="23" ht="25" customHeight="1" spans="1:16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ht="25" customHeight="1" spans="1:16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ht="25" customHeight="1" spans="1:16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9"/>
      <c r="N25" s="9"/>
      <c r="O25" s="9"/>
      <c r="P25" s="9"/>
    </row>
  </sheetData>
  <mergeCells count="69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</mergeCells>
  <pageMargins left="0.75" right="0.75" top="1" bottom="1" header="0.5" footer="0.5"/>
  <pageSetup paperSize="9" scale="81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14"/>
  <sheetViews>
    <sheetView topLeftCell="A5" workbookViewId="0">
      <selection activeCell="B3" sqref="B3:E3"/>
    </sheetView>
  </sheetViews>
  <sheetFormatPr defaultColWidth="9" defaultRowHeight="14.4"/>
  <sheetData>
    <row r="1" ht="17.4" spans="1:11">
      <c r="A1" s="1" t="s">
        <v>278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">
      <c r="A2" s="2" t="s">
        <v>235</v>
      </c>
    </row>
    <row r="3" ht="46" customHeight="1" spans="1:11">
      <c r="A3" s="3" t="s">
        <v>279</v>
      </c>
      <c r="B3" s="4" t="s">
        <v>2</v>
      </c>
      <c r="C3" s="5"/>
      <c r="D3" s="5"/>
      <c r="E3" s="5"/>
      <c r="F3" s="3" t="s">
        <v>280</v>
      </c>
      <c r="G3" s="3"/>
      <c r="H3" s="6"/>
      <c r="I3" s="6"/>
      <c r="J3" s="6"/>
      <c r="K3" s="6"/>
    </row>
    <row r="4" ht="46" customHeight="1" spans="1:11">
      <c r="A4" s="3" t="s">
        <v>281</v>
      </c>
      <c r="B4" s="5"/>
      <c r="C4" s="5"/>
      <c r="D4" s="5"/>
      <c r="E4" s="5"/>
      <c r="F4" s="3" t="s">
        <v>282</v>
      </c>
      <c r="G4" s="3"/>
      <c r="H4" s="6"/>
      <c r="I4" s="6"/>
      <c r="J4" s="6"/>
      <c r="K4" s="6"/>
    </row>
    <row r="5" ht="46" customHeight="1" spans="1:11">
      <c r="A5" s="3" t="s">
        <v>283</v>
      </c>
      <c r="B5" s="5"/>
      <c r="C5" s="5"/>
      <c r="D5" s="5"/>
      <c r="E5" s="5"/>
      <c r="F5" s="3" t="s">
        <v>284</v>
      </c>
      <c r="G5" s="3"/>
      <c r="H5" s="6"/>
      <c r="I5" s="6"/>
      <c r="J5" s="6"/>
      <c r="K5" s="6"/>
    </row>
    <row r="6" ht="46" customHeight="1" spans="1:11">
      <c r="A6" s="3" t="s">
        <v>285</v>
      </c>
      <c r="B6" s="5"/>
      <c r="C6" s="5"/>
      <c r="D6" s="5"/>
      <c r="E6" s="5"/>
      <c r="F6" s="3" t="s">
        <v>286</v>
      </c>
      <c r="G6" s="3"/>
      <c r="H6" s="6"/>
      <c r="I6" s="6"/>
      <c r="J6" s="6"/>
      <c r="K6" s="6"/>
    </row>
    <row r="7" ht="46" customHeight="1" spans="1:11">
      <c r="A7" s="3" t="s">
        <v>287</v>
      </c>
      <c r="B7" s="7" t="s">
        <v>288</v>
      </c>
      <c r="C7" s="6"/>
      <c r="D7" s="6"/>
      <c r="E7" s="7" t="s">
        <v>289</v>
      </c>
      <c r="F7" s="7"/>
      <c r="G7" s="6"/>
      <c r="H7" s="6"/>
      <c r="I7" s="7" t="s">
        <v>290</v>
      </c>
      <c r="J7" s="7"/>
      <c r="K7" s="6"/>
    </row>
    <row r="8" ht="46" customHeight="1" spans="1:11">
      <c r="A8" s="3" t="s">
        <v>291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ht="46" customHeight="1" spans="1:11">
      <c r="A9" s="3" t="s">
        <v>274</v>
      </c>
      <c r="B9" s="3" t="s">
        <v>275</v>
      </c>
      <c r="C9" s="3"/>
      <c r="D9" s="3" t="s">
        <v>276</v>
      </c>
      <c r="E9" s="3"/>
      <c r="F9" s="3"/>
      <c r="G9" s="3"/>
      <c r="H9" s="3"/>
      <c r="I9" s="3"/>
      <c r="J9" s="3" t="s">
        <v>292</v>
      </c>
      <c r="K9" s="3"/>
    </row>
    <row r="10" ht="46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ht="46" customHeight="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ht="46" customHeight="1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ht="46" customHeight="1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ht="46" customHeight="1" spans="1:11">
      <c r="A14" s="5"/>
      <c r="B14" s="5"/>
      <c r="C14" s="5"/>
      <c r="D14" s="5"/>
      <c r="E14" s="5"/>
      <c r="F14" s="5"/>
      <c r="G14" s="5"/>
      <c r="H14" s="5"/>
      <c r="I14" s="5"/>
      <c r="J14" s="9"/>
      <c r="K14" s="9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pageSetup paperSize="9" scale="88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opLeftCell="A12" workbookViewId="0">
      <selection activeCell="A1" sqref="A1"/>
    </sheetView>
  </sheetViews>
  <sheetFormatPr defaultColWidth="10" defaultRowHeight="14.4" outlineLevelCol="2"/>
  <cols>
    <col min="1" max="1" width="5.01851851851852" customWidth="1"/>
    <col min="2" max="2" width="56.3796296296296" customWidth="1"/>
    <col min="3" max="3" width="40.1666666666667" customWidth="1"/>
  </cols>
  <sheetData>
    <row r="1" ht="35.4" customHeight="1" spans="1:2">
      <c r="A1" s="26"/>
      <c r="B1" s="26"/>
    </row>
    <row r="2" ht="39.15" customHeight="1" spans="1:3">
      <c r="A2" s="26"/>
      <c r="B2" s="112" t="s">
        <v>13</v>
      </c>
      <c r="C2" s="112"/>
    </row>
    <row r="3" ht="29.35" customHeight="1" spans="1:3">
      <c r="A3" s="113"/>
      <c r="B3" s="114" t="s">
        <v>14</v>
      </c>
      <c r="C3" s="114" t="s">
        <v>15</v>
      </c>
    </row>
    <row r="4" ht="28.45" customHeight="1" spans="1:3">
      <c r="A4" s="105"/>
      <c r="B4" s="115" t="s">
        <v>16</v>
      </c>
      <c r="C4" s="61" t="s">
        <v>17</v>
      </c>
    </row>
    <row r="5" ht="28.45" customHeight="1" spans="1:3">
      <c r="A5" s="105"/>
      <c r="B5" s="115" t="s">
        <v>18</v>
      </c>
      <c r="C5" s="61" t="s">
        <v>19</v>
      </c>
    </row>
    <row r="6" ht="28.45" customHeight="1" spans="1:3">
      <c r="A6" s="105"/>
      <c r="B6" s="115" t="s">
        <v>20</v>
      </c>
      <c r="C6" s="61" t="s">
        <v>21</v>
      </c>
    </row>
    <row r="7" ht="28.45" customHeight="1" spans="1:3">
      <c r="A7" s="105"/>
      <c r="B7" s="115" t="s">
        <v>22</v>
      </c>
      <c r="C7" s="61"/>
    </row>
    <row r="8" ht="28.45" customHeight="1" spans="1:3">
      <c r="A8" s="105"/>
      <c r="B8" s="115" t="s">
        <v>23</v>
      </c>
      <c r="C8" s="61" t="s">
        <v>24</v>
      </c>
    </row>
    <row r="9" ht="28.45" customHeight="1" spans="1:3">
      <c r="A9" s="105"/>
      <c r="B9" s="115" t="s">
        <v>25</v>
      </c>
      <c r="C9" s="61" t="s">
        <v>26</v>
      </c>
    </row>
    <row r="10" ht="28.45" customHeight="1" spans="1:3">
      <c r="A10" s="105"/>
      <c r="B10" s="115" t="s">
        <v>27</v>
      </c>
      <c r="C10" s="61" t="s">
        <v>28</v>
      </c>
    </row>
    <row r="11" ht="28.45" customHeight="1" spans="1:3">
      <c r="A11" s="105"/>
      <c r="B11" s="115" t="s">
        <v>29</v>
      </c>
      <c r="C11" s="61" t="s">
        <v>30</v>
      </c>
    </row>
    <row r="12" ht="28.45" customHeight="1" spans="1:3">
      <c r="A12" s="105"/>
      <c r="B12" s="115" t="s">
        <v>31</v>
      </c>
      <c r="C12" s="61"/>
    </row>
    <row r="13" ht="28.45" customHeight="1" spans="1:3">
      <c r="A13" s="26"/>
      <c r="B13" s="115" t="s">
        <v>32</v>
      </c>
      <c r="C13" s="61"/>
    </row>
    <row r="14" ht="28.45" customHeight="1" spans="1:3">
      <c r="A14" s="26"/>
      <c r="B14" s="115" t="s">
        <v>33</v>
      </c>
      <c r="C14" s="61" t="s">
        <v>17</v>
      </c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B6" sqref="B6"/>
    </sheetView>
  </sheetViews>
  <sheetFormatPr defaultColWidth="10" defaultRowHeight="14.4" outlineLevelCol="3"/>
  <cols>
    <col min="1" max="1" width="41.9351851851852" customWidth="1"/>
    <col min="2" max="2" width="16.6944444444444" customWidth="1"/>
    <col min="3" max="3" width="36.6388888888889" customWidth="1"/>
    <col min="4" max="4" width="14.5555555555556" customWidth="1"/>
  </cols>
  <sheetData>
    <row r="1" ht="14.3" customHeight="1" spans="1:4">
      <c r="A1" s="26"/>
      <c r="B1" s="26"/>
      <c r="C1" s="26"/>
      <c r="D1" s="26"/>
    </row>
    <row r="2" ht="39.85" customHeight="1" spans="1:4">
      <c r="A2" s="27" t="s">
        <v>34</v>
      </c>
      <c r="B2" s="27"/>
      <c r="C2" s="27"/>
      <c r="D2" s="27"/>
    </row>
    <row r="3" ht="22.75" customHeight="1" spans="1:4">
      <c r="A3" s="105"/>
      <c r="B3" s="105"/>
      <c r="C3" s="105"/>
      <c r="D3" s="106" t="s">
        <v>35</v>
      </c>
    </row>
    <row r="4" ht="22.75" customHeight="1" spans="1:4">
      <c r="A4" s="87" t="s">
        <v>36</v>
      </c>
      <c r="B4" s="87"/>
      <c r="C4" s="87" t="s">
        <v>37</v>
      </c>
      <c r="D4" s="87"/>
    </row>
    <row r="5" ht="22.75" customHeight="1" spans="1:4">
      <c r="A5" s="87" t="s">
        <v>38</v>
      </c>
      <c r="B5" s="87" t="s">
        <v>39</v>
      </c>
      <c r="C5" s="87" t="s">
        <v>38</v>
      </c>
      <c r="D5" s="87" t="s">
        <v>39</v>
      </c>
    </row>
    <row r="6" ht="22.75" customHeight="1" spans="1:4">
      <c r="A6" s="107" t="s">
        <v>40</v>
      </c>
      <c r="B6" s="92">
        <v>574997.88</v>
      </c>
      <c r="C6" s="107" t="s">
        <v>41</v>
      </c>
      <c r="D6" s="92">
        <v>574997.88</v>
      </c>
    </row>
    <row r="7" ht="22.75" customHeight="1" spans="1:4">
      <c r="A7" s="107" t="s">
        <v>42</v>
      </c>
      <c r="B7" s="92"/>
      <c r="C7" s="107" t="s">
        <v>43</v>
      </c>
      <c r="D7" s="108"/>
    </row>
    <row r="8" ht="22.75" customHeight="1" spans="1:4">
      <c r="A8" s="107" t="s">
        <v>44</v>
      </c>
      <c r="B8" s="92"/>
      <c r="C8" s="107" t="s">
        <v>45</v>
      </c>
      <c r="D8" s="108"/>
    </row>
    <row r="9" ht="22.75" customHeight="1" spans="1:4">
      <c r="A9" s="107" t="s">
        <v>46</v>
      </c>
      <c r="B9" s="92"/>
      <c r="C9" s="107" t="s">
        <v>47</v>
      </c>
      <c r="D9" s="108"/>
    </row>
    <row r="10" ht="22.75" customHeight="1" spans="1:4">
      <c r="A10" s="107" t="s">
        <v>48</v>
      </c>
      <c r="B10" s="92"/>
      <c r="C10" s="107" t="s">
        <v>49</v>
      </c>
      <c r="D10" s="108"/>
    </row>
    <row r="11" ht="22.75" customHeight="1" spans="1:4">
      <c r="A11" s="107" t="s">
        <v>50</v>
      </c>
      <c r="B11" s="92"/>
      <c r="C11" s="107" t="s">
        <v>51</v>
      </c>
      <c r="D11" s="108"/>
    </row>
    <row r="12" ht="22.75" customHeight="1" spans="1:4">
      <c r="A12" s="107" t="s">
        <v>52</v>
      </c>
      <c r="B12" s="92"/>
      <c r="C12" s="107" t="s">
        <v>53</v>
      </c>
      <c r="D12" s="108"/>
    </row>
    <row r="13" ht="22.75" customHeight="1" spans="1:4">
      <c r="A13" s="107" t="s">
        <v>54</v>
      </c>
      <c r="B13" s="92"/>
      <c r="C13" s="107" t="s">
        <v>55</v>
      </c>
      <c r="D13" s="108"/>
    </row>
    <row r="14" ht="22.75" customHeight="1" spans="1:4">
      <c r="A14" s="107" t="s">
        <v>56</v>
      </c>
      <c r="B14" s="92"/>
      <c r="C14" s="107" t="s">
        <v>57</v>
      </c>
      <c r="D14" s="108"/>
    </row>
    <row r="15" ht="22.75" customHeight="1" spans="1:4">
      <c r="A15" s="107"/>
      <c r="B15" s="109"/>
      <c r="C15" s="107" t="s">
        <v>58</v>
      </c>
      <c r="D15" s="108"/>
    </row>
    <row r="16" ht="22.75" customHeight="1" spans="1:4">
      <c r="A16" s="107"/>
      <c r="B16" s="109"/>
      <c r="C16" s="107" t="s">
        <v>59</v>
      </c>
      <c r="D16" s="108"/>
    </row>
    <row r="17" ht="22.75" customHeight="1" spans="1:4">
      <c r="A17" s="107"/>
      <c r="B17" s="109"/>
      <c r="C17" s="107" t="s">
        <v>60</v>
      </c>
      <c r="D17" s="108"/>
    </row>
    <row r="18" ht="22.75" customHeight="1" spans="1:4">
      <c r="A18" s="107"/>
      <c r="B18" s="109"/>
      <c r="C18" s="107" t="s">
        <v>61</v>
      </c>
      <c r="D18" s="108"/>
    </row>
    <row r="19" ht="22.75" customHeight="1" spans="1:4">
      <c r="A19" s="107"/>
      <c r="B19" s="109"/>
      <c r="C19" s="107" t="s">
        <v>62</v>
      </c>
      <c r="D19" s="108"/>
    </row>
    <row r="20" ht="22.75" customHeight="1" spans="1:4">
      <c r="A20" s="110"/>
      <c r="B20" s="111"/>
      <c r="C20" s="107" t="s">
        <v>63</v>
      </c>
      <c r="D20" s="108"/>
    </row>
    <row r="21" ht="22.75" customHeight="1" spans="1:4">
      <c r="A21" s="110"/>
      <c r="B21" s="111"/>
      <c r="C21" s="107" t="s">
        <v>64</v>
      </c>
      <c r="D21" s="108"/>
    </row>
    <row r="22" ht="22.75" customHeight="1" spans="1:4">
      <c r="A22" s="110"/>
      <c r="B22" s="111"/>
      <c r="C22" s="107" t="s">
        <v>65</v>
      </c>
      <c r="D22" s="108"/>
    </row>
    <row r="23" ht="22.75" customHeight="1" spans="1:4">
      <c r="A23" s="110"/>
      <c r="B23" s="111"/>
      <c r="C23" s="107" t="s">
        <v>66</v>
      </c>
      <c r="D23" s="108"/>
    </row>
    <row r="24" ht="22.75" customHeight="1" spans="1:4">
      <c r="A24" s="110"/>
      <c r="B24" s="111"/>
      <c r="C24" s="107" t="s">
        <v>67</v>
      </c>
      <c r="D24" s="108"/>
    </row>
    <row r="25" ht="22.75" customHeight="1" spans="1:4">
      <c r="A25" s="107"/>
      <c r="B25" s="109"/>
      <c r="C25" s="107" t="s">
        <v>68</v>
      </c>
      <c r="D25" s="108"/>
    </row>
    <row r="26" ht="22.75" customHeight="1" spans="1:4">
      <c r="A26" s="107"/>
      <c r="B26" s="109"/>
      <c r="C26" s="107" t="s">
        <v>69</v>
      </c>
      <c r="D26" s="108"/>
    </row>
    <row r="27" ht="22.75" customHeight="1" spans="1:4">
      <c r="A27" s="107"/>
      <c r="B27" s="109"/>
      <c r="C27" s="107" t="s">
        <v>70</v>
      </c>
      <c r="D27" s="108"/>
    </row>
    <row r="28" ht="22.75" customHeight="1" spans="1:4">
      <c r="A28" s="110"/>
      <c r="B28" s="111"/>
      <c r="C28" s="107" t="s">
        <v>71</v>
      </c>
      <c r="D28" s="108"/>
    </row>
    <row r="29" ht="22.75" customHeight="1" spans="1:4">
      <c r="A29" s="110"/>
      <c r="B29" s="111"/>
      <c r="C29" s="107" t="s">
        <v>72</v>
      </c>
      <c r="D29" s="108"/>
    </row>
    <row r="30" ht="22.75" customHeight="1" spans="1:4">
      <c r="A30" s="110"/>
      <c r="B30" s="111"/>
      <c r="C30" s="107" t="s">
        <v>73</v>
      </c>
      <c r="D30" s="108"/>
    </row>
    <row r="31" ht="22.75" customHeight="1" spans="1:4">
      <c r="A31" s="110"/>
      <c r="B31" s="111"/>
      <c r="C31" s="107" t="s">
        <v>74</v>
      </c>
      <c r="D31" s="108"/>
    </row>
    <row r="32" ht="22.75" customHeight="1" spans="1:4">
      <c r="A32" s="110"/>
      <c r="B32" s="111"/>
      <c r="C32" s="107" t="s">
        <v>75</v>
      </c>
      <c r="D32" s="108"/>
    </row>
    <row r="33" ht="22.75" customHeight="1" spans="1:4">
      <c r="A33" s="107"/>
      <c r="B33" s="107"/>
      <c r="C33" s="107" t="s">
        <v>76</v>
      </c>
      <c r="D33" s="108"/>
    </row>
    <row r="34" ht="22.75" customHeight="1" spans="1:4">
      <c r="A34" s="107"/>
      <c r="B34" s="107"/>
      <c r="C34" s="107" t="s">
        <v>77</v>
      </c>
      <c r="D34" s="108"/>
    </row>
    <row r="35" ht="22.75" customHeight="1" spans="1:4">
      <c r="A35" s="107"/>
      <c r="B35" s="107"/>
      <c r="C35" s="107" t="s">
        <v>78</v>
      </c>
      <c r="D35" s="108"/>
    </row>
    <row r="36" ht="22.75" customHeight="1" spans="1:4">
      <c r="A36" s="107"/>
      <c r="B36" s="107"/>
      <c r="C36" s="107"/>
      <c r="D36" s="107"/>
    </row>
    <row r="37" ht="22.75" customHeight="1" spans="1:4">
      <c r="A37" s="107"/>
      <c r="B37" s="107"/>
      <c r="C37" s="107"/>
      <c r="D37" s="107"/>
    </row>
    <row r="38" ht="22.75" customHeight="1" spans="1:4">
      <c r="A38" s="107"/>
      <c r="B38" s="107"/>
      <c r="C38" s="107"/>
      <c r="D38" s="107"/>
    </row>
    <row r="39" ht="22.75" customHeight="1" spans="1:4">
      <c r="A39" s="110" t="s">
        <v>79</v>
      </c>
      <c r="B39" s="111">
        <f>SUM(B6:B14)</f>
        <v>574997.88</v>
      </c>
      <c r="C39" s="110" t="s">
        <v>80</v>
      </c>
      <c r="D39" s="111">
        <f>SUM(D6:D38)</f>
        <v>574997.88</v>
      </c>
    </row>
    <row r="40" ht="22.75" customHeight="1" spans="1:4">
      <c r="A40" s="110" t="s">
        <v>81</v>
      </c>
      <c r="B40" s="111"/>
      <c r="C40" s="110" t="s">
        <v>82</v>
      </c>
      <c r="D40" s="111"/>
    </row>
    <row r="41" ht="22.75" customHeight="1" spans="1:4">
      <c r="A41" s="107"/>
      <c r="B41" s="109"/>
      <c r="C41" s="107"/>
      <c r="D41" s="109"/>
    </row>
    <row r="42" ht="22.75" customHeight="1" spans="1:4">
      <c r="A42" s="110" t="s">
        <v>83</v>
      </c>
      <c r="B42" s="111">
        <f>B39+B40</f>
        <v>574997.88</v>
      </c>
      <c r="C42" s="110" t="s">
        <v>84</v>
      </c>
      <c r="D42" s="111">
        <f>D39+D40</f>
        <v>574997.88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workbookViewId="0">
      <selection activeCell="B7" sqref="B7"/>
    </sheetView>
  </sheetViews>
  <sheetFormatPr defaultColWidth="7.87962962962963" defaultRowHeight="12.75" customHeight="1" outlineLevelCol="2"/>
  <cols>
    <col min="1" max="1" width="39.5" style="33" customWidth="1"/>
    <col min="2" max="2" width="35.6296296296296" style="33" customWidth="1"/>
    <col min="3" max="3" width="27.3796296296296" style="33" customWidth="1"/>
    <col min="4" max="16384" width="7.87962962962963" style="32"/>
  </cols>
  <sheetData>
    <row r="1" ht="24.75" customHeight="1" spans="1:1">
      <c r="A1" s="41"/>
    </row>
    <row r="2" ht="24.75" customHeight="1" spans="1:2">
      <c r="A2" s="35" t="s">
        <v>85</v>
      </c>
      <c r="B2" s="35"/>
    </row>
    <row r="3" ht="24.75" customHeight="1" spans="1:2">
      <c r="A3" s="98"/>
      <c r="B3" s="36" t="s">
        <v>35</v>
      </c>
    </row>
    <row r="4" ht="24" customHeight="1" spans="1:2">
      <c r="A4" s="48" t="s">
        <v>38</v>
      </c>
      <c r="B4" s="48" t="s">
        <v>39</v>
      </c>
    </row>
    <row r="5" s="32" customFormat="1" ht="25" customHeight="1" spans="1:3">
      <c r="A5" s="99" t="s">
        <v>86</v>
      </c>
      <c r="B5" s="100">
        <f>B6+B7</f>
        <v>574997.88</v>
      </c>
      <c r="C5" s="33"/>
    </row>
    <row r="6" s="32" customFormat="1" ht="25" customHeight="1" spans="1:3">
      <c r="A6" s="99" t="s">
        <v>87</v>
      </c>
      <c r="B6" s="101">
        <v>574997.88</v>
      </c>
      <c r="C6" s="33"/>
    </row>
    <row r="7" s="32" customFormat="1" ht="25" customHeight="1" spans="1:3">
      <c r="A7" s="99" t="s">
        <v>88</v>
      </c>
      <c r="B7" s="101"/>
      <c r="C7" s="33"/>
    </row>
    <row r="8" s="32" customFormat="1" ht="25" customHeight="1" spans="1:3">
      <c r="A8" s="99" t="s">
        <v>89</v>
      </c>
      <c r="B8" s="101">
        <f>B9+B10</f>
        <v>0</v>
      </c>
      <c r="C8" s="33"/>
    </row>
    <row r="9" s="32" customFormat="1" ht="25" customHeight="1" spans="1:3">
      <c r="A9" s="99" t="s">
        <v>90</v>
      </c>
      <c r="B9" s="101"/>
      <c r="C9" s="33"/>
    </row>
    <row r="10" s="32" customFormat="1" ht="25" customHeight="1" spans="1:3">
      <c r="A10" s="99" t="s">
        <v>91</v>
      </c>
      <c r="B10" s="101"/>
      <c r="C10" s="33"/>
    </row>
    <row r="11" s="32" customFormat="1" ht="25" customHeight="1" spans="1:3">
      <c r="A11" s="99" t="s">
        <v>92</v>
      </c>
      <c r="B11" s="101">
        <f>SUM(B12:B14)</f>
        <v>0</v>
      </c>
      <c r="C11" s="33"/>
    </row>
    <row r="12" s="32" customFormat="1" ht="25" customHeight="1" spans="1:3">
      <c r="A12" s="99" t="s">
        <v>93</v>
      </c>
      <c r="B12" s="101"/>
      <c r="C12" s="33"/>
    </row>
    <row r="13" s="32" customFormat="1" ht="25" customHeight="1" spans="1:3">
      <c r="A13" s="99" t="s">
        <v>94</v>
      </c>
      <c r="B13" s="101"/>
      <c r="C13" s="33"/>
    </row>
    <row r="14" s="32" customFormat="1" ht="25" customHeight="1" spans="1:3">
      <c r="A14" s="99" t="s">
        <v>95</v>
      </c>
      <c r="B14" s="101"/>
      <c r="C14" s="33"/>
    </row>
    <row r="15" s="32" customFormat="1" ht="25" customHeight="1" spans="1:3">
      <c r="A15" s="99" t="s">
        <v>96</v>
      </c>
      <c r="B15" s="101"/>
      <c r="C15" s="33"/>
    </row>
    <row r="16" s="32" customFormat="1" ht="25" customHeight="1" spans="1:3">
      <c r="A16" s="99" t="s">
        <v>97</v>
      </c>
      <c r="B16" s="101"/>
      <c r="C16" s="33"/>
    </row>
    <row r="17" s="32" customFormat="1" ht="25" customHeight="1" spans="1:3">
      <c r="A17" s="99" t="s">
        <v>98</v>
      </c>
      <c r="B17" s="101"/>
      <c r="C17" s="33"/>
    </row>
    <row r="18" s="32" customFormat="1" ht="25" customHeight="1" spans="1:3">
      <c r="A18" s="99" t="s">
        <v>99</v>
      </c>
      <c r="B18" s="101"/>
      <c r="C18" s="33"/>
    </row>
    <row r="19" s="32" customFormat="1" ht="25" customHeight="1" spans="1:3">
      <c r="A19" s="99" t="s">
        <v>100</v>
      </c>
      <c r="B19" s="100">
        <f>B20+B23+B26+B27</f>
        <v>0</v>
      </c>
      <c r="C19" s="33"/>
    </row>
    <row r="20" s="32" customFormat="1" ht="25" customHeight="1" spans="1:3">
      <c r="A20" s="99" t="s">
        <v>101</v>
      </c>
      <c r="B20" s="100">
        <f>B21+B22</f>
        <v>0</v>
      </c>
      <c r="C20" s="33"/>
    </row>
    <row r="21" s="32" customFormat="1" ht="25" customHeight="1" spans="1:3">
      <c r="A21" s="99" t="s">
        <v>102</v>
      </c>
      <c r="B21" s="100"/>
      <c r="C21" s="33"/>
    </row>
    <row r="22" s="32" customFormat="1" ht="25" customHeight="1" spans="1:3">
      <c r="A22" s="99" t="s">
        <v>103</v>
      </c>
      <c r="B22" s="100"/>
      <c r="C22" s="33"/>
    </row>
    <row r="23" s="32" customFormat="1" ht="25" customHeight="1" spans="1:3">
      <c r="A23" s="99" t="s">
        <v>104</v>
      </c>
      <c r="B23" s="100">
        <f>B24+B25</f>
        <v>0</v>
      </c>
      <c r="C23" s="33"/>
    </row>
    <row r="24" s="32" customFormat="1" ht="25" customHeight="1" spans="1:3">
      <c r="A24" s="99" t="s">
        <v>105</v>
      </c>
      <c r="B24" s="100"/>
      <c r="C24" s="33"/>
    </row>
    <row r="25" s="32" customFormat="1" ht="25" customHeight="1" spans="1:3">
      <c r="A25" s="99" t="s">
        <v>106</v>
      </c>
      <c r="B25" s="100"/>
      <c r="C25" s="33"/>
    </row>
    <row r="26" s="32" customFormat="1" ht="25" customHeight="1" spans="1:3">
      <c r="A26" s="99" t="s">
        <v>107</v>
      </c>
      <c r="B26" s="100"/>
      <c r="C26" s="33"/>
    </row>
    <row r="27" s="32" customFormat="1" ht="25" customHeight="1" spans="1:3">
      <c r="A27" s="99" t="s">
        <v>108</v>
      </c>
      <c r="B27" s="100"/>
      <c r="C27" s="33"/>
    </row>
    <row r="28" ht="25" customHeight="1" spans="1:2">
      <c r="A28" s="102"/>
      <c r="B28" s="100"/>
    </row>
    <row r="29" s="32" customFormat="1" ht="25" customHeight="1" spans="1:3">
      <c r="A29" s="103" t="s">
        <v>109</v>
      </c>
      <c r="B29" s="104">
        <f>B5+B8+B11+B15+B16+B17+B18+B19</f>
        <v>574997.88</v>
      </c>
      <c r="C29" s="33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B9" sqref="B9"/>
    </sheetView>
  </sheetViews>
  <sheetFormatPr defaultColWidth="10" defaultRowHeight="14.4" outlineLevelCol="4"/>
  <cols>
    <col min="1" max="1" width="41.25" customWidth="1"/>
    <col min="2" max="2" width="15.0648148148148" customWidth="1"/>
    <col min="3" max="3" width="13.7037037037037" customWidth="1"/>
    <col min="4" max="4" width="13.2962962962963" customWidth="1"/>
    <col min="5" max="5" width="12.6296296296296" customWidth="1"/>
  </cols>
  <sheetData>
    <row r="1" ht="14.3" customHeight="1" spans="1:5">
      <c r="A1" s="26"/>
      <c r="B1" s="26"/>
      <c r="C1" s="26"/>
      <c r="D1" s="26"/>
      <c r="E1" s="26"/>
    </row>
    <row r="2" ht="39.85" customHeight="1" spans="1:5">
      <c r="A2" s="27" t="s">
        <v>110</v>
      </c>
      <c r="B2" s="27"/>
      <c r="C2" s="27"/>
      <c r="D2" s="27"/>
      <c r="E2" s="27"/>
    </row>
    <row r="3" ht="22.75" customHeight="1" spans="1:5">
      <c r="A3" s="28"/>
      <c r="B3" s="28"/>
      <c r="C3" s="28"/>
      <c r="D3" s="28"/>
      <c r="E3" s="28" t="s">
        <v>35</v>
      </c>
    </row>
    <row r="4" ht="22.75" customHeight="1" spans="1:5">
      <c r="A4" s="96" t="s">
        <v>111</v>
      </c>
      <c r="B4" s="96" t="s">
        <v>112</v>
      </c>
      <c r="C4" s="96" t="s">
        <v>113</v>
      </c>
      <c r="D4" s="96" t="s">
        <v>114</v>
      </c>
      <c r="E4" s="96" t="s">
        <v>115</v>
      </c>
    </row>
    <row r="5" ht="22.75" customHeight="1" spans="1:5">
      <c r="A5" s="97" t="s">
        <v>116</v>
      </c>
      <c r="B5" s="82">
        <v>574997.88</v>
      </c>
      <c r="C5" s="82">
        <v>574997.88</v>
      </c>
      <c r="D5" s="80"/>
      <c r="E5" s="80"/>
    </row>
    <row r="6" ht="24" customHeight="1" spans="1:5">
      <c r="A6" s="79" t="s">
        <v>117</v>
      </c>
      <c r="B6" s="82">
        <v>574997.88</v>
      </c>
      <c r="C6" s="82">
        <v>574997.88</v>
      </c>
      <c r="D6" s="80"/>
      <c r="E6" s="80"/>
    </row>
    <row r="7" ht="24" customHeight="1" spans="1:5">
      <c r="A7" s="79" t="s">
        <v>118</v>
      </c>
      <c r="B7" s="82">
        <v>574997.88</v>
      </c>
      <c r="C7" s="82">
        <v>574997.88</v>
      </c>
      <c r="D7" s="80"/>
      <c r="E7" s="80"/>
    </row>
    <row r="8" ht="24" customHeight="1" spans="1:5">
      <c r="A8" s="79" t="s">
        <v>119</v>
      </c>
      <c r="B8" s="82">
        <v>574997.88</v>
      </c>
      <c r="C8" s="82">
        <v>574997.88</v>
      </c>
      <c r="D8" s="82"/>
      <c r="E8" s="82"/>
    </row>
    <row r="9" ht="24" customHeight="1" spans="1:5">
      <c r="A9" s="57"/>
      <c r="B9" s="57"/>
      <c r="C9" s="52"/>
      <c r="D9" s="52"/>
      <c r="E9" s="52"/>
    </row>
    <row r="10" ht="24" customHeight="1" spans="1:5">
      <c r="A10" s="57"/>
      <c r="B10" s="57"/>
      <c r="C10" s="52"/>
      <c r="D10" s="52"/>
      <c r="E10" s="52"/>
    </row>
    <row r="11" ht="24" customHeight="1" spans="1:5">
      <c r="A11" s="57"/>
      <c r="B11" s="57"/>
      <c r="C11" s="52"/>
      <c r="D11" s="52"/>
      <c r="E11" s="52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32" workbookViewId="0">
      <selection activeCell="D40" sqref="D40"/>
    </sheetView>
  </sheetViews>
  <sheetFormatPr defaultColWidth="10" defaultRowHeight="14.4" outlineLevelCol="6"/>
  <cols>
    <col min="1" max="1" width="24.5648148148148" customWidth="1"/>
    <col min="2" max="2" width="16.6944444444444" customWidth="1"/>
    <col min="3" max="3" width="36.6388888888889" customWidth="1"/>
    <col min="4" max="4" width="14.5555555555556" customWidth="1"/>
    <col min="5" max="5" width="18.7222222222222" customWidth="1"/>
    <col min="6" max="8" width="9.76851851851852" customWidth="1"/>
  </cols>
  <sheetData>
    <row r="1" ht="14.3" customHeight="1" spans="1:7">
      <c r="A1" s="26"/>
      <c r="B1" s="26"/>
      <c r="C1" s="26"/>
      <c r="D1" s="26"/>
      <c r="E1" s="26"/>
      <c r="F1" s="26"/>
      <c r="G1" s="26"/>
    </row>
    <row r="2" ht="39.85" customHeight="1" spans="1:7">
      <c r="A2" s="27" t="s">
        <v>120</v>
      </c>
      <c r="B2" s="27"/>
      <c r="C2" s="27"/>
      <c r="D2" s="27"/>
      <c r="E2" s="26"/>
      <c r="F2" s="26"/>
      <c r="G2" s="26"/>
    </row>
    <row r="3" ht="22.75" customHeight="1" spans="1:7">
      <c r="A3" s="28"/>
      <c r="B3" s="28"/>
      <c r="C3" s="65" t="s">
        <v>35</v>
      </c>
      <c r="D3" s="65"/>
      <c r="E3" s="28"/>
      <c r="F3" s="28"/>
      <c r="G3" s="28"/>
    </row>
    <row r="4" ht="22.75" customHeight="1" spans="1:7">
      <c r="A4" s="87" t="s">
        <v>36</v>
      </c>
      <c r="B4" s="87"/>
      <c r="C4" s="87" t="s">
        <v>37</v>
      </c>
      <c r="D4" s="87"/>
      <c r="E4" s="28"/>
      <c r="F4" s="28"/>
      <c r="G4" s="28"/>
    </row>
    <row r="5" ht="22.75" customHeight="1" spans="1:7">
      <c r="A5" s="87" t="s">
        <v>38</v>
      </c>
      <c r="B5" s="87" t="s">
        <v>39</v>
      </c>
      <c r="C5" s="87" t="s">
        <v>38</v>
      </c>
      <c r="D5" s="87" t="s">
        <v>116</v>
      </c>
      <c r="E5" s="28"/>
      <c r="F5" s="28"/>
      <c r="G5" s="28"/>
    </row>
    <row r="6" ht="22.75" customHeight="1" spans="1:7">
      <c r="A6" s="63" t="s">
        <v>121</v>
      </c>
      <c r="B6" s="91">
        <f>SUM(B7:B9)</f>
        <v>574997.88</v>
      </c>
      <c r="C6" s="63" t="s">
        <v>122</v>
      </c>
      <c r="D6" s="91">
        <f>B6</f>
        <v>574997.88</v>
      </c>
      <c r="E6" s="28"/>
      <c r="F6" s="28"/>
      <c r="G6" s="28"/>
    </row>
    <row r="7" ht="22.75" customHeight="1" spans="1:7">
      <c r="A7" s="63" t="s">
        <v>123</v>
      </c>
      <c r="B7" s="92">
        <v>574997.88</v>
      </c>
      <c r="C7" s="63" t="s">
        <v>124</v>
      </c>
      <c r="D7" s="92">
        <v>540957.71</v>
      </c>
      <c r="E7" s="28"/>
      <c r="F7" s="28"/>
      <c r="G7" s="28"/>
    </row>
    <row r="8" ht="22.75" customHeight="1" spans="1:7">
      <c r="A8" s="63" t="s">
        <v>125</v>
      </c>
      <c r="B8" s="92"/>
      <c r="C8" s="63" t="s">
        <v>126</v>
      </c>
      <c r="D8" s="92"/>
      <c r="E8" s="28"/>
      <c r="F8" s="28"/>
      <c r="G8" s="28"/>
    </row>
    <row r="9" ht="22.75" customHeight="1" spans="1:7">
      <c r="A9" s="63" t="s">
        <v>127</v>
      </c>
      <c r="B9" s="92"/>
      <c r="C9" s="63" t="s">
        <v>128</v>
      </c>
      <c r="D9" s="92"/>
      <c r="E9" s="28"/>
      <c r="F9" s="28"/>
      <c r="G9" s="28"/>
    </row>
    <row r="10" ht="22.75" customHeight="1" spans="1:7">
      <c r="A10" s="63"/>
      <c r="B10" s="93"/>
      <c r="C10" s="63" t="s">
        <v>129</v>
      </c>
      <c r="D10" s="92"/>
      <c r="E10" s="28"/>
      <c r="F10" s="28"/>
      <c r="G10" s="28"/>
    </row>
    <row r="11" ht="22.75" customHeight="1" spans="1:7">
      <c r="A11" s="63"/>
      <c r="B11" s="93"/>
      <c r="C11" s="63" t="s">
        <v>130</v>
      </c>
      <c r="D11" s="92"/>
      <c r="E11" s="28"/>
      <c r="F11" s="28"/>
      <c r="G11" s="28"/>
    </row>
    <row r="12" ht="22.75" customHeight="1" spans="1:7">
      <c r="A12" s="63"/>
      <c r="B12" s="93"/>
      <c r="C12" s="63" t="s">
        <v>131</v>
      </c>
      <c r="D12" s="92"/>
      <c r="E12" s="28"/>
      <c r="F12" s="28"/>
      <c r="G12" s="28"/>
    </row>
    <row r="13" ht="22.75" customHeight="1" spans="1:7">
      <c r="A13" s="61"/>
      <c r="B13" s="88"/>
      <c r="C13" s="63" t="s">
        <v>132</v>
      </c>
      <c r="D13" s="92"/>
      <c r="E13" s="28"/>
      <c r="F13" s="28"/>
      <c r="G13" s="28"/>
    </row>
    <row r="14" ht="22.75" customHeight="1" spans="1:7">
      <c r="A14" s="63"/>
      <c r="B14" s="93"/>
      <c r="C14" s="63" t="s">
        <v>133</v>
      </c>
      <c r="D14" s="92">
        <v>3949.9</v>
      </c>
      <c r="E14" s="28"/>
      <c r="F14" s="28"/>
      <c r="G14" s="64"/>
    </row>
    <row r="15" ht="22.75" customHeight="1" spans="1:7">
      <c r="A15" s="63"/>
      <c r="B15" s="93"/>
      <c r="C15" s="63" t="s">
        <v>134</v>
      </c>
      <c r="D15" s="92"/>
      <c r="E15" s="28"/>
      <c r="F15" s="28"/>
      <c r="G15" s="28"/>
    </row>
    <row r="16" ht="22.75" customHeight="1" spans="1:7">
      <c r="A16" s="63"/>
      <c r="B16" s="93"/>
      <c r="C16" s="63" t="s">
        <v>135</v>
      </c>
      <c r="D16" s="92">
        <v>30090.27</v>
      </c>
      <c r="E16" s="28"/>
      <c r="F16" s="28"/>
      <c r="G16" s="28"/>
    </row>
    <row r="17" ht="22.75" customHeight="1" spans="1:7">
      <c r="A17" s="63"/>
      <c r="B17" s="93"/>
      <c r="C17" s="63" t="s">
        <v>136</v>
      </c>
      <c r="D17" s="92"/>
      <c r="E17" s="28"/>
      <c r="F17" s="28"/>
      <c r="G17" s="28"/>
    </row>
    <row r="18" ht="22.75" customHeight="1" spans="1:7">
      <c r="A18" s="63"/>
      <c r="B18" s="93"/>
      <c r="C18" s="63" t="s">
        <v>137</v>
      </c>
      <c r="D18" s="92"/>
      <c r="E18" s="28"/>
      <c r="F18" s="28"/>
      <c r="G18" s="28"/>
    </row>
    <row r="19" ht="22.75" customHeight="1" spans="1:7">
      <c r="A19" s="63"/>
      <c r="B19" s="63"/>
      <c r="C19" s="63" t="s">
        <v>138</v>
      </c>
      <c r="D19" s="92"/>
      <c r="E19" s="28"/>
      <c r="F19" s="28"/>
      <c r="G19" s="28"/>
    </row>
    <row r="20" ht="22.75" customHeight="1" spans="1:7">
      <c r="A20" s="63"/>
      <c r="B20" s="63"/>
      <c r="C20" s="63" t="s">
        <v>139</v>
      </c>
      <c r="D20" s="92"/>
      <c r="E20" s="28"/>
      <c r="F20" s="28"/>
      <c r="G20" s="28"/>
    </row>
    <row r="21" ht="22.75" customHeight="1" spans="1:7">
      <c r="A21" s="63"/>
      <c r="B21" s="63"/>
      <c r="C21" s="63" t="s">
        <v>140</v>
      </c>
      <c r="D21" s="92"/>
      <c r="E21" s="28"/>
      <c r="F21" s="28"/>
      <c r="G21" s="28"/>
    </row>
    <row r="22" ht="22.75" customHeight="1" spans="1:7">
      <c r="A22" s="63"/>
      <c r="B22" s="63"/>
      <c r="C22" s="63" t="s">
        <v>141</v>
      </c>
      <c r="D22" s="92"/>
      <c r="E22" s="28"/>
      <c r="F22" s="28"/>
      <c r="G22" s="28"/>
    </row>
    <row r="23" ht="22.75" customHeight="1" spans="1:7">
      <c r="A23" s="63"/>
      <c r="B23" s="63"/>
      <c r="C23" s="63" t="s">
        <v>142</v>
      </c>
      <c r="D23" s="92"/>
      <c r="E23" s="28"/>
      <c r="F23" s="28"/>
      <c r="G23" s="28"/>
    </row>
    <row r="24" ht="22.75" customHeight="1" spans="1:7">
      <c r="A24" s="63"/>
      <c r="B24" s="63"/>
      <c r="C24" s="63" t="s">
        <v>143</v>
      </c>
      <c r="D24" s="92"/>
      <c r="E24" s="28"/>
      <c r="F24" s="28"/>
      <c r="G24" s="28"/>
    </row>
    <row r="25" ht="22.75" customHeight="1" spans="1:7">
      <c r="A25" s="63"/>
      <c r="B25" s="63"/>
      <c r="C25" s="63" t="s">
        <v>144</v>
      </c>
      <c r="D25" s="92"/>
      <c r="E25" s="28"/>
      <c r="F25" s="28"/>
      <c r="G25" s="28"/>
    </row>
    <row r="26" ht="22.75" customHeight="1" spans="1:7">
      <c r="A26" s="63"/>
      <c r="B26" s="63"/>
      <c r="C26" s="63" t="s">
        <v>145</v>
      </c>
      <c r="D26" s="92"/>
      <c r="E26" s="28"/>
      <c r="F26" s="28"/>
      <c r="G26" s="28"/>
    </row>
    <row r="27" ht="22.75" customHeight="1" spans="1:7">
      <c r="A27" s="63"/>
      <c r="B27" s="63"/>
      <c r="C27" s="63" t="s">
        <v>146</v>
      </c>
      <c r="D27" s="92"/>
      <c r="E27" s="28"/>
      <c r="F27" s="28"/>
      <c r="G27" s="28"/>
    </row>
    <row r="28" ht="22.75" customHeight="1" spans="1:7">
      <c r="A28" s="63"/>
      <c r="B28" s="63"/>
      <c r="C28" s="63" t="s">
        <v>147</v>
      </c>
      <c r="D28" s="92"/>
      <c r="E28" s="28"/>
      <c r="F28" s="28"/>
      <c r="G28" s="28"/>
    </row>
    <row r="29" ht="22.75" customHeight="1" spans="1:7">
      <c r="A29" s="63"/>
      <c r="B29" s="63"/>
      <c r="C29" s="63" t="s">
        <v>148</v>
      </c>
      <c r="D29" s="92"/>
      <c r="E29" s="28"/>
      <c r="F29" s="28"/>
      <c r="G29" s="28"/>
    </row>
    <row r="30" ht="22.75" customHeight="1" spans="1:7">
      <c r="A30" s="63"/>
      <c r="B30" s="63"/>
      <c r="C30" s="63" t="s">
        <v>149</v>
      </c>
      <c r="D30" s="92"/>
      <c r="E30" s="28"/>
      <c r="F30" s="28"/>
      <c r="G30" s="28"/>
    </row>
    <row r="31" ht="22.75" customHeight="1" spans="1:7">
      <c r="A31" s="63"/>
      <c r="B31" s="63"/>
      <c r="C31" s="63" t="s">
        <v>150</v>
      </c>
      <c r="D31" s="92"/>
      <c r="E31" s="28"/>
      <c r="F31" s="28"/>
      <c r="G31" s="28"/>
    </row>
    <row r="32" ht="22.75" customHeight="1" spans="1:7">
      <c r="A32" s="63"/>
      <c r="B32" s="63"/>
      <c r="C32" s="63" t="s">
        <v>151</v>
      </c>
      <c r="D32" s="92"/>
      <c r="E32" s="28"/>
      <c r="F32" s="28"/>
      <c r="G32" s="28"/>
    </row>
    <row r="33" ht="22.75" customHeight="1" spans="1:7">
      <c r="A33" s="63"/>
      <c r="B33" s="63"/>
      <c r="C33" s="63" t="s">
        <v>152</v>
      </c>
      <c r="D33" s="92"/>
      <c r="E33" s="28"/>
      <c r="F33" s="28"/>
      <c r="G33" s="28"/>
    </row>
    <row r="34" ht="22.75" customHeight="1" spans="1:7">
      <c r="A34" s="63"/>
      <c r="B34" s="63"/>
      <c r="C34" s="63" t="s">
        <v>153</v>
      </c>
      <c r="D34" s="92"/>
      <c r="E34" s="28"/>
      <c r="F34" s="28"/>
      <c r="G34" s="28"/>
    </row>
    <row r="35" ht="22.75" customHeight="1" spans="1:7">
      <c r="A35" s="63"/>
      <c r="B35" s="63"/>
      <c r="C35" s="63" t="s">
        <v>154</v>
      </c>
      <c r="D35" s="92"/>
      <c r="E35" s="28"/>
      <c r="F35" s="28"/>
      <c r="G35" s="28"/>
    </row>
    <row r="36" ht="22.75" customHeight="1" spans="1:7">
      <c r="A36" s="63"/>
      <c r="B36" s="63"/>
      <c r="C36" s="63" t="s">
        <v>155</v>
      </c>
      <c r="D36" s="91"/>
      <c r="E36" s="28"/>
      <c r="F36" s="28"/>
      <c r="G36" s="28"/>
    </row>
    <row r="37" ht="22.75" customHeight="1" spans="1:7">
      <c r="A37" s="87" t="s">
        <v>156</v>
      </c>
      <c r="B37" s="94">
        <f>B6</f>
        <v>574997.88</v>
      </c>
      <c r="C37" s="87" t="s">
        <v>157</v>
      </c>
      <c r="D37" s="95">
        <f>SUM(D7:D36)</f>
        <v>574997.88</v>
      </c>
      <c r="E37" s="64"/>
      <c r="F37" s="28"/>
      <c r="G37" s="28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D11" sqref="D11"/>
    </sheetView>
  </sheetViews>
  <sheetFormatPr defaultColWidth="10" defaultRowHeight="14.4" outlineLevelRow="7"/>
  <cols>
    <col min="1" max="1" width="34.8796296296296" customWidth="1"/>
    <col min="2" max="2" width="18.0462962962963" customWidth="1"/>
    <col min="3" max="3" width="14.9259259259259" customWidth="1"/>
    <col min="4" max="4" width="12.3518518518519" customWidth="1"/>
    <col min="5" max="5" width="15.2037037037037" customWidth="1"/>
    <col min="6" max="6" width="15.0648148148148" customWidth="1"/>
    <col min="7" max="7" width="18.0462962962963" customWidth="1"/>
    <col min="8" max="9" width="15.462962962963" customWidth="1"/>
    <col min="10" max="11" width="15.7407407407407" customWidth="1"/>
  </cols>
  <sheetData>
    <row r="1" ht="14.3" customHeight="1" spans="1:1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ht="39.85" customHeight="1" spans="1:11">
      <c r="A2" s="27" t="s">
        <v>158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2.75" customHeight="1" spans="1:11">
      <c r="A3" s="28"/>
      <c r="B3" s="28"/>
      <c r="C3" s="28"/>
      <c r="D3" s="28"/>
      <c r="E3" s="28"/>
      <c r="F3" s="28"/>
      <c r="G3" s="28"/>
      <c r="H3" s="28"/>
      <c r="I3" s="28"/>
      <c r="J3" s="65" t="s">
        <v>35</v>
      </c>
      <c r="K3" s="65"/>
    </row>
    <row r="4" ht="22.75" customHeight="1" spans="1:11">
      <c r="A4" s="87" t="s">
        <v>159</v>
      </c>
      <c r="B4" s="87" t="s">
        <v>116</v>
      </c>
      <c r="C4" s="87" t="s">
        <v>160</v>
      </c>
      <c r="D4" s="87"/>
      <c r="E4" s="87"/>
      <c r="F4" s="87" t="s">
        <v>161</v>
      </c>
      <c r="G4" s="87"/>
      <c r="H4" s="87"/>
      <c r="I4" s="87" t="s">
        <v>162</v>
      </c>
      <c r="J4" s="87"/>
      <c r="K4" s="87"/>
    </row>
    <row r="5" ht="22.75" customHeight="1" spans="1:11">
      <c r="A5" s="87"/>
      <c r="B5" s="87"/>
      <c r="C5" s="30" t="s">
        <v>116</v>
      </c>
      <c r="D5" s="30" t="s">
        <v>113</v>
      </c>
      <c r="E5" s="30" t="s">
        <v>114</v>
      </c>
      <c r="F5" s="30" t="s">
        <v>116</v>
      </c>
      <c r="G5" s="30" t="s">
        <v>113</v>
      </c>
      <c r="H5" s="30" t="s">
        <v>114</v>
      </c>
      <c r="I5" s="30" t="s">
        <v>116</v>
      </c>
      <c r="J5" s="30" t="s">
        <v>113</v>
      </c>
      <c r="K5" s="30" t="s">
        <v>114</v>
      </c>
    </row>
    <row r="6" ht="22.75" customHeight="1" spans="1:11">
      <c r="A6" s="61" t="s">
        <v>116</v>
      </c>
      <c r="B6" s="76">
        <v>574997.88</v>
      </c>
      <c r="C6" s="76">
        <v>574997.88</v>
      </c>
      <c r="D6" s="88">
        <v>574997.88</v>
      </c>
      <c r="E6" s="76"/>
      <c r="F6" s="76"/>
      <c r="G6" s="76"/>
      <c r="H6" s="76"/>
      <c r="I6" s="76"/>
      <c r="J6" s="76"/>
      <c r="K6" s="76"/>
    </row>
    <row r="7" ht="22.75" customHeight="1" spans="1:11">
      <c r="A7" s="87" t="s">
        <v>2</v>
      </c>
      <c r="B7" s="76">
        <v>574997.88</v>
      </c>
      <c r="C7" s="76">
        <v>574997.88</v>
      </c>
      <c r="D7" s="88">
        <v>574997.88</v>
      </c>
      <c r="E7" s="88"/>
      <c r="F7" s="88"/>
      <c r="G7" s="88"/>
      <c r="H7" s="88"/>
      <c r="I7" s="88"/>
      <c r="J7" s="88"/>
      <c r="K7" s="88"/>
    </row>
    <row r="8" ht="22.75" customHeight="1" spans="1:11">
      <c r="A8" s="89"/>
      <c r="B8" s="90"/>
      <c r="C8" s="90"/>
      <c r="D8" s="88"/>
      <c r="E8" s="88"/>
      <c r="F8" s="88"/>
      <c r="G8" s="88"/>
      <c r="H8" s="88"/>
      <c r="I8" s="88"/>
      <c r="J8" s="88"/>
      <c r="K8" s="88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18" sqref="B18"/>
    </sheetView>
  </sheetViews>
  <sheetFormatPr defaultColWidth="10" defaultRowHeight="14.4" outlineLevelCol="4"/>
  <cols>
    <col min="1" max="1" width="17.5" customWidth="1"/>
    <col min="2" max="2" width="25.787037037037" customWidth="1"/>
    <col min="3" max="5" width="25.6388888888889" customWidth="1"/>
  </cols>
  <sheetData>
    <row r="1" ht="14.3" customHeight="1" spans="1:1">
      <c r="A1" s="71"/>
    </row>
    <row r="2" ht="36.9" customHeight="1" spans="1:5">
      <c r="A2" s="27" t="s">
        <v>163</v>
      </c>
      <c r="B2" s="27"/>
      <c r="C2" s="27"/>
      <c r="D2" s="27"/>
      <c r="E2" s="27"/>
    </row>
    <row r="3" ht="31" customHeight="1" spans="1:5">
      <c r="A3" s="28"/>
      <c r="B3" s="28"/>
      <c r="C3" s="65" t="s">
        <v>35</v>
      </c>
      <c r="D3" s="65"/>
      <c r="E3" s="65"/>
    </row>
    <row r="4" ht="31" customHeight="1" spans="1:5">
      <c r="A4" s="66" t="s">
        <v>111</v>
      </c>
      <c r="B4" s="66"/>
      <c r="C4" s="66" t="s">
        <v>160</v>
      </c>
      <c r="D4" s="66"/>
      <c r="E4" s="66"/>
    </row>
    <row r="5" ht="31" customHeight="1" spans="1:5">
      <c r="A5" s="72" t="s">
        <v>164</v>
      </c>
      <c r="B5" s="72" t="s">
        <v>165</v>
      </c>
      <c r="C5" s="73" t="s">
        <v>116</v>
      </c>
      <c r="D5" s="72" t="s">
        <v>113</v>
      </c>
      <c r="E5" s="72" t="s">
        <v>114</v>
      </c>
    </row>
    <row r="6" ht="31" customHeight="1" spans="1:5">
      <c r="A6" s="74"/>
      <c r="B6" s="75" t="s">
        <v>116</v>
      </c>
      <c r="C6" s="76">
        <f>SUM(C7,C10,C13)</f>
        <v>574997.88</v>
      </c>
      <c r="D6" s="76">
        <f>SUM(D7,D10,D13)</f>
        <v>574997.88</v>
      </c>
      <c r="E6" s="77"/>
    </row>
    <row r="7" ht="31" customHeight="1" spans="1:5">
      <c r="A7" s="78">
        <v>201</v>
      </c>
      <c r="B7" s="79" t="s">
        <v>166</v>
      </c>
      <c r="C7" s="76">
        <v>540957.71</v>
      </c>
      <c r="D7" s="76">
        <v>540957.71</v>
      </c>
      <c r="E7" s="80"/>
    </row>
    <row r="8" ht="31" customHeight="1" spans="1:5">
      <c r="A8" s="81" t="s">
        <v>167</v>
      </c>
      <c r="B8" s="79" t="s">
        <v>168</v>
      </c>
      <c r="C8" s="76">
        <v>540957.71</v>
      </c>
      <c r="D8" s="76">
        <v>540957.71</v>
      </c>
      <c r="E8" s="80"/>
    </row>
    <row r="9" ht="31" customHeight="1" spans="1:5">
      <c r="A9" s="78">
        <v>2010350</v>
      </c>
      <c r="B9" s="79" t="s">
        <v>169</v>
      </c>
      <c r="C9" s="76">
        <v>540957.71</v>
      </c>
      <c r="D9" s="76">
        <v>540957.71</v>
      </c>
      <c r="E9" s="82"/>
    </row>
    <row r="10" ht="31" customHeight="1" spans="1:5">
      <c r="A10" s="83">
        <v>208</v>
      </c>
      <c r="B10" s="79" t="s">
        <v>170</v>
      </c>
      <c r="C10" s="79">
        <v>3949.9</v>
      </c>
      <c r="D10" s="52">
        <v>3949.9</v>
      </c>
      <c r="E10" s="52"/>
    </row>
    <row r="11" ht="31" customHeight="1" spans="1:5">
      <c r="A11" s="57" t="s">
        <v>171</v>
      </c>
      <c r="B11" s="57" t="s">
        <v>172</v>
      </c>
      <c r="C11" s="52">
        <v>3949.9</v>
      </c>
      <c r="D11" s="52">
        <v>3949.9</v>
      </c>
      <c r="E11" s="52"/>
    </row>
    <row r="12" ht="31" customHeight="1" spans="1:5">
      <c r="A12" s="57" t="s">
        <v>173</v>
      </c>
      <c r="B12" s="57" t="s">
        <v>172</v>
      </c>
      <c r="C12" s="52">
        <v>3949.9</v>
      </c>
      <c r="D12" s="52">
        <v>3949.9</v>
      </c>
      <c r="E12" s="52"/>
    </row>
    <row r="13" ht="31" customHeight="1" spans="1:5">
      <c r="A13" s="84">
        <v>210</v>
      </c>
      <c r="B13" s="52" t="s">
        <v>174</v>
      </c>
      <c r="C13" s="52">
        <v>30090.27</v>
      </c>
      <c r="D13" s="52">
        <v>30090.27</v>
      </c>
      <c r="E13" s="85"/>
    </row>
    <row r="14" ht="31" customHeight="1" spans="1:5">
      <c r="A14" s="84">
        <v>21011</v>
      </c>
      <c r="B14" s="52" t="s">
        <v>175</v>
      </c>
      <c r="C14" s="52">
        <v>30090.27</v>
      </c>
      <c r="D14" s="52">
        <v>30090.27</v>
      </c>
      <c r="E14" s="85"/>
    </row>
    <row r="15" ht="31" customHeight="1" spans="1:5">
      <c r="A15" s="83">
        <v>2101101</v>
      </c>
      <c r="B15" s="79" t="s">
        <v>176</v>
      </c>
      <c r="C15" s="86">
        <v>30090.27</v>
      </c>
      <c r="D15" s="52">
        <v>30090.27</v>
      </c>
      <c r="E15" s="85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B23" sqref="B23"/>
    </sheetView>
  </sheetViews>
  <sheetFormatPr defaultColWidth="10" defaultRowHeight="14.4" outlineLevelCol="4"/>
  <cols>
    <col min="1" max="1" width="13.7037037037037" customWidth="1"/>
    <col min="2" max="2" width="34.8796296296296" customWidth="1"/>
    <col min="3" max="3" width="19.6759259259259" customWidth="1"/>
    <col min="4" max="4" width="22.7962962962963" customWidth="1"/>
    <col min="5" max="5" width="21.4444444444444" customWidth="1"/>
  </cols>
  <sheetData>
    <row r="1" ht="18.05" customHeight="1" spans="1:5">
      <c r="A1" s="26"/>
      <c r="B1" s="26"/>
      <c r="C1" s="26"/>
      <c r="D1" s="26"/>
      <c r="E1" s="26"/>
    </row>
    <row r="2" ht="39.85" customHeight="1" spans="1:5">
      <c r="A2" s="27" t="s">
        <v>177</v>
      </c>
      <c r="B2" s="27"/>
      <c r="C2" s="27"/>
      <c r="D2" s="27"/>
      <c r="E2" s="27"/>
    </row>
    <row r="3" ht="22.75" customHeight="1" spans="1:5">
      <c r="A3" s="64"/>
      <c r="B3" s="64"/>
      <c r="C3" s="28"/>
      <c r="D3" s="28"/>
      <c r="E3" s="65" t="s">
        <v>35</v>
      </c>
    </row>
    <row r="4" ht="30" customHeight="1" spans="1:5">
      <c r="A4" s="66" t="s">
        <v>178</v>
      </c>
      <c r="B4" s="66"/>
      <c r="C4" s="66" t="s">
        <v>179</v>
      </c>
      <c r="D4" s="66"/>
      <c r="E4" s="66"/>
    </row>
    <row r="5" ht="30" customHeight="1" spans="1:5">
      <c r="A5" s="66" t="s">
        <v>164</v>
      </c>
      <c r="B5" s="66" t="s">
        <v>165</v>
      </c>
      <c r="C5" s="66" t="s">
        <v>116</v>
      </c>
      <c r="D5" s="66" t="s">
        <v>180</v>
      </c>
      <c r="E5" s="66" t="s">
        <v>181</v>
      </c>
    </row>
    <row r="6" ht="30" customHeight="1" spans="1:5">
      <c r="A6" s="66"/>
      <c r="B6" s="67" t="s">
        <v>116</v>
      </c>
      <c r="C6" s="51">
        <f>SUM(D6,E6)</f>
        <v>574997.88</v>
      </c>
      <c r="D6" s="51">
        <f>SUM(D7)</f>
        <v>537498.74</v>
      </c>
      <c r="E6" s="51">
        <v>37499.14</v>
      </c>
    </row>
    <row r="7" ht="30" customHeight="1" spans="1:5">
      <c r="A7" s="55" t="s">
        <v>182</v>
      </c>
      <c r="B7" s="56" t="s">
        <v>183</v>
      </c>
      <c r="C7" s="51">
        <f>SUM(C8:C13)</f>
        <v>537498.74</v>
      </c>
      <c r="D7" s="51">
        <f>SUM(D8:D13)</f>
        <v>537498.74</v>
      </c>
      <c r="E7" s="51">
        <v>37499.14</v>
      </c>
    </row>
    <row r="8" ht="30" customHeight="1" spans="1:5">
      <c r="A8" s="57" t="s">
        <v>184</v>
      </c>
      <c r="B8" s="58" t="s">
        <v>185</v>
      </c>
      <c r="C8" s="68">
        <v>232495.42</v>
      </c>
      <c r="D8" s="68">
        <v>232495.42</v>
      </c>
      <c r="E8" s="69"/>
    </row>
    <row r="9" ht="30" customHeight="1" spans="1:5">
      <c r="A9" s="57" t="s">
        <v>186</v>
      </c>
      <c r="B9" s="58" t="s">
        <v>187</v>
      </c>
      <c r="C9" s="68">
        <v>33980.05</v>
      </c>
      <c r="D9" s="68">
        <v>33980.05</v>
      </c>
      <c r="E9" s="70"/>
    </row>
    <row r="10" ht="30" customHeight="1" spans="1:5">
      <c r="A10" s="57" t="s">
        <v>188</v>
      </c>
      <c r="B10" s="58" t="s">
        <v>189</v>
      </c>
      <c r="C10" s="68">
        <v>113599.1</v>
      </c>
      <c r="D10" s="68">
        <v>113599.1</v>
      </c>
      <c r="E10" s="52"/>
    </row>
    <row r="11" ht="30" customHeight="1" spans="1:5">
      <c r="A11" s="57">
        <v>30107</v>
      </c>
      <c r="B11" s="58" t="s">
        <v>190</v>
      </c>
      <c r="C11" s="68">
        <v>123384</v>
      </c>
      <c r="D11" s="68">
        <v>123384</v>
      </c>
      <c r="E11" s="52"/>
    </row>
    <row r="12" ht="30" customHeight="1" spans="1:5">
      <c r="A12" s="57">
        <v>30110</v>
      </c>
      <c r="B12" s="58" t="s">
        <v>191</v>
      </c>
      <c r="C12" s="51">
        <v>30090.27</v>
      </c>
      <c r="D12" s="51">
        <v>30090.27</v>
      </c>
      <c r="E12" s="52"/>
    </row>
    <row r="13" ht="30" customHeight="1" spans="1:5">
      <c r="A13" s="57">
        <v>30112</v>
      </c>
      <c r="B13" s="58" t="s">
        <v>192</v>
      </c>
      <c r="C13" s="51">
        <v>3949.9</v>
      </c>
      <c r="D13" s="51">
        <v>3949.9</v>
      </c>
      <c r="E13" s="52"/>
    </row>
    <row r="14" ht="30" customHeight="1" spans="1:5">
      <c r="A14" s="55" t="s">
        <v>193</v>
      </c>
      <c r="B14" s="56" t="s">
        <v>194</v>
      </c>
      <c r="C14" s="51">
        <f t="shared" ref="C14:C20" si="0">D14+E14</f>
        <v>37499.14</v>
      </c>
      <c r="D14" s="52"/>
      <c r="E14" s="52">
        <v>37499.14</v>
      </c>
    </row>
    <row r="15" ht="30" customHeight="1" spans="1:5">
      <c r="A15" s="57" t="s">
        <v>195</v>
      </c>
      <c r="B15" s="58" t="s">
        <v>196</v>
      </c>
      <c r="C15" s="51">
        <f t="shared" si="0"/>
        <v>14000</v>
      </c>
      <c r="D15" s="52"/>
      <c r="E15" s="52">
        <v>14000</v>
      </c>
    </row>
    <row r="16" ht="30" customHeight="1" spans="1:5">
      <c r="A16" s="57" t="s">
        <v>197</v>
      </c>
      <c r="B16" s="58" t="s">
        <v>198</v>
      </c>
      <c r="C16" s="51">
        <f t="shared" si="0"/>
        <v>3000</v>
      </c>
      <c r="D16" s="52"/>
      <c r="E16" s="52">
        <v>3000</v>
      </c>
    </row>
    <row r="17" ht="30" customHeight="1" spans="1:5">
      <c r="A17" s="57" t="s">
        <v>199</v>
      </c>
      <c r="B17" s="58" t="s">
        <v>200</v>
      </c>
      <c r="C17" s="51">
        <f t="shared" si="0"/>
        <v>3000</v>
      </c>
      <c r="D17" s="52"/>
      <c r="E17" s="52">
        <v>3000</v>
      </c>
    </row>
    <row r="18" ht="30" customHeight="1" spans="1:5">
      <c r="A18" s="57" t="s">
        <v>201</v>
      </c>
      <c r="B18" s="58" t="s">
        <v>202</v>
      </c>
      <c r="C18" s="51">
        <f t="shared" si="0"/>
        <v>5000</v>
      </c>
      <c r="D18" s="52"/>
      <c r="E18" s="52">
        <v>5000</v>
      </c>
    </row>
    <row r="19" ht="30" customHeight="1" spans="1:5">
      <c r="A19" s="57" t="s">
        <v>203</v>
      </c>
      <c r="B19" s="58" t="s">
        <v>204</v>
      </c>
      <c r="C19" s="51">
        <f t="shared" si="0"/>
        <v>7181.62</v>
      </c>
      <c r="D19" s="52"/>
      <c r="E19" s="52">
        <v>7181.62</v>
      </c>
    </row>
    <row r="20" ht="30" customHeight="1" spans="1:5">
      <c r="A20" s="57" t="s">
        <v>205</v>
      </c>
      <c r="B20" s="58" t="s">
        <v>206</v>
      </c>
      <c r="C20" s="51">
        <f t="shared" si="0"/>
        <v>5317.52</v>
      </c>
      <c r="D20" s="52"/>
      <c r="E20" s="52">
        <v>5317.52</v>
      </c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静心斋1407829597</cp:lastModifiedBy>
  <dcterms:created xsi:type="dcterms:W3CDTF">2023-01-31T08:53:00Z</dcterms:created>
  <dcterms:modified xsi:type="dcterms:W3CDTF">2023-03-28T02:20:29Z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54C80BC5E32D4B2596A6365A6DA0E22A</vt:lpwstr>
  </property>
</Properties>
</file>