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823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 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<sst xmlns="http://schemas.openxmlformats.org/spreadsheetml/2006/main" count="460" uniqueCount="328">
  <si>
    <t>单位代码：</t>
  </si>
  <si>
    <t>单位名称：宁县人民政府办公室</t>
  </si>
  <si>
    <t>部门预算公开表</t>
  </si>
  <si>
    <t xml:space="preserve">     </t>
  </si>
  <si>
    <r>
      <rPr>
        <sz val="10"/>
        <rFont val="宋体"/>
        <charset val="134"/>
      </rPr>
      <t>编制日期：二</t>
    </r>
    <r>
      <rPr>
        <sz val="10"/>
        <rFont val="Hiragino Sans GB"/>
        <charset val="134"/>
      </rPr>
      <t>O</t>
    </r>
    <r>
      <rPr>
        <sz val="10"/>
        <rFont val="宋体"/>
        <charset val="134"/>
      </rPr>
      <t>二三年二月一日</t>
    </r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</si>
  <si>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</si>
  <si>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</si>
  <si>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</si>
  <si>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</si>
  <si>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</si>
  <si>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</si>
  <si>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</si>
  <si>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</si>
  <si>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</si>
  <si>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</si>
  <si>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</si>
  <si>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</si>
  <si>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</si>
  <si>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</si>
  <si>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</si>
  <si>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</si>
  <si>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</si>
  <si>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</si>
  <si>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</si>
  <si>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</si>
  <si>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</si>
  <si>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</si>
  <si>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</si>
  <si>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</si>
  <si>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</si>
  <si>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</si>
  <si>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单位：宁县人民政府办公室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</si>
  <si>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</si>
  <si>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</si>
  <si>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</si>
  <si>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</si>
  <si>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</si>
  <si>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</si>
  <si>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</si>
  <si>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</si>
  <si>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</si>
  <si>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</si>
  <si>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</si>
  <si>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</si>
  <si>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</si>
  <si>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</si>
  <si>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</si>
  <si>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</si>
  <si>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</si>
  <si>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</si>
  <si>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</si>
  <si>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</si>
  <si>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</si>
  <si>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</si>
  <si>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</si>
  <si>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</si>
  <si>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</si>
  <si>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</si>
  <si>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</si>
  <si>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</si>
  <si>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</si>
  <si>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</si>
  <si>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</si>
  <si>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</si>
  <si>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</si>
  <si>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</si>
  <si>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</si>
  <si>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</si>
  <si>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</si>
  <si>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</si>
  <si>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</si>
  <si>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</si>
  <si>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</si>
  <si>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</si>
  <si>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</si>
  <si>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</si>
  <si>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</si>
  <si>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</si>
  <si>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</si>
  <si>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</si>
  <si>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</si>
  <si>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</si>
  <si>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</si>
  <si>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</si>
  <si>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</si>
  <si>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</si>
  <si>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</si>
  <si>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</si>
  <si>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</si>
  <si>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</si>
  <si>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</si>
  <si>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</si>
  <si>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</si>
  <si>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</si>
  <si>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</si>
  <si>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</si>
  <si>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</si>
  <si>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</si>
  <si>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</si>
  <si>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</si>
  <si>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</si>
  <si>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</si>
  <si>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</si>
  <si>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</si>
  <si>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</si>
  <si>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</si>
  <si>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</si>
  <si>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</si>
  <si>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</si>
  <si>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</si>
  <si>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</si>
  <si>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</si>
  <si>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</si>
  <si>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</si>
  <si>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</si>
  <si>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</si>
  <si>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</si>
  <si>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</si>
  <si>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</si>
  <si>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</si>
  <si>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</si>
  <si>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2010305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</si>
  <si>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</si>
  <si>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</si>
  <si>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</si>
  <si>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</si>
  <si>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</si>
  <si>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</si>
  <si>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</si>
  <si>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</si>
  <si>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</si>
  <si>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</si>
  <si>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</si>
  <si>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</si>
  <si>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</si>
  <si>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</si>
  <si>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</si>
  <si>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</si>
  <si>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</si>
  <si>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</si>
  <si>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</si>
  <si>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</si>
  <si>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</si>
  <si>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</si>
  <si>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</si>
  <si>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</si>
  <si>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</si>
  <si>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</si>
  <si>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</si>
  <si>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</si>
  <si>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</si>
  <si>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</si>
  <si>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</si>
  <si>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</si>
  <si>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</si>
  <si>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</si>
  <si>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</si>
  <si>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</si>
  <si>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</si>
  <si>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</si>
  <si>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</si>
  <si>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</si>
  <si>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</si>
  <si>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</si>
  <si>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</si>
  <si>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</si>
  <si>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</si>
  <si>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</si>
  <si>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</si>
  <si>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</si>
  <si>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</si>
  <si>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</si>
  <si>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</si>
  <si>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</si>
  <si>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</si>
  <si>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</si>
  <si>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</si>
  <si>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</si>
  <si>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</si>
  <si>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</si>
  <si>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宁县人民政府办公室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</si>
  <si>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</si>
  <si>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</si>
  <si>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</si>
  <si>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</si>
  <si>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</si>
  <si>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</si>
  <si>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</si>
  <si>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</si>
  <si>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</si>
  <si>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</si>
  <si>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</si>
  <si>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</si>
  <si>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</si>
  <si>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</si>
  <si>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</si>
  <si>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</si>
  <si>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</si>
  <si>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</si>
  <si>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</si>
  <si>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</si>
  <si>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</si>
  <si>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</si>
  <si>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</si>
  <si>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</si>
  <si>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</si>
  <si>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</si>
  <si>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</si>
  <si>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</si>
  <si>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</si>
  <si>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</si>
  <si>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</si>
  <si>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</si>
  <si>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</si>
  <si>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</si>
  <si>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</si>
  <si>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</si>
  <si>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</si>
  <si>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</si>
  <si>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</si>
  <si>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</si>
  <si>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</si>
  <si>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</si>
  <si>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</si>
  <si>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</si>
  <si>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</si>
  <si>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</si>
  <si>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</si>
  <si>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</si>
  <si>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</si>
  <si>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</si>
  <si>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</si>
  <si>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</si>
  <si>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</si>
  <si>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</si>
  <si>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</si>
  <si>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</si>
  <si>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</si>
  <si>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</si>
  <si>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</si>
  <si>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</si>
  <si>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</si>
  <si>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</si>
  <si>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</si>
  <si>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</si>
  <si>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</si>
  <si>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</si>
  <si>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</si>
  <si>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</si>
  <si>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</si>
  <si>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</si>
  <si>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</si>
  <si>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</si>
  <si>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</si>
  <si>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</si>
  <si>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</si>
  <si>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</si>
  <si>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</si>
  <si>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</si>
  <si>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</si>
  <si>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</si>
  <si>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</si>
  <si>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</si>
  <si>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</si>
  <si>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</si>
  <si>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</si>
  <si>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</si>
  <si>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</si>
  <si>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方等田</t>
  </si>
  <si>
    <t>联系电话</t>
  </si>
  <si>
    <t>部门（单位）职能</t>
  </si>
  <si>
    <t>依据</t>
  </si>
  <si>
    <t>职能概述</t>
  </si>
  <si>
    <t>宁县人民政府办公室负责处理县政府的日常政务、事务工作；协调县政府决定事项的实施；协调县政府领导的公务活动；审核基层向县政府的请示事项和工作意见，按程序报批；协调县政府工作部门、直属事业机构之间的关系；协调处置有关突发事件、重大事故；组织办理县人大代表、政协委员的批评、建议、提案、意见和县人大、政协机关的专项督办文件；对全县政府系统的办公室工作进行业务指导和培训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</si>
  <si>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</si>
  <si>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</si>
  <si>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</si>
  <si>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</si>
  <si>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</si>
  <si>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</si>
  <si>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</si>
  <si>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宁县应急综合事务中心，宁县电子政务信息与信息资源服务中心，宁县政务服务中心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</si>
  <si>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</si>
  <si>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</si>
  <si>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</si>
  <si>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</si>
  <si>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</si>
  <si>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</si>
  <si>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单位根据单位职能及工作实际，建立了学习制度、机关党建工作制度、党风廉政建设制度、考勤制度、值班制度、办文、办会、办事制度、信息制度、保密工作制度、档案管理制度、文档机要工作制度、财务管理制度、公车管理制度、公务接待制度等，各项制度的建立，进一步加强了县政府办公室规范化、科学化、制度化管理，为切实提高“三服务”工作水平奠定了坚实的基础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</si>
  <si>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</si>
  <si>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</si>
  <si>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</si>
  <si>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</si>
  <si>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</si>
  <si>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</si>
  <si>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</si>
  <si>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</si>
  <si>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</si>
  <si>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</si>
  <si>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</si>
  <si>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</si>
  <si>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</si>
  <si>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</si>
  <si>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</si>
  <si>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</si>
  <si>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</si>
  <si>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</si>
  <si>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</si>
  <si>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</si>
  <si>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</si>
  <si>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</si>
  <si>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</si>
  <si>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机要、应急保障及政务中心电子政务平台系统运维项目</t>
  </si>
  <si>
    <t>一级项目名称</t>
  </si>
  <si>
    <t>二级项目名称</t>
  </si>
  <si>
    <t>项目类型</t>
  </si>
  <si>
    <t>特定目标类</t>
  </si>
  <si>
    <t>资金用途</t>
  </si>
  <si>
    <t>保障政府机要文件传输及应急通信工作顺利开展保障政务内网、政务外网及政务平台系统正常运行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</si>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</sst>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#,##0.00_ ;[Red]\-#,##0.00\ 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Hiragino Sans GB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1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12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5" applyNumberFormat="0" applyAlignment="0" applyProtection="0">
      <alignment vertical="center"/>
    </xf>
    <xf numFmtId="0" fontId="52" fillId="13" borderId="11" applyNumberFormat="0" applyAlignment="0" applyProtection="0">
      <alignment vertical="center"/>
    </xf>
    <xf numFmtId="0" fontId="53" fillId="14" borderId="1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9" fillId="0" borderId="0"/>
  </cellStyleXfs>
  <cellXfs count="12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76" fontId="18" fillId="0" borderId="6" xfId="0" applyNumberFormat="1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Alignment="1"/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1" fillId="0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right" vertical="center" wrapText="1"/>
    </xf>
    <xf numFmtId="178" fontId="32" fillId="0" borderId="8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176" fontId="17" fillId="0" borderId="6" xfId="0" applyNumberFormat="1" applyFont="1" applyBorder="1" applyAlignment="1">
      <alignment horizontal="right" vertical="center" wrapText="1"/>
    </xf>
    <xf numFmtId="4" fontId="31" fillId="0" borderId="6" xfId="0" applyNumberFormat="1" applyFont="1" applyBorder="1" applyAlignment="1">
      <alignment horizontal="right" vertical="center" wrapText="1"/>
    </xf>
    <xf numFmtId="0" fontId="31" fillId="0" borderId="6" xfId="0" applyFont="1" applyBorder="1" applyAlignment="1">
      <alignment horizontal="left" vertical="center" wrapText="1"/>
    </xf>
    <xf numFmtId="4" fontId="31" fillId="0" borderId="6" xfId="0" applyNumberFormat="1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4" fontId="26" fillId="0" borderId="9" xfId="0" applyNumberFormat="1" applyFont="1" applyFill="1" applyBorder="1" applyAlignment="1" applyProtection="1">
      <alignment horizontal="right" vertical="center" shrinkToFit="1"/>
    </xf>
    <xf numFmtId="0" fontId="18" fillId="0" borderId="6" xfId="0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vertical="center" wrapText="1"/>
    </xf>
    <xf numFmtId="176" fontId="31" fillId="0" borderId="6" xfId="0" applyNumberFormat="1" applyFont="1" applyBorder="1" applyAlignment="1">
      <alignment vertical="center" wrapText="1"/>
    </xf>
    <xf numFmtId="176" fontId="31" fillId="0" borderId="6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178" fontId="32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4" fontId="34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" customHeight="1" spans="1:1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4.3" hidden="1" customHeight="1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ht="22.75" customHeight="1" spans="1:11">
      <c r="A3" s="120"/>
      <c r="B3" s="121" t="s">
        <v>0</v>
      </c>
      <c r="C3" s="121"/>
      <c r="D3" s="121"/>
      <c r="E3" s="120"/>
      <c r="F3" s="120"/>
      <c r="G3" s="120"/>
      <c r="H3" s="120"/>
      <c r="I3" s="120"/>
      <c r="J3" s="120"/>
      <c r="K3" s="120"/>
    </row>
    <row r="4" ht="22.75" customHeight="1" spans="1:11">
      <c r="A4" s="120"/>
      <c r="B4" s="121" t="s">
        <v>1</v>
      </c>
      <c r="C4" s="121"/>
      <c r="D4" s="121"/>
      <c r="E4" s="121"/>
      <c r="F4" s="120"/>
      <c r="G4" s="120"/>
      <c r="H4" s="120"/>
      <c r="I4" s="120"/>
      <c r="J4" s="120"/>
      <c r="K4" s="120"/>
    </row>
    <row r="5" ht="14.3" customHeight="1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ht="78.55" customHeight="1" spans="1:11">
      <c r="A6" s="119"/>
      <c r="B6" s="122" t="s">
        <v>2</v>
      </c>
      <c r="C6" s="122"/>
      <c r="D6" s="122"/>
      <c r="E6" s="122"/>
      <c r="F6" s="122"/>
      <c r="G6" s="122"/>
      <c r="H6" s="122"/>
      <c r="I6" s="122"/>
      <c r="J6" s="122"/>
      <c r="K6" s="122"/>
    </row>
    <row r="7" ht="22.75" customHeight="1" spans="1:1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ht="22.75" customHeight="1" spans="1:1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ht="22.75" customHeight="1" spans="1:1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ht="22.75" customHeight="1" spans="1:11">
      <c r="A10" s="120"/>
      <c r="B10" s="120" t="s">
        <v>3</v>
      </c>
      <c r="C10" s="120"/>
      <c r="D10" s="123"/>
      <c r="E10" s="124" t="s">
        <v>4</v>
      </c>
      <c r="F10" s="124"/>
      <c r="G10" s="124"/>
      <c r="H10" s="124"/>
      <c r="I10" s="120"/>
      <c r="J10" s="120"/>
      <c r="K10" s="120"/>
    </row>
    <row r="11" ht="22.75" customHeight="1" spans="1:1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ht="22.75" customHeight="1" spans="1:11">
      <c r="A12" s="120"/>
      <c r="B12" s="125" t="s">
        <v>5</v>
      </c>
      <c r="C12" s="125"/>
      <c r="D12" s="120"/>
      <c r="E12" s="125" t="s">
        <v>6</v>
      </c>
      <c r="F12" s="125"/>
      <c r="G12" s="120"/>
      <c r="H12" s="125" t="s">
        <v>7</v>
      </c>
      <c r="I12" s="125"/>
      <c r="J12" s="120"/>
      <c r="K12" s="120"/>
    </row>
    <row r="13" ht="14.3" customHeight="1" spans="1:11">
      <c r="A13" s="28"/>
      <c r="B13" s="28"/>
      <c r="C13" s="28" t="s">
        <v>8</v>
      </c>
      <c r="D13" s="28"/>
      <c r="E13" s="28"/>
      <c r="F13" s="28"/>
      <c r="G13" s="28"/>
      <c r="H13" s="28"/>
      <c r="I13" s="28"/>
      <c r="J13" s="28"/>
      <c r="K13" s="28"/>
    </row>
    <row r="14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7">
    <mergeCell ref="B3:D3"/>
    <mergeCell ref="B4:E4"/>
    <mergeCell ref="B6:K6"/>
    <mergeCell ref="E10:H10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63.6666666666667" customWidth="1"/>
    <col min="3" max="3" width="44.4444444444444" customWidth="1"/>
  </cols>
  <sheetData>
    <row r="1" ht="35.4" customHeight="1" spans="1:2">
      <c r="A1" s="28"/>
      <c r="B1" s="28"/>
    </row>
    <row r="2" ht="39.15" customHeight="1" spans="1:3">
      <c r="A2" s="28"/>
      <c r="B2" s="115" t="s">
        <v>9</v>
      </c>
      <c r="C2" s="115"/>
    </row>
    <row r="3" ht="29.35" customHeight="1" spans="1:3">
      <c r="A3" s="116"/>
      <c r="B3" s="117" t="s">
        <v>10</v>
      </c>
      <c r="C3" s="117" t="s">
        <v>11</v>
      </c>
    </row>
    <row r="4" ht="28.45" customHeight="1" spans="1:3">
      <c r="A4" s="109"/>
      <c r="B4" s="118" t="s">
        <v>12</v>
      </c>
      <c r="C4" s="87" t="s">
        <v>13</v>
      </c>
    </row>
    <row r="5" ht="28.45" customHeight="1" spans="1:3">
      <c r="A5" s="109"/>
      <c r="B5" s="118" t="s">
        <v>14</v>
      </c>
      <c r="C5" s="87" t="s">
        <v>15</v>
      </c>
    </row>
    <row r="6" ht="28.45" customHeight="1" spans="1:3">
      <c r="A6" s="109"/>
      <c r="B6" s="118" t="s">
        <v>16</v>
      </c>
      <c r="C6" s="87" t="s">
        <v>17</v>
      </c>
    </row>
    <row r="7" ht="28.45" customHeight="1" spans="1:3">
      <c r="A7" s="109"/>
      <c r="B7" s="118" t="s">
        <v>18</v>
      </c>
      <c r="C7" s="87"/>
    </row>
    <row r="8" ht="28.45" customHeight="1" spans="1:3">
      <c r="A8" s="109"/>
      <c r="B8" s="118" t="s">
        <v>19</v>
      </c>
      <c r="C8" s="87" t="s">
        <v>20</v>
      </c>
    </row>
    <row r="9" ht="28.45" customHeight="1" spans="1:3">
      <c r="A9" s="109"/>
      <c r="B9" s="118" t="s">
        <v>21</v>
      </c>
      <c r="C9" s="87" t="s">
        <v>22</v>
      </c>
    </row>
    <row r="10" ht="28.45" customHeight="1" spans="1:3">
      <c r="A10" s="109"/>
      <c r="B10" s="118" t="s">
        <v>23</v>
      </c>
      <c r="C10" s="87" t="s">
        <v>24</v>
      </c>
    </row>
    <row r="11" ht="28.45" customHeight="1" spans="1:3">
      <c r="A11" s="109"/>
      <c r="B11" s="118" t="s">
        <v>25</v>
      </c>
      <c r="C11" s="87" t="s">
        <v>26</v>
      </c>
    </row>
    <row r="12" ht="28.45" customHeight="1" spans="1:3">
      <c r="A12" s="109"/>
      <c r="B12" s="118" t="s">
        <v>27</v>
      </c>
      <c r="C12" s="87"/>
    </row>
    <row r="13" ht="28.45" customHeight="1" spans="1:3">
      <c r="A13" s="28"/>
      <c r="B13" s="118" t="s">
        <v>28</v>
      </c>
      <c r="C13" s="87"/>
    </row>
    <row r="14" ht="28.45" customHeight="1" spans="1:3">
      <c r="A14" s="28"/>
      <c r="B14" s="118" t="s">
        <v>29</v>
      </c>
      <c r="C14" s="87" t="s">
        <v>13</v>
      </c>
    </row>
  </sheetData>
  <mergeCells count="1">
    <mergeCell ref="B2:C2"/>
  </mergeCells>
  <printOptions horizontalCentered="1"/>
  <pageMargins left="0.751388888888889" right="0.751388888888889" top="0.904861111111111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17" workbookViewId="0">
      <selection activeCell="B19" sqref="B19"/>
    </sheetView>
  </sheetViews>
  <sheetFormatPr defaultColWidth="10" defaultRowHeight="14.4" outlineLevelCol="3"/>
  <cols>
    <col min="1" max="1" width="42.1111111111111" customWidth="1"/>
    <col min="2" max="2" width="23.1111111111111" customWidth="1"/>
    <col min="3" max="3" width="36.6388888888889" customWidth="1"/>
    <col min="4" max="4" width="24.2222222222222" customWidth="1"/>
  </cols>
  <sheetData>
    <row r="1" ht="14.3" customHeight="1" spans="1:4">
      <c r="A1" s="28"/>
      <c r="B1" s="28"/>
      <c r="C1" s="28"/>
      <c r="D1" s="28"/>
    </row>
    <row r="2" ht="33" customHeight="1" spans="1:4">
      <c r="A2" s="29" t="s">
        <v>30</v>
      </c>
      <c r="B2" s="29"/>
      <c r="C2" s="29"/>
      <c r="D2" s="29"/>
    </row>
    <row r="3" ht="22.75" customHeight="1" spans="1:4">
      <c r="A3" s="109" t="s">
        <v>31</v>
      </c>
      <c r="B3" s="109"/>
      <c r="C3" s="109"/>
      <c r="D3" s="110" t="s">
        <v>32</v>
      </c>
    </row>
    <row r="4" ht="22.75" customHeight="1" spans="1:4">
      <c r="A4" s="86" t="s">
        <v>33</v>
      </c>
      <c r="B4" s="86"/>
      <c r="C4" s="86" t="s">
        <v>34</v>
      </c>
      <c r="D4" s="86"/>
    </row>
    <row r="5" ht="13" customHeight="1" spans="1:4">
      <c r="A5" s="86" t="s">
        <v>35</v>
      </c>
      <c r="B5" s="86" t="s">
        <v>36</v>
      </c>
      <c r="C5" s="86" t="s">
        <v>35</v>
      </c>
      <c r="D5" s="86" t="s">
        <v>36</v>
      </c>
    </row>
    <row r="6" ht="13" customHeight="1" spans="1:4">
      <c r="A6" s="111" t="s">
        <v>37</v>
      </c>
      <c r="B6" s="37">
        <v>7446675.68</v>
      </c>
      <c r="C6" s="111" t="s">
        <v>38</v>
      </c>
      <c r="D6" s="94">
        <v>6909593.73</v>
      </c>
    </row>
    <row r="7" ht="13" customHeight="1" spans="1:4">
      <c r="A7" s="111" t="s">
        <v>39</v>
      </c>
      <c r="B7" s="37"/>
      <c r="C7" s="111" t="s">
        <v>40</v>
      </c>
      <c r="D7" s="95"/>
    </row>
    <row r="8" ht="13" customHeight="1" spans="1:4">
      <c r="A8" s="111" t="s">
        <v>41</v>
      </c>
      <c r="B8" s="37"/>
      <c r="C8" s="111" t="s">
        <v>42</v>
      </c>
      <c r="D8" s="95"/>
    </row>
    <row r="9" ht="13" customHeight="1" spans="1:4">
      <c r="A9" s="111" t="s">
        <v>43</v>
      </c>
      <c r="B9" s="37"/>
      <c r="C9" s="111" t="s">
        <v>44</v>
      </c>
      <c r="D9" s="95"/>
    </row>
    <row r="10" ht="13" customHeight="1" spans="1:4">
      <c r="A10" s="111" t="s">
        <v>45</v>
      </c>
      <c r="B10" s="37"/>
      <c r="C10" s="111" t="s">
        <v>46</v>
      </c>
      <c r="D10" s="95"/>
    </row>
    <row r="11" ht="13" customHeight="1" spans="1:4">
      <c r="A11" s="111" t="s">
        <v>47</v>
      </c>
      <c r="B11" s="37"/>
      <c r="C11" s="111" t="s">
        <v>48</v>
      </c>
      <c r="D11" s="95"/>
    </row>
    <row r="12" ht="13" customHeight="1" spans="1:4">
      <c r="A12" s="111" t="s">
        <v>49</v>
      </c>
      <c r="B12" s="37"/>
      <c r="C12" s="111" t="s">
        <v>50</v>
      </c>
      <c r="D12" s="95"/>
    </row>
    <row r="13" ht="13" customHeight="1" spans="1:4">
      <c r="A13" s="111" t="s">
        <v>51</v>
      </c>
      <c r="B13" s="37"/>
      <c r="C13" s="111" t="s">
        <v>52</v>
      </c>
      <c r="D13" s="94">
        <v>222683.12</v>
      </c>
    </row>
    <row r="14" ht="13" customHeight="1" spans="1:4">
      <c r="A14" s="111" t="s">
        <v>53</v>
      </c>
      <c r="B14" s="37"/>
      <c r="C14" s="111" t="s">
        <v>54</v>
      </c>
      <c r="D14" s="95"/>
    </row>
    <row r="15" ht="13" customHeight="1" spans="1:4">
      <c r="A15" s="111"/>
      <c r="B15" s="112"/>
      <c r="C15" s="111" t="s">
        <v>55</v>
      </c>
      <c r="D15" s="94">
        <v>314398.83</v>
      </c>
    </row>
    <row r="16" ht="13" customHeight="1" spans="1:4">
      <c r="A16" s="111"/>
      <c r="B16" s="112"/>
      <c r="C16" s="111" t="s">
        <v>56</v>
      </c>
      <c r="D16" s="95"/>
    </row>
    <row r="17" ht="13" customHeight="1" spans="1:4">
      <c r="A17" s="111"/>
      <c r="B17" s="112"/>
      <c r="C17" s="111" t="s">
        <v>57</v>
      </c>
      <c r="D17" s="95"/>
    </row>
    <row r="18" ht="13" customHeight="1" spans="1:4">
      <c r="A18" s="111"/>
      <c r="B18" s="112"/>
      <c r="C18" s="111" t="s">
        <v>58</v>
      </c>
      <c r="D18" s="95"/>
    </row>
    <row r="19" ht="13" customHeight="1" spans="1:4">
      <c r="A19" s="111"/>
      <c r="B19" s="112"/>
      <c r="C19" s="111" t="s">
        <v>59</v>
      </c>
      <c r="D19" s="95"/>
    </row>
    <row r="20" ht="13" customHeight="1" spans="1:4">
      <c r="A20" s="113"/>
      <c r="B20" s="114"/>
      <c r="C20" s="111" t="s">
        <v>60</v>
      </c>
      <c r="D20" s="95"/>
    </row>
    <row r="21" ht="13" customHeight="1" spans="1:4">
      <c r="A21" s="113"/>
      <c r="B21" s="114"/>
      <c r="C21" s="111" t="s">
        <v>61</v>
      </c>
      <c r="D21" s="95"/>
    </row>
    <row r="22" ht="13" customHeight="1" spans="1:4">
      <c r="A22" s="113"/>
      <c r="B22" s="114"/>
      <c r="C22" s="111" t="s">
        <v>62</v>
      </c>
      <c r="D22" s="95"/>
    </row>
    <row r="23" ht="13" customHeight="1" spans="1:4">
      <c r="A23" s="113"/>
      <c r="B23" s="114"/>
      <c r="C23" s="111" t="s">
        <v>63</v>
      </c>
      <c r="D23" s="95"/>
    </row>
    <row r="24" ht="13" customHeight="1" spans="1:4">
      <c r="A24" s="113"/>
      <c r="B24" s="114"/>
      <c r="C24" s="111" t="s">
        <v>64</v>
      </c>
      <c r="D24" s="95"/>
    </row>
    <row r="25" ht="13" customHeight="1" spans="1:4">
      <c r="A25" s="111"/>
      <c r="B25" s="112"/>
      <c r="C25" s="111" t="s">
        <v>65</v>
      </c>
      <c r="D25" s="94"/>
    </row>
    <row r="26" ht="13" customHeight="1" spans="1:4">
      <c r="A26" s="111"/>
      <c r="B26" s="112"/>
      <c r="C26" s="111" t="s">
        <v>66</v>
      </c>
      <c r="D26" s="95"/>
    </row>
    <row r="27" ht="13" customHeight="1" spans="1:4">
      <c r="A27" s="111"/>
      <c r="B27" s="112"/>
      <c r="C27" s="111" t="s">
        <v>67</v>
      </c>
      <c r="D27" s="95"/>
    </row>
    <row r="28" ht="13" customHeight="1" spans="1:4">
      <c r="A28" s="113"/>
      <c r="B28" s="114"/>
      <c r="C28" s="111" t="s">
        <v>68</v>
      </c>
      <c r="D28" s="95"/>
    </row>
    <row r="29" ht="13" customHeight="1" spans="1:4">
      <c r="A29" s="113"/>
      <c r="B29" s="114"/>
      <c r="C29" s="111" t="s">
        <v>69</v>
      </c>
      <c r="D29" s="95"/>
    </row>
    <row r="30" ht="13" customHeight="1" spans="1:4">
      <c r="A30" s="113"/>
      <c r="B30" s="114"/>
      <c r="C30" s="111" t="s">
        <v>70</v>
      </c>
      <c r="D30" s="95"/>
    </row>
    <row r="31" ht="13" customHeight="1" spans="1:4">
      <c r="A31" s="113"/>
      <c r="B31" s="114"/>
      <c r="C31" s="111" t="s">
        <v>71</v>
      </c>
      <c r="D31" s="95"/>
    </row>
    <row r="32" ht="13" customHeight="1" spans="1:4">
      <c r="A32" s="113"/>
      <c r="B32" s="114"/>
      <c r="C32" s="111" t="s">
        <v>72</v>
      </c>
      <c r="D32" s="95"/>
    </row>
    <row r="33" ht="13" customHeight="1" spans="1:4">
      <c r="A33" s="111"/>
      <c r="B33" s="111"/>
      <c r="C33" s="111" t="s">
        <v>73</v>
      </c>
      <c r="D33" s="95"/>
    </row>
    <row r="34" ht="13" customHeight="1" spans="1:4">
      <c r="A34" s="111"/>
      <c r="B34" s="111"/>
      <c r="C34" s="111" t="s">
        <v>74</v>
      </c>
      <c r="D34" s="95"/>
    </row>
    <row r="35" ht="13" customHeight="1" spans="1:4">
      <c r="A35" s="111"/>
      <c r="B35" s="111"/>
      <c r="C35" s="111" t="s">
        <v>75</v>
      </c>
      <c r="D35" s="95"/>
    </row>
    <row r="36" ht="13" customHeight="1" spans="1:4">
      <c r="A36" s="111"/>
      <c r="B36" s="111"/>
      <c r="C36" s="111"/>
      <c r="D36" s="111"/>
    </row>
    <row r="37" ht="13" customHeight="1" spans="1:4">
      <c r="A37" s="111"/>
      <c r="B37" s="111"/>
      <c r="C37" s="111"/>
      <c r="D37" s="111"/>
    </row>
    <row r="38" ht="13" customHeight="1" spans="1:4">
      <c r="A38" s="111"/>
      <c r="B38" s="111"/>
      <c r="C38" s="111"/>
      <c r="D38" s="111"/>
    </row>
    <row r="39" ht="13" customHeight="1" spans="1:4">
      <c r="A39" s="113" t="s">
        <v>76</v>
      </c>
      <c r="B39" s="114">
        <f>SUM(B6:B14)</f>
        <v>7446675.68</v>
      </c>
      <c r="C39" s="113" t="s">
        <v>77</v>
      </c>
      <c r="D39" s="114">
        <f>SUM(D6:D38)</f>
        <v>7446675.68</v>
      </c>
    </row>
    <row r="40" ht="13" customHeight="1" spans="1:4">
      <c r="A40" s="113" t="s">
        <v>78</v>
      </c>
      <c r="B40" s="114"/>
      <c r="C40" s="113" t="s">
        <v>79</v>
      </c>
      <c r="D40" s="114"/>
    </row>
    <row r="41" ht="13" customHeight="1" spans="1:4">
      <c r="A41" s="111"/>
      <c r="B41" s="112"/>
      <c r="C41" s="111"/>
      <c r="D41" s="112"/>
    </row>
    <row r="42" ht="13" customHeight="1" spans="1:4">
      <c r="A42" s="113" t="s">
        <v>80</v>
      </c>
      <c r="B42" s="114">
        <f>B39+B40</f>
        <v>7446675.68</v>
      </c>
      <c r="C42" s="113" t="s">
        <v>81</v>
      </c>
      <c r="D42" s="114">
        <f>D39+D40</f>
        <v>7446675.68</v>
      </c>
    </row>
    <row r="43" ht="13" customHeight="1"/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44" sqref="A44"/>
    </sheetView>
  </sheetViews>
  <sheetFormatPr defaultColWidth="7.87962962962963" defaultRowHeight="12.75" customHeight="1" outlineLevelCol="2"/>
  <cols>
    <col min="1" max="1" width="39.5" style="40" customWidth="1"/>
    <col min="2" max="2" width="35.6296296296296" style="40" customWidth="1"/>
    <col min="3" max="3" width="27.3796296296296" style="40" customWidth="1"/>
    <col min="4" max="16384" width="7.87962962962963" style="39"/>
  </cols>
  <sheetData>
    <row r="1" ht="24.75" customHeight="1" spans="1:1">
      <c r="A1" s="49"/>
    </row>
    <row r="2" ht="24.75" customHeight="1" spans="1:2">
      <c r="A2" s="42" t="s">
        <v>82</v>
      </c>
      <c r="B2" s="42"/>
    </row>
    <row r="3" ht="24.75" customHeight="1" spans="1:2">
      <c r="A3" s="102" t="s">
        <v>31</v>
      </c>
      <c r="B3" s="44" t="s">
        <v>32</v>
      </c>
    </row>
    <row r="4" ht="24" customHeight="1" spans="1:2">
      <c r="A4" s="52" t="s">
        <v>35</v>
      </c>
      <c r="B4" s="52" t="s">
        <v>36</v>
      </c>
    </row>
    <row r="5" s="39" customFormat="1" ht="25" customHeight="1" spans="1:3">
      <c r="A5" s="103" t="s">
        <v>83</v>
      </c>
      <c r="B5" s="104">
        <f>B6+B7</f>
        <v>7446675.68</v>
      </c>
      <c r="C5" s="40"/>
    </row>
    <row r="6" s="39" customFormat="1" ht="25" customHeight="1" spans="1:3">
      <c r="A6" s="103" t="s">
        <v>84</v>
      </c>
      <c r="B6" s="37">
        <v>7446675.68</v>
      </c>
      <c r="C6" s="40"/>
    </row>
    <row r="7" s="39" customFormat="1" ht="25" customHeight="1" spans="1:3">
      <c r="A7" s="103" t="s">
        <v>85</v>
      </c>
      <c r="B7" s="105"/>
      <c r="C7" s="40"/>
    </row>
    <row r="8" s="39" customFormat="1" ht="25" customHeight="1" spans="1:3">
      <c r="A8" s="103" t="s">
        <v>86</v>
      </c>
      <c r="B8" s="105">
        <f>B9+B10</f>
        <v>0</v>
      </c>
      <c r="C8" s="40"/>
    </row>
    <row r="9" s="39" customFormat="1" ht="25" customHeight="1" spans="1:3">
      <c r="A9" s="103" t="s">
        <v>87</v>
      </c>
      <c r="B9" s="105"/>
      <c r="C9" s="40"/>
    </row>
    <row r="10" s="39" customFormat="1" ht="25" customHeight="1" spans="1:3">
      <c r="A10" s="103" t="s">
        <v>88</v>
      </c>
      <c r="B10" s="105"/>
      <c r="C10" s="40"/>
    </row>
    <row r="11" s="39" customFormat="1" ht="25" customHeight="1" spans="1:3">
      <c r="A11" s="103" t="s">
        <v>89</v>
      </c>
      <c r="B11" s="105">
        <f>SUM(B12:B14)</f>
        <v>0</v>
      </c>
      <c r="C11" s="40"/>
    </row>
    <row r="12" s="39" customFormat="1" ht="25" customHeight="1" spans="1:3">
      <c r="A12" s="103" t="s">
        <v>90</v>
      </c>
      <c r="B12" s="105"/>
      <c r="C12" s="40"/>
    </row>
    <row r="13" s="39" customFormat="1" ht="25" customHeight="1" spans="1:3">
      <c r="A13" s="103" t="s">
        <v>91</v>
      </c>
      <c r="B13" s="105"/>
      <c r="C13" s="40"/>
    </row>
    <row r="14" s="39" customFormat="1" ht="25" customHeight="1" spans="1:3">
      <c r="A14" s="103" t="s">
        <v>92</v>
      </c>
      <c r="B14" s="105"/>
      <c r="C14" s="40"/>
    </row>
    <row r="15" s="39" customFormat="1" ht="25" customHeight="1" spans="1:3">
      <c r="A15" s="103" t="s">
        <v>93</v>
      </c>
      <c r="B15" s="105"/>
      <c r="C15" s="40"/>
    </row>
    <row r="16" s="39" customFormat="1" ht="25" customHeight="1" spans="1:3">
      <c r="A16" s="103" t="s">
        <v>94</v>
      </c>
      <c r="B16" s="105"/>
      <c r="C16" s="40"/>
    </row>
    <row r="17" s="39" customFormat="1" ht="25" customHeight="1" spans="1:3">
      <c r="A17" s="103" t="s">
        <v>95</v>
      </c>
      <c r="B17" s="105"/>
      <c r="C17" s="40"/>
    </row>
    <row r="18" s="39" customFormat="1" ht="25" customHeight="1" spans="1:3">
      <c r="A18" s="103" t="s">
        <v>96</v>
      </c>
      <c r="B18" s="105"/>
      <c r="C18" s="40"/>
    </row>
    <row r="19" s="39" customFormat="1" ht="25" customHeight="1" spans="1:3">
      <c r="A19" s="103" t="s">
        <v>97</v>
      </c>
      <c r="B19" s="104">
        <f>B20+B23+B26+B27</f>
        <v>0</v>
      </c>
      <c r="C19" s="40"/>
    </row>
    <row r="20" s="39" customFormat="1" ht="25" customHeight="1" spans="1:3">
      <c r="A20" s="103" t="s">
        <v>98</v>
      </c>
      <c r="B20" s="104">
        <f>B21+B22</f>
        <v>0</v>
      </c>
      <c r="C20" s="40"/>
    </row>
    <row r="21" s="39" customFormat="1" ht="25" customHeight="1" spans="1:3">
      <c r="A21" s="103" t="s">
        <v>99</v>
      </c>
      <c r="B21" s="104"/>
      <c r="C21" s="40"/>
    </row>
    <row r="22" s="39" customFormat="1" ht="25" customHeight="1" spans="1:3">
      <c r="A22" s="103" t="s">
        <v>100</v>
      </c>
      <c r="B22" s="104"/>
      <c r="C22" s="40"/>
    </row>
    <row r="23" s="39" customFormat="1" ht="25" customHeight="1" spans="1:3">
      <c r="A23" s="103" t="s">
        <v>101</v>
      </c>
      <c r="B23" s="104">
        <f>B24+B25</f>
        <v>0</v>
      </c>
      <c r="C23" s="40"/>
    </row>
    <row r="24" s="39" customFormat="1" ht="25" customHeight="1" spans="1:3">
      <c r="A24" s="103" t="s">
        <v>102</v>
      </c>
      <c r="B24" s="104"/>
      <c r="C24" s="40"/>
    </row>
    <row r="25" s="39" customFormat="1" ht="25" customHeight="1" spans="1:3">
      <c r="A25" s="103" t="s">
        <v>103</v>
      </c>
      <c r="B25" s="104"/>
      <c r="C25" s="40"/>
    </row>
    <row r="26" s="39" customFormat="1" ht="25" customHeight="1" spans="1:3">
      <c r="A26" s="103" t="s">
        <v>104</v>
      </c>
      <c r="B26" s="104"/>
      <c r="C26" s="40"/>
    </row>
    <row r="27" s="39" customFormat="1" ht="25" customHeight="1" spans="1:3">
      <c r="A27" s="103" t="s">
        <v>105</v>
      </c>
      <c r="B27" s="104"/>
      <c r="C27" s="40"/>
    </row>
    <row r="28" ht="25" customHeight="1" spans="1:2">
      <c r="A28" s="106"/>
      <c r="B28" s="104"/>
    </row>
    <row r="29" s="39" customFormat="1" ht="25" customHeight="1" spans="1:3">
      <c r="A29" s="107" t="s">
        <v>106</v>
      </c>
      <c r="B29" s="108">
        <f>B5+B8+B11+B15+B16+B17+B18+B19</f>
        <v>7446675.68</v>
      </c>
      <c r="C29" s="4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D8" sqref="D8:E8"/>
    </sheetView>
  </sheetViews>
  <sheetFormatPr defaultColWidth="10" defaultRowHeight="14.4" outlineLevelCol="5"/>
  <cols>
    <col min="1" max="1" width="23.4444444444444" customWidth="1"/>
    <col min="2" max="2" width="41.25" customWidth="1"/>
    <col min="3" max="3" width="15.0648148148148" customWidth="1"/>
    <col min="4" max="4" width="19.4444444444444" customWidth="1"/>
    <col min="5" max="5" width="13.2962962962963" customWidth="1"/>
    <col min="6" max="6" width="12.6296296296296" customWidth="1"/>
    <col min="7" max="7" width="11.7777777777778"/>
  </cols>
  <sheetData>
    <row r="1" ht="14.3" customHeight="1" spans="1:6">
      <c r="A1" s="28"/>
      <c r="B1" s="28"/>
      <c r="C1" s="28"/>
      <c r="D1" s="28"/>
      <c r="E1" s="28"/>
      <c r="F1" s="28"/>
    </row>
    <row r="2" ht="39.85" customHeight="1" spans="1:6">
      <c r="A2" s="29" t="s">
        <v>107</v>
      </c>
      <c r="B2" s="29"/>
      <c r="C2" s="29"/>
      <c r="D2" s="29"/>
      <c r="E2" s="29"/>
      <c r="F2" s="29"/>
    </row>
    <row r="3" ht="22.75" customHeight="1" spans="1:6">
      <c r="A3" s="31" t="s">
        <v>31</v>
      </c>
      <c r="B3" s="31"/>
      <c r="C3" s="31"/>
      <c r="D3" s="31"/>
      <c r="E3" s="31"/>
      <c r="F3" s="31" t="s">
        <v>32</v>
      </c>
    </row>
    <row r="4" ht="22.75" customHeight="1" spans="1:6">
      <c r="A4" s="99" t="s">
        <v>108</v>
      </c>
      <c r="B4" s="99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</row>
    <row r="5" ht="22.75" customHeight="1" spans="1:6">
      <c r="A5" s="101" t="s">
        <v>114</v>
      </c>
      <c r="B5" s="101"/>
      <c r="C5" s="84">
        <f>D5+E5</f>
        <v>7446675.68</v>
      </c>
      <c r="D5" s="84">
        <f>D6+D10+D14+D17</f>
        <v>7135175.68</v>
      </c>
      <c r="E5" s="84">
        <f>E6</f>
        <v>311500</v>
      </c>
      <c r="F5" s="84"/>
    </row>
    <row r="6" ht="29" customHeight="1" spans="1:6">
      <c r="A6" s="57" t="s">
        <v>115</v>
      </c>
      <c r="B6" s="57" t="s">
        <v>116</v>
      </c>
      <c r="C6" s="84">
        <f t="shared" ref="C6:C16" si="0">D6+E6</f>
        <v>6909593.73</v>
      </c>
      <c r="D6" s="84">
        <f>D7</f>
        <v>6598093.73</v>
      </c>
      <c r="E6" s="84">
        <f>E7</f>
        <v>311500</v>
      </c>
      <c r="F6" s="84"/>
    </row>
    <row r="7" ht="29" customHeight="1" spans="1:6">
      <c r="A7" s="57" t="s">
        <v>117</v>
      </c>
      <c r="B7" s="60" t="s">
        <v>118</v>
      </c>
      <c r="C7" s="84">
        <f t="shared" si="0"/>
        <v>6909593.73</v>
      </c>
      <c r="D7" s="84">
        <f>D8+D9</f>
        <v>6598093.73</v>
      </c>
      <c r="E7" s="84">
        <f>E8</f>
        <v>311500</v>
      </c>
      <c r="F7" s="84"/>
    </row>
    <row r="8" ht="29" customHeight="1" spans="1:6">
      <c r="A8" s="60" t="s">
        <v>119</v>
      </c>
      <c r="B8" s="60" t="s">
        <v>120</v>
      </c>
      <c r="C8" s="84">
        <f t="shared" si="0"/>
        <v>6368636.02</v>
      </c>
      <c r="D8" s="85">
        <v>6057136.02</v>
      </c>
      <c r="E8" s="85">
        <v>311500</v>
      </c>
      <c r="F8" s="85"/>
    </row>
    <row r="9" ht="29" customHeight="1" spans="1:6">
      <c r="A9" s="60" t="s">
        <v>121</v>
      </c>
      <c r="B9" s="60" t="s">
        <v>122</v>
      </c>
      <c r="C9" s="84">
        <f t="shared" si="0"/>
        <v>540957.71</v>
      </c>
      <c r="D9" s="85">
        <v>540957.71</v>
      </c>
      <c r="E9" s="85"/>
      <c r="F9" s="85"/>
    </row>
    <row r="10" ht="29" customHeight="1" spans="1:6">
      <c r="A10" s="60" t="s">
        <v>123</v>
      </c>
      <c r="B10" s="57" t="s">
        <v>124</v>
      </c>
      <c r="C10" s="84">
        <f t="shared" si="0"/>
        <v>222683.12</v>
      </c>
      <c r="D10" s="59">
        <f>D11</f>
        <v>222683.12</v>
      </c>
      <c r="E10" s="59"/>
      <c r="F10" s="59"/>
    </row>
    <row r="11" ht="29" customHeight="1" spans="1:6">
      <c r="A11" s="60" t="s">
        <v>125</v>
      </c>
      <c r="B11" s="60" t="s">
        <v>126</v>
      </c>
      <c r="C11" s="84">
        <f t="shared" si="0"/>
        <v>222683.12</v>
      </c>
      <c r="D11" s="59">
        <f>D12+D13</f>
        <v>222683.12</v>
      </c>
      <c r="E11" s="59"/>
      <c r="F11" s="59"/>
    </row>
    <row r="12" ht="29" customHeight="1" spans="1:6">
      <c r="A12" s="60" t="s">
        <v>127</v>
      </c>
      <c r="B12" s="60" t="s">
        <v>128</v>
      </c>
      <c r="C12" s="84">
        <f t="shared" si="0"/>
        <v>195417.46</v>
      </c>
      <c r="D12" s="59">
        <v>195417.46</v>
      </c>
      <c r="E12" s="59"/>
      <c r="F12" s="59"/>
    </row>
    <row r="13" ht="29" customHeight="1" spans="1:6">
      <c r="A13" s="60" t="s">
        <v>129</v>
      </c>
      <c r="B13" s="60" t="s">
        <v>130</v>
      </c>
      <c r="C13" s="84">
        <f t="shared" si="0"/>
        <v>27265.66</v>
      </c>
      <c r="D13" s="59">
        <v>27265.66</v>
      </c>
      <c r="E13" s="59"/>
      <c r="F13" s="59"/>
    </row>
    <row r="14" ht="29" customHeight="1" spans="1:6">
      <c r="A14" s="60" t="s">
        <v>131</v>
      </c>
      <c r="B14" s="57" t="s">
        <v>132</v>
      </c>
      <c r="C14" s="84">
        <f t="shared" si="0"/>
        <v>314398.83</v>
      </c>
      <c r="D14" s="59">
        <f>D15</f>
        <v>314398.83</v>
      </c>
      <c r="E14" s="59"/>
      <c r="F14" s="59"/>
    </row>
    <row r="15" ht="29" customHeight="1" spans="1:6">
      <c r="A15" s="60" t="s">
        <v>133</v>
      </c>
      <c r="B15" s="60" t="s">
        <v>134</v>
      </c>
      <c r="C15" s="84">
        <f t="shared" si="0"/>
        <v>314398.83</v>
      </c>
      <c r="D15" s="59">
        <f>D16</f>
        <v>314398.83</v>
      </c>
      <c r="E15" s="59"/>
      <c r="F15" s="59"/>
    </row>
    <row r="16" ht="29" customHeight="1" spans="1:6">
      <c r="A16" s="60" t="s">
        <v>135</v>
      </c>
      <c r="B16" s="60" t="s">
        <v>136</v>
      </c>
      <c r="C16" s="84">
        <f t="shared" si="0"/>
        <v>314398.83</v>
      </c>
      <c r="D16" s="59">
        <v>314398.83</v>
      </c>
      <c r="E16" s="59"/>
      <c r="F16" s="59"/>
    </row>
    <row r="17" ht="29" customHeight="1" spans="1:6">
      <c r="A17" s="60"/>
      <c r="B17" s="57"/>
      <c r="C17" s="84"/>
      <c r="D17" s="59"/>
      <c r="E17" s="59"/>
      <c r="F17" s="59"/>
    </row>
    <row r="18" ht="29" customHeight="1" spans="1:6">
      <c r="A18" s="60"/>
      <c r="B18" s="60"/>
      <c r="C18" s="84"/>
      <c r="D18" s="59"/>
      <c r="E18" s="59"/>
      <c r="F18" s="59"/>
    </row>
    <row r="19" ht="29" customHeight="1" spans="1:6">
      <c r="A19" s="60"/>
      <c r="B19" s="60"/>
      <c r="C19" s="84"/>
      <c r="D19" s="59"/>
      <c r="E19" s="59"/>
      <c r="F19" s="59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9" workbookViewId="0">
      <selection activeCell="C41" sqref="C41"/>
    </sheetView>
  </sheetViews>
  <sheetFormatPr defaultColWidth="10" defaultRowHeight="14.4" outlineLevelCol="6"/>
  <cols>
    <col min="1" max="1" width="28.8888888888889" customWidth="1"/>
    <col min="2" max="2" width="25.3333333333333" customWidth="1"/>
    <col min="3" max="3" width="41" customWidth="1"/>
    <col min="4" max="4" width="24.1111111111111" customWidth="1"/>
    <col min="5" max="5" width="18.7222222222222" customWidth="1"/>
    <col min="6" max="8" width="9.76851851851852" customWidth="1"/>
  </cols>
  <sheetData>
    <row r="1" ht="7" customHeight="1" spans="1:7">
      <c r="A1" s="28"/>
      <c r="B1" s="28"/>
      <c r="C1" s="28"/>
      <c r="D1" s="28"/>
      <c r="E1" s="28"/>
      <c r="F1" s="28"/>
      <c r="G1" s="28"/>
    </row>
    <row r="2" ht="22" customHeight="1" spans="1:7">
      <c r="A2" s="29" t="s">
        <v>137</v>
      </c>
      <c r="B2" s="29"/>
      <c r="C2" s="29"/>
      <c r="D2" s="29"/>
      <c r="E2" s="28"/>
      <c r="F2" s="28"/>
      <c r="G2" s="28"/>
    </row>
    <row r="3" ht="22.75" customHeight="1" spans="1:7">
      <c r="A3" s="31" t="s">
        <v>31</v>
      </c>
      <c r="B3" s="31"/>
      <c r="C3" s="70" t="s">
        <v>32</v>
      </c>
      <c r="D3" s="70"/>
      <c r="E3" s="31"/>
      <c r="F3" s="31"/>
      <c r="G3" s="31"/>
    </row>
    <row r="4" ht="22.75" customHeight="1" spans="1:7">
      <c r="A4" s="86" t="s">
        <v>33</v>
      </c>
      <c r="B4" s="86"/>
      <c r="C4" s="86" t="s">
        <v>34</v>
      </c>
      <c r="D4" s="86"/>
      <c r="E4" s="31"/>
      <c r="F4" s="31"/>
      <c r="G4" s="31"/>
    </row>
    <row r="5" ht="15" customHeight="1" spans="1:7">
      <c r="A5" s="86" t="s">
        <v>35</v>
      </c>
      <c r="B5" s="86" t="s">
        <v>36</v>
      </c>
      <c r="C5" s="86" t="s">
        <v>35</v>
      </c>
      <c r="D5" s="86" t="s">
        <v>114</v>
      </c>
      <c r="E5" s="31"/>
      <c r="F5" s="31"/>
      <c r="G5" s="31"/>
    </row>
    <row r="6" ht="15" customHeight="1" spans="1:7">
      <c r="A6" s="68" t="s">
        <v>138</v>
      </c>
      <c r="B6" s="88">
        <f>SUM(B7:B9)</f>
        <v>7446675.68</v>
      </c>
      <c r="C6" s="68" t="s">
        <v>139</v>
      </c>
      <c r="D6" s="88">
        <f>D7+D14+D16+D26</f>
        <v>7446675.68</v>
      </c>
      <c r="E6" s="31"/>
      <c r="F6" s="31"/>
      <c r="G6" s="31"/>
    </row>
    <row r="7" ht="15" customHeight="1" spans="1:7">
      <c r="A7" s="68" t="s">
        <v>140</v>
      </c>
      <c r="B7" s="37">
        <v>7446675.68</v>
      </c>
      <c r="C7" s="68" t="s">
        <v>141</v>
      </c>
      <c r="D7" s="94">
        <v>6909593.73</v>
      </c>
      <c r="E7" s="31"/>
      <c r="F7" s="31"/>
      <c r="G7" s="31"/>
    </row>
    <row r="8" ht="15" customHeight="1" spans="1:7">
      <c r="A8" s="68" t="s">
        <v>142</v>
      </c>
      <c r="B8" s="37"/>
      <c r="C8" s="68" t="s">
        <v>143</v>
      </c>
      <c r="D8" s="95"/>
      <c r="E8" s="31"/>
      <c r="F8" s="31"/>
      <c r="G8" s="31"/>
    </row>
    <row r="9" ht="15" customHeight="1" spans="1:7">
      <c r="A9" s="68" t="s">
        <v>144</v>
      </c>
      <c r="B9" s="37"/>
      <c r="C9" s="68" t="s">
        <v>145</v>
      </c>
      <c r="D9" s="95"/>
      <c r="E9" s="31"/>
      <c r="F9" s="31"/>
      <c r="G9" s="31"/>
    </row>
    <row r="10" ht="15" customHeight="1" spans="1:7">
      <c r="A10" s="68"/>
      <c r="B10" s="96"/>
      <c r="C10" s="68" t="s">
        <v>146</v>
      </c>
      <c r="D10" s="95"/>
      <c r="E10" s="31"/>
      <c r="F10" s="31"/>
      <c r="G10" s="31"/>
    </row>
    <row r="11" ht="15" customHeight="1" spans="1:7">
      <c r="A11" s="68"/>
      <c r="B11" s="96"/>
      <c r="C11" s="68" t="s">
        <v>147</v>
      </c>
      <c r="D11" s="95"/>
      <c r="E11" s="31"/>
      <c r="F11" s="31"/>
      <c r="G11" s="31"/>
    </row>
    <row r="12" ht="15" customHeight="1" spans="1:7">
      <c r="A12" s="68"/>
      <c r="B12" s="96"/>
      <c r="C12" s="68" t="s">
        <v>148</v>
      </c>
      <c r="D12" s="95"/>
      <c r="E12" s="31"/>
      <c r="F12" s="31"/>
      <c r="G12" s="31"/>
    </row>
    <row r="13" ht="15" customHeight="1" spans="1:7">
      <c r="A13" s="87"/>
      <c r="B13" s="91"/>
      <c r="C13" s="68" t="s">
        <v>149</v>
      </c>
      <c r="D13" s="95"/>
      <c r="E13" s="31"/>
      <c r="F13" s="31"/>
      <c r="G13" s="31"/>
    </row>
    <row r="14" ht="15" customHeight="1" spans="1:7">
      <c r="A14" s="68"/>
      <c r="B14" s="96"/>
      <c r="C14" s="68" t="s">
        <v>150</v>
      </c>
      <c r="D14" s="94">
        <v>222683.12</v>
      </c>
      <c r="E14" s="31"/>
      <c r="F14" s="31"/>
      <c r="G14" s="69"/>
    </row>
    <row r="15" ht="15" customHeight="1" spans="1:7">
      <c r="A15" s="68"/>
      <c r="B15" s="96"/>
      <c r="C15" s="68" t="s">
        <v>151</v>
      </c>
      <c r="D15" s="95"/>
      <c r="E15" s="31"/>
      <c r="F15" s="31"/>
      <c r="G15" s="31"/>
    </row>
    <row r="16" ht="15" customHeight="1" spans="1:7">
      <c r="A16" s="68"/>
      <c r="B16" s="96"/>
      <c r="C16" s="68" t="s">
        <v>152</v>
      </c>
      <c r="D16" s="94">
        <v>314398.83</v>
      </c>
      <c r="E16" s="31"/>
      <c r="F16" s="31"/>
      <c r="G16" s="31"/>
    </row>
    <row r="17" ht="15" customHeight="1" spans="1:7">
      <c r="A17" s="68"/>
      <c r="B17" s="96"/>
      <c r="C17" s="68" t="s">
        <v>153</v>
      </c>
      <c r="D17" s="95"/>
      <c r="E17" s="31"/>
      <c r="F17" s="31"/>
      <c r="G17" s="31"/>
    </row>
    <row r="18" ht="15" customHeight="1" spans="1:7">
      <c r="A18" s="68"/>
      <c r="B18" s="96"/>
      <c r="C18" s="68" t="s">
        <v>154</v>
      </c>
      <c r="D18" s="95"/>
      <c r="E18" s="31"/>
      <c r="F18" s="31"/>
      <c r="G18" s="31"/>
    </row>
    <row r="19" ht="15" customHeight="1" spans="1:7">
      <c r="A19" s="68"/>
      <c r="B19" s="68"/>
      <c r="C19" s="68" t="s">
        <v>155</v>
      </c>
      <c r="D19" s="95"/>
      <c r="E19" s="31"/>
      <c r="F19" s="31"/>
      <c r="G19" s="31"/>
    </row>
    <row r="20" ht="15" customHeight="1" spans="1:7">
      <c r="A20" s="68"/>
      <c r="B20" s="68"/>
      <c r="C20" s="68" t="s">
        <v>156</v>
      </c>
      <c r="D20" s="95"/>
      <c r="E20" s="31"/>
      <c r="F20" s="31"/>
      <c r="G20" s="31"/>
    </row>
    <row r="21" ht="15" customHeight="1" spans="1:7">
      <c r="A21" s="68"/>
      <c r="B21" s="68"/>
      <c r="C21" s="68" t="s">
        <v>157</v>
      </c>
      <c r="D21" s="95"/>
      <c r="E21" s="31"/>
      <c r="F21" s="31"/>
      <c r="G21" s="31"/>
    </row>
    <row r="22" ht="15" customHeight="1" spans="1:7">
      <c r="A22" s="68"/>
      <c r="B22" s="68"/>
      <c r="C22" s="68" t="s">
        <v>158</v>
      </c>
      <c r="D22" s="95"/>
      <c r="E22" s="31"/>
      <c r="F22" s="31"/>
      <c r="G22" s="31"/>
    </row>
    <row r="23" ht="15" customHeight="1" spans="1:7">
      <c r="A23" s="68"/>
      <c r="B23" s="68"/>
      <c r="C23" s="68" t="s">
        <v>159</v>
      </c>
      <c r="D23" s="95"/>
      <c r="E23" s="31"/>
      <c r="F23" s="31"/>
      <c r="G23" s="31"/>
    </row>
    <row r="24" ht="15" customHeight="1" spans="1:7">
      <c r="A24" s="68"/>
      <c r="B24" s="68"/>
      <c r="C24" s="68" t="s">
        <v>160</v>
      </c>
      <c r="D24" s="95"/>
      <c r="E24" s="31"/>
      <c r="F24" s="31"/>
      <c r="G24" s="31"/>
    </row>
    <row r="25" ht="15" customHeight="1" spans="1:7">
      <c r="A25" s="68"/>
      <c r="B25" s="68"/>
      <c r="C25" s="68" t="s">
        <v>161</v>
      </c>
      <c r="D25" s="95"/>
      <c r="E25" s="31"/>
      <c r="F25" s="31"/>
      <c r="G25" s="31"/>
    </row>
    <row r="26" ht="15" customHeight="1" spans="1:7">
      <c r="A26" s="68"/>
      <c r="B26" s="68"/>
      <c r="C26" s="68" t="s">
        <v>162</v>
      </c>
      <c r="D26" s="94"/>
      <c r="E26" s="31"/>
      <c r="F26" s="31"/>
      <c r="G26" s="31"/>
    </row>
    <row r="27" ht="15" customHeight="1" spans="1:7">
      <c r="A27" s="68"/>
      <c r="B27" s="68"/>
      <c r="C27" s="68" t="s">
        <v>163</v>
      </c>
      <c r="D27" s="95"/>
      <c r="E27" s="31"/>
      <c r="F27" s="31"/>
      <c r="G27" s="31"/>
    </row>
    <row r="28" ht="15" customHeight="1" spans="1:7">
      <c r="A28" s="68"/>
      <c r="B28" s="68"/>
      <c r="C28" s="68" t="s">
        <v>164</v>
      </c>
      <c r="D28" s="95"/>
      <c r="E28" s="31"/>
      <c r="F28" s="31"/>
      <c r="G28" s="31"/>
    </row>
    <row r="29" ht="15" customHeight="1" spans="1:7">
      <c r="A29" s="68"/>
      <c r="B29" s="68"/>
      <c r="C29" s="68" t="s">
        <v>165</v>
      </c>
      <c r="D29" s="37"/>
      <c r="E29" s="31"/>
      <c r="F29" s="31"/>
      <c r="G29" s="31"/>
    </row>
    <row r="30" ht="15" customHeight="1" spans="1:7">
      <c r="A30" s="68"/>
      <c r="B30" s="68"/>
      <c r="C30" s="68" t="s">
        <v>166</v>
      </c>
      <c r="D30" s="37"/>
      <c r="E30" s="31"/>
      <c r="F30" s="31"/>
      <c r="G30" s="31"/>
    </row>
    <row r="31" ht="15" customHeight="1" spans="1:7">
      <c r="A31" s="68"/>
      <c r="B31" s="68"/>
      <c r="C31" s="68" t="s">
        <v>167</v>
      </c>
      <c r="D31" s="37"/>
      <c r="E31" s="31"/>
      <c r="F31" s="31"/>
      <c r="G31" s="31"/>
    </row>
    <row r="32" ht="15" customHeight="1" spans="1:7">
      <c r="A32" s="68"/>
      <c r="B32" s="68"/>
      <c r="C32" s="68" t="s">
        <v>168</v>
      </c>
      <c r="D32" s="37"/>
      <c r="E32" s="31"/>
      <c r="F32" s="31"/>
      <c r="G32" s="31"/>
    </row>
    <row r="33" ht="15" customHeight="1" spans="1:7">
      <c r="A33" s="68"/>
      <c r="B33" s="68"/>
      <c r="C33" s="68" t="s">
        <v>169</v>
      </c>
      <c r="D33" s="37"/>
      <c r="E33" s="31"/>
      <c r="F33" s="31"/>
      <c r="G33" s="31"/>
    </row>
    <row r="34" ht="15" customHeight="1" spans="1:7">
      <c r="A34" s="68"/>
      <c r="B34" s="68"/>
      <c r="C34" s="68" t="s">
        <v>170</v>
      </c>
      <c r="D34" s="37"/>
      <c r="E34" s="31"/>
      <c r="F34" s="31"/>
      <c r="G34" s="31"/>
    </row>
    <row r="35" ht="15" customHeight="1" spans="1:7">
      <c r="A35" s="68"/>
      <c r="B35" s="68"/>
      <c r="C35" s="68" t="s">
        <v>171</v>
      </c>
      <c r="D35" s="37"/>
      <c r="E35" s="31"/>
      <c r="F35" s="31"/>
      <c r="G35" s="31"/>
    </row>
    <row r="36" ht="15" customHeight="1" spans="1:7">
      <c r="A36" s="68"/>
      <c r="B36" s="68"/>
      <c r="C36" s="68" t="s">
        <v>172</v>
      </c>
      <c r="D36" s="88"/>
      <c r="E36" s="31"/>
      <c r="F36" s="31"/>
      <c r="G36" s="31"/>
    </row>
    <row r="37" ht="15" customHeight="1" spans="1:7">
      <c r="A37" s="86" t="s">
        <v>173</v>
      </c>
      <c r="B37" s="97">
        <f>B6</f>
        <v>7446675.68</v>
      </c>
      <c r="C37" s="86" t="s">
        <v>174</v>
      </c>
      <c r="D37" s="98">
        <f>D6</f>
        <v>7446675.68</v>
      </c>
      <c r="E37" s="69"/>
      <c r="F37" s="31"/>
      <c r="G37" s="31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4.4" outlineLevelRow="7"/>
  <cols>
    <col min="1" max="1" width="24.1111111111111" customWidth="1"/>
    <col min="2" max="2" width="15" customWidth="1"/>
    <col min="3" max="3" width="11.7777777777778" customWidth="1"/>
    <col min="4" max="4" width="12.3518518518519" customWidth="1"/>
    <col min="5" max="5" width="10.8888888888889" customWidth="1"/>
    <col min="6" max="6" width="7.77777777777778" customWidth="1"/>
    <col min="7" max="7" width="10.6666666666667" customWidth="1"/>
    <col min="8" max="8" width="9.77777777777778" customWidth="1"/>
    <col min="9" max="9" width="7.33333333333333" customWidth="1"/>
    <col min="10" max="10" width="11.1111111111111" customWidth="1"/>
    <col min="11" max="11" width="11.3333333333333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70" t="s">
        <v>32</v>
      </c>
      <c r="K3" s="70"/>
    </row>
    <row r="4" ht="22.75" customHeight="1" spans="1:11">
      <c r="A4" s="86" t="s">
        <v>176</v>
      </c>
      <c r="B4" s="86" t="s">
        <v>114</v>
      </c>
      <c r="C4" s="86" t="s">
        <v>177</v>
      </c>
      <c r="D4" s="86"/>
      <c r="E4" s="86"/>
      <c r="F4" s="86" t="s">
        <v>178</v>
      </c>
      <c r="G4" s="86"/>
      <c r="H4" s="86"/>
      <c r="I4" s="86" t="s">
        <v>179</v>
      </c>
      <c r="J4" s="86"/>
      <c r="K4" s="86"/>
    </row>
    <row r="5" ht="22.75" customHeight="1" spans="1:11">
      <c r="A5" s="86"/>
      <c r="B5" s="86"/>
      <c r="C5" s="35" t="s">
        <v>114</v>
      </c>
      <c r="D5" s="35" t="s">
        <v>111</v>
      </c>
      <c r="E5" s="35" t="s">
        <v>112</v>
      </c>
      <c r="F5" s="35" t="s">
        <v>114</v>
      </c>
      <c r="G5" s="35" t="s">
        <v>111</v>
      </c>
      <c r="H5" s="35" t="s">
        <v>112</v>
      </c>
      <c r="I5" s="35" t="s">
        <v>114</v>
      </c>
      <c r="J5" s="35" t="s">
        <v>111</v>
      </c>
      <c r="K5" s="35" t="s">
        <v>112</v>
      </c>
    </row>
    <row r="6" ht="31" customHeight="1" spans="1:11">
      <c r="A6" s="87" t="s">
        <v>114</v>
      </c>
      <c r="B6" s="88">
        <v>7446675.68</v>
      </c>
      <c r="C6" s="88">
        <v>7446675.68</v>
      </c>
      <c r="D6" s="88">
        <f>D7</f>
        <v>7135175.68</v>
      </c>
      <c r="E6" s="88">
        <v>311500</v>
      </c>
      <c r="F6" s="89"/>
      <c r="G6" s="89"/>
      <c r="H6" s="89"/>
      <c r="I6" s="89"/>
      <c r="J6" s="89"/>
      <c r="K6" s="89"/>
    </row>
    <row r="7" ht="31" customHeight="1" spans="1:11">
      <c r="A7" s="90" t="s">
        <v>180</v>
      </c>
      <c r="B7" s="88">
        <v>7446675.68</v>
      </c>
      <c r="C7" s="88">
        <v>7446675.68</v>
      </c>
      <c r="D7" s="88">
        <v>7135175.68</v>
      </c>
      <c r="E7" s="88">
        <v>311500</v>
      </c>
      <c r="F7" s="91"/>
      <c r="G7" s="91"/>
      <c r="H7" s="91"/>
      <c r="I7" s="91"/>
      <c r="J7" s="91"/>
      <c r="K7" s="91"/>
    </row>
    <row r="8" ht="31" customHeight="1" spans="1:11">
      <c r="A8" s="92"/>
      <c r="B8" s="93"/>
      <c r="C8" s="93"/>
      <c r="D8" s="91"/>
      <c r="E8" s="88"/>
      <c r="F8" s="91"/>
      <c r="G8" s="91"/>
      <c r="H8" s="91"/>
      <c r="I8" s="91"/>
      <c r="J8" s="91"/>
      <c r="K8" s="91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393055555555556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3" workbookViewId="0">
      <selection activeCell="D11" sqref="D11"/>
    </sheetView>
  </sheetViews>
  <sheetFormatPr defaultColWidth="10" defaultRowHeight="14.4" outlineLevelCol="4"/>
  <cols>
    <col min="1" max="1" width="17.5" customWidth="1"/>
    <col min="2" max="2" width="32.1111111111111" customWidth="1"/>
    <col min="3" max="5" width="25.6388888888889" customWidth="1"/>
  </cols>
  <sheetData>
    <row r="1" ht="9" customHeight="1" spans="1:1">
      <c r="A1" s="77"/>
    </row>
    <row r="2" ht="30" customHeight="1" spans="1:5">
      <c r="A2" s="29" t="s">
        <v>181</v>
      </c>
      <c r="B2" s="29"/>
      <c r="C2" s="29"/>
      <c r="D2" s="29"/>
      <c r="E2" s="29"/>
    </row>
    <row r="3" ht="21.85" customHeight="1" spans="1:5">
      <c r="A3" s="30" t="s">
        <v>31</v>
      </c>
      <c r="B3" s="30"/>
      <c r="C3" s="70" t="s">
        <v>32</v>
      </c>
      <c r="D3" s="70"/>
      <c r="E3" s="70"/>
    </row>
    <row r="4" ht="22.75" customHeight="1" spans="1:5">
      <c r="A4" s="71" t="s">
        <v>182</v>
      </c>
      <c r="B4" s="71"/>
      <c r="C4" s="71" t="s">
        <v>177</v>
      </c>
      <c r="D4" s="71"/>
      <c r="E4" s="71"/>
    </row>
    <row r="5" ht="22.75" customHeight="1" spans="1:5">
      <c r="A5" s="78" t="s">
        <v>183</v>
      </c>
      <c r="B5" s="78" t="s">
        <v>184</v>
      </c>
      <c r="C5" s="79" t="s">
        <v>114</v>
      </c>
      <c r="D5" s="78" t="s">
        <v>111</v>
      </c>
      <c r="E5" s="78" t="s">
        <v>112</v>
      </c>
    </row>
    <row r="6" ht="27" customHeight="1" spans="1:5">
      <c r="A6" s="80"/>
      <c r="B6" s="81" t="s">
        <v>114</v>
      </c>
      <c r="C6" s="82">
        <f>D6+E6</f>
        <v>7446675.68</v>
      </c>
      <c r="D6" s="83">
        <f>D7+D11+D15</f>
        <v>7135175.68</v>
      </c>
      <c r="E6" s="83">
        <f>E7</f>
        <v>311500</v>
      </c>
    </row>
    <row r="7" ht="27" customHeight="1" spans="1:5">
      <c r="A7" s="57" t="s">
        <v>115</v>
      </c>
      <c r="B7" s="57" t="s">
        <v>116</v>
      </c>
      <c r="C7" s="82">
        <f t="shared" ref="C7:C17" si="0">D7+E7</f>
        <v>6909593.73</v>
      </c>
      <c r="D7" s="84">
        <f>D8</f>
        <v>6598093.73</v>
      </c>
      <c r="E7" s="84">
        <f>E8</f>
        <v>311500</v>
      </c>
    </row>
    <row r="8" ht="27" customHeight="1" spans="1:5">
      <c r="A8" s="57" t="s">
        <v>117</v>
      </c>
      <c r="B8" s="60" t="s">
        <v>118</v>
      </c>
      <c r="C8" s="82">
        <f t="shared" si="0"/>
        <v>6909593.73</v>
      </c>
      <c r="D8" s="84">
        <f>D9+D10</f>
        <v>6598093.73</v>
      </c>
      <c r="E8" s="84">
        <f>E9</f>
        <v>311500</v>
      </c>
    </row>
    <row r="9" ht="27" customHeight="1" spans="1:5">
      <c r="A9" s="60" t="s">
        <v>119</v>
      </c>
      <c r="B9" s="60" t="s">
        <v>120</v>
      </c>
      <c r="C9" s="82">
        <f t="shared" si="0"/>
        <v>6368636.02</v>
      </c>
      <c r="D9" s="85">
        <v>6057136.02</v>
      </c>
      <c r="E9" s="85">
        <v>311500</v>
      </c>
    </row>
    <row r="10" ht="27" customHeight="1" spans="1:5">
      <c r="A10" s="60" t="s">
        <v>121</v>
      </c>
      <c r="B10" s="60" t="s">
        <v>122</v>
      </c>
      <c r="C10" s="82">
        <f t="shared" si="0"/>
        <v>540957.71</v>
      </c>
      <c r="D10" s="85">
        <v>540957.71</v>
      </c>
      <c r="E10" s="59"/>
    </row>
    <row r="11" ht="27" customHeight="1" spans="1:5">
      <c r="A11" s="60" t="s">
        <v>123</v>
      </c>
      <c r="B11" s="57" t="s">
        <v>124</v>
      </c>
      <c r="C11" s="82">
        <f t="shared" si="0"/>
        <v>222683.12</v>
      </c>
      <c r="D11" s="59">
        <f>D12</f>
        <v>222683.12</v>
      </c>
      <c r="E11" s="59"/>
    </row>
    <row r="12" ht="27" customHeight="1" spans="1:5">
      <c r="A12" s="60" t="s">
        <v>125</v>
      </c>
      <c r="B12" s="60" t="s">
        <v>126</v>
      </c>
      <c r="C12" s="82">
        <f t="shared" si="0"/>
        <v>222683.12</v>
      </c>
      <c r="D12" s="59">
        <f>D13+D14</f>
        <v>222683.12</v>
      </c>
      <c r="E12" s="59"/>
    </row>
    <row r="13" ht="27" customHeight="1" spans="1:5">
      <c r="A13" s="60" t="s">
        <v>127</v>
      </c>
      <c r="B13" s="60" t="s">
        <v>128</v>
      </c>
      <c r="C13" s="82">
        <f t="shared" si="0"/>
        <v>195417.46</v>
      </c>
      <c r="D13" s="59">
        <v>195417.46</v>
      </c>
      <c r="E13" s="59"/>
    </row>
    <row r="14" ht="27" customHeight="1" spans="1:5">
      <c r="A14" s="60" t="s">
        <v>129</v>
      </c>
      <c r="B14" s="60" t="s">
        <v>130</v>
      </c>
      <c r="C14" s="82">
        <f t="shared" si="0"/>
        <v>27265.66</v>
      </c>
      <c r="D14" s="59">
        <v>27265.66</v>
      </c>
      <c r="E14" s="59"/>
    </row>
    <row r="15" ht="27" customHeight="1" spans="1:5">
      <c r="A15" s="60" t="s">
        <v>131</v>
      </c>
      <c r="B15" s="57" t="s">
        <v>132</v>
      </c>
      <c r="C15" s="82">
        <f t="shared" si="0"/>
        <v>314398.83</v>
      </c>
      <c r="D15" s="59">
        <f t="shared" ref="D15:D19" si="1">D16</f>
        <v>314398.83</v>
      </c>
      <c r="E15" s="59"/>
    </row>
    <row r="16" ht="27" customHeight="1" spans="1:5">
      <c r="A16" s="60" t="s">
        <v>133</v>
      </c>
      <c r="B16" s="60" t="s">
        <v>134</v>
      </c>
      <c r="C16" s="82">
        <f t="shared" si="0"/>
        <v>314398.83</v>
      </c>
      <c r="D16" s="59">
        <f t="shared" si="1"/>
        <v>314398.83</v>
      </c>
      <c r="E16" s="59"/>
    </row>
    <row r="17" ht="27" customHeight="1" spans="1:5">
      <c r="A17" s="60" t="s">
        <v>135</v>
      </c>
      <c r="B17" s="60" t="s">
        <v>136</v>
      </c>
      <c r="C17" s="82">
        <f t="shared" si="0"/>
        <v>314398.83</v>
      </c>
      <c r="D17" s="59">
        <v>314398.83</v>
      </c>
      <c r="E17" s="59"/>
    </row>
    <row r="18" ht="27" customHeight="1" spans="1:5">
      <c r="A18" s="60"/>
      <c r="B18" s="57"/>
      <c r="C18" s="84"/>
      <c r="D18" s="59"/>
      <c r="E18" s="59"/>
    </row>
    <row r="19" ht="27" customHeight="1" spans="1:5">
      <c r="A19" s="60"/>
      <c r="B19" s="60"/>
      <c r="C19" s="84"/>
      <c r="D19" s="59"/>
      <c r="E19" s="59"/>
    </row>
    <row r="20" ht="27" customHeight="1" spans="1:5">
      <c r="A20" s="60"/>
      <c r="B20" s="60"/>
      <c r="C20" s="84"/>
      <c r="D20" s="59"/>
      <c r="E20" s="59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D16" sqref="D16"/>
    </sheetView>
  </sheetViews>
  <sheetFormatPr defaultColWidth="10" defaultRowHeight="14.4" outlineLevelCol="4"/>
  <cols>
    <col min="1" max="1" width="13.7037037037037" customWidth="1"/>
    <col min="2" max="2" width="37.3333333333333" customWidth="1"/>
    <col min="3" max="3" width="25.2222222222222" customWidth="1"/>
    <col min="4" max="4" width="29" customWidth="1"/>
    <col min="5" max="5" width="21.4444444444444" customWidth="1"/>
  </cols>
  <sheetData>
    <row r="1" ht="11" customHeight="1" spans="1:5">
      <c r="A1" s="28"/>
      <c r="B1" s="28"/>
      <c r="C1" s="28"/>
      <c r="D1" s="28"/>
      <c r="E1" s="28"/>
    </row>
    <row r="2" ht="24" customHeight="1" spans="1:5">
      <c r="A2" s="29" t="s">
        <v>185</v>
      </c>
      <c r="B2" s="29"/>
      <c r="C2" s="29"/>
      <c r="D2" s="29"/>
      <c r="E2" s="29"/>
    </row>
    <row r="3" ht="22.75" customHeight="1" spans="1:5">
      <c r="A3" s="69" t="s">
        <v>31</v>
      </c>
      <c r="B3" s="69"/>
      <c r="C3" s="31"/>
      <c r="D3" s="31"/>
      <c r="E3" s="70" t="s">
        <v>32</v>
      </c>
    </row>
    <row r="4" ht="22.75" customHeight="1" spans="1:5">
      <c r="A4" s="71" t="s">
        <v>186</v>
      </c>
      <c r="B4" s="71"/>
      <c r="C4" s="71" t="s">
        <v>187</v>
      </c>
      <c r="D4" s="71"/>
      <c r="E4" s="71"/>
    </row>
    <row r="5" ht="22.75" customHeight="1" spans="1:5">
      <c r="A5" s="71" t="s">
        <v>183</v>
      </c>
      <c r="B5" s="71" t="s">
        <v>184</v>
      </c>
      <c r="C5" s="71" t="s">
        <v>114</v>
      </c>
      <c r="D5" s="71" t="s">
        <v>188</v>
      </c>
      <c r="E5" s="71" t="s">
        <v>189</v>
      </c>
    </row>
    <row r="6" ht="16" customHeight="1" spans="1:5">
      <c r="A6" s="71"/>
      <c r="B6" s="72" t="s">
        <v>114</v>
      </c>
      <c r="C6" s="73">
        <f>D6+E6</f>
        <v>7446675.68</v>
      </c>
      <c r="D6" s="73">
        <f>D7+D30</f>
        <v>5514924.72</v>
      </c>
      <c r="E6" s="73">
        <f>E14</f>
        <v>1931750.96</v>
      </c>
    </row>
    <row r="7" ht="16" customHeight="1" spans="1:5">
      <c r="A7" s="57" t="s">
        <v>190</v>
      </c>
      <c r="B7" s="58" t="s">
        <v>191</v>
      </c>
      <c r="C7" s="73">
        <f>D7+E7</f>
        <v>5319507.26</v>
      </c>
      <c r="D7" s="74">
        <f>SUM(D8:D13)</f>
        <v>5319507.26</v>
      </c>
      <c r="E7" s="74"/>
    </row>
    <row r="8" ht="16" customHeight="1" spans="1:5">
      <c r="A8" s="60" t="s">
        <v>192</v>
      </c>
      <c r="B8" s="61" t="s">
        <v>193</v>
      </c>
      <c r="C8" s="73">
        <f>D8+E8</f>
        <v>1984104</v>
      </c>
      <c r="D8" s="75">
        <v>1984104</v>
      </c>
      <c r="E8" s="75"/>
    </row>
    <row r="9" ht="16" customHeight="1" spans="1:5">
      <c r="A9" s="60" t="s">
        <v>194</v>
      </c>
      <c r="B9" s="61" t="s">
        <v>195</v>
      </c>
      <c r="C9" s="73">
        <f>D9+E9</f>
        <v>1307037.77</v>
      </c>
      <c r="D9" s="59">
        <v>1307037.77</v>
      </c>
      <c r="E9" s="59"/>
    </row>
    <row r="10" ht="16" customHeight="1" spans="1:5">
      <c r="A10" s="60" t="s">
        <v>196</v>
      </c>
      <c r="B10" s="61" t="s">
        <v>197</v>
      </c>
      <c r="C10" s="73">
        <f>D10+E10</f>
        <v>1005437</v>
      </c>
      <c r="D10" s="76">
        <v>1005437</v>
      </c>
      <c r="E10" s="59"/>
    </row>
    <row r="11" ht="16" customHeight="1" spans="1:5">
      <c r="A11" s="60" t="s">
        <v>198</v>
      </c>
      <c r="B11" s="61" t="s">
        <v>199</v>
      </c>
      <c r="C11" s="73">
        <v>681264</v>
      </c>
      <c r="D11" s="76">
        <v>681264</v>
      </c>
      <c r="E11" s="59"/>
    </row>
    <row r="12" ht="16" customHeight="1" spans="1:5">
      <c r="A12" s="60">
        <v>30110</v>
      </c>
      <c r="B12" s="61" t="s">
        <v>200</v>
      </c>
      <c r="C12" s="73">
        <f>D12+E12</f>
        <v>314398.83</v>
      </c>
      <c r="D12" s="76">
        <v>314398.83</v>
      </c>
      <c r="E12" s="59"/>
    </row>
    <row r="13" ht="16" customHeight="1" spans="1:5">
      <c r="A13" s="60">
        <v>30112</v>
      </c>
      <c r="B13" s="61" t="s">
        <v>201</v>
      </c>
      <c r="C13" s="73">
        <f>D13+E13</f>
        <v>27265.66</v>
      </c>
      <c r="D13" s="76">
        <v>27265.66</v>
      </c>
      <c r="E13" s="59"/>
    </row>
    <row r="14" ht="16" customHeight="1" spans="1:5">
      <c r="A14" s="57" t="s">
        <v>202</v>
      </c>
      <c r="B14" s="58" t="s">
        <v>203</v>
      </c>
      <c r="C14" s="73">
        <f t="shared" ref="C14:C32" si="0">D14+E14</f>
        <v>1931750.96</v>
      </c>
      <c r="D14" s="59"/>
      <c r="E14" s="59">
        <f>SUM(E15:E29)</f>
        <v>1931750.96</v>
      </c>
    </row>
    <row r="15" ht="16" customHeight="1" spans="1:5">
      <c r="A15" s="60" t="s">
        <v>204</v>
      </c>
      <c r="B15" s="61" t="s">
        <v>205</v>
      </c>
      <c r="C15" s="73">
        <f t="shared" si="0"/>
        <v>262000</v>
      </c>
      <c r="D15" s="59"/>
      <c r="E15" s="59">
        <v>262000</v>
      </c>
    </row>
    <row r="16" ht="16" customHeight="1" spans="1:5">
      <c r="A16" s="60" t="s">
        <v>206</v>
      </c>
      <c r="B16" s="61" t="s">
        <v>207</v>
      </c>
      <c r="C16" s="73">
        <f t="shared" si="0"/>
        <v>123000</v>
      </c>
      <c r="D16" s="59"/>
      <c r="E16" s="59">
        <v>123000</v>
      </c>
    </row>
    <row r="17" ht="16" customHeight="1" spans="1:5">
      <c r="A17" s="60" t="s">
        <v>208</v>
      </c>
      <c r="B17" s="61" t="s">
        <v>209</v>
      </c>
      <c r="C17" s="73">
        <f t="shared" si="0"/>
        <v>203000</v>
      </c>
      <c r="D17" s="59"/>
      <c r="E17" s="59">
        <v>203000</v>
      </c>
    </row>
    <row r="18" ht="16" customHeight="1" spans="1:5">
      <c r="A18" s="60" t="s">
        <v>210</v>
      </c>
      <c r="B18" s="61" t="s">
        <v>211</v>
      </c>
      <c r="C18" s="73">
        <f t="shared" si="0"/>
        <v>80000</v>
      </c>
      <c r="D18" s="59"/>
      <c r="E18" s="59">
        <v>80000</v>
      </c>
    </row>
    <row r="19" ht="16" customHeight="1" spans="1:5">
      <c r="A19" s="60" t="s">
        <v>212</v>
      </c>
      <c r="B19" s="61" t="s">
        <v>213</v>
      </c>
      <c r="C19" s="73">
        <f t="shared" si="0"/>
        <v>325000</v>
      </c>
      <c r="D19" s="59"/>
      <c r="E19" s="59">
        <v>325000</v>
      </c>
    </row>
    <row r="20" ht="16" customHeight="1" spans="1:5">
      <c r="A20" s="60" t="s">
        <v>214</v>
      </c>
      <c r="B20" s="61" t="s">
        <v>215</v>
      </c>
      <c r="C20" s="73">
        <f t="shared" si="0"/>
        <v>30000</v>
      </c>
      <c r="D20" s="59"/>
      <c r="E20" s="59">
        <v>30000</v>
      </c>
    </row>
    <row r="21" ht="16" customHeight="1" spans="1:5">
      <c r="A21" s="60" t="s">
        <v>216</v>
      </c>
      <c r="B21" s="61" t="s">
        <v>217</v>
      </c>
      <c r="C21" s="73">
        <f t="shared" si="0"/>
        <v>210000</v>
      </c>
      <c r="D21" s="59"/>
      <c r="E21" s="59">
        <v>210000</v>
      </c>
    </row>
    <row r="22" ht="16" customHeight="1" spans="1:5">
      <c r="A22" s="60" t="s">
        <v>218</v>
      </c>
      <c r="B22" s="61" t="s">
        <v>219</v>
      </c>
      <c r="C22" s="73">
        <f t="shared" si="0"/>
        <v>180000</v>
      </c>
      <c r="D22" s="59"/>
      <c r="E22" s="59">
        <v>180000</v>
      </c>
    </row>
    <row r="23" ht="16" customHeight="1" spans="1:5">
      <c r="A23" s="60" t="s">
        <v>220</v>
      </c>
      <c r="B23" s="61" t="s">
        <v>221</v>
      </c>
      <c r="C23" s="73">
        <f t="shared" si="0"/>
        <v>30000</v>
      </c>
      <c r="D23" s="59"/>
      <c r="E23" s="59">
        <v>30000</v>
      </c>
    </row>
    <row r="24" ht="16" customHeight="1" spans="1:5">
      <c r="A24" s="60" t="s">
        <v>222</v>
      </c>
      <c r="B24" s="61" t="s">
        <v>223</v>
      </c>
      <c r="C24" s="73">
        <f t="shared" si="0"/>
        <v>30000</v>
      </c>
      <c r="D24" s="59"/>
      <c r="E24" s="59">
        <v>30000</v>
      </c>
    </row>
    <row r="25" ht="16" customHeight="1" spans="1:5">
      <c r="A25" s="60" t="s">
        <v>224</v>
      </c>
      <c r="B25" s="61" t="s">
        <v>225</v>
      </c>
      <c r="C25" s="73">
        <f t="shared" si="0"/>
        <v>80000</v>
      </c>
      <c r="D25" s="59"/>
      <c r="E25" s="59">
        <v>80000</v>
      </c>
    </row>
    <row r="26" ht="16" customHeight="1" spans="1:5">
      <c r="A26" s="60" t="s">
        <v>226</v>
      </c>
      <c r="B26" s="61" t="s">
        <v>227</v>
      </c>
      <c r="C26" s="73">
        <f t="shared" si="0"/>
        <v>69738.1</v>
      </c>
      <c r="D26" s="59"/>
      <c r="E26" s="59">
        <v>69738.1</v>
      </c>
    </row>
    <row r="27" ht="16" customHeight="1" spans="1:5">
      <c r="A27" s="60" t="s">
        <v>228</v>
      </c>
      <c r="B27" s="61" t="s">
        <v>229</v>
      </c>
      <c r="C27" s="73">
        <f t="shared" si="0"/>
        <v>69312.86</v>
      </c>
      <c r="D27" s="59"/>
      <c r="E27" s="59">
        <v>69312.86</v>
      </c>
    </row>
    <row r="28" ht="16" customHeight="1" spans="1:5">
      <c r="A28" s="60" t="s">
        <v>230</v>
      </c>
      <c r="B28" s="61" t="s">
        <v>231</v>
      </c>
      <c r="C28" s="73">
        <f t="shared" si="0"/>
        <v>53500</v>
      </c>
      <c r="D28" s="59"/>
      <c r="E28" s="59">
        <v>53500</v>
      </c>
    </row>
    <row r="29" ht="16" customHeight="1" spans="1:5">
      <c r="A29" s="60" t="s">
        <v>232</v>
      </c>
      <c r="B29" s="61" t="s">
        <v>233</v>
      </c>
      <c r="C29" s="73">
        <f t="shared" si="0"/>
        <v>186200</v>
      </c>
      <c r="D29" s="59"/>
      <c r="E29" s="59">
        <v>186200</v>
      </c>
    </row>
    <row r="30" ht="16" customHeight="1" spans="1:5">
      <c r="A30" s="57">
        <v>303</v>
      </c>
      <c r="B30" s="58" t="s">
        <v>234</v>
      </c>
      <c r="C30" s="73">
        <f t="shared" si="0"/>
        <v>195417.46</v>
      </c>
      <c r="D30" s="59">
        <v>195417.46</v>
      </c>
      <c r="E30" s="59"/>
    </row>
    <row r="31" ht="16" customHeight="1" spans="1:5">
      <c r="A31" s="60">
        <v>30302</v>
      </c>
      <c r="B31" s="61" t="s">
        <v>235</v>
      </c>
      <c r="C31" s="73">
        <f t="shared" si="0"/>
        <v>160977.46</v>
      </c>
      <c r="D31" s="59">
        <v>160977.46</v>
      </c>
      <c r="E31" s="59"/>
    </row>
    <row r="32" ht="16" customHeight="1" spans="1:5">
      <c r="A32" s="60">
        <v>30305</v>
      </c>
      <c r="B32" s="61" t="s">
        <v>236</v>
      </c>
      <c r="C32" s="73">
        <f t="shared" si="0"/>
        <v>34440</v>
      </c>
      <c r="D32" s="59">
        <v>34440</v>
      </c>
      <c r="E32" s="59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2" sqref="F12"/>
    </sheetView>
  </sheetViews>
  <sheetFormatPr defaultColWidth="10" defaultRowHeight="14.4" outlineLevelCol="7"/>
  <cols>
    <col min="1" max="1" width="36.55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63" t="s">
        <v>237</v>
      </c>
      <c r="B2" s="63"/>
      <c r="C2" s="63"/>
      <c r="D2" s="63"/>
      <c r="E2" s="63"/>
      <c r="F2" s="63"/>
      <c r="G2" s="63"/>
      <c r="H2" s="63"/>
    </row>
    <row r="3" ht="22.75" customHeight="1" spans="1:8">
      <c r="A3" s="28" t="s">
        <v>31</v>
      </c>
      <c r="B3" s="28"/>
      <c r="C3" s="28"/>
      <c r="D3" s="28"/>
      <c r="E3" s="28"/>
      <c r="F3" s="28"/>
      <c r="G3" s="28"/>
      <c r="H3" s="64" t="s">
        <v>32</v>
      </c>
    </row>
    <row r="4" ht="22.75" customHeight="1" spans="1:8">
      <c r="A4" s="35" t="s">
        <v>176</v>
      </c>
      <c r="B4" s="35" t="s">
        <v>238</v>
      </c>
      <c r="C4" s="35"/>
      <c r="D4" s="35"/>
      <c r="E4" s="35"/>
      <c r="F4" s="35"/>
      <c r="G4" s="35" t="s">
        <v>239</v>
      </c>
      <c r="H4" s="35" t="s">
        <v>240</v>
      </c>
    </row>
    <row r="5" ht="22.75" customHeight="1" spans="1:8">
      <c r="A5" s="35"/>
      <c r="B5" s="35" t="s">
        <v>114</v>
      </c>
      <c r="C5" s="35" t="s">
        <v>241</v>
      </c>
      <c r="D5" s="35" t="s">
        <v>242</v>
      </c>
      <c r="E5" s="35" t="s">
        <v>243</v>
      </c>
      <c r="F5" s="35"/>
      <c r="G5" s="35"/>
      <c r="H5" s="35"/>
    </row>
    <row r="6" ht="22.75" customHeight="1" spans="1:8">
      <c r="A6" s="35"/>
      <c r="B6" s="35"/>
      <c r="C6" s="35"/>
      <c r="D6" s="35"/>
      <c r="E6" s="35" t="s">
        <v>244</v>
      </c>
      <c r="F6" s="35" t="s">
        <v>245</v>
      </c>
      <c r="G6" s="35"/>
      <c r="H6" s="35"/>
    </row>
    <row r="7" ht="36" customHeight="1" spans="1:8">
      <c r="A7" s="65" t="s">
        <v>114</v>
      </c>
      <c r="B7" s="66">
        <v>473500</v>
      </c>
      <c r="C7" s="66"/>
      <c r="D7" s="67">
        <v>30000</v>
      </c>
      <c r="E7" s="66"/>
      <c r="F7" s="67">
        <v>53500</v>
      </c>
      <c r="G7" s="66">
        <v>210000</v>
      </c>
      <c r="H7" s="66">
        <v>180000</v>
      </c>
    </row>
    <row r="8" ht="37" customHeight="1" spans="1:8">
      <c r="A8" s="65" t="s">
        <v>180</v>
      </c>
      <c r="B8" s="66">
        <v>473500</v>
      </c>
      <c r="C8" s="66"/>
      <c r="D8" s="67">
        <v>30000</v>
      </c>
      <c r="E8" s="66"/>
      <c r="F8" s="67">
        <v>53500</v>
      </c>
      <c r="G8" s="66">
        <v>210000</v>
      </c>
      <c r="H8" s="66">
        <v>180000</v>
      </c>
    </row>
    <row r="9" ht="31" customHeight="1" spans="1:8">
      <c r="A9" s="68"/>
      <c r="B9" s="38"/>
      <c r="C9" s="38"/>
      <c r="D9" s="38"/>
      <c r="E9" s="38"/>
      <c r="F9" s="38"/>
      <c r="G9" s="38"/>
      <c r="H9" s="3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550694444444444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19" sqref="E19"/>
    </sheetView>
  </sheetViews>
  <sheetFormatPr defaultColWidth="10" defaultRowHeight="14.4"/>
  <cols>
    <col min="1" max="1" width="9.76851851851852" customWidth="1"/>
    <col min="2" max="2" width="19.8888888888889" style="40" customWidth="1"/>
    <col min="3" max="3" width="38.2222222222222" style="40" customWidth="1"/>
    <col min="4" max="4" width="18.7777777777778" customWidth="1"/>
    <col min="5" max="5" width="21.2222222222222" customWidth="1"/>
    <col min="6" max="6" width="16.6666666666667" customWidth="1"/>
    <col min="7" max="10" width="9.76851851851852" customWidth="1"/>
  </cols>
  <sheetData>
    <row r="1" ht="14.3" customHeight="1" spans="1:10">
      <c r="A1" s="28"/>
      <c r="B1" s="49"/>
      <c r="C1" s="50"/>
      <c r="D1" s="28"/>
      <c r="E1" s="28"/>
      <c r="F1" s="28"/>
      <c r="G1" s="28"/>
      <c r="H1" s="28"/>
      <c r="I1" s="28"/>
      <c r="J1" s="28"/>
    </row>
    <row r="2" ht="39.85" customHeight="1" spans="1:10">
      <c r="A2" s="29" t="s">
        <v>246</v>
      </c>
      <c r="B2" s="42"/>
      <c r="C2" s="42"/>
      <c r="D2" s="29"/>
      <c r="E2" s="29"/>
      <c r="F2" s="29"/>
      <c r="G2" s="28"/>
      <c r="H2" s="28"/>
      <c r="I2" s="28"/>
      <c r="J2" s="28"/>
    </row>
    <row r="3" ht="22.75" customHeight="1" spans="1:10">
      <c r="A3" s="30" t="s">
        <v>31</v>
      </c>
      <c r="B3" s="30"/>
      <c r="C3" s="30"/>
      <c r="D3" s="31"/>
      <c r="E3" s="31"/>
      <c r="F3" s="31" t="s">
        <v>32</v>
      </c>
      <c r="G3" s="28"/>
      <c r="H3" s="28"/>
      <c r="I3" s="28"/>
      <c r="J3" s="28"/>
    </row>
    <row r="4" ht="22.75" customHeight="1" spans="1:10">
      <c r="A4" s="33" t="s">
        <v>247</v>
      </c>
      <c r="B4" s="51" t="s">
        <v>248</v>
      </c>
      <c r="C4" s="52" t="s">
        <v>249</v>
      </c>
      <c r="D4" s="33" t="s">
        <v>114</v>
      </c>
      <c r="E4" s="33" t="s">
        <v>111</v>
      </c>
      <c r="F4" s="33" t="s">
        <v>112</v>
      </c>
      <c r="G4" s="28"/>
      <c r="H4" s="28"/>
      <c r="I4" s="28"/>
      <c r="J4" s="28"/>
    </row>
    <row r="5" ht="28" customHeight="1" spans="1:10">
      <c r="A5" s="33"/>
      <c r="B5" s="53"/>
      <c r="C5" s="54" t="s">
        <v>114</v>
      </c>
      <c r="D5" s="55">
        <f>E5+F5</f>
        <v>1931750.96</v>
      </c>
      <c r="E5">
        <f>E6</f>
        <v>1620250.96</v>
      </c>
      <c r="F5" s="55">
        <f>F6</f>
        <v>311500</v>
      </c>
      <c r="G5" s="31"/>
      <c r="H5" s="31"/>
      <c r="I5" s="31"/>
      <c r="J5" s="31"/>
    </row>
    <row r="6" ht="28" customHeight="1" spans="1:6">
      <c r="A6" s="56">
        <v>1</v>
      </c>
      <c r="B6" s="57" t="s">
        <v>202</v>
      </c>
      <c r="C6" s="58" t="s">
        <v>203</v>
      </c>
      <c r="D6" s="55">
        <f t="shared" ref="D6:D21" si="0">E6+F6</f>
        <v>1931750.96</v>
      </c>
      <c r="E6" s="59">
        <f>SUM(E7:E21)</f>
        <v>1620250.96</v>
      </c>
      <c r="F6" s="59">
        <f>F7+F8+F9+F17</f>
        <v>311500</v>
      </c>
    </row>
    <row r="7" ht="28" customHeight="1" spans="1:6">
      <c r="A7" s="56">
        <v>2</v>
      </c>
      <c r="B7" s="60" t="s">
        <v>204</v>
      </c>
      <c r="C7" s="61" t="s">
        <v>205</v>
      </c>
      <c r="D7" s="55">
        <f t="shared" si="0"/>
        <v>262000</v>
      </c>
      <c r="E7" s="59">
        <v>210500</v>
      </c>
      <c r="F7" s="62">
        <v>51500</v>
      </c>
    </row>
    <row r="8" ht="28" customHeight="1" spans="1:6">
      <c r="A8" s="56">
        <v>3</v>
      </c>
      <c r="B8" s="60" t="s">
        <v>206</v>
      </c>
      <c r="C8" s="61" t="s">
        <v>207</v>
      </c>
      <c r="D8" s="55">
        <f t="shared" si="0"/>
        <v>123000</v>
      </c>
      <c r="E8" s="59">
        <v>63000</v>
      </c>
      <c r="F8" s="62">
        <v>60000</v>
      </c>
    </row>
    <row r="9" ht="28" customHeight="1" spans="1:6">
      <c r="A9" s="56">
        <v>4</v>
      </c>
      <c r="B9" s="60" t="s">
        <v>208</v>
      </c>
      <c r="C9" s="61" t="s">
        <v>209</v>
      </c>
      <c r="D9" s="55">
        <f t="shared" si="0"/>
        <v>203000</v>
      </c>
      <c r="E9" s="59">
        <v>53000</v>
      </c>
      <c r="F9" s="59">
        <v>150000</v>
      </c>
    </row>
    <row r="10" ht="28" customHeight="1" spans="1:6">
      <c r="A10" s="56">
        <v>5</v>
      </c>
      <c r="B10" s="60" t="s">
        <v>210</v>
      </c>
      <c r="C10" s="61" t="s">
        <v>211</v>
      </c>
      <c r="D10" s="55">
        <f t="shared" si="0"/>
        <v>80000</v>
      </c>
      <c r="E10" s="59">
        <v>80000</v>
      </c>
      <c r="F10" s="59"/>
    </row>
    <row r="11" ht="28" customHeight="1" spans="1:6">
      <c r="A11" s="56">
        <v>6</v>
      </c>
      <c r="B11" s="60" t="s">
        <v>212</v>
      </c>
      <c r="C11" s="61" t="s">
        <v>213</v>
      </c>
      <c r="D11" s="55">
        <f t="shared" si="0"/>
        <v>325000</v>
      </c>
      <c r="E11" s="59">
        <v>325000</v>
      </c>
      <c r="F11" s="59"/>
    </row>
    <row r="12" ht="28" customHeight="1" spans="1:6">
      <c r="A12" s="56">
        <v>7</v>
      </c>
      <c r="B12" s="60" t="s">
        <v>214</v>
      </c>
      <c r="C12" s="61" t="s">
        <v>215</v>
      </c>
      <c r="D12" s="55">
        <f t="shared" si="0"/>
        <v>30000</v>
      </c>
      <c r="E12" s="59">
        <v>30000</v>
      </c>
      <c r="F12" s="59"/>
    </row>
    <row r="13" ht="28" customHeight="1" spans="1:6">
      <c r="A13" s="56">
        <v>8</v>
      </c>
      <c r="B13" s="60" t="s">
        <v>216</v>
      </c>
      <c r="C13" s="61" t="s">
        <v>217</v>
      </c>
      <c r="D13" s="55">
        <f t="shared" si="0"/>
        <v>210000</v>
      </c>
      <c r="E13" s="59">
        <v>210000</v>
      </c>
      <c r="F13" s="59"/>
    </row>
    <row r="14" ht="28" customHeight="1" spans="1:6">
      <c r="A14" s="56">
        <v>9</v>
      </c>
      <c r="B14" s="60" t="s">
        <v>218</v>
      </c>
      <c r="C14" s="61" t="s">
        <v>219</v>
      </c>
      <c r="D14" s="55">
        <f t="shared" si="0"/>
        <v>180000</v>
      </c>
      <c r="E14" s="59">
        <v>180000</v>
      </c>
      <c r="F14" s="59"/>
    </row>
    <row r="15" ht="28" customHeight="1" spans="1:6">
      <c r="A15" s="56">
        <v>10</v>
      </c>
      <c r="B15" s="60" t="s">
        <v>220</v>
      </c>
      <c r="C15" s="61" t="s">
        <v>221</v>
      </c>
      <c r="D15" s="55">
        <f t="shared" si="0"/>
        <v>30000</v>
      </c>
      <c r="E15" s="59">
        <v>30000</v>
      </c>
      <c r="F15" s="59"/>
    </row>
    <row r="16" ht="28" customHeight="1" spans="1:6">
      <c r="A16" s="56">
        <v>11</v>
      </c>
      <c r="B16" s="60" t="s">
        <v>222</v>
      </c>
      <c r="C16" s="61" t="s">
        <v>223</v>
      </c>
      <c r="D16" s="55">
        <f t="shared" si="0"/>
        <v>30000</v>
      </c>
      <c r="E16" s="59">
        <v>30000</v>
      </c>
      <c r="F16" s="59"/>
    </row>
    <row r="17" ht="28" customHeight="1" spans="1:6">
      <c r="A17" s="56">
        <v>12</v>
      </c>
      <c r="B17" s="60" t="s">
        <v>224</v>
      </c>
      <c r="C17" s="61" t="s">
        <v>225</v>
      </c>
      <c r="D17" s="55">
        <f t="shared" si="0"/>
        <v>80000</v>
      </c>
      <c r="E17" s="59">
        <v>30000</v>
      </c>
      <c r="F17" s="59">
        <v>50000</v>
      </c>
    </row>
    <row r="18" ht="28" customHeight="1" spans="1:6">
      <c r="A18" s="56">
        <v>13</v>
      </c>
      <c r="B18" s="60" t="s">
        <v>226</v>
      </c>
      <c r="C18" s="61" t="s">
        <v>227</v>
      </c>
      <c r="D18" s="55">
        <f t="shared" si="0"/>
        <v>69738.1</v>
      </c>
      <c r="E18" s="59">
        <v>69738.1</v>
      </c>
      <c r="F18" s="59"/>
    </row>
    <row r="19" ht="28" customHeight="1" spans="1:6">
      <c r="A19" s="56">
        <v>14</v>
      </c>
      <c r="B19" s="60" t="s">
        <v>228</v>
      </c>
      <c r="C19" s="61" t="s">
        <v>229</v>
      </c>
      <c r="D19" s="55">
        <f t="shared" si="0"/>
        <v>69312.86</v>
      </c>
      <c r="E19" s="59">
        <v>69312.86</v>
      </c>
      <c r="F19" s="59"/>
    </row>
    <row r="20" ht="28" customHeight="1" spans="1:6">
      <c r="A20" s="56">
        <v>15</v>
      </c>
      <c r="B20" s="60" t="s">
        <v>230</v>
      </c>
      <c r="C20" s="61" t="s">
        <v>231</v>
      </c>
      <c r="D20" s="55">
        <f t="shared" si="0"/>
        <v>53500</v>
      </c>
      <c r="E20" s="59">
        <v>53500</v>
      </c>
      <c r="F20" s="59"/>
    </row>
    <row r="21" ht="28" customHeight="1" spans="1:6">
      <c r="A21" s="56">
        <v>16</v>
      </c>
      <c r="B21" s="60" t="s">
        <v>232</v>
      </c>
      <c r="C21" s="61" t="s">
        <v>233</v>
      </c>
      <c r="D21" s="55">
        <f t="shared" si="0"/>
        <v>186200</v>
      </c>
      <c r="E21" s="59">
        <v>186200</v>
      </c>
      <c r="F21" s="59"/>
    </row>
    <row r="25" spans="2:3">
      <c r="B25" s="39"/>
      <c r="C25" s="39"/>
    </row>
    <row r="26" spans="2:3">
      <c r="B26" s="39"/>
      <c r="C26" s="39"/>
    </row>
    <row r="27" spans="2:3">
      <c r="B27" s="39"/>
      <c r="C27" s="39"/>
    </row>
  </sheetData>
  <mergeCells count="2">
    <mergeCell ref="A2:F2"/>
    <mergeCell ref="A3:C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D15" sqref="D15"/>
    </sheetView>
  </sheetViews>
  <sheetFormatPr defaultColWidth="7.87962962962963" defaultRowHeight="12.75" customHeight="1"/>
  <cols>
    <col min="1" max="1" width="17" style="40" customWidth="1"/>
    <col min="2" max="2" width="41.3796296296296" style="40" customWidth="1"/>
    <col min="3" max="3" width="29.3796296296296" style="40" customWidth="1"/>
    <col min="4" max="4" width="2.5" style="40" customWidth="1"/>
    <col min="5" max="16" width="8" style="40"/>
    <col min="17" max="16384" width="7.87962962962963" style="39"/>
  </cols>
  <sheetData>
    <row r="1" ht="15" customHeight="1" spans="1:16">
      <c r="A1" s="41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2" t="s">
        <v>250</v>
      </c>
      <c r="B2" s="42"/>
      <c r="C2" s="4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43" t="s">
        <v>31</v>
      </c>
      <c r="B3" s="39"/>
      <c r="C3" s="44" t="s">
        <v>32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5" t="s">
        <v>251</v>
      </c>
      <c r="B4" s="45"/>
      <c r="C4" s="46" t="s">
        <v>36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5" t="s">
        <v>252</v>
      </c>
      <c r="B5" s="45" t="s">
        <v>253</v>
      </c>
      <c r="C5" s="4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="39" customFormat="1" ht="25.5" customHeight="1" spans="1:3">
      <c r="A6" s="45" t="s">
        <v>114</v>
      </c>
      <c r="B6" s="45"/>
      <c r="C6" s="46"/>
    </row>
    <row r="7" s="39" customFormat="1" ht="26.25" customHeight="1" spans="1:4">
      <c r="A7" s="47"/>
      <c r="B7" s="47"/>
      <c r="C7" s="48">
        <v>0</v>
      </c>
      <c r="D7" s="40"/>
    </row>
    <row r="8" ht="26.25" customHeight="1" spans="1:16">
      <c r="A8" s="47"/>
      <c r="B8" s="47"/>
      <c r="C8" s="4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7"/>
      <c r="B9" s="47"/>
      <c r="C9" s="4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0" sqref="D10"/>
    </sheetView>
  </sheetViews>
  <sheetFormatPr defaultColWidth="10" defaultRowHeight="14.4" outlineLevelRow="4" outlineLevelCol="4"/>
  <cols>
    <col min="1" max="1" width="19.3240740740741" customWidth="1"/>
    <col min="2" max="2" width="23.5555555555556" customWidth="1"/>
    <col min="3" max="3" width="24.6666666666667" customWidth="1"/>
    <col min="4" max="4" width="27.8888888888889" customWidth="1"/>
    <col min="5" max="5" width="29.3148148148148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254</v>
      </c>
      <c r="B2" s="29"/>
      <c r="C2" s="29"/>
      <c r="D2" s="29"/>
      <c r="E2" s="29"/>
    </row>
    <row r="3" ht="22.75" customHeight="1" spans="1:5">
      <c r="A3" s="30" t="s">
        <v>31</v>
      </c>
      <c r="B3" s="30"/>
      <c r="C3" s="31"/>
      <c r="D3" s="31"/>
      <c r="E3" s="32" t="s">
        <v>32</v>
      </c>
    </row>
    <row r="4" ht="32" customHeight="1" spans="1:5">
      <c r="A4" s="33" t="s">
        <v>176</v>
      </c>
      <c r="B4" s="33" t="s">
        <v>114</v>
      </c>
      <c r="C4" s="33" t="s">
        <v>255</v>
      </c>
      <c r="D4" s="34" t="s">
        <v>256</v>
      </c>
      <c r="E4" s="35" t="s">
        <v>257</v>
      </c>
    </row>
    <row r="5" ht="33" customHeight="1" spans="1:5">
      <c r="A5" s="36" t="s">
        <v>180</v>
      </c>
      <c r="B5" s="37">
        <v>311500</v>
      </c>
      <c r="C5" s="37">
        <v>311500</v>
      </c>
      <c r="D5" s="38"/>
      <c r="E5" s="38"/>
    </row>
  </sheetData>
  <mergeCells count="2">
    <mergeCell ref="A2:E2"/>
    <mergeCell ref="A3:B3"/>
  </mergeCells>
  <printOptions horizontalCentered="1"/>
  <pageMargins left="0.751388888888889" right="0.751388888888889" top="0.629861111111111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5" sqref="B5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9" t="s">
        <v>258</v>
      </c>
      <c r="B1" s="19"/>
    </row>
    <row r="2" customFormat="1" spans="1:2">
      <c r="A2" s="20" t="s">
        <v>31</v>
      </c>
      <c r="B2" s="21" t="s">
        <v>259</v>
      </c>
    </row>
    <row r="3" ht="15" customHeight="1" spans="1:2">
      <c r="A3" s="22" t="s">
        <v>35</v>
      </c>
      <c r="B3" s="23" t="s">
        <v>36</v>
      </c>
    </row>
    <row r="4" spans="1:2">
      <c r="A4" s="22"/>
      <c r="B4" s="23"/>
    </row>
    <row r="5" spans="1:2">
      <c r="A5" s="16" t="s">
        <v>260</v>
      </c>
      <c r="B5" s="23">
        <v>1</v>
      </c>
    </row>
    <row r="6" spans="1:2">
      <c r="A6" s="24" t="s">
        <v>261</v>
      </c>
      <c r="B6" s="25"/>
    </row>
    <row r="7" spans="1:2">
      <c r="A7" s="26" t="s">
        <v>262</v>
      </c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customFormat="1" spans="1:1">
      <c r="A16" s="27" t="s">
        <v>263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10" workbookViewId="0">
      <selection activeCell="G14" sqref="G14:J14"/>
    </sheetView>
  </sheetViews>
  <sheetFormatPr defaultColWidth="9" defaultRowHeight="14.4"/>
  <cols>
    <col min="4" max="16" width="5.75" customWidth="1"/>
  </cols>
  <sheetData>
    <row r="1" ht="17.4" spans="1:16">
      <c r="A1" s="1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spans="1:1">
      <c r="A2" s="2" t="s">
        <v>265</v>
      </c>
    </row>
    <row r="3" ht="33" customHeight="1" spans="1:16">
      <c r="A3" s="3" t="s">
        <v>266</v>
      </c>
      <c r="B3" s="13" t="s">
        <v>180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36" customHeight="1" spans="1:16">
      <c r="A4" s="3" t="s">
        <v>267</v>
      </c>
      <c r="B4" s="6" t="s">
        <v>268</v>
      </c>
      <c r="C4" s="7"/>
      <c r="D4" s="7"/>
      <c r="E4" s="7"/>
      <c r="F4" s="3" t="s">
        <v>269</v>
      </c>
      <c r="G4" s="3"/>
      <c r="H4" s="3"/>
      <c r="I4" s="3"/>
      <c r="J4" s="7">
        <v>13034106911</v>
      </c>
      <c r="K4" s="7"/>
      <c r="L4" s="7"/>
      <c r="M4" s="7"/>
      <c r="N4" s="7"/>
      <c r="O4" s="7"/>
      <c r="P4" s="7"/>
    </row>
    <row r="5" ht="36" customHeight="1" spans="1:16">
      <c r="A5" s="3" t="s">
        <v>270</v>
      </c>
      <c r="B5" s="3" t="s">
        <v>271</v>
      </c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59" customHeight="1" spans="1:16">
      <c r="A6" s="3"/>
      <c r="B6" s="3" t="s">
        <v>272</v>
      </c>
      <c r="C6" s="3"/>
      <c r="D6" s="13" t="s">
        <v>273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274</v>
      </c>
      <c r="C7" s="3"/>
      <c r="D7" s="15" t="s">
        <v>275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36" customHeight="1" spans="1:16">
      <c r="A8" s="3"/>
      <c r="B8" s="3" t="s">
        <v>276</v>
      </c>
      <c r="C8" s="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6" customHeight="1" spans="1:16">
      <c r="A9" s="3" t="s">
        <v>277</v>
      </c>
      <c r="B9" s="3" t="s">
        <v>278</v>
      </c>
      <c r="C9" s="3"/>
      <c r="D9" s="15" t="s">
        <v>279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6" customHeight="1" spans="1:16">
      <c r="A10" s="3"/>
      <c r="B10" s="16" t="s">
        <v>280</v>
      </c>
      <c r="C10" s="16"/>
      <c r="D10" s="13" t="s">
        <v>281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6" customHeight="1" spans="1:16">
      <c r="A11" s="3"/>
      <c r="B11" s="16" t="s">
        <v>282</v>
      </c>
      <c r="C11" s="16"/>
      <c r="D11" s="3" t="s">
        <v>283</v>
      </c>
      <c r="E11" s="3"/>
      <c r="F11" s="3"/>
      <c r="G11" s="3"/>
      <c r="H11" s="3" t="s">
        <v>284</v>
      </c>
      <c r="I11" s="3"/>
      <c r="J11" s="3"/>
      <c r="K11" s="3"/>
      <c r="L11" s="3" t="s">
        <v>285</v>
      </c>
      <c r="M11" s="3"/>
      <c r="N11" s="3"/>
      <c r="O11" s="3"/>
      <c r="P11" s="3" t="s">
        <v>286</v>
      </c>
    </row>
    <row r="12" ht="36" customHeight="1" spans="1:16">
      <c r="A12" s="3"/>
      <c r="B12" s="17">
        <v>42</v>
      </c>
      <c r="C12" s="17"/>
      <c r="D12" s="5">
        <v>49</v>
      </c>
      <c r="E12" s="5"/>
      <c r="F12" s="5"/>
      <c r="G12" s="5"/>
      <c r="H12" s="5">
        <v>18</v>
      </c>
      <c r="I12" s="5"/>
      <c r="J12" s="5"/>
      <c r="K12" s="5"/>
      <c r="L12" s="5">
        <v>24</v>
      </c>
      <c r="M12" s="5"/>
      <c r="N12" s="5"/>
      <c r="O12" s="5"/>
      <c r="P12" s="5">
        <v>7</v>
      </c>
    </row>
    <row r="13" ht="50" customHeight="1" spans="1:16">
      <c r="A13" s="3" t="s">
        <v>287</v>
      </c>
      <c r="B13" s="13" t="s">
        <v>288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6" customHeight="1" spans="1:16">
      <c r="A14" s="3" t="s">
        <v>289</v>
      </c>
      <c r="B14" s="3" t="s">
        <v>290</v>
      </c>
      <c r="C14" s="3" t="s">
        <v>291</v>
      </c>
      <c r="D14" s="3"/>
      <c r="E14" s="3"/>
      <c r="F14" s="3"/>
      <c r="G14" s="3" t="s">
        <v>292</v>
      </c>
      <c r="H14" s="3"/>
      <c r="I14" s="3"/>
      <c r="J14" s="3"/>
      <c r="K14" s="3" t="s">
        <v>293</v>
      </c>
      <c r="L14" s="3"/>
      <c r="M14" s="3"/>
      <c r="N14" s="3"/>
      <c r="O14" s="3" t="s">
        <v>294</v>
      </c>
      <c r="P14" s="3"/>
    </row>
    <row r="15" ht="36" customHeight="1" spans="1:16">
      <c r="A15" s="3"/>
      <c r="B15" s="7">
        <v>473.47</v>
      </c>
      <c r="C15" s="7">
        <f>G15-B15</f>
        <v>321.27</v>
      </c>
      <c r="D15" s="7"/>
      <c r="E15" s="7"/>
      <c r="F15" s="7"/>
      <c r="G15" s="7">
        <v>794.74</v>
      </c>
      <c r="H15" s="7"/>
      <c r="I15" s="7"/>
      <c r="J15" s="7"/>
      <c r="K15" s="18">
        <v>1</v>
      </c>
      <c r="L15" s="7"/>
      <c r="M15" s="7"/>
      <c r="N15" s="7"/>
      <c r="O15" s="7">
        <v>0</v>
      </c>
      <c r="P15" s="7"/>
    </row>
    <row r="16" ht="36" customHeight="1" spans="1:16">
      <c r="A16" s="3" t="s">
        <v>295</v>
      </c>
      <c r="B16" s="3" t="s">
        <v>296</v>
      </c>
      <c r="C16" s="3"/>
      <c r="D16" s="3"/>
      <c r="E16" s="3"/>
      <c r="F16" s="3"/>
      <c r="G16" s="3"/>
      <c r="H16" s="3"/>
      <c r="I16" s="3" t="s">
        <v>297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298</v>
      </c>
      <c r="C17" s="3"/>
      <c r="D17" s="3"/>
      <c r="E17" s="7"/>
      <c r="F17" s="7"/>
      <c r="G17" s="7"/>
      <c r="H17" s="7"/>
      <c r="I17" s="3" t="s">
        <v>188</v>
      </c>
      <c r="J17" s="3"/>
      <c r="K17" s="3"/>
      <c r="L17" s="3"/>
      <c r="M17" s="3"/>
      <c r="N17" s="7">
        <v>551.49</v>
      </c>
      <c r="O17" s="7"/>
      <c r="P17" s="7"/>
    </row>
    <row r="18" ht="36" customHeight="1" spans="1:16">
      <c r="A18" s="3"/>
      <c r="B18" s="3" t="s">
        <v>299</v>
      </c>
      <c r="C18" s="3"/>
      <c r="D18" s="3"/>
      <c r="E18" s="7">
        <v>744.67</v>
      </c>
      <c r="F18" s="7"/>
      <c r="G18" s="7"/>
      <c r="H18" s="7"/>
      <c r="I18" s="3" t="s">
        <v>189</v>
      </c>
      <c r="J18" s="3"/>
      <c r="K18" s="3"/>
      <c r="L18" s="3"/>
      <c r="M18" s="3"/>
      <c r="N18" s="7">
        <v>162.03</v>
      </c>
      <c r="O18" s="7"/>
      <c r="P18" s="7"/>
    </row>
    <row r="19" ht="36" customHeight="1" spans="1:16">
      <c r="A19" s="3"/>
      <c r="B19" s="3" t="s">
        <v>300</v>
      </c>
      <c r="C19" s="3"/>
      <c r="D19" s="3"/>
      <c r="E19" s="7"/>
      <c r="F19" s="7"/>
      <c r="G19" s="7"/>
      <c r="H19" s="7"/>
      <c r="I19" s="3" t="s">
        <v>301</v>
      </c>
      <c r="J19" s="3"/>
      <c r="K19" s="3"/>
      <c r="L19" s="3"/>
      <c r="M19" s="3"/>
      <c r="N19" s="7">
        <v>31.15</v>
      </c>
      <c r="O19" s="7"/>
      <c r="P19" s="7"/>
    </row>
    <row r="20" ht="36" customHeight="1" spans="1:16">
      <c r="A20" s="3"/>
      <c r="B20" s="3" t="s">
        <v>302</v>
      </c>
      <c r="C20" s="3"/>
      <c r="D20" s="3"/>
      <c r="E20" s="7">
        <v>744.67</v>
      </c>
      <c r="F20" s="7"/>
      <c r="G20" s="7"/>
      <c r="H20" s="7"/>
      <c r="I20" s="3" t="s">
        <v>303</v>
      </c>
      <c r="J20" s="3"/>
      <c r="K20" s="3"/>
      <c r="L20" s="3"/>
      <c r="M20" s="3"/>
      <c r="N20" s="7">
        <v>744.67</v>
      </c>
      <c r="O20" s="7"/>
      <c r="P20" s="7"/>
    </row>
    <row r="21" ht="36" customHeight="1" spans="1:16">
      <c r="A21" s="3" t="s">
        <v>304</v>
      </c>
      <c r="B21" s="13" t="s">
        <v>279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36" customHeight="1" spans="1:16">
      <c r="A22" s="3" t="s">
        <v>305</v>
      </c>
      <c r="B22" s="3" t="s">
        <v>306</v>
      </c>
      <c r="C22" s="3"/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 t="s">
        <v>308</v>
      </c>
      <c r="N22" s="3"/>
      <c r="O22" s="3"/>
      <c r="P22" s="3"/>
    </row>
    <row r="23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  <c r="N25" s="12"/>
      <c r="O25" s="12"/>
      <c r="P25" s="12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8" sqref="B8:K8"/>
    </sheetView>
  </sheetViews>
  <sheetFormatPr defaultColWidth="9" defaultRowHeight="14.4"/>
  <sheetData>
    <row r="1" ht="17.4" spans="1:11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265</v>
      </c>
    </row>
    <row r="3" ht="46" customHeight="1" spans="1:11">
      <c r="A3" s="3" t="s">
        <v>310</v>
      </c>
      <c r="B3" s="4" t="s">
        <v>180</v>
      </c>
      <c r="C3" s="5"/>
      <c r="D3" s="5"/>
      <c r="E3" s="5"/>
      <c r="F3" s="3" t="s">
        <v>311</v>
      </c>
      <c r="G3" s="3"/>
      <c r="H3" s="6" t="s">
        <v>312</v>
      </c>
      <c r="I3" s="7"/>
      <c r="J3" s="7"/>
      <c r="K3" s="7"/>
    </row>
    <row r="4" ht="46" customHeight="1" spans="1:11">
      <c r="A4" s="3" t="s">
        <v>313</v>
      </c>
      <c r="B4" s="6" t="s">
        <v>312</v>
      </c>
      <c r="C4" s="7"/>
      <c r="D4" s="7"/>
      <c r="E4" s="7"/>
      <c r="F4" s="3" t="s">
        <v>314</v>
      </c>
      <c r="G4" s="3"/>
      <c r="H4" s="7"/>
      <c r="I4" s="7"/>
      <c r="J4" s="7"/>
      <c r="K4" s="7"/>
    </row>
    <row r="5" ht="46" customHeight="1" spans="1:11">
      <c r="A5" s="3" t="s">
        <v>315</v>
      </c>
      <c r="B5" s="4" t="s">
        <v>316</v>
      </c>
      <c r="C5" s="5"/>
      <c r="D5" s="5"/>
      <c r="E5" s="5"/>
      <c r="F5" s="3" t="s">
        <v>317</v>
      </c>
      <c r="G5" s="3"/>
      <c r="H5" s="6" t="s">
        <v>318</v>
      </c>
      <c r="I5" s="7"/>
      <c r="J5" s="7"/>
      <c r="K5" s="7"/>
    </row>
    <row r="6" ht="46" customHeight="1" spans="1:11">
      <c r="A6" s="3" t="s">
        <v>319</v>
      </c>
      <c r="B6" s="4" t="s">
        <v>320</v>
      </c>
      <c r="C6" s="5"/>
      <c r="D6" s="5"/>
      <c r="E6" s="5"/>
      <c r="F6" s="3" t="s">
        <v>321</v>
      </c>
      <c r="G6" s="3"/>
      <c r="H6" s="7"/>
      <c r="I6" s="7"/>
      <c r="J6" s="7"/>
      <c r="K6" s="7"/>
    </row>
    <row r="7" ht="46" customHeight="1" spans="1:11">
      <c r="A7" s="3" t="s">
        <v>322</v>
      </c>
      <c r="B7" s="8" t="s">
        <v>323</v>
      </c>
      <c r="C7" s="7">
        <v>31.15</v>
      </c>
      <c r="D7" s="7"/>
      <c r="E7" s="8" t="s">
        <v>324</v>
      </c>
      <c r="F7" s="8"/>
      <c r="G7" s="7"/>
      <c r="H7" s="7"/>
      <c r="I7" s="8" t="s">
        <v>325</v>
      </c>
      <c r="J7" s="8"/>
      <c r="K7" s="7"/>
    </row>
    <row r="8" ht="46" customHeight="1" spans="1:11">
      <c r="A8" s="3" t="s">
        <v>326</v>
      </c>
      <c r="B8" s="9" t="s">
        <v>318</v>
      </c>
      <c r="C8" s="10"/>
      <c r="D8" s="10"/>
      <c r="E8" s="10"/>
      <c r="F8" s="10"/>
      <c r="G8" s="10"/>
      <c r="H8" s="10"/>
      <c r="I8" s="10"/>
      <c r="J8" s="10"/>
      <c r="K8" s="11"/>
    </row>
    <row r="9" ht="46" customHeight="1" spans="1:11">
      <c r="A9" s="3" t="s">
        <v>305</v>
      </c>
      <c r="B9" s="3" t="s">
        <v>306</v>
      </c>
      <c r="C9" s="3"/>
      <c r="D9" s="3" t="s">
        <v>307</v>
      </c>
      <c r="E9" s="3"/>
      <c r="F9" s="3"/>
      <c r="G9" s="3"/>
      <c r="H9" s="3"/>
      <c r="I9" s="3"/>
      <c r="J9" s="3" t="s">
        <v>327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 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2023-03-29T07:06:40Z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