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75" activeTab="1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<sst xmlns="http://schemas.openxmlformats.org/spreadsheetml/2006/main" count="419" uniqueCount="319">
  <si>
    <t>单位代码：</t>
  </si>
  <si>
    <t>单位名称：</t>
  </si>
  <si>
    <t>宁县信访局</t>
  </si>
  <si>
    <t>部门预算公开表</t>
  </si>
  <si>
    <t xml:space="preserve">     </t>
  </si>
  <si>
    <t>编制日期：</t>
  </si>
  <si>
    <t>部门领导：</t>
  </si>
  <si>
    <t>张振清</t>
  </si>
  <si>
    <t>财务负责人：</t>
  </si>
  <si>
    <t>付菊能</t>
  </si>
  <si>
    <t>制表人：</t>
  </si>
  <si>
    <t>张明军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</si>
  <si>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</si>
  <si>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</si>
  <si>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</si>
  <si>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</si>
  <si>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</si>
  <si>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</si>
  <si>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</si>
  <si>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</si>
  <si>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</si>
  <si>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</si>
  <si>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</si>
  <si>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</si>
  <si>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</si>
  <si>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</si>
  <si>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</si>
  <si>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</si>
  <si>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</si>
  <si>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</si>
  <si>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</si>
  <si>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</si>
  <si>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</si>
  <si>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</si>
  <si>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（１２）国有资本经营预算支出情况表</t>
  </si>
  <si>
    <r>
      <rPr>
        <b/>
        <u/>
        <sz val="10"/>
        <color rgb="FF0000FF"/>
        <rFont val="SimSun"/>
        <charset val="134"/>
      </rPr>
      <t>（１</t>
    </r>
    <r>
      <rPr>
        <u/>
        <sz val="10"/>
        <color rgb="FF0000FF"/>
        <rFont val="SimSun"/>
        <charset val="134"/>
      </rPr>
      <t>３</t>
    </r>
    <r>
      <rPr>
        <b/>
        <u/>
        <sz val="10"/>
        <color rgb="FF0000FF"/>
        <rFont val="SimSun"/>
        <charset val="134"/>
      </rPr>
      <t>）部门（单位）整体支出绩效表</t>
    </r>
  </si>
  <si>
    <t>（１４）项目支出绩效目标表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</si>
  <si>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</si>
  <si>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</si>
  <si>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</si>
  <si>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</si>
  <si>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</si>
  <si>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</si>
  <si>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</si>
  <si>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</si>
  <si>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</si>
  <si>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</si>
  <si>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</si>
  <si>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</si>
  <si>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</si>
  <si>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</si>
  <si>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</si>
  <si>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</si>
  <si>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</si>
  <si>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</si>
  <si>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</si>
  <si>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</si>
  <si>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</si>
  <si>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</si>
  <si>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</si>
  <si>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</si>
  <si>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</si>
  <si>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</si>
  <si>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</si>
  <si>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</si>
  <si>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</si>
  <si>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</si>
  <si>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</si>
  <si>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</si>
  <si>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</si>
  <si>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</si>
  <si>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</si>
  <si>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</si>
  <si>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</si>
  <si>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</si>
  <si>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</si>
  <si>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</si>
  <si>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</si>
  <si>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</si>
  <si>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</si>
  <si>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</si>
  <si>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</si>
  <si>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</si>
  <si>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</si>
  <si>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</si>
  <si>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</si>
  <si>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</si>
  <si>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</si>
  <si>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</si>
  <si>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</si>
  <si>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</si>
  <si>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</si>
  <si>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</si>
  <si>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</si>
  <si>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</si>
  <si>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</si>
  <si>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</si>
  <si>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</si>
  <si>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</si>
  <si>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</si>
  <si>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</si>
  <si>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</si>
  <si>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</si>
  <si>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</si>
  <si>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</si>
  <si>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</si>
  <si>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</si>
  <si>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</si>
  <si>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</si>
  <si>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</si>
  <si>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</si>
  <si>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</si>
  <si>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</si>
  <si>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</si>
  <si>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</si>
  <si>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</si>
  <si>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</si>
  <si>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</si>
  <si>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</si>
  <si>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</si>
  <si>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
一般公共服务支出</t>
  </si>
  <si>
    <t>20103
政府办公厅（室）及相关机构事务</t>
  </si>
  <si>
    <t>2010308
信访事务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</si>
  <si>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</si>
  <si>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</si>
  <si>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</si>
  <si>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</si>
  <si>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</si>
  <si>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</si>
  <si>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</si>
  <si>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</si>
  <si>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</si>
  <si>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</si>
  <si>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</si>
  <si>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</si>
  <si>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</si>
  <si>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</si>
  <si>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</si>
  <si>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</si>
  <si>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</si>
  <si>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</si>
  <si>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</si>
  <si>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</si>
  <si>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</si>
  <si>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</si>
  <si>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</si>
  <si>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</si>
  <si>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</si>
  <si>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</si>
  <si>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</si>
  <si>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</si>
  <si>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</si>
  <si>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</si>
  <si>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</si>
  <si>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</si>
  <si>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</si>
  <si>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</si>
  <si>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</si>
  <si>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</si>
  <si>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</si>
  <si>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</si>
  <si>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</si>
  <si>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</si>
  <si>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</si>
  <si>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</si>
  <si>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</si>
  <si>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</si>
  <si>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</si>
  <si>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</si>
  <si>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</si>
  <si>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</si>
  <si>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20103</t>
  </si>
  <si>
    <t>政府办公厅（室）及相关机构事务</t>
  </si>
  <si>
    <t>2010308</t>
  </si>
  <si>
    <t>信访事务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</si>
  <si>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</si>
  <si>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</si>
  <si>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</si>
  <si>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</si>
  <si>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</si>
  <si>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</si>
  <si>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</si>
  <si>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</si>
  <si>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</si>
  <si>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10302</t>
  </si>
  <si>
    <t xml:space="preserve">  津贴补贴</t>
  </si>
  <si>
    <t>10312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</si>
  <si>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</si>
  <si>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</si>
  <si>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</si>
  <si>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</si>
  <si>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</si>
  <si>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</si>
  <si>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</si>
  <si>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</si>
  <si>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</si>
  <si>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30207</t>
  </si>
  <si>
    <t xml:space="preserve">  邮电费</t>
  </si>
  <si>
    <t>30211</t>
  </si>
  <si>
    <t xml:space="preserve">  差旅费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</si>
  <si>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</si>
  <si>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</si>
  <si>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</si>
  <si>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</si>
  <si>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</si>
  <si>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</si>
  <si>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</si>
  <si>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</si>
  <si>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</si>
  <si>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</si>
  <si>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</si>
  <si>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</si>
  <si>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303</t>
  </si>
  <si>
    <t>对个人和家庭的补助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</si>
  <si>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</si>
  <si>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</si>
  <si>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</si>
  <si>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</si>
  <si>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</si>
  <si>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</si>
  <si>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</si>
  <si>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</si>
  <si>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</si>
  <si>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</si>
  <si>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</si>
  <si>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</si>
  <si>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</si>
  <si>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</si>
  <si>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</si>
  <si>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</si>
  <si>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</si>
  <si>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</si>
  <si>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</si>
  <si>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</si>
  <si>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</si>
  <si>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</si>
  <si>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</si>
  <si>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</si>
  <si>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</si>
  <si>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</si>
  <si>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</si>
  <si>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</si>
  <si>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</si>
  <si>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</si>
  <si>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</si>
  <si>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</si>
  <si>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</si>
  <si>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</si>
  <si>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</si>
  <si>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</si>
  <si>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宁办字[2019]36号</t>
  </si>
  <si>
    <t>职能概述</t>
  </si>
  <si>
    <r>
      <rPr>
        <sz val="9"/>
        <color rgb="FF000000"/>
        <rFont val="Calibri"/>
        <charset val="1"/>
      </rPr>
      <t>1.</t>
    </r>
    <r>
      <rPr>
        <sz val="9"/>
        <color rgb="FF000000"/>
        <rFont val="宋体"/>
        <charset val="1"/>
      </rPr>
      <t>依据党的路线、方针、政策和《信访条例》等国家的有关法律、法规，受理、交办、转送信访人提出的各类信访事项和信访诉求；</t>
    </r>
    <r>
      <rPr>
        <sz val="9"/>
        <color rgb="FF000000"/>
        <rFont val="Calibri"/>
        <charset val="1"/>
      </rPr>
      <t xml:space="preserve">
2.</t>
    </r>
    <r>
      <rPr>
        <sz val="9"/>
        <color rgb="FF000000"/>
        <rFont val="宋体"/>
        <charset val="1"/>
      </rPr>
      <t>承办上级和本级党委、政府交由处理的信访事项；</t>
    </r>
    <r>
      <rPr>
        <sz val="9"/>
        <color rgb="FF000000"/>
        <rFont val="Calibri"/>
        <charset val="1"/>
      </rPr>
      <t xml:space="preserve">
3.</t>
    </r>
    <r>
      <rPr>
        <sz val="9"/>
        <color rgb="FF000000"/>
        <rFont val="宋体"/>
        <charset val="1"/>
      </rPr>
      <t>指导全县各乡镇</t>
    </r>
    <r>
      <rPr>
        <sz val="9"/>
        <color rgb="FF000000"/>
        <rFont val="Calibri"/>
        <charset val="1"/>
      </rPr>
      <t>(</t>
    </r>
    <r>
      <rPr>
        <sz val="9"/>
        <color rgb="FF000000"/>
        <rFont val="宋体"/>
        <charset val="1"/>
      </rPr>
      <t>街道社区</t>
    </r>
    <r>
      <rPr>
        <sz val="9"/>
        <color rgb="FF000000"/>
        <rFont val="Calibri"/>
        <charset val="1"/>
      </rPr>
      <t>)</t>
    </r>
    <r>
      <rPr>
        <sz val="9"/>
        <color rgb="FF000000"/>
        <rFont val="宋体"/>
        <charset val="1"/>
      </rPr>
      <t>、县直各部门的信访工作，负责对全县信访工作的协调、处理和督查督办，协调县人大、县政协、县纪委等单位和部门的信访工作；</t>
    </r>
    <r>
      <rPr>
        <sz val="9"/>
        <color rgb="FF000000"/>
        <rFont val="Calibri"/>
        <charset val="1"/>
      </rPr>
      <t xml:space="preserve">
4.</t>
    </r>
    <r>
      <rPr>
        <sz val="9"/>
        <color rgb="FF000000"/>
        <rFont val="宋体"/>
        <charset val="1"/>
      </rPr>
      <t>分析研判群众来信来访中的重要情况和信访信息，开展调查研究，及时向县委、县政府和有关单位提出改进工作建议、完善政策和解决问题建议及行政处分建议；</t>
    </r>
    <r>
      <rPr>
        <sz val="9"/>
        <color rgb="FF000000"/>
        <rFont val="Calibri"/>
        <charset val="1"/>
      </rPr>
      <t xml:space="preserve">
5.</t>
    </r>
    <r>
      <rPr>
        <sz val="9"/>
        <color rgb="FF000000"/>
        <rFont val="宋体"/>
        <charset val="1"/>
      </rPr>
      <t>总结、交流和推广全县信访工作经验；</t>
    </r>
    <r>
      <rPr>
        <sz val="9"/>
        <color rgb="FF000000"/>
        <rFont val="Calibri"/>
        <charset val="1"/>
      </rPr>
      <t xml:space="preserve">
6.</t>
    </r>
    <r>
      <rPr>
        <sz val="9"/>
        <color rgb="FF000000"/>
        <rFont val="宋体"/>
        <charset val="1"/>
      </rPr>
      <t>负责全县信访干部的教育培训和日常业务指导；</t>
    </r>
    <r>
      <rPr>
        <sz val="9"/>
        <color rgb="FF000000"/>
        <rFont val="Calibri"/>
        <charset val="1"/>
      </rPr>
      <t xml:space="preserve">
7.</t>
    </r>
    <r>
      <rPr>
        <sz val="9"/>
        <color rgb="FF000000"/>
        <rFont val="宋体"/>
        <charset val="1"/>
      </rPr>
      <t>负责宁县信访联席会议办公室的日常工作，完成县信访联席会议交办的各项工作任务；</t>
    </r>
    <r>
      <rPr>
        <sz val="9"/>
        <color rgb="FF000000"/>
        <rFont val="Calibri"/>
        <charset val="1"/>
      </rPr>
      <t xml:space="preserve">
8.</t>
    </r>
    <r>
      <rPr>
        <sz val="9"/>
        <color rgb="FF000000"/>
        <rFont val="宋体"/>
        <charset val="1"/>
      </rPr>
      <t>完成县委、县政府及其领导交办的其他工作事项。</t>
    </r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</si>
  <si>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</si>
  <si>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</si>
  <si>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</si>
  <si>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</si>
  <si>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</si>
  <si>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</si>
  <si>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</si>
  <si>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人秘股、接访办信股、督查督办股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</si>
  <si>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</si>
  <si>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</si>
  <si>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</si>
  <si>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</si>
  <si>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</si>
  <si>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</si>
  <si>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</si>
  <si>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</si>
  <si>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</si>
  <si>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</si>
  <si>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</si>
  <si>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</si>
  <si>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</si>
  <si>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</si>
  <si>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</si>
  <si>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</si>
  <si>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</si>
  <si>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</si>
  <si>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</si>
  <si>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</si>
  <si>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</si>
  <si>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</si>
  <si>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</si>
  <si>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</si>
  <si>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</si>
  <si>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</si>
  <si>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</si>
  <si>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</si>
  <si>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按季限定支付</t>
  </si>
  <si>
    <r>
      <rPr>
        <b/>
        <sz val="9"/>
        <color rgb="FF000000"/>
        <rFont val="宋体"/>
        <charset val="1"/>
      </rPr>
      <t>每季度预计支付</t>
    </r>
    <r>
      <rPr>
        <b/>
        <sz val="9"/>
        <color rgb="FF000000"/>
        <rFont val="Calibri"/>
        <charset val="1"/>
      </rPr>
      <t>5</t>
    </r>
    <r>
      <rPr>
        <b/>
        <sz val="9"/>
        <color rgb="FF000000"/>
        <rFont val="宋体"/>
        <charset val="1"/>
      </rPr>
      <t>万元</t>
    </r>
  </si>
  <si>
    <t>效益指标</t>
  </si>
  <si>
    <t>经济效益指标</t>
  </si>
  <si>
    <t>确保责任落实，维稳成本最低，效果明显</t>
  </si>
  <si>
    <t>满意度指标</t>
  </si>
  <si>
    <t>服务对象满意度指标</t>
  </si>
  <si>
    <t>加大处置和化解信访件和特殊案件力度</t>
  </si>
  <si>
    <t>项目支出绩效目标表</t>
  </si>
  <si>
    <t>预算单位</t>
  </si>
  <si>
    <t>项目名称</t>
  </si>
  <si>
    <t>信访维稳专项经费</t>
  </si>
  <si>
    <t>一级项目名称</t>
  </si>
  <si>
    <t>业务及运转经费</t>
  </si>
  <si>
    <t>二级项目名称</t>
  </si>
  <si>
    <t>项目类型</t>
  </si>
  <si>
    <t>其他运转类</t>
  </si>
  <si>
    <t>资金用途</t>
  </si>
  <si>
    <t>业务类</t>
  </si>
  <si>
    <t>资金性质</t>
  </si>
  <si>
    <t>财政拨款</t>
  </si>
  <si>
    <t>项目分类</t>
  </si>
  <si>
    <t>保障运转经费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</si>
  <si>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</si>
  <si>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</si>
  <si>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</si>
  <si>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</si>
  <si>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</si>
  <si>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保证全县信访问题有效、及时解决，确保全县信访维稳工作有序开展。</t>
  </si>
  <si>
    <t>指标目标值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</si>
</sst>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#,##0.00_ "/>
    <numFmt numFmtId="178" formatCode="0.00_ "/>
    <numFmt numFmtId="179" formatCode="#0.00"/>
    <numFmt numFmtId="180" formatCode="yyyy\-mm\-dd"/>
  </numFmts>
  <fonts count="63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宋体"/>
      <charset val="1"/>
      <scheme val="minor"/>
    </font>
    <font>
      <sz val="9"/>
      <color indexed="8"/>
      <name val="Calibri"/>
      <charset val="1"/>
    </font>
    <font>
      <b/>
      <sz val="9"/>
      <color rgb="FF000000"/>
      <name val="Calibri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b/>
      <sz val="10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Arial"/>
      <charset val="0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  <font>
      <u/>
      <sz val="10"/>
      <color rgb="FF0000FF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5" borderId="8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9" borderId="9" applyNumberFormat="0" applyFon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13" borderId="12" applyNumberFormat="0" applyAlignment="0" applyProtection="0">
      <alignment vertical="center"/>
    </xf>
    <xf numFmtId="0" fontId="55" fillId="13" borderId="8" applyNumberFormat="0" applyAlignment="0" applyProtection="0">
      <alignment vertical="center"/>
    </xf>
    <xf numFmtId="0" fontId="56" fillId="14" borderId="13" applyNumberFormat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9" fillId="0" borderId="0"/>
  </cellStyleXfs>
  <cellXfs count="13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indent="2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right" vertical="center" wrapText="1"/>
    </xf>
    <xf numFmtId="0" fontId="19" fillId="0" borderId="0" xfId="0" applyFont="1" applyFill="1" applyAlignment="1"/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7" fontId="25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49" fontId="23" fillId="0" borderId="1" xfId="0" applyNumberFormat="1" applyFont="1" applyFill="1" applyBorder="1" applyAlignment="1" applyProtection="1">
      <alignment horizontal="left" vertical="center"/>
    </xf>
    <xf numFmtId="49" fontId="30" fillId="0" borderId="1" xfId="0" applyNumberFormat="1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177" fontId="27" fillId="0" borderId="3" xfId="0" applyNumberFormat="1" applyFont="1" applyFill="1" applyBorder="1" applyAlignment="1" applyProtection="1">
      <alignment horizontal="right" vertical="center"/>
    </xf>
    <xf numFmtId="49" fontId="31" fillId="0" borderId="1" xfId="0" applyNumberFormat="1" applyFont="1" applyFill="1" applyBorder="1" applyAlignment="1">
      <alignment horizontal="left" vertical="center" wrapText="1"/>
    </xf>
    <xf numFmtId="178" fontId="29" fillId="0" borderId="1" xfId="0" applyNumberFormat="1" applyFont="1" applyBorder="1" applyAlignment="1">
      <alignment horizontal="left" vertical="center"/>
    </xf>
    <xf numFmtId="177" fontId="23" fillId="0" borderId="3" xfId="0" applyNumberFormat="1" applyFont="1" applyFill="1" applyBorder="1" applyAlignment="1" applyProtection="1">
      <alignment horizontal="right" vertical="center"/>
    </xf>
    <xf numFmtId="0" fontId="0" fillId="0" borderId="1" xfId="0" applyFont="1" applyBorder="1">
      <alignment vertical="center"/>
    </xf>
    <xf numFmtId="49" fontId="23" fillId="0" borderId="1" xfId="0" applyNumberFormat="1" applyFont="1" applyFill="1" applyBorder="1" applyAlignment="1" applyProtection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176" fontId="27" fillId="0" borderId="1" xfId="0" applyNumberFormat="1" applyFont="1" applyFill="1" applyBorder="1" applyAlignment="1" applyProtection="1">
      <alignment horizontal="right" vertical="center" wrapText="1"/>
    </xf>
    <xf numFmtId="176" fontId="23" fillId="0" borderId="1" xfId="0" applyNumberFormat="1" applyFont="1" applyFill="1" applyBorder="1" applyAlignment="1" applyProtection="1">
      <alignment horizontal="right" vertical="center" wrapText="1"/>
    </xf>
    <xf numFmtId="178" fontId="19" fillId="0" borderId="1" xfId="0" applyNumberFormat="1" applyFont="1" applyFill="1" applyBorder="1" applyAlignment="1">
      <alignment horizontal="right" vertical="center"/>
    </xf>
    <xf numFmtId="178" fontId="33" fillId="0" borderId="1" xfId="0" applyNumberFormat="1" applyFont="1" applyFill="1" applyBorder="1" applyAlignment="1">
      <alignment horizontal="right" vertical="center" wrapText="1"/>
    </xf>
    <xf numFmtId="43" fontId="19" fillId="0" borderId="1" xfId="0" applyNumberFormat="1" applyFont="1" applyFill="1" applyBorder="1" applyAlignment="1">
      <alignment horizontal="right" vertical="center"/>
    </xf>
    <xf numFmtId="49" fontId="31" fillId="0" borderId="1" xfId="0" applyNumberFormat="1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  <xf numFmtId="4" fontId="28" fillId="3" borderId="1" xfId="0" applyNumberFormat="1" applyFont="1" applyFill="1" applyBorder="1" applyAlignment="1">
      <alignment vertical="center" wrapText="1"/>
    </xf>
    <xf numFmtId="0" fontId="28" fillId="3" borderId="1" xfId="0" applyFont="1" applyFill="1" applyBorder="1" applyAlignment="1">
      <alignment vertical="center" wrapText="1"/>
    </xf>
    <xf numFmtId="177" fontId="27" fillId="0" borderId="1" xfId="0" applyNumberFormat="1" applyFont="1" applyFill="1" applyBorder="1" applyAlignment="1" applyProtection="1">
      <alignment horizontal="right" vertical="center" wrapText="1"/>
    </xf>
    <xf numFmtId="177" fontId="23" fillId="0" borderId="1" xfId="0" applyNumberFormat="1" applyFont="1" applyFill="1" applyBorder="1" applyAlignment="1" applyProtection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left" vertical="center" wrapText="1"/>
    </xf>
    <xf numFmtId="4" fontId="28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179" fontId="18" fillId="0" borderId="2" xfId="0" applyNumberFormat="1" applyFont="1" applyBorder="1" applyAlignment="1">
      <alignment horizontal="right" vertical="center" wrapText="1"/>
    </xf>
    <xf numFmtId="176" fontId="27" fillId="0" borderId="3" xfId="0" applyNumberFormat="1" applyFont="1" applyFill="1" applyBorder="1" applyAlignment="1" applyProtection="1">
      <alignment horizontal="right" vertical="center" wrapText="1"/>
    </xf>
    <xf numFmtId="176" fontId="23" fillId="0" borderId="3" xfId="0" applyNumberFormat="1" applyFont="1" applyFill="1" applyBorder="1" applyAlignment="1" applyProtection="1">
      <alignment horizontal="right" vertical="center" wrapText="1"/>
    </xf>
    <xf numFmtId="179" fontId="34" fillId="0" borderId="2" xfId="0" applyNumberFormat="1" applyFont="1" applyBorder="1" applyAlignment="1">
      <alignment horizontal="right" vertical="center" wrapText="1"/>
    </xf>
    <xf numFmtId="4" fontId="18" fillId="0" borderId="2" xfId="0" applyNumberFormat="1" applyFont="1" applyBorder="1" applyAlignment="1">
      <alignment vertical="center" wrapText="1"/>
    </xf>
    <xf numFmtId="179" fontId="28" fillId="0" borderId="2" xfId="0" applyNumberFormat="1" applyFont="1" applyBorder="1" applyAlignment="1">
      <alignment vertical="center" wrapText="1"/>
    </xf>
    <xf numFmtId="179" fontId="28" fillId="0" borderId="2" xfId="0" applyNumberFormat="1" applyFont="1" applyBorder="1" applyAlignment="1">
      <alignment horizontal="right" vertical="center" wrapText="1"/>
    </xf>
    <xf numFmtId="0" fontId="18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 wrapText="1"/>
    </xf>
    <xf numFmtId="49" fontId="27" fillId="0" borderId="5" xfId="0" applyNumberFormat="1" applyFont="1" applyFill="1" applyBorder="1" applyAlignment="1" applyProtection="1">
      <alignment horizontal="left" vertical="center" wrapText="1"/>
    </xf>
    <xf numFmtId="49" fontId="23" fillId="0" borderId="5" xfId="0" applyNumberFormat="1" applyFont="1" applyFill="1" applyBorder="1" applyAlignment="1" applyProtection="1">
      <alignment horizontal="left" vertical="center" wrapText="1"/>
    </xf>
    <xf numFmtId="0" fontId="18" fillId="0" borderId="1" xfId="0" applyFont="1" applyBorder="1" applyAlignment="1">
      <alignment horizontal="right" vertical="center" wrapText="1"/>
    </xf>
    <xf numFmtId="0" fontId="23" fillId="0" borderId="0" xfId="0" applyFont="1" applyFill="1" applyBorder="1" applyAlignment="1" applyProtection="1">
      <alignment vertical="center"/>
    </xf>
    <xf numFmtId="0" fontId="23" fillId="0" borderId="1" xfId="49" applyFont="1" applyFill="1" applyBorder="1" applyAlignment="1" applyProtection="1">
      <alignment vertical="center"/>
    </xf>
    <xf numFmtId="176" fontId="23" fillId="0" borderId="1" xfId="0" applyNumberFormat="1" applyFont="1" applyFill="1" applyBorder="1" applyAlignment="1" applyProtection="1">
      <alignment horizontal="right" vertical="center"/>
    </xf>
    <xf numFmtId="176" fontId="35" fillId="0" borderId="1" xfId="0" applyNumberFormat="1" applyFont="1" applyFill="1" applyBorder="1" applyAlignment="1">
      <alignment horizontal="right" vertical="center"/>
    </xf>
    <xf numFmtId="0" fontId="23" fillId="0" borderId="1" xfId="49" applyFont="1" applyBorder="1" applyAlignment="1" applyProtection="1">
      <alignment vertical="center"/>
    </xf>
    <xf numFmtId="0" fontId="27" fillId="0" borderId="1" xfId="49" applyFont="1" applyFill="1" applyBorder="1" applyAlignment="1" applyProtection="1">
      <alignment horizontal="center" vertical="center"/>
    </xf>
    <xf numFmtId="176" fontId="27" fillId="0" borderId="1" xfId="0" applyNumberFormat="1" applyFont="1" applyFill="1" applyBorder="1" applyAlignment="1" applyProtection="1">
      <alignment horizontal="right" vertical="center"/>
    </xf>
    <xf numFmtId="0" fontId="36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right" vertical="center" wrapText="1"/>
    </xf>
    <xf numFmtId="0" fontId="16" fillId="0" borderId="2" xfId="0" applyFont="1" applyBorder="1" applyAlignment="1">
      <alignment vertical="center" wrapText="1"/>
    </xf>
    <xf numFmtId="176" fontId="23" fillId="0" borderId="1" xfId="49" applyNumberFormat="1" applyFont="1" applyFill="1" applyBorder="1" applyAlignment="1" applyProtection="1">
      <alignment horizontal="right" vertical="center" wrapText="1"/>
    </xf>
    <xf numFmtId="4" fontId="25" fillId="0" borderId="6" xfId="0" applyNumberFormat="1" applyFont="1" applyFill="1" applyBorder="1" applyAlignment="1" applyProtection="1">
      <alignment horizontal="right" vertical="center" shrinkToFit="1"/>
    </xf>
    <xf numFmtId="4" fontId="16" fillId="0" borderId="2" xfId="0" applyNumberFormat="1" applyFont="1" applyBorder="1" applyAlignment="1">
      <alignment vertical="center" wrapText="1"/>
    </xf>
    <xf numFmtId="0" fontId="34" fillId="0" borderId="2" xfId="0" applyFont="1" applyBorder="1" applyAlignment="1">
      <alignment horizontal="right" vertical="center" wrapText="1"/>
    </xf>
    <xf numFmtId="0" fontId="37" fillId="0" borderId="2" xfId="0" applyFont="1" applyBorder="1" applyAlignment="1">
      <alignment vertical="center" wrapText="1"/>
    </xf>
    <xf numFmtId="4" fontId="37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38" fillId="0" borderId="0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39" fillId="0" borderId="7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180" fontId="18" fillId="0" borderId="0" xfId="0" applyNumberFormat="1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ht="14.3" customHeight="1" spans="1:1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2.75" customHeight="1" spans="1:11">
      <c r="A3" s="33"/>
      <c r="B3" s="33" t="s">
        <v>0</v>
      </c>
      <c r="C3" s="131">
        <v>117001</v>
      </c>
      <c r="D3" s="131"/>
      <c r="E3" s="33"/>
      <c r="F3" s="33"/>
      <c r="G3" s="33"/>
      <c r="H3" s="33"/>
      <c r="I3" s="33"/>
      <c r="J3" s="33"/>
      <c r="K3" s="33"/>
    </row>
    <row r="4" ht="22.75" customHeight="1" spans="1:11">
      <c r="A4" s="33"/>
      <c r="B4" s="33" t="s">
        <v>1</v>
      </c>
      <c r="C4" s="33" t="s">
        <v>2</v>
      </c>
      <c r="D4" s="33"/>
      <c r="E4" s="33"/>
      <c r="F4" s="33"/>
      <c r="G4" s="33"/>
      <c r="H4" s="33"/>
      <c r="I4" s="33"/>
      <c r="J4" s="33"/>
      <c r="K4" s="33"/>
    </row>
    <row r="5" ht="14.3" customHeight="1" spans="1:1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ht="78.55" customHeight="1" spans="1:11">
      <c r="A6" s="31"/>
      <c r="B6" s="132" t="s">
        <v>3</v>
      </c>
      <c r="C6" s="132"/>
      <c r="D6" s="132"/>
      <c r="E6" s="132"/>
      <c r="F6" s="132"/>
      <c r="G6" s="132"/>
      <c r="H6" s="132"/>
      <c r="I6" s="132"/>
      <c r="J6" s="132"/>
      <c r="K6" s="132"/>
    </row>
    <row r="7" ht="22.75" customHeight="1" spans="1:1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ht="22.75" customHeight="1" spans="1:1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</row>
    <row r="9" ht="22.75" customHeight="1" spans="1:1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</row>
    <row r="10" ht="22.75" customHeight="1" spans="1:11">
      <c r="A10" s="33"/>
      <c r="B10" s="33" t="s">
        <v>4</v>
      </c>
      <c r="C10" s="33"/>
      <c r="F10" s="133" t="s">
        <v>5</v>
      </c>
      <c r="G10" s="134">
        <v>44556</v>
      </c>
      <c r="H10" s="33"/>
      <c r="I10" s="33"/>
      <c r="J10" s="33"/>
      <c r="K10" s="33"/>
    </row>
    <row r="11" ht="22.75" customHeight="1" spans="1:1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ht="22.75" customHeight="1" spans="1:11">
      <c r="A12" s="33"/>
      <c r="B12" s="133" t="s">
        <v>6</v>
      </c>
      <c r="C12" s="135" t="s">
        <v>7</v>
      </c>
      <c r="D12" s="33"/>
      <c r="E12" s="133" t="s">
        <v>8</v>
      </c>
      <c r="F12" s="31" t="s">
        <v>9</v>
      </c>
      <c r="G12" s="33"/>
      <c r="H12" s="133" t="s">
        <v>10</v>
      </c>
      <c r="I12" s="31" t="s">
        <v>11</v>
      </c>
      <c r="J12" s="33"/>
      <c r="K12" s="33"/>
    </row>
    <row r="13" ht="14.3" customHeight="1" spans="1:11">
      <c r="A13" s="31"/>
      <c r="B13" s="31"/>
      <c r="C13" s="31" t="s">
        <v>12</v>
      </c>
      <c r="D13" s="31"/>
      <c r="E13" s="31"/>
      <c r="F13" s="31"/>
      <c r="G13" s="31"/>
      <c r="H13" s="31"/>
      <c r="I13" s="31"/>
      <c r="J13" s="31"/>
      <c r="K13" s="31"/>
    </row>
    <row r="14" ht="14.3" customHeight="1" spans="1:1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ht="14.3" customHeight="1" spans="1:1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A8" sqref="A8:D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9.59166666666667" customWidth="1"/>
    <col min="4" max="4" width="9.76666666666667" customWidth="1"/>
    <col min="5" max="6" width="14.4166666666667" customWidth="1"/>
    <col min="7" max="7" width="11.5333333333333" customWidth="1"/>
    <col min="8" max="8" width="27.1416666666667" customWidth="1"/>
  </cols>
  <sheetData>
    <row r="1" ht="14.3" customHeight="1" spans="1:8">
      <c r="A1" s="31"/>
      <c r="B1" s="31"/>
      <c r="C1" s="31"/>
      <c r="D1" s="31"/>
      <c r="E1" s="31"/>
      <c r="F1" s="31"/>
      <c r="G1" s="31"/>
      <c r="H1" s="31"/>
    </row>
    <row r="2" ht="39.85" customHeight="1" spans="1:8">
      <c r="A2" s="66" t="s">
        <v>216</v>
      </c>
      <c r="B2" s="66"/>
      <c r="C2" s="66"/>
      <c r="D2" s="66"/>
      <c r="E2" s="66"/>
      <c r="F2" s="66"/>
      <c r="G2" s="66"/>
      <c r="H2" s="66"/>
    </row>
    <row r="3" ht="22.75" customHeight="1" spans="1:8">
      <c r="A3" s="31"/>
      <c r="B3" s="31"/>
      <c r="C3" s="31"/>
      <c r="D3" s="31"/>
      <c r="E3" s="31"/>
      <c r="F3" s="31"/>
      <c r="G3" s="31"/>
      <c r="H3" s="67" t="s">
        <v>38</v>
      </c>
    </row>
    <row r="4" ht="22.75" customHeight="1" spans="1:8">
      <c r="A4" s="35" t="s">
        <v>162</v>
      </c>
      <c r="B4" s="35" t="s">
        <v>217</v>
      </c>
      <c r="C4" s="35"/>
      <c r="D4" s="35"/>
      <c r="E4" s="35"/>
      <c r="F4" s="35"/>
      <c r="G4" s="35" t="s">
        <v>218</v>
      </c>
      <c r="H4" s="35" t="s">
        <v>219</v>
      </c>
    </row>
    <row r="5" ht="22.75" customHeight="1" spans="1:8">
      <c r="A5" s="35"/>
      <c r="B5" s="35" t="s">
        <v>119</v>
      </c>
      <c r="C5" s="35" t="s">
        <v>220</v>
      </c>
      <c r="D5" s="35" t="s">
        <v>221</v>
      </c>
      <c r="E5" s="35" t="s">
        <v>222</v>
      </c>
      <c r="F5" s="35"/>
      <c r="G5" s="35"/>
      <c r="H5" s="35"/>
    </row>
    <row r="6" ht="22.75" customHeight="1" spans="1:8">
      <c r="A6" s="35"/>
      <c r="B6" s="35"/>
      <c r="C6" s="35"/>
      <c r="D6" s="35"/>
      <c r="E6" s="35" t="s">
        <v>223</v>
      </c>
      <c r="F6" s="35" t="s">
        <v>224</v>
      </c>
      <c r="G6" s="35"/>
      <c r="H6" s="35"/>
    </row>
    <row r="7" ht="22.75" customHeight="1" spans="1:8">
      <c r="A7" s="68" t="s">
        <v>119</v>
      </c>
      <c r="B7" s="69"/>
      <c r="C7" s="69"/>
      <c r="D7" s="69"/>
      <c r="E7" s="69"/>
      <c r="F7" s="69"/>
      <c r="G7" s="69"/>
      <c r="H7" s="69"/>
    </row>
    <row r="8" ht="22.75" customHeight="1" spans="1:8">
      <c r="A8" s="70" t="s">
        <v>2</v>
      </c>
      <c r="B8" s="71">
        <f>SUM(C8:F8)</f>
        <v>550</v>
      </c>
      <c r="C8" s="71"/>
      <c r="D8" s="71">
        <v>550</v>
      </c>
      <c r="E8" s="69"/>
      <c r="F8" s="69"/>
      <c r="G8" s="69"/>
      <c r="H8" s="69"/>
    </row>
    <row r="9" ht="22.75" customHeight="1" spans="1:8">
      <c r="A9" s="36"/>
      <c r="B9" s="37"/>
      <c r="C9" s="37"/>
      <c r="D9" s="37"/>
      <c r="E9" s="37"/>
      <c r="F9" s="37"/>
      <c r="G9" s="37"/>
      <c r="H9" s="3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.236111111111111" footer="0"/>
  <pageSetup paperSize="9" scale="9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B14" sqref="B14"/>
    </sheetView>
  </sheetViews>
  <sheetFormatPr defaultColWidth="10" defaultRowHeight="15"/>
  <cols>
    <col min="1" max="1" width="9.76666666666667" customWidth="1"/>
    <col min="2" max="2" width="12" style="39" customWidth="1"/>
    <col min="3" max="3" width="24.3" style="39" customWidth="1"/>
    <col min="4" max="4" width="13.75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31"/>
      <c r="B1" s="47"/>
      <c r="C1" s="48"/>
      <c r="D1" s="31"/>
      <c r="E1" s="31"/>
      <c r="F1" s="31"/>
      <c r="G1" s="31"/>
      <c r="H1" s="31"/>
      <c r="I1" s="31"/>
      <c r="J1" s="31"/>
      <c r="K1" s="31"/>
    </row>
    <row r="2" ht="39.85" customHeight="1" spans="1:11">
      <c r="A2" s="32" t="s">
        <v>225</v>
      </c>
      <c r="B2" s="41"/>
      <c r="C2" s="41"/>
      <c r="D2" s="32"/>
      <c r="E2" s="32"/>
      <c r="F2" s="32"/>
      <c r="G2" s="31"/>
      <c r="H2" s="31"/>
      <c r="I2" s="31"/>
      <c r="J2" s="31"/>
      <c r="K2" s="31"/>
    </row>
    <row r="3" ht="22.75" customHeight="1" spans="1:11">
      <c r="A3" s="33"/>
      <c r="D3" s="33"/>
      <c r="E3" s="33"/>
      <c r="F3" s="33" t="s">
        <v>38</v>
      </c>
      <c r="G3" s="31"/>
      <c r="H3" s="31"/>
      <c r="I3" s="31"/>
      <c r="J3" s="31"/>
      <c r="K3" s="31"/>
    </row>
    <row r="4" ht="22.75" customHeight="1" spans="1:11">
      <c r="A4" s="49" t="s">
        <v>226</v>
      </c>
      <c r="B4" s="50" t="s">
        <v>227</v>
      </c>
      <c r="C4" s="51" t="s">
        <v>228</v>
      </c>
      <c r="D4" s="49" t="s">
        <v>119</v>
      </c>
      <c r="E4" s="49" t="s">
        <v>116</v>
      </c>
      <c r="F4" s="49" t="s">
        <v>117</v>
      </c>
      <c r="G4" s="31"/>
      <c r="H4" s="31"/>
      <c r="I4" s="31"/>
      <c r="J4" s="31"/>
      <c r="K4" s="31"/>
    </row>
    <row r="5" ht="28" customHeight="1" spans="1:11">
      <c r="A5" s="52"/>
      <c r="B5" s="53"/>
      <c r="C5" s="54" t="s">
        <v>119</v>
      </c>
      <c r="D5" s="52">
        <f t="shared" ref="D5:F5" si="0">D6</f>
        <v>325226</v>
      </c>
      <c r="E5" s="52">
        <f t="shared" si="0"/>
        <v>125226</v>
      </c>
      <c r="F5" s="55">
        <f t="shared" si="0"/>
        <v>200000</v>
      </c>
      <c r="G5" s="33"/>
      <c r="H5" s="33"/>
      <c r="I5" s="33"/>
      <c r="J5" s="33"/>
      <c r="K5" s="33"/>
    </row>
    <row r="6" ht="28" customHeight="1" spans="1:6">
      <c r="A6" s="56">
        <v>1</v>
      </c>
      <c r="B6" s="57" t="s">
        <v>188</v>
      </c>
      <c r="C6" s="58" t="s">
        <v>189</v>
      </c>
      <c r="D6" s="59">
        <f>E6+F6</f>
        <v>325226</v>
      </c>
      <c r="E6" s="60">
        <f>SUM(E7:E17)</f>
        <v>125226</v>
      </c>
      <c r="F6" s="56">
        <f>SUM(F7:F15)</f>
        <v>200000</v>
      </c>
    </row>
    <row r="7" ht="28" customHeight="1" spans="1:6">
      <c r="A7" s="56">
        <v>2</v>
      </c>
      <c r="B7" s="57" t="s">
        <v>190</v>
      </c>
      <c r="C7" s="61" t="s">
        <v>191</v>
      </c>
      <c r="D7" s="62">
        <v>217000</v>
      </c>
      <c r="E7" s="63">
        <v>17000</v>
      </c>
      <c r="F7" s="56">
        <v>200000</v>
      </c>
    </row>
    <row r="8" ht="28" customHeight="1" spans="1:6">
      <c r="A8" s="56">
        <v>3</v>
      </c>
      <c r="B8" s="57" t="s">
        <v>192</v>
      </c>
      <c r="C8" s="61" t="s">
        <v>193</v>
      </c>
      <c r="D8" s="59"/>
      <c r="E8" s="63">
        <v>10000</v>
      </c>
      <c r="F8" s="59"/>
    </row>
    <row r="9" ht="28" customHeight="1" spans="1:6">
      <c r="A9" s="56">
        <v>4</v>
      </c>
      <c r="B9" s="57" t="s">
        <v>194</v>
      </c>
      <c r="C9" s="61" t="s">
        <v>195</v>
      </c>
      <c r="D9" s="59"/>
      <c r="E9" s="63">
        <v>1000</v>
      </c>
      <c r="F9" s="59"/>
    </row>
    <row r="10" ht="28" customHeight="1" spans="1:6">
      <c r="A10" s="56">
        <v>5</v>
      </c>
      <c r="B10" s="57" t="s">
        <v>196</v>
      </c>
      <c r="C10" s="61" t="s">
        <v>197</v>
      </c>
      <c r="D10" s="59"/>
      <c r="E10" s="63">
        <v>2000</v>
      </c>
      <c r="F10" s="59"/>
    </row>
    <row r="11" ht="28" customHeight="1" spans="1:6">
      <c r="A11" s="56">
        <v>6</v>
      </c>
      <c r="B11" s="57" t="s">
        <v>198</v>
      </c>
      <c r="C11" s="61" t="s">
        <v>199</v>
      </c>
      <c r="D11" s="59"/>
      <c r="E11" s="63">
        <v>8800</v>
      </c>
      <c r="F11" s="59"/>
    </row>
    <row r="12" ht="28" customHeight="1" spans="1:6">
      <c r="A12" s="56">
        <v>7</v>
      </c>
      <c r="B12" s="54" t="s">
        <v>200</v>
      </c>
      <c r="C12" s="61" t="s">
        <v>201</v>
      </c>
      <c r="D12" s="59"/>
      <c r="E12" s="63">
        <v>3300</v>
      </c>
      <c r="F12" s="59"/>
    </row>
    <row r="13" ht="28" customHeight="1" spans="1:6">
      <c r="A13" s="56">
        <v>8</v>
      </c>
      <c r="B13" s="57" t="s">
        <v>202</v>
      </c>
      <c r="C13" s="61" t="s">
        <v>203</v>
      </c>
      <c r="D13" s="59"/>
      <c r="E13" s="63">
        <v>550</v>
      </c>
      <c r="F13" s="59"/>
    </row>
    <row r="14" ht="28" customHeight="1" spans="1:6">
      <c r="A14" s="56">
        <v>9</v>
      </c>
      <c r="B14" s="57" t="s">
        <v>204</v>
      </c>
      <c r="C14" s="61" t="s">
        <v>205</v>
      </c>
      <c r="D14" s="59"/>
      <c r="E14" s="63">
        <v>550</v>
      </c>
      <c r="F14" s="59"/>
    </row>
    <row r="15" ht="28" customHeight="1" spans="1:6">
      <c r="A15" s="56">
        <v>10</v>
      </c>
      <c r="B15" s="57" t="s">
        <v>206</v>
      </c>
      <c r="C15" s="61" t="s">
        <v>207</v>
      </c>
      <c r="D15" s="59"/>
      <c r="E15" s="63">
        <v>14544</v>
      </c>
      <c r="F15" s="59"/>
    </row>
    <row r="16" ht="28" customHeight="1" spans="1:6">
      <c r="A16" s="56">
        <v>11</v>
      </c>
      <c r="B16" s="57" t="s">
        <v>208</v>
      </c>
      <c r="C16" s="61" t="s">
        <v>209</v>
      </c>
      <c r="D16" s="64"/>
      <c r="E16" s="63">
        <v>10482</v>
      </c>
      <c r="F16" s="64"/>
    </row>
    <row r="17" ht="28" customHeight="1" spans="1:6">
      <c r="A17" s="56">
        <v>12</v>
      </c>
      <c r="B17" s="57" t="s">
        <v>210</v>
      </c>
      <c r="C17" s="61" t="s">
        <v>211</v>
      </c>
      <c r="D17" s="64"/>
      <c r="E17" s="63">
        <v>57000</v>
      </c>
      <c r="F17" s="64"/>
    </row>
    <row r="18" ht="28" customHeight="1" spans="1:6">
      <c r="A18" s="64"/>
      <c r="B18" s="65"/>
      <c r="C18" s="57"/>
      <c r="D18" s="64"/>
      <c r="E18" s="64"/>
      <c r="F18" s="64"/>
    </row>
    <row r="19" ht="28" customHeight="1" spans="1:6">
      <c r="A19" s="64"/>
      <c r="B19" s="65"/>
      <c r="C19" s="57"/>
      <c r="D19" s="64"/>
      <c r="E19" s="64"/>
      <c r="F19" s="64"/>
    </row>
    <row r="25" ht="13.5" spans="2:3">
      <c r="B25" s="38"/>
      <c r="C25" s="38"/>
    </row>
    <row r="26" ht="13.5" spans="2:3">
      <c r="B26" s="38"/>
      <c r="C26" s="38"/>
    </row>
    <row r="27" ht="13.5" spans="2:3">
      <c r="B27" s="38"/>
      <c r="C27" s="3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39" customWidth="1"/>
    <col min="2" max="2" width="41.375" style="39" customWidth="1"/>
    <col min="3" max="3" width="29.375" style="39" customWidth="1"/>
    <col min="4" max="4" width="2.5" style="39" customWidth="1"/>
    <col min="5" max="16" width="8" style="39"/>
    <col min="17" max="16384" width="7.875" style="38"/>
  </cols>
  <sheetData>
    <row r="1" ht="15" customHeight="1" spans="1:16">
      <c r="A1" s="40"/>
      <c r="B1" s="40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ht="32.25" customHeight="1" spans="1:16">
      <c r="A2" s="41" t="s">
        <v>229</v>
      </c>
      <c r="B2" s="41"/>
      <c r="C2" s="41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ht="15" customHeight="1" spans="1:16">
      <c r="A3" s="38"/>
      <c r="B3" s="38"/>
      <c r="C3" s="42" t="s">
        <v>38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ht="25.5" customHeight="1" spans="1:16">
      <c r="A4" s="43" t="s">
        <v>230</v>
      </c>
      <c r="B4" s="43"/>
      <c r="C4" s="44" t="s">
        <v>42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ht="25.5" customHeight="1" spans="1:16">
      <c r="A5" s="43" t="s">
        <v>231</v>
      </c>
      <c r="B5" s="43" t="s">
        <v>232</v>
      </c>
      <c r="C5" s="44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="38" customFormat="1" ht="25.5" customHeight="1" spans="1:3">
      <c r="A6" s="43" t="s">
        <v>119</v>
      </c>
      <c r="B6" s="43"/>
      <c r="C6" s="44"/>
    </row>
    <row r="7" s="38" customFormat="1" ht="26.25" customHeight="1" spans="1:4">
      <c r="A7" s="45"/>
      <c r="B7" s="45"/>
      <c r="C7" s="46">
        <v>0</v>
      </c>
      <c r="D7" s="39"/>
    </row>
    <row r="8" ht="26.25" customHeight="1" spans="1:16">
      <c r="A8" s="45"/>
      <c r="B8" s="45"/>
      <c r="C8" s="46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ht="26.25" customHeight="1" spans="1:16">
      <c r="A9" s="45"/>
      <c r="B9" s="45"/>
      <c r="C9" s="46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ht="26.25" customHeight="1" spans="1:3">
      <c r="A10" s="45"/>
      <c r="B10" s="45"/>
      <c r="C10" s="46"/>
    </row>
    <row r="11" ht="26.25" customHeight="1" spans="1:3">
      <c r="A11" s="45"/>
      <c r="B11" s="45"/>
      <c r="C11" s="46"/>
    </row>
    <row r="12" ht="26.25" customHeight="1" spans="1:3">
      <c r="A12" s="45"/>
      <c r="B12" s="45"/>
      <c r="C12" s="4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5" sqref="E5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31"/>
      <c r="B1" s="31"/>
      <c r="C1" s="31"/>
      <c r="D1" s="31"/>
      <c r="E1" s="31"/>
    </row>
    <row r="2" ht="39.85" customHeight="1" spans="1:5">
      <c r="A2" s="32" t="s">
        <v>233</v>
      </c>
      <c r="B2" s="32"/>
      <c r="C2" s="32"/>
      <c r="D2" s="32"/>
      <c r="E2" s="32"/>
    </row>
    <row r="3" ht="22.75" customHeight="1" spans="1:5">
      <c r="A3" s="33"/>
      <c r="B3" s="33"/>
      <c r="C3" s="33"/>
      <c r="D3" s="33"/>
      <c r="E3" s="34" t="s">
        <v>38</v>
      </c>
    </row>
    <row r="4" ht="22.75" customHeight="1" spans="1:5">
      <c r="A4" s="35" t="s">
        <v>162</v>
      </c>
      <c r="B4" s="35" t="s">
        <v>119</v>
      </c>
      <c r="C4" s="35" t="s">
        <v>234</v>
      </c>
      <c r="D4" s="35" t="s">
        <v>235</v>
      </c>
      <c r="E4" s="35" t="s">
        <v>236</v>
      </c>
    </row>
    <row r="5" ht="22.75" customHeight="1" spans="1:5">
      <c r="A5" s="36"/>
      <c r="B5" s="37"/>
      <c r="C5" s="37"/>
      <c r="D5" s="37"/>
      <c r="E5" s="37"/>
    </row>
  </sheetData>
  <mergeCells count="1">
    <mergeCell ref="A2:E2"/>
  </mergeCells>
  <pageMargins left="0.75" right="0.75" top="0.270000010728836" bottom="0.270000010728836" header="0" footer="0"/>
  <pageSetup paperSize="9" scale="7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B10" sqref="B10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23" t="s">
        <v>237</v>
      </c>
      <c r="B1" s="23"/>
    </row>
    <row r="2" spans="1:1">
      <c r="A2" s="24" t="s">
        <v>238</v>
      </c>
    </row>
    <row r="3" ht="15" customHeight="1" spans="1:2">
      <c r="A3" s="25" t="s">
        <v>41</v>
      </c>
      <c r="B3" s="26" t="s">
        <v>42</v>
      </c>
    </row>
    <row r="4" spans="1:2">
      <c r="A4" s="25"/>
      <c r="B4" s="26"/>
    </row>
    <row r="5" spans="1:2">
      <c r="A5" s="19" t="s">
        <v>239</v>
      </c>
      <c r="B5" s="26">
        <v>1</v>
      </c>
    </row>
    <row r="6" spans="1:2">
      <c r="A6" s="27" t="s">
        <v>240</v>
      </c>
      <c r="B6" s="28"/>
    </row>
    <row r="7" spans="1:2">
      <c r="A7" s="29" t="s">
        <v>241</v>
      </c>
      <c r="B7" s="28"/>
    </row>
    <row r="8" spans="1:2">
      <c r="A8" s="29"/>
      <c r="B8" s="28"/>
    </row>
    <row r="9" spans="1:2">
      <c r="A9" s="29"/>
      <c r="B9" s="28"/>
    </row>
    <row r="10" spans="1:2">
      <c r="A10" s="29"/>
      <c r="B10" s="28"/>
    </row>
    <row r="11" spans="1:2">
      <c r="A11" s="29"/>
      <c r="B11" s="28"/>
    </row>
    <row r="12" spans="1:2">
      <c r="A12" s="29"/>
      <c r="B12" s="28"/>
    </row>
    <row r="13" spans="1:2">
      <c r="A13" s="29"/>
      <c r="B13" s="28"/>
    </row>
    <row r="14" spans="1:2">
      <c r="A14" s="29"/>
      <c r="B14" s="28"/>
    </row>
    <row r="15" spans="1:2">
      <c r="A15" s="29"/>
      <c r="B15" s="28"/>
    </row>
    <row r="16" spans="1:1">
      <c r="A16" s="30" t="s">
        <v>242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25"/>
  <sheetViews>
    <sheetView view="pageBreakPreview" zoomScaleNormal="100" workbookViewId="0">
      <selection activeCell="C15" sqref="C15:F15"/>
    </sheetView>
  </sheetViews>
  <sheetFormatPr defaultColWidth="9" defaultRowHeight="13.5"/>
  <cols>
    <col min="4" max="16" width="5.75" customWidth="1"/>
  </cols>
  <sheetData>
    <row r="1" ht="18.75" spans="1:16">
      <c r="A1" s="1" t="s">
        <v>243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244</v>
      </c>
    </row>
    <row r="3" ht="33" customHeight="1" spans="1:16">
      <c r="A3" s="3" t="s">
        <v>245</v>
      </c>
      <c r="B3" s="15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36" customHeight="1" spans="1:16">
      <c r="A4" s="3" t="s">
        <v>246</v>
      </c>
      <c r="B4" s="6" t="s">
        <v>11</v>
      </c>
      <c r="C4" s="8"/>
      <c r="D4" s="8"/>
      <c r="E4" s="8"/>
      <c r="F4" s="3" t="s">
        <v>247</v>
      </c>
      <c r="G4" s="3"/>
      <c r="H4" s="3"/>
      <c r="I4" s="3"/>
      <c r="J4" s="8">
        <v>13993403189</v>
      </c>
      <c r="K4" s="8"/>
      <c r="L4" s="8"/>
      <c r="M4" s="8"/>
      <c r="N4" s="8"/>
      <c r="O4" s="8"/>
      <c r="P4" s="8"/>
    </row>
    <row r="5" ht="36" customHeight="1" spans="1:16">
      <c r="A5" s="3" t="s">
        <v>248</v>
      </c>
      <c r="B5" s="3" t="s">
        <v>249</v>
      </c>
      <c r="C5" s="3"/>
      <c r="D5" s="15" t="s">
        <v>250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ht="36" customHeight="1" spans="1:16">
      <c r="A6" s="3"/>
      <c r="B6" s="3" t="s">
        <v>251</v>
      </c>
      <c r="C6" s="3"/>
      <c r="D6" s="17" t="s">
        <v>252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ht="36" customHeight="1" spans="1:16">
      <c r="A7" s="3"/>
      <c r="B7" s="3" t="s">
        <v>253</v>
      </c>
      <c r="C7" s="3"/>
      <c r="D7" s="18" t="s">
        <v>254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ht="36" customHeight="1" spans="1:16">
      <c r="A8" s="3"/>
      <c r="B8" s="3" t="s">
        <v>255</v>
      </c>
      <c r="C8" s="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36" customHeight="1" spans="1:16">
      <c r="A9" s="3" t="s">
        <v>256</v>
      </c>
      <c r="B9" s="3" t="s">
        <v>257</v>
      </c>
      <c r="C9" s="3"/>
      <c r="D9" s="18" t="s">
        <v>258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36" customHeight="1" spans="1:16">
      <c r="A10" s="3"/>
      <c r="B10" s="19" t="s">
        <v>259</v>
      </c>
      <c r="C10" s="19"/>
      <c r="D10" s="15" t="s">
        <v>260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36" customHeight="1" spans="1:16">
      <c r="A11" s="3"/>
      <c r="B11" s="19" t="s">
        <v>261</v>
      </c>
      <c r="C11" s="19"/>
      <c r="D11" s="3" t="s">
        <v>262</v>
      </c>
      <c r="E11" s="3"/>
      <c r="F11" s="3"/>
      <c r="G11" s="3"/>
      <c r="H11" s="3" t="s">
        <v>263</v>
      </c>
      <c r="I11" s="3"/>
      <c r="J11" s="3"/>
      <c r="K11" s="3"/>
      <c r="L11" s="3" t="s">
        <v>264</v>
      </c>
      <c r="M11" s="3"/>
      <c r="N11" s="3"/>
      <c r="O11" s="3"/>
      <c r="P11" s="3" t="s">
        <v>265</v>
      </c>
    </row>
    <row r="12" ht="36" customHeight="1" spans="1:16">
      <c r="A12" s="3"/>
      <c r="B12" s="20">
        <v>8</v>
      </c>
      <c r="C12" s="20"/>
      <c r="D12" s="5">
        <v>11</v>
      </c>
      <c r="E12" s="5"/>
      <c r="F12" s="5"/>
      <c r="G12" s="5"/>
      <c r="H12" s="5">
        <v>8</v>
      </c>
      <c r="I12" s="5"/>
      <c r="J12" s="5"/>
      <c r="K12" s="5"/>
      <c r="L12" s="5"/>
      <c r="M12" s="5"/>
      <c r="N12" s="5"/>
      <c r="O12" s="5"/>
      <c r="P12" s="5">
        <v>3</v>
      </c>
    </row>
    <row r="13" ht="36" customHeight="1" spans="1:16">
      <c r="A13" s="3" t="s">
        <v>266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ht="36" customHeight="1" spans="1:16">
      <c r="A14" s="3" t="s">
        <v>267</v>
      </c>
      <c r="B14" s="3" t="s">
        <v>268</v>
      </c>
      <c r="C14" s="3" t="s">
        <v>269</v>
      </c>
      <c r="D14" s="3"/>
      <c r="E14" s="3"/>
      <c r="F14" s="3"/>
      <c r="G14" s="3" t="s">
        <v>270</v>
      </c>
      <c r="H14" s="3"/>
      <c r="I14" s="3"/>
      <c r="J14" s="3"/>
      <c r="K14" s="3" t="s">
        <v>271</v>
      </c>
      <c r="L14" s="3"/>
      <c r="M14" s="3"/>
      <c r="N14" s="3"/>
      <c r="O14" s="3" t="s">
        <v>272</v>
      </c>
      <c r="P14" s="3"/>
    </row>
    <row r="15" ht="36" customHeight="1" spans="1:16">
      <c r="A15" s="3"/>
      <c r="B15" s="8">
        <v>100.78</v>
      </c>
      <c r="C15" s="8">
        <v>147.13</v>
      </c>
      <c r="D15" s="8"/>
      <c r="E15" s="8"/>
      <c r="F15" s="8"/>
      <c r="G15" s="8">
        <v>147.13</v>
      </c>
      <c r="H15" s="8"/>
      <c r="I15" s="8"/>
      <c r="J15" s="8"/>
      <c r="K15" s="21">
        <v>1</v>
      </c>
      <c r="L15" s="8"/>
      <c r="M15" s="8"/>
      <c r="N15" s="8"/>
      <c r="O15" s="8">
        <v>0</v>
      </c>
      <c r="P15" s="8"/>
    </row>
    <row r="16" ht="36" customHeight="1" spans="1:16">
      <c r="A16" s="3" t="s">
        <v>273</v>
      </c>
      <c r="B16" s="3" t="s">
        <v>274</v>
      </c>
      <c r="C16" s="3"/>
      <c r="D16" s="3"/>
      <c r="E16" s="3"/>
      <c r="F16" s="3"/>
      <c r="G16" s="3"/>
      <c r="H16" s="3"/>
      <c r="I16" s="3" t="s">
        <v>275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276</v>
      </c>
      <c r="C17" s="3"/>
      <c r="D17" s="3"/>
      <c r="E17" s="8"/>
      <c r="F17" s="8"/>
      <c r="G17" s="8"/>
      <c r="H17" s="8"/>
      <c r="I17" s="3" t="s">
        <v>178</v>
      </c>
      <c r="J17" s="3"/>
      <c r="K17" s="3"/>
      <c r="L17" s="3"/>
      <c r="M17" s="3"/>
      <c r="N17" s="8">
        <v>74.27</v>
      </c>
      <c r="O17" s="8"/>
      <c r="P17" s="8"/>
    </row>
    <row r="18" ht="36" customHeight="1" spans="1:16">
      <c r="A18" s="3"/>
      <c r="B18" s="3" t="s">
        <v>277</v>
      </c>
      <c r="C18" s="3"/>
      <c r="D18" s="3"/>
      <c r="E18" s="8">
        <v>106.79</v>
      </c>
      <c r="F18" s="8"/>
      <c r="G18" s="8"/>
      <c r="H18" s="8"/>
      <c r="I18" s="3" t="s">
        <v>179</v>
      </c>
      <c r="J18" s="3"/>
      <c r="K18" s="3"/>
      <c r="L18" s="3"/>
      <c r="M18" s="3"/>
      <c r="N18" s="8">
        <v>12.52</v>
      </c>
      <c r="O18" s="8"/>
      <c r="P18" s="8"/>
    </row>
    <row r="19" ht="36" customHeight="1" spans="1:16">
      <c r="A19" s="3"/>
      <c r="B19" s="3" t="s">
        <v>278</v>
      </c>
      <c r="C19" s="3"/>
      <c r="D19" s="3"/>
      <c r="E19" s="8"/>
      <c r="F19" s="8"/>
      <c r="G19" s="8"/>
      <c r="H19" s="8"/>
      <c r="I19" s="3" t="s">
        <v>279</v>
      </c>
      <c r="J19" s="3"/>
      <c r="K19" s="3"/>
      <c r="L19" s="3"/>
      <c r="M19" s="3"/>
      <c r="N19" s="8">
        <v>20</v>
      </c>
      <c r="O19" s="8"/>
      <c r="P19" s="8"/>
    </row>
    <row r="20" ht="36" customHeight="1" spans="1:16">
      <c r="A20" s="3"/>
      <c r="B20" s="3" t="s">
        <v>280</v>
      </c>
      <c r="C20" s="3"/>
      <c r="D20" s="3"/>
      <c r="E20" s="8">
        <v>106.79</v>
      </c>
      <c r="F20" s="8"/>
      <c r="G20" s="8"/>
      <c r="H20" s="8"/>
      <c r="I20" s="3" t="s">
        <v>281</v>
      </c>
      <c r="J20" s="3"/>
      <c r="K20" s="3"/>
      <c r="L20" s="3"/>
      <c r="M20" s="3"/>
      <c r="N20" s="8">
        <v>106.79</v>
      </c>
      <c r="O20" s="8"/>
      <c r="P20" s="8"/>
    </row>
    <row r="21" ht="36" customHeight="1" spans="1:16">
      <c r="A21" s="3" t="s">
        <v>282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ht="36" customHeight="1" spans="1:16">
      <c r="A22" s="3" t="s">
        <v>283</v>
      </c>
      <c r="B22" s="3" t="s">
        <v>284</v>
      </c>
      <c r="C22" s="3"/>
      <c r="D22" s="3" t="s">
        <v>285</v>
      </c>
      <c r="E22" s="3"/>
      <c r="F22" s="3"/>
      <c r="G22" s="3"/>
      <c r="H22" s="3"/>
      <c r="I22" s="3"/>
      <c r="J22" s="3"/>
      <c r="K22" s="3"/>
      <c r="L22" s="3"/>
      <c r="M22" s="3" t="s">
        <v>286</v>
      </c>
      <c r="N22" s="3"/>
      <c r="O22" s="3"/>
      <c r="P22" s="3"/>
    </row>
    <row r="23" ht="25" customHeight="1" spans="1:16">
      <c r="A23" s="4" t="s">
        <v>287</v>
      </c>
      <c r="B23" s="4" t="s">
        <v>288</v>
      </c>
      <c r="C23" s="5"/>
      <c r="D23" s="4" t="s">
        <v>289</v>
      </c>
      <c r="E23" s="5"/>
      <c r="F23" s="5"/>
      <c r="G23" s="5"/>
      <c r="H23" s="5"/>
      <c r="I23" s="5"/>
      <c r="J23" s="5"/>
      <c r="K23" s="5"/>
      <c r="L23" s="5"/>
      <c r="M23" s="4" t="s">
        <v>290</v>
      </c>
      <c r="N23" s="5"/>
      <c r="O23" s="5"/>
      <c r="P23" s="5"/>
    </row>
    <row r="24" ht="25" customHeight="1" spans="1:16">
      <c r="A24" s="4" t="s">
        <v>291</v>
      </c>
      <c r="B24" s="4" t="s">
        <v>292</v>
      </c>
      <c r="C24" s="5"/>
      <c r="D24" s="4" t="s">
        <v>293</v>
      </c>
      <c r="E24" s="5"/>
      <c r="F24" s="5"/>
      <c r="G24" s="5"/>
      <c r="H24" s="5"/>
      <c r="I24" s="5"/>
      <c r="J24" s="5"/>
      <c r="K24" s="5"/>
      <c r="L24" s="5"/>
      <c r="M24" s="22">
        <v>1</v>
      </c>
      <c r="N24" s="5"/>
      <c r="O24" s="5"/>
      <c r="P24" s="5"/>
    </row>
    <row r="25" ht="25" customHeight="1" spans="1:16">
      <c r="A25" s="4" t="s">
        <v>294</v>
      </c>
      <c r="B25" s="4" t="s">
        <v>295</v>
      </c>
      <c r="C25" s="5"/>
      <c r="D25" s="4" t="s">
        <v>296</v>
      </c>
      <c r="E25" s="5"/>
      <c r="F25" s="5"/>
      <c r="G25" s="5"/>
      <c r="H25" s="5"/>
      <c r="I25" s="5"/>
      <c r="J25" s="5"/>
      <c r="K25" s="5"/>
      <c r="L25" s="5"/>
      <c r="M25" s="22">
        <v>1</v>
      </c>
      <c r="N25" s="5"/>
      <c r="O25" s="5"/>
      <c r="P25" s="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4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workbookViewId="0">
      <selection activeCell="H5" sqref="H5:K5"/>
    </sheetView>
  </sheetViews>
  <sheetFormatPr defaultColWidth="9" defaultRowHeight="13.5"/>
  <sheetData>
    <row r="1" ht="18.75" spans="1:11">
      <c r="A1" s="1" t="s">
        <v>297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244</v>
      </c>
    </row>
    <row r="3" ht="46" customHeight="1" spans="1:11">
      <c r="A3" s="3" t="s">
        <v>298</v>
      </c>
      <c r="B3" s="4" t="s">
        <v>2</v>
      </c>
      <c r="C3" s="5"/>
      <c r="D3" s="5"/>
      <c r="E3" s="5"/>
      <c r="F3" s="3" t="s">
        <v>299</v>
      </c>
      <c r="G3" s="3"/>
      <c r="H3" s="6" t="s">
        <v>300</v>
      </c>
      <c r="I3" s="8"/>
      <c r="J3" s="8"/>
      <c r="K3" s="8"/>
    </row>
    <row r="4" ht="46" customHeight="1" spans="1:11">
      <c r="A4" s="3" t="s">
        <v>301</v>
      </c>
      <c r="B4" s="4" t="s">
        <v>302</v>
      </c>
      <c r="C4" s="5"/>
      <c r="D4" s="5"/>
      <c r="E4" s="5"/>
      <c r="F4" s="3" t="s">
        <v>303</v>
      </c>
      <c r="G4" s="3"/>
      <c r="H4" s="6" t="s">
        <v>300</v>
      </c>
      <c r="I4" s="8"/>
      <c r="J4" s="8"/>
      <c r="K4" s="8"/>
    </row>
    <row r="5" ht="46" customHeight="1" spans="1:11">
      <c r="A5" s="3" t="s">
        <v>304</v>
      </c>
      <c r="B5" s="4" t="s">
        <v>305</v>
      </c>
      <c r="C5" s="5"/>
      <c r="D5" s="5"/>
      <c r="E5" s="5"/>
      <c r="F5" s="3" t="s">
        <v>306</v>
      </c>
      <c r="G5" s="3"/>
      <c r="H5" s="6" t="s">
        <v>307</v>
      </c>
      <c r="I5" s="8"/>
      <c r="J5" s="8"/>
      <c r="K5" s="8"/>
    </row>
    <row r="6" ht="46" customHeight="1" spans="1:11">
      <c r="A6" s="3" t="s">
        <v>308</v>
      </c>
      <c r="B6" s="4" t="s">
        <v>309</v>
      </c>
      <c r="C6" s="5"/>
      <c r="D6" s="5"/>
      <c r="E6" s="5"/>
      <c r="F6" s="3" t="s">
        <v>310</v>
      </c>
      <c r="G6" s="3"/>
      <c r="H6" s="6" t="s">
        <v>311</v>
      </c>
      <c r="I6" s="8"/>
      <c r="J6" s="8"/>
      <c r="K6" s="8"/>
    </row>
    <row r="7" ht="46" customHeight="1" spans="1:11">
      <c r="A7" s="3" t="s">
        <v>312</v>
      </c>
      <c r="B7" s="7" t="s">
        <v>313</v>
      </c>
      <c r="C7" s="8">
        <v>20</v>
      </c>
      <c r="D7" s="8"/>
      <c r="E7" s="7" t="s">
        <v>314</v>
      </c>
      <c r="F7" s="7"/>
      <c r="G7" s="8"/>
      <c r="H7" s="8"/>
      <c r="I7" s="7" t="s">
        <v>315</v>
      </c>
      <c r="J7" s="7"/>
      <c r="K7" s="8"/>
    </row>
    <row r="8" ht="46" customHeight="1" spans="1:11">
      <c r="A8" s="3" t="s">
        <v>316</v>
      </c>
      <c r="B8" s="9" t="s">
        <v>317</v>
      </c>
      <c r="C8" s="10"/>
      <c r="D8" s="10"/>
      <c r="E8" s="10"/>
      <c r="F8" s="10"/>
      <c r="G8" s="10"/>
      <c r="H8" s="10"/>
      <c r="I8" s="10"/>
      <c r="J8" s="10"/>
      <c r="K8" s="10"/>
    </row>
    <row r="9" ht="46" customHeight="1" spans="1:11">
      <c r="A9" s="3" t="s">
        <v>283</v>
      </c>
      <c r="B9" s="3" t="s">
        <v>284</v>
      </c>
      <c r="C9" s="3"/>
      <c r="D9" s="3" t="s">
        <v>285</v>
      </c>
      <c r="E9" s="3"/>
      <c r="F9" s="3"/>
      <c r="G9" s="3"/>
      <c r="H9" s="3"/>
      <c r="I9" s="3"/>
      <c r="J9" s="3" t="s">
        <v>318</v>
      </c>
      <c r="K9" s="3"/>
    </row>
    <row r="10" ht="46" customHeight="1" spans="1:11">
      <c r="A10" s="11" t="s">
        <v>287</v>
      </c>
      <c r="B10" s="11" t="s">
        <v>288</v>
      </c>
      <c r="C10" s="12"/>
      <c r="D10" s="13" t="s">
        <v>289</v>
      </c>
      <c r="E10" s="12"/>
      <c r="F10" s="12"/>
      <c r="G10" s="12"/>
      <c r="H10" s="12"/>
      <c r="I10" s="12"/>
      <c r="J10" s="12">
        <v>100</v>
      </c>
      <c r="K10" s="12"/>
    </row>
    <row r="11" ht="46" customHeight="1" spans="1:11">
      <c r="A11" s="11" t="s">
        <v>291</v>
      </c>
      <c r="B11" s="11" t="s">
        <v>292</v>
      </c>
      <c r="C11" s="12"/>
      <c r="D11" s="11" t="s">
        <v>293</v>
      </c>
      <c r="E11" s="12"/>
      <c r="F11" s="12"/>
      <c r="G11" s="12"/>
      <c r="H11" s="12"/>
      <c r="I11" s="12"/>
      <c r="J11" s="12">
        <v>100</v>
      </c>
      <c r="K11" s="12"/>
    </row>
    <row r="12" ht="46" customHeight="1" spans="1:11">
      <c r="A12" s="11" t="s">
        <v>294</v>
      </c>
      <c r="B12" s="11" t="s">
        <v>295</v>
      </c>
      <c r="C12" s="12"/>
      <c r="D12" s="11" t="s">
        <v>296</v>
      </c>
      <c r="E12" s="12"/>
      <c r="F12" s="12"/>
      <c r="G12" s="12"/>
      <c r="H12" s="12"/>
      <c r="I12" s="12"/>
      <c r="J12" s="12">
        <v>100</v>
      </c>
      <c r="K12" s="12"/>
    </row>
    <row r="13" ht="46" customHeight="1" spans="1:11">
      <c r="A13" s="4"/>
      <c r="B13" s="4"/>
      <c r="C13" s="5"/>
      <c r="D13" s="4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14"/>
      <c r="K14" s="14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topLeftCell="A7" workbookViewId="0">
      <selection activeCell="A7" sqref="$A1:$XFD1048576"/>
    </sheetView>
  </sheetViews>
  <sheetFormatPr defaultColWidth="10" defaultRowHeight="13.5" outlineLevelCol="2"/>
  <cols>
    <col min="1" max="1" width="5.01666666666667" customWidth="1"/>
    <col min="2" max="2" width="66.7833333333333" customWidth="1"/>
    <col min="3" max="3" width="60.1416666666667" customWidth="1"/>
  </cols>
  <sheetData>
    <row r="1" customFormat="1" ht="35.4" customHeight="1" spans="1:2">
      <c r="A1" s="31"/>
      <c r="B1" s="31"/>
    </row>
    <row r="2" ht="39.15" customHeight="1" spans="1:3">
      <c r="A2" s="31"/>
      <c r="B2" s="125" t="s">
        <v>13</v>
      </c>
      <c r="C2" s="125"/>
    </row>
    <row r="3" ht="29.35" customHeight="1" spans="1:3">
      <c r="A3" s="126"/>
      <c r="B3" s="127" t="s">
        <v>14</v>
      </c>
      <c r="C3" s="127" t="s">
        <v>15</v>
      </c>
    </row>
    <row r="4" ht="28.45" customHeight="1" spans="1:3">
      <c r="A4" s="116"/>
      <c r="B4" s="128" t="s">
        <v>16</v>
      </c>
      <c r="C4" s="68" t="s">
        <v>17</v>
      </c>
    </row>
    <row r="5" ht="28.45" customHeight="1" spans="1:3">
      <c r="A5" s="116"/>
      <c r="B5" s="128" t="s">
        <v>18</v>
      </c>
      <c r="C5" s="68" t="s">
        <v>19</v>
      </c>
    </row>
    <row r="6" ht="28.45" customHeight="1" spans="1:3">
      <c r="A6" s="116"/>
      <c r="B6" s="128" t="s">
        <v>20</v>
      </c>
      <c r="C6" s="68" t="s">
        <v>21</v>
      </c>
    </row>
    <row r="7" ht="28.45" customHeight="1" spans="1:3">
      <c r="A7" s="116"/>
      <c r="B7" s="128" t="s">
        <v>22</v>
      </c>
      <c r="C7" s="68"/>
    </row>
    <row r="8" ht="28.45" customHeight="1" spans="1:3">
      <c r="A8" s="116"/>
      <c r="B8" s="128" t="s">
        <v>23</v>
      </c>
      <c r="C8" s="68" t="s">
        <v>24</v>
      </c>
    </row>
    <row r="9" ht="28.45" customHeight="1" spans="1:3">
      <c r="A9" s="116"/>
      <c r="B9" s="128" t="s">
        <v>25</v>
      </c>
      <c r="C9" s="68" t="s">
        <v>26</v>
      </c>
    </row>
    <row r="10" ht="28.45" customHeight="1" spans="1:3">
      <c r="A10" s="116"/>
      <c r="B10" s="128" t="s">
        <v>27</v>
      </c>
      <c r="C10" s="68" t="s">
        <v>28</v>
      </c>
    </row>
    <row r="11" ht="28.45" customHeight="1" spans="1:3">
      <c r="A11" s="116"/>
      <c r="B11" s="128" t="s">
        <v>29</v>
      </c>
      <c r="C11" s="68" t="s">
        <v>30</v>
      </c>
    </row>
    <row r="12" ht="28.45" customHeight="1" spans="1:3">
      <c r="A12" s="116"/>
      <c r="B12" s="128" t="s">
        <v>31</v>
      </c>
      <c r="C12" s="68"/>
    </row>
    <row r="13" ht="28.45" customHeight="1" spans="1:3">
      <c r="A13" s="31"/>
      <c r="B13" s="128" t="s">
        <v>32</v>
      </c>
      <c r="C13" s="68"/>
    </row>
    <row r="14" ht="28.45" customHeight="1" spans="1:3">
      <c r="A14" s="31"/>
      <c r="B14" s="128" t="s">
        <v>33</v>
      </c>
      <c r="C14" s="129" t="s">
        <v>17</v>
      </c>
    </row>
    <row r="15" ht="28.45" customHeight="1" spans="2:3">
      <c r="B15" s="130" t="s">
        <v>34</v>
      </c>
      <c r="C15" s="64"/>
    </row>
    <row r="16" ht="28.45" customHeight="1" spans="2:3">
      <c r="B16" s="130" t="s">
        <v>35</v>
      </c>
      <c r="C16" s="64"/>
    </row>
    <row r="17" ht="28.45" customHeight="1" spans="2:3">
      <c r="B17" s="130" t="s">
        <v>36</v>
      </c>
      <c r="C17" s="64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D9" sqref="D9"/>
    </sheetView>
  </sheetViews>
  <sheetFormatPr defaultColWidth="10" defaultRowHeight="13.5" outlineLevelCol="3"/>
  <cols>
    <col min="1" max="1" width="46.625" customWidth="1"/>
    <col min="2" max="2" width="21.75" customWidth="1"/>
    <col min="3" max="3" width="40" customWidth="1"/>
    <col min="4" max="4" width="21.2" customWidth="1"/>
  </cols>
  <sheetData>
    <row r="1" ht="14.3" customHeight="1" spans="1:4">
      <c r="A1" s="31"/>
      <c r="B1" s="31"/>
      <c r="C1" s="31"/>
      <c r="D1" s="31"/>
    </row>
    <row r="2" ht="39.85" customHeight="1" spans="1:4">
      <c r="A2" s="32" t="s">
        <v>37</v>
      </c>
      <c r="B2" s="32"/>
      <c r="C2" s="32"/>
      <c r="D2" s="32"/>
    </row>
    <row r="3" ht="22.75" customHeight="1" spans="1:4">
      <c r="A3" s="116"/>
      <c r="B3" s="116"/>
      <c r="C3" s="116"/>
      <c r="D3" s="117" t="s">
        <v>38</v>
      </c>
    </row>
    <row r="4" ht="22.75" customHeight="1" spans="1:4">
      <c r="A4" s="90" t="s">
        <v>39</v>
      </c>
      <c r="B4" s="90"/>
      <c r="C4" s="90" t="s">
        <v>40</v>
      </c>
      <c r="D4" s="90"/>
    </row>
    <row r="5" ht="22.75" customHeight="1" spans="1:4">
      <c r="A5" s="90" t="s">
        <v>41</v>
      </c>
      <c r="B5" s="90" t="s">
        <v>42</v>
      </c>
      <c r="C5" s="90" t="s">
        <v>41</v>
      </c>
      <c r="D5" s="90" t="s">
        <v>42</v>
      </c>
    </row>
    <row r="6" ht="22.75" customHeight="1" spans="1:4">
      <c r="A6" s="118" t="s">
        <v>43</v>
      </c>
      <c r="B6" s="119">
        <v>1067946</v>
      </c>
      <c r="C6" s="118" t="s">
        <v>44</v>
      </c>
      <c r="D6" s="98">
        <v>1067946</v>
      </c>
    </row>
    <row r="7" ht="22.75" customHeight="1" spans="1:4">
      <c r="A7" s="118" t="s">
        <v>45</v>
      </c>
      <c r="B7" s="99"/>
      <c r="C7" s="118" t="s">
        <v>46</v>
      </c>
      <c r="D7" s="120"/>
    </row>
    <row r="8" ht="22.75" customHeight="1" spans="1:4">
      <c r="A8" s="118" t="s">
        <v>47</v>
      </c>
      <c r="B8" s="99"/>
      <c r="C8" s="118" t="s">
        <v>48</v>
      </c>
      <c r="D8" s="120"/>
    </row>
    <row r="9" ht="22.75" customHeight="1" spans="1:4">
      <c r="A9" s="118" t="s">
        <v>49</v>
      </c>
      <c r="B9" s="99"/>
      <c r="C9" s="118" t="s">
        <v>50</v>
      </c>
      <c r="D9" s="120"/>
    </row>
    <row r="10" ht="22.75" customHeight="1" spans="1:4">
      <c r="A10" s="118" t="s">
        <v>51</v>
      </c>
      <c r="B10" s="99"/>
      <c r="C10" s="118" t="s">
        <v>52</v>
      </c>
      <c r="D10" s="120"/>
    </row>
    <row r="11" ht="22.75" customHeight="1" spans="1:4">
      <c r="A11" s="118" t="s">
        <v>53</v>
      </c>
      <c r="B11" s="99"/>
      <c r="C11" s="118" t="s">
        <v>54</v>
      </c>
      <c r="D11" s="120"/>
    </row>
    <row r="12" ht="22.75" customHeight="1" spans="1:4">
      <c r="A12" s="118" t="s">
        <v>55</v>
      </c>
      <c r="B12" s="99"/>
      <c r="C12" s="118" t="s">
        <v>56</v>
      </c>
      <c r="D12" s="120"/>
    </row>
    <row r="13" ht="22.75" customHeight="1" spans="1:4">
      <c r="A13" s="118" t="s">
        <v>57</v>
      </c>
      <c r="B13" s="99"/>
      <c r="C13" s="118" t="s">
        <v>58</v>
      </c>
      <c r="D13" s="120"/>
    </row>
    <row r="14" ht="22.75" customHeight="1" spans="1:4">
      <c r="A14" s="118" t="s">
        <v>59</v>
      </c>
      <c r="B14" s="99"/>
      <c r="C14" s="118" t="s">
        <v>60</v>
      </c>
      <c r="D14" s="120"/>
    </row>
    <row r="15" ht="22.75" customHeight="1" spans="1:4">
      <c r="A15" s="118"/>
      <c r="B15" s="121"/>
      <c r="C15" s="118" t="s">
        <v>61</v>
      </c>
      <c r="D15" s="120"/>
    </row>
    <row r="16" ht="22.75" customHeight="1" spans="1:4">
      <c r="A16" s="118"/>
      <c r="B16" s="121"/>
      <c r="C16" s="118" t="s">
        <v>62</v>
      </c>
      <c r="D16" s="120"/>
    </row>
    <row r="17" ht="22.75" customHeight="1" spans="1:4">
      <c r="A17" s="118"/>
      <c r="B17" s="121"/>
      <c r="C17" s="118" t="s">
        <v>63</v>
      </c>
      <c r="D17" s="120"/>
    </row>
    <row r="18" ht="22.75" customHeight="1" spans="1:4">
      <c r="A18" s="118"/>
      <c r="B18" s="121"/>
      <c r="C18" s="118" t="s">
        <v>64</v>
      </c>
      <c r="D18" s="120"/>
    </row>
    <row r="19" ht="22.75" customHeight="1" spans="1:4">
      <c r="A19" s="118"/>
      <c r="B19" s="121"/>
      <c r="C19" s="118" t="s">
        <v>65</v>
      </c>
      <c r="D19" s="122"/>
    </row>
    <row r="20" ht="22.75" customHeight="1" spans="1:4">
      <c r="A20" s="123"/>
      <c r="B20" s="124"/>
      <c r="C20" s="118" t="s">
        <v>66</v>
      </c>
      <c r="D20" s="122"/>
    </row>
    <row r="21" ht="22.75" customHeight="1" spans="1:4">
      <c r="A21" s="123"/>
      <c r="B21" s="124"/>
      <c r="C21" s="118" t="s">
        <v>67</v>
      </c>
      <c r="D21" s="122"/>
    </row>
    <row r="22" ht="22.75" customHeight="1" spans="1:4">
      <c r="A22" s="123"/>
      <c r="B22" s="124"/>
      <c r="C22" s="118" t="s">
        <v>68</v>
      </c>
      <c r="D22" s="122"/>
    </row>
    <row r="23" ht="22.75" customHeight="1" spans="1:4">
      <c r="A23" s="123"/>
      <c r="B23" s="124"/>
      <c r="C23" s="118" t="s">
        <v>69</v>
      </c>
      <c r="D23" s="122"/>
    </row>
    <row r="24" ht="22.75" customHeight="1" spans="1:4">
      <c r="A24" s="123"/>
      <c r="B24" s="124"/>
      <c r="C24" s="118" t="s">
        <v>70</v>
      </c>
      <c r="D24" s="122"/>
    </row>
    <row r="25" ht="22.75" customHeight="1" spans="1:4">
      <c r="A25" s="118"/>
      <c r="B25" s="121"/>
      <c r="C25" s="118" t="s">
        <v>71</v>
      </c>
      <c r="D25" s="122"/>
    </row>
    <row r="26" ht="22.75" customHeight="1" spans="1:4">
      <c r="A26" s="118"/>
      <c r="B26" s="121"/>
      <c r="C26" s="118" t="s">
        <v>72</v>
      </c>
      <c r="D26" s="122"/>
    </row>
    <row r="27" ht="22.75" customHeight="1" spans="1:4">
      <c r="A27" s="118"/>
      <c r="B27" s="121"/>
      <c r="C27" s="118" t="s">
        <v>73</v>
      </c>
      <c r="D27" s="122"/>
    </row>
    <row r="28" ht="22.75" customHeight="1" spans="1:4">
      <c r="A28" s="123"/>
      <c r="B28" s="124"/>
      <c r="C28" s="118" t="s">
        <v>74</v>
      </c>
      <c r="D28" s="122"/>
    </row>
    <row r="29" ht="22.75" customHeight="1" spans="1:4">
      <c r="A29" s="123"/>
      <c r="B29" s="124"/>
      <c r="C29" s="118" t="s">
        <v>75</v>
      </c>
      <c r="D29" s="122"/>
    </row>
    <row r="30" ht="22.75" customHeight="1" spans="1:4">
      <c r="A30" s="123"/>
      <c r="B30" s="124"/>
      <c r="C30" s="118" t="s">
        <v>76</v>
      </c>
      <c r="D30" s="122"/>
    </row>
    <row r="31" ht="22.75" customHeight="1" spans="1:4">
      <c r="A31" s="123"/>
      <c r="B31" s="124"/>
      <c r="C31" s="118" t="s">
        <v>77</v>
      </c>
      <c r="D31" s="122"/>
    </row>
    <row r="32" ht="22.75" customHeight="1" spans="1:4">
      <c r="A32" s="123"/>
      <c r="B32" s="124"/>
      <c r="C32" s="118" t="s">
        <v>78</v>
      </c>
      <c r="D32" s="122"/>
    </row>
    <row r="33" ht="22.75" customHeight="1" spans="1:4">
      <c r="A33" s="118"/>
      <c r="B33" s="118"/>
      <c r="C33" s="118" t="s">
        <v>79</v>
      </c>
      <c r="D33" s="122"/>
    </row>
    <row r="34" ht="22.75" customHeight="1" spans="1:4">
      <c r="A34" s="118"/>
      <c r="B34" s="118"/>
      <c r="C34" s="118" t="s">
        <v>80</v>
      </c>
      <c r="D34" s="122"/>
    </row>
    <row r="35" ht="22.75" customHeight="1" spans="1:4">
      <c r="A35" s="118"/>
      <c r="B35" s="118"/>
      <c r="C35" s="118" t="s">
        <v>81</v>
      </c>
      <c r="D35" s="122"/>
    </row>
    <row r="36" ht="22.75" customHeight="1" spans="1:4">
      <c r="A36" s="118"/>
      <c r="B36" s="118"/>
      <c r="C36" s="118"/>
      <c r="D36" s="118"/>
    </row>
    <row r="37" ht="22.75" customHeight="1" spans="1:4">
      <c r="A37" s="118"/>
      <c r="B37" s="118"/>
      <c r="C37" s="118"/>
      <c r="D37" s="118"/>
    </row>
    <row r="38" ht="22.75" customHeight="1" spans="1:4">
      <c r="A38" s="118"/>
      <c r="B38" s="118"/>
      <c r="C38" s="118"/>
      <c r="D38" s="118"/>
    </row>
    <row r="39" ht="22.75" customHeight="1" spans="1:4">
      <c r="A39" s="123" t="s">
        <v>82</v>
      </c>
      <c r="B39" s="124">
        <f>SUM(B6:B14)</f>
        <v>1067946</v>
      </c>
      <c r="C39" s="123" t="s">
        <v>83</v>
      </c>
      <c r="D39" s="124">
        <f>SUM(D6:D38)</f>
        <v>1067946</v>
      </c>
    </row>
    <row r="40" ht="22.75" customHeight="1" spans="1:4">
      <c r="A40" s="123" t="s">
        <v>84</v>
      </c>
      <c r="B40" s="124"/>
      <c r="C40" s="123" t="s">
        <v>85</v>
      </c>
      <c r="D40" s="124"/>
    </row>
    <row r="41" ht="22.75" customHeight="1" spans="1:4">
      <c r="A41" s="118"/>
      <c r="B41" s="121"/>
      <c r="C41" s="118"/>
      <c r="D41" s="121"/>
    </row>
    <row r="42" ht="22.75" customHeight="1" spans="1:4">
      <c r="A42" s="123" t="s">
        <v>86</v>
      </c>
      <c r="B42" s="124">
        <f>B39+B40</f>
        <v>1067946</v>
      </c>
      <c r="C42" s="123" t="s">
        <v>87</v>
      </c>
      <c r="D42" s="124">
        <f>D39+D40</f>
        <v>1067946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8" workbookViewId="0">
      <selection activeCell="B23" sqref="B23"/>
    </sheetView>
  </sheetViews>
  <sheetFormatPr defaultColWidth="7.875" defaultRowHeight="12.75" customHeight="1" outlineLevelCol="2"/>
  <cols>
    <col min="1" max="1" width="39.5" style="39" customWidth="1"/>
    <col min="2" max="2" width="35.625" style="39" customWidth="1"/>
    <col min="3" max="3" width="27.375" style="39" customWidth="1"/>
    <col min="4" max="16384" width="7.875" style="38"/>
  </cols>
  <sheetData>
    <row r="1" ht="24.75" customHeight="1" spans="1:1">
      <c r="A1" s="47"/>
    </row>
    <row r="2" ht="24.75" customHeight="1" spans="1:2">
      <c r="A2" s="41" t="s">
        <v>88</v>
      </c>
      <c r="B2" s="41"/>
    </row>
    <row r="3" ht="24.75" customHeight="1" spans="1:2">
      <c r="A3" s="109"/>
      <c r="B3" s="42" t="s">
        <v>38</v>
      </c>
    </row>
    <row r="4" ht="24" customHeight="1" spans="1:2">
      <c r="A4" s="51" t="s">
        <v>41</v>
      </c>
      <c r="B4" s="51" t="s">
        <v>42</v>
      </c>
    </row>
    <row r="5" s="38" customFormat="1" ht="25" customHeight="1" spans="1:3">
      <c r="A5" s="110" t="s">
        <v>89</v>
      </c>
      <c r="B5" s="111">
        <f>B6+B7</f>
        <v>1067946</v>
      </c>
      <c r="C5" s="39"/>
    </row>
    <row r="6" s="38" customFormat="1" ht="25" customHeight="1" spans="1:3">
      <c r="A6" s="110" t="s">
        <v>90</v>
      </c>
      <c r="B6" s="98">
        <v>1067946</v>
      </c>
      <c r="C6" s="39"/>
    </row>
    <row r="7" s="38" customFormat="1" ht="25" customHeight="1" spans="1:3">
      <c r="A7" s="110" t="s">
        <v>91</v>
      </c>
      <c r="B7" s="112"/>
      <c r="C7" s="39"/>
    </row>
    <row r="8" s="38" customFormat="1" ht="25" customHeight="1" spans="1:3">
      <c r="A8" s="110" t="s">
        <v>92</v>
      </c>
      <c r="B8" s="112">
        <f>B9+B10</f>
        <v>0</v>
      </c>
      <c r="C8" s="39"/>
    </row>
    <row r="9" s="38" customFormat="1" ht="25" customHeight="1" spans="1:3">
      <c r="A9" s="110" t="s">
        <v>93</v>
      </c>
      <c r="B9" s="112"/>
      <c r="C9" s="39"/>
    </row>
    <row r="10" s="38" customFormat="1" ht="25" customHeight="1" spans="1:3">
      <c r="A10" s="110" t="s">
        <v>94</v>
      </c>
      <c r="B10" s="112"/>
      <c r="C10" s="39"/>
    </row>
    <row r="11" s="38" customFormat="1" ht="25" customHeight="1" spans="1:3">
      <c r="A11" s="110" t="s">
        <v>95</v>
      </c>
      <c r="B11" s="112">
        <f>SUM(B12:B14)</f>
        <v>0</v>
      </c>
      <c r="C11" s="39"/>
    </row>
    <row r="12" s="38" customFormat="1" ht="25" customHeight="1" spans="1:3">
      <c r="A12" s="110" t="s">
        <v>96</v>
      </c>
      <c r="B12" s="112"/>
      <c r="C12" s="39"/>
    </row>
    <row r="13" s="38" customFormat="1" ht="25" customHeight="1" spans="1:3">
      <c r="A13" s="110" t="s">
        <v>97</v>
      </c>
      <c r="B13" s="112"/>
      <c r="C13" s="39"/>
    </row>
    <row r="14" s="38" customFormat="1" ht="25" customHeight="1" spans="1:3">
      <c r="A14" s="110" t="s">
        <v>98</v>
      </c>
      <c r="B14" s="112"/>
      <c r="C14" s="39"/>
    </row>
    <row r="15" s="38" customFormat="1" ht="25" customHeight="1" spans="1:3">
      <c r="A15" s="110" t="s">
        <v>99</v>
      </c>
      <c r="B15" s="112"/>
      <c r="C15" s="39"/>
    </row>
    <row r="16" s="38" customFormat="1" ht="25" customHeight="1" spans="1:3">
      <c r="A16" s="110" t="s">
        <v>100</v>
      </c>
      <c r="B16" s="112"/>
      <c r="C16" s="39"/>
    </row>
    <row r="17" s="38" customFormat="1" ht="25" customHeight="1" spans="1:3">
      <c r="A17" s="110" t="s">
        <v>101</v>
      </c>
      <c r="B17" s="112"/>
      <c r="C17" s="39"/>
    </row>
    <row r="18" s="38" customFormat="1" ht="25" customHeight="1" spans="1:3">
      <c r="A18" s="110" t="s">
        <v>102</v>
      </c>
      <c r="B18" s="112"/>
      <c r="C18" s="39"/>
    </row>
    <row r="19" s="38" customFormat="1" ht="25" customHeight="1" spans="1:3">
      <c r="A19" s="110" t="s">
        <v>103</v>
      </c>
      <c r="B19" s="111">
        <f>B20+B23+B26+B27</f>
        <v>0</v>
      </c>
      <c r="C19" s="39"/>
    </row>
    <row r="20" s="38" customFormat="1" ht="25" customHeight="1" spans="1:3">
      <c r="A20" s="110" t="s">
        <v>104</v>
      </c>
      <c r="B20" s="111">
        <f>B21+B22</f>
        <v>0</v>
      </c>
      <c r="C20" s="39"/>
    </row>
    <row r="21" s="38" customFormat="1" ht="25" customHeight="1" spans="1:3">
      <c r="A21" s="110" t="s">
        <v>105</v>
      </c>
      <c r="B21" s="111"/>
      <c r="C21" s="39"/>
    </row>
    <row r="22" s="38" customFormat="1" ht="25" customHeight="1" spans="1:3">
      <c r="A22" s="110" t="s">
        <v>106</v>
      </c>
      <c r="B22" s="111"/>
      <c r="C22" s="39"/>
    </row>
    <row r="23" s="38" customFormat="1" ht="25" customHeight="1" spans="1:3">
      <c r="A23" s="110" t="s">
        <v>107</v>
      </c>
      <c r="B23" s="111">
        <f>B24+B25</f>
        <v>0</v>
      </c>
      <c r="C23" s="39"/>
    </row>
    <row r="24" s="38" customFormat="1" ht="25" customHeight="1" spans="1:3">
      <c r="A24" s="110" t="s">
        <v>108</v>
      </c>
      <c r="B24" s="111"/>
      <c r="C24" s="39"/>
    </row>
    <row r="25" s="38" customFormat="1" ht="25" customHeight="1" spans="1:3">
      <c r="A25" s="110" t="s">
        <v>109</v>
      </c>
      <c r="B25" s="111"/>
      <c r="C25" s="39"/>
    </row>
    <row r="26" s="38" customFormat="1" ht="25" customHeight="1" spans="1:3">
      <c r="A26" s="110" t="s">
        <v>110</v>
      </c>
      <c r="B26" s="111"/>
      <c r="C26" s="39"/>
    </row>
    <row r="27" s="38" customFormat="1" ht="25" customHeight="1" spans="1:3">
      <c r="A27" s="110" t="s">
        <v>111</v>
      </c>
      <c r="B27" s="111"/>
      <c r="C27" s="39"/>
    </row>
    <row r="28" ht="25" customHeight="1" spans="1:2">
      <c r="A28" s="113"/>
      <c r="B28" s="111"/>
    </row>
    <row r="29" s="38" customFormat="1" ht="25" customHeight="1" spans="1:3">
      <c r="A29" s="114" t="s">
        <v>112</v>
      </c>
      <c r="B29" s="115">
        <f>B5+B8+B11+B15+B16+B17+B18+B19</f>
        <v>1067946</v>
      </c>
      <c r="C29" s="39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opLeftCell="A2" workbookViewId="0">
      <selection activeCell="C8" sqref="C8"/>
    </sheetView>
  </sheetViews>
  <sheetFormatPr defaultColWidth="10" defaultRowHeight="13.5" outlineLevelCol="4"/>
  <cols>
    <col min="1" max="1" width="43.2416666666667" customWidth="1"/>
    <col min="2" max="2" width="24.5916666666667" customWidth="1"/>
    <col min="3" max="3" width="20.125" customWidth="1"/>
    <col min="4" max="4" width="21.275" customWidth="1"/>
    <col min="5" max="5" width="22.5916666666667" customWidth="1"/>
  </cols>
  <sheetData>
    <row r="1" ht="14.3" customHeight="1" spans="1:5">
      <c r="A1" s="31"/>
      <c r="B1" s="31"/>
      <c r="C1" s="31"/>
      <c r="D1" s="31"/>
      <c r="E1" s="31"/>
    </row>
    <row r="2" ht="39.85" customHeight="1" spans="1:5">
      <c r="A2" s="32" t="s">
        <v>113</v>
      </c>
      <c r="B2" s="32"/>
      <c r="C2" s="32"/>
      <c r="D2" s="32"/>
      <c r="E2" s="32"/>
    </row>
    <row r="3" ht="22.75" customHeight="1" spans="1:5">
      <c r="A3" s="33"/>
      <c r="B3" s="33"/>
      <c r="C3" s="33"/>
      <c r="D3" s="33"/>
      <c r="E3" s="33" t="s">
        <v>38</v>
      </c>
    </row>
    <row r="4" ht="22.75" customHeight="1" spans="1:5">
      <c r="A4" s="103" t="s">
        <v>114</v>
      </c>
      <c r="B4" s="103" t="s">
        <v>115</v>
      </c>
      <c r="C4" s="103" t="s">
        <v>116</v>
      </c>
      <c r="D4" s="103" t="s">
        <v>117</v>
      </c>
      <c r="E4" s="103" t="s">
        <v>118</v>
      </c>
    </row>
    <row r="5" ht="22.75" customHeight="1" spans="1:5">
      <c r="A5" s="104" t="s">
        <v>119</v>
      </c>
      <c r="B5" s="88">
        <f t="shared" ref="B5:B7" si="0">B6</f>
        <v>1067946</v>
      </c>
      <c r="C5" s="88">
        <f t="shared" ref="C5:C7" si="1">C6</f>
        <v>867946</v>
      </c>
      <c r="D5" s="88">
        <f t="shared" ref="D5:D7" si="2">D6</f>
        <v>200000</v>
      </c>
      <c r="E5" s="105"/>
    </row>
    <row r="6" ht="24" customHeight="1" spans="1:5">
      <c r="A6" s="106" t="s">
        <v>120</v>
      </c>
      <c r="B6" s="88">
        <f t="shared" si="0"/>
        <v>1067946</v>
      </c>
      <c r="C6" s="88">
        <f t="shared" si="1"/>
        <v>867946</v>
      </c>
      <c r="D6" s="88">
        <f t="shared" si="2"/>
        <v>200000</v>
      </c>
      <c r="E6" s="105"/>
    </row>
    <row r="7" ht="24" customHeight="1" spans="1:5">
      <c r="A7" s="106" t="s">
        <v>121</v>
      </c>
      <c r="B7" s="88">
        <f t="shared" si="0"/>
        <v>1067946</v>
      </c>
      <c r="C7" s="88">
        <f t="shared" si="1"/>
        <v>867946</v>
      </c>
      <c r="D7" s="88">
        <f t="shared" si="2"/>
        <v>200000</v>
      </c>
      <c r="E7" s="105"/>
    </row>
    <row r="8" ht="24" customHeight="1" spans="1:5">
      <c r="A8" s="107" t="s">
        <v>122</v>
      </c>
      <c r="B8" s="88">
        <f>SUM(C8:D8)</f>
        <v>1067946</v>
      </c>
      <c r="C8" s="89">
        <v>867946</v>
      </c>
      <c r="D8" s="89">
        <v>200000</v>
      </c>
      <c r="E8" s="108"/>
    </row>
    <row r="9" ht="24" customHeight="1" spans="1:5">
      <c r="A9" s="106"/>
      <c r="B9" s="105"/>
      <c r="C9" s="64"/>
      <c r="D9" s="64"/>
      <c r="E9" s="64"/>
    </row>
    <row r="10" ht="24" customHeight="1" spans="1:5">
      <c r="A10" s="106"/>
      <c r="B10" s="105"/>
      <c r="C10" s="64"/>
      <c r="D10" s="64"/>
      <c r="E10" s="64"/>
    </row>
    <row r="11" ht="24" customHeight="1" spans="1:5">
      <c r="A11" s="106"/>
      <c r="B11" s="105"/>
      <c r="C11" s="64"/>
      <c r="D11" s="64"/>
      <c r="E11" s="64"/>
    </row>
    <row r="12" spans="1:5">
      <c r="A12" s="106"/>
      <c r="B12" s="105"/>
      <c r="C12" s="64"/>
      <c r="D12" s="64"/>
      <c r="E12" s="64"/>
    </row>
    <row r="13" spans="1:5">
      <c r="A13" s="106"/>
      <c r="B13" s="105"/>
      <c r="C13" s="64"/>
      <c r="D13" s="64"/>
      <c r="E13" s="64"/>
    </row>
    <row r="14" spans="1:5">
      <c r="A14" s="106"/>
      <c r="B14" s="105"/>
      <c r="C14" s="64"/>
      <c r="D14" s="64"/>
      <c r="E14" s="64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4" workbookViewId="0">
      <selection activeCell="D14" sqref="D14:D16"/>
    </sheetView>
  </sheetViews>
  <sheetFormatPr defaultColWidth="10" defaultRowHeight="13.5" outlineLevelCol="6"/>
  <cols>
    <col min="1" max="1" width="24.5666666666667" customWidth="1"/>
    <col min="2" max="2" width="13.5583333333333" customWidth="1"/>
    <col min="3" max="3" width="34.1333333333333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31"/>
      <c r="B1" s="31"/>
      <c r="C1" s="31"/>
      <c r="D1" s="31"/>
      <c r="E1" s="31"/>
      <c r="F1" s="31"/>
      <c r="G1" s="31"/>
    </row>
    <row r="2" ht="39.85" customHeight="1" spans="1:7">
      <c r="A2" s="32" t="s">
        <v>123</v>
      </c>
      <c r="B2" s="32"/>
      <c r="C2" s="32"/>
      <c r="D2" s="32"/>
      <c r="E2" s="31"/>
      <c r="F2" s="31"/>
      <c r="G2" s="31"/>
    </row>
    <row r="3" ht="22.75" customHeight="1" spans="1:7">
      <c r="A3" s="33"/>
      <c r="B3" s="33"/>
      <c r="C3" s="73" t="s">
        <v>38</v>
      </c>
      <c r="D3" s="73"/>
      <c r="E3" s="33"/>
      <c r="F3" s="33"/>
      <c r="G3" s="33"/>
    </row>
    <row r="4" ht="22.75" customHeight="1" spans="1:7">
      <c r="A4" s="90" t="s">
        <v>39</v>
      </c>
      <c r="B4" s="90"/>
      <c r="C4" s="90" t="s">
        <v>40</v>
      </c>
      <c r="D4" s="90"/>
      <c r="E4" s="33"/>
      <c r="F4" s="33"/>
      <c r="G4" s="33"/>
    </row>
    <row r="5" ht="22.75" customHeight="1" spans="1:7">
      <c r="A5" s="90" t="s">
        <v>41</v>
      </c>
      <c r="B5" s="90" t="s">
        <v>42</v>
      </c>
      <c r="C5" s="90" t="s">
        <v>41</v>
      </c>
      <c r="D5" s="90" t="s">
        <v>119</v>
      </c>
      <c r="E5" s="33"/>
      <c r="F5" s="33"/>
      <c r="G5" s="33"/>
    </row>
    <row r="6" ht="22.75" customHeight="1" spans="1:7">
      <c r="A6" s="36" t="s">
        <v>124</v>
      </c>
      <c r="B6" s="96">
        <f>SUM(B7:B9)</f>
        <v>1067946</v>
      </c>
      <c r="C6" s="36" t="s">
        <v>125</v>
      </c>
      <c r="D6" s="97">
        <f>SUM(D7:D35)</f>
        <v>1067946</v>
      </c>
      <c r="E6" s="33"/>
      <c r="F6" s="33"/>
      <c r="G6" s="33"/>
    </row>
    <row r="7" ht="22.75" customHeight="1" spans="1:7">
      <c r="A7" s="36" t="s">
        <v>126</v>
      </c>
      <c r="B7" s="98">
        <v>1067946</v>
      </c>
      <c r="C7" s="36" t="s">
        <v>127</v>
      </c>
      <c r="D7" s="98">
        <v>1067946</v>
      </c>
      <c r="E7" s="33"/>
      <c r="F7" s="33"/>
      <c r="G7" s="33"/>
    </row>
    <row r="8" ht="22.75" customHeight="1" spans="1:7">
      <c r="A8" s="36" t="s">
        <v>128</v>
      </c>
      <c r="B8" s="99"/>
      <c r="C8" s="36" t="s">
        <v>129</v>
      </c>
      <c r="D8" s="98"/>
      <c r="E8" s="33"/>
      <c r="F8" s="33"/>
      <c r="G8" s="33"/>
    </row>
    <row r="9" ht="22.75" customHeight="1" spans="1:7">
      <c r="A9" s="36" t="s">
        <v>130</v>
      </c>
      <c r="B9" s="99"/>
      <c r="C9" s="36" t="s">
        <v>131</v>
      </c>
      <c r="D9" s="98"/>
      <c r="E9" s="33"/>
      <c r="F9" s="33"/>
      <c r="G9" s="33"/>
    </row>
    <row r="10" ht="22.75" customHeight="1" spans="1:7">
      <c r="A10" s="36"/>
      <c r="B10" s="100"/>
      <c r="C10" s="36" t="s">
        <v>132</v>
      </c>
      <c r="D10" s="98"/>
      <c r="E10" s="33"/>
      <c r="F10" s="33"/>
      <c r="G10" s="33"/>
    </row>
    <row r="11" ht="22.75" customHeight="1" spans="1:7">
      <c r="A11" s="36"/>
      <c r="B11" s="100"/>
      <c r="C11" s="36" t="s">
        <v>133</v>
      </c>
      <c r="D11" s="98"/>
      <c r="E11" s="33"/>
      <c r="F11" s="33"/>
      <c r="G11" s="33"/>
    </row>
    <row r="12" ht="22.75" customHeight="1" spans="1:7">
      <c r="A12" s="36"/>
      <c r="B12" s="100"/>
      <c r="C12" s="36" t="s">
        <v>134</v>
      </c>
      <c r="D12" s="99"/>
      <c r="E12" s="33"/>
      <c r="F12" s="33"/>
      <c r="G12" s="33"/>
    </row>
    <row r="13" ht="22.75" customHeight="1" spans="1:7">
      <c r="A13" s="68"/>
      <c r="B13" s="93"/>
      <c r="C13" s="36" t="s">
        <v>135</v>
      </c>
      <c r="D13" s="99"/>
      <c r="E13" s="33"/>
      <c r="F13" s="33"/>
      <c r="G13" s="33"/>
    </row>
    <row r="14" ht="22.75" customHeight="1" spans="1:7">
      <c r="A14" s="36"/>
      <c r="B14" s="100"/>
      <c r="C14" s="36" t="s">
        <v>136</v>
      </c>
      <c r="D14" s="99"/>
      <c r="E14" s="33"/>
      <c r="F14" s="33"/>
      <c r="G14" s="72"/>
    </row>
    <row r="15" ht="22.75" customHeight="1" spans="1:7">
      <c r="A15" s="36"/>
      <c r="B15" s="100"/>
      <c r="C15" s="36" t="s">
        <v>137</v>
      </c>
      <c r="D15" s="99"/>
      <c r="E15" s="33"/>
      <c r="F15" s="33"/>
      <c r="G15" s="33"/>
    </row>
    <row r="16" ht="22.75" customHeight="1" spans="1:7">
      <c r="A16" s="36"/>
      <c r="B16" s="100"/>
      <c r="C16" s="36" t="s">
        <v>138</v>
      </c>
      <c r="D16" s="99"/>
      <c r="E16" s="33"/>
      <c r="F16" s="33"/>
      <c r="G16" s="33"/>
    </row>
    <row r="17" ht="22.75" customHeight="1" spans="1:7">
      <c r="A17" s="36"/>
      <c r="B17" s="100"/>
      <c r="C17" s="36" t="s">
        <v>139</v>
      </c>
      <c r="D17" s="99"/>
      <c r="E17" s="33"/>
      <c r="F17" s="33"/>
      <c r="G17" s="33"/>
    </row>
    <row r="18" ht="22.75" customHeight="1" spans="1:7">
      <c r="A18" s="36"/>
      <c r="B18" s="100"/>
      <c r="C18" s="36" t="s">
        <v>140</v>
      </c>
      <c r="D18" s="99"/>
      <c r="E18" s="33"/>
      <c r="F18" s="33"/>
      <c r="G18" s="33"/>
    </row>
    <row r="19" ht="22.75" customHeight="1" spans="1:7">
      <c r="A19" s="36"/>
      <c r="B19" s="36"/>
      <c r="C19" s="36" t="s">
        <v>141</v>
      </c>
      <c r="D19" s="99"/>
      <c r="E19" s="33"/>
      <c r="F19" s="33"/>
      <c r="G19" s="33"/>
    </row>
    <row r="20" ht="22.75" customHeight="1" spans="1:7">
      <c r="A20" s="36"/>
      <c r="B20" s="36"/>
      <c r="C20" s="36" t="s">
        <v>142</v>
      </c>
      <c r="D20" s="99"/>
      <c r="E20" s="33"/>
      <c r="F20" s="33"/>
      <c r="G20" s="33"/>
    </row>
    <row r="21" ht="22.75" customHeight="1" spans="1:7">
      <c r="A21" s="36"/>
      <c r="B21" s="36"/>
      <c r="C21" s="36" t="s">
        <v>143</v>
      </c>
      <c r="D21" s="99"/>
      <c r="E21" s="33"/>
      <c r="F21" s="33"/>
      <c r="G21" s="33"/>
    </row>
    <row r="22" ht="22.75" customHeight="1" spans="1:7">
      <c r="A22" s="36"/>
      <c r="B22" s="36"/>
      <c r="C22" s="36" t="s">
        <v>144</v>
      </c>
      <c r="D22" s="99"/>
      <c r="E22" s="33"/>
      <c r="F22" s="33"/>
      <c r="G22" s="33"/>
    </row>
    <row r="23" ht="22.75" customHeight="1" spans="1:7">
      <c r="A23" s="36"/>
      <c r="B23" s="36"/>
      <c r="C23" s="36" t="s">
        <v>145</v>
      </c>
      <c r="D23" s="99"/>
      <c r="E23" s="33"/>
      <c r="F23" s="33"/>
      <c r="G23" s="33"/>
    </row>
    <row r="24" ht="22.75" customHeight="1" spans="1:7">
      <c r="A24" s="36"/>
      <c r="B24" s="36"/>
      <c r="C24" s="36" t="s">
        <v>146</v>
      </c>
      <c r="D24" s="99"/>
      <c r="E24" s="33"/>
      <c r="F24" s="33"/>
      <c r="G24" s="33"/>
    </row>
    <row r="25" ht="22.75" customHeight="1" spans="1:7">
      <c r="A25" s="36"/>
      <c r="B25" s="36"/>
      <c r="C25" s="36" t="s">
        <v>147</v>
      </c>
      <c r="D25" s="99"/>
      <c r="E25" s="33"/>
      <c r="F25" s="33"/>
      <c r="G25" s="33"/>
    </row>
    <row r="26" ht="22.75" customHeight="1" spans="1:7">
      <c r="A26" s="36"/>
      <c r="B26" s="36"/>
      <c r="C26" s="36" t="s">
        <v>148</v>
      </c>
      <c r="D26" s="99"/>
      <c r="E26" s="33"/>
      <c r="F26" s="33"/>
      <c r="G26" s="33"/>
    </row>
    <row r="27" ht="22.75" customHeight="1" spans="1:7">
      <c r="A27" s="36"/>
      <c r="B27" s="36"/>
      <c r="C27" s="36" t="s">
        <v>149</v>
      </c>
      <c r="D27" s="99"/>
      <c r="E27" s="33"/>
      <c r="F27" s="33"/>
      <c r="G27" s="33"/>
    </row>
    <row r="28" ht="22.75" customHeight="1" spans="1:7">
      <c r="A28" s="36"/>
      <c r="B28" s="36"/>
      <c r="C28" s="36" t="s">
        <v>150</v>
      </c>
      <c r="D28" s="99"/>
      <c r="E28" s="33"/>
      <c r="F28" s="33"/>
      <c r="G28" s="33"/>
    </row>
    <row r="29" ht="22.75" customHeight="1" spans="1:7">
      <c r="A29" s="36"/>
      <c r="B29" s="36"/>
      <c r="C29" s="36" t="s">
        <v>151</v>
      </c>
      <c r="D29" s="99"/>
      <c r="E29" s="33"/>
      <c r="F29" s="33"/>
      <c r="G29" s="33"/>
    </row>
    <row r="30" ht="22.75" customHeight="1" spans="1:7">
      <c r="A30" s="36"/>
      <c r="B30" s="36"/>
      <c r="C30" s="36" t="s">
        <v>152</v>
      </c>
      <c r="D30" s="99"/>
      <c r="E30" s="33"/>
      <c r="F30" s="33"/>
      <c r="G30" s="33"/>
    </row>
    <row r="31" ht="22.75" customHeight="1" spans="1:7">
      <c r="A31" s="36"/>
      <c r="B31" s="36"/>
      <c r="C31" s="36" t="s">
        <v>153</v>
      </c>
      <c r="D31" s="99"/>
      <c r="E31" s="33"/>
      <c r="F31" s="33"/>
      <c r="G31" s="33"/>
    </row>
    <row r="32" ht="22.75" customHeight="1" spans="1:7">
      <c r="A32" s="36"/>
      <c r="B32" s="36"/>
      <c r="C32" s="36" t="s">
        <v>154</v>
      </c>
      <c r="D32" s="99"/>
      <c r="E32" s="33"/>
      <c r="F32" s="33"/>
      <c r="G32" s="33"/>
    </row>
    <row r="33" ht="22.75" customHeight="1" spans="1:7">
      <c r="A33" s="36"/>
      <c r="B33" s="36"/>
      <c r="C33" s="36" t="s">
        <v>155</v>
      </c>
      <c r="D33" s="99"/>
      <c r="E33" s="33"/>
      <c r="F33" s="33"/>
      <c r="G33" s="33"/>
    </row>
    <row r="34" ht="22.75" customHeight="1" spans="1:7">
      <c r="A34" s="36"/>
      <c r="B34" s="36"/>
      <c r="C34" s="36" t="s">
        <v>156</v>
      </c>
      <c r="D34" s="99"/>
      <c r="E34" s="33"/>
      <c r="F34" s="33"/>
      <c r="G34" s="33"/>
    </row>
    <row r="35" ht="22.75" customHeight="1" spans="1:7">
      <c r="A35" s="36"/>
      <c r="B35" s="36"/>
      <c r="C35" s="36" t="s">
        <v>157</v>
      </c>
      <c r="D35" s="99"/>
      <c r="E35" s="33"/>
      <c r="F35" s="33"/>
      <c r="G35" s="33"/>
    </row>
    <row r="36" ht="22.75" customHeight="1" spans="1:7">
      <c r="A36" s="36"/>
      <c r="B36" s="36"/>
      <c r="C36" s="36" t="s">
        <v>158</v>
      </c>
      <c r="D36" s="96"/>
      <c r="E36" s="33"/>
      <c r="F36" s="33"/>
      <c r="G36" s="33"/>
    </row>
    <row r="37" ht="22.75" customHeight="1" spans="1:7">
      <c r="A37" s="90" t="s">
        <v>159</v>
      </c>
      <c r="B37" s="101">
        <f>B6</f>
        <v>1067946</v>
      </c>
      <c r="C37" s="90" t="s">
        <v>160</v>
      </c>
      <c r="D37" s="102">
        <f>D6</f>
        <v>1067946</v>
      </c>
      <c r="E37" s="72"/>
      <c r="F37" s="33"/>
      <c r="G37" s="33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C13" sqref="C13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ht="39.85" customHeight="1" spans="1:11">
      <c r="A2" s="32" t="s">
        <v>161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2.75" customHeight="1" spans="1:11">
      <c r="A3" s="33"/>
      <c r="B3" s="33"/>
      <c r="C3" s="33"/>
      <c r="D3" s="33"/>
      <c r="E3" s="33"/>
      <c r="F3" s="33"/>
      <c r="G3" s="33"/>
      <c r="H3" s="33"/>
      <c r="I3" s="33"/>
      <c r="J3" s="73" t="s">
        <v>38</v>
      </c>
      <c r="K3" s="73"/>
    </row>
    <row r="4" ht="22.75" customHeight="1" spans="1:11">
      <c r="A4" s="90" t="s">
        <v>162</v>
      </c>
      <c r="B4" s="90" t="s">
        <v>119</v>
      </c>
      <c r="C4" s="90" t="s">
        <v>163</v>
      </c>
      <c r="D4" s="90"/>
      <c r="E4" s="90"/>
      <c r="F4" s="90" t="s">
        <v>164</v>
      </c>
      <c r="G4" s="90"/>
      <c r="H4" s="90"/>
      <c r="I4" s="90" t="s">
        <v>165</v>
      </c>
      <c r="J4" s="90"/>
      <c r="K4" s="90"/>
    </row>
    <row r="5" ht="22.75" customHeight="1" spans="1:11">
      <c r="A5" s="90"/>
      <c r="B5" s="90"/>
      <c r="C5" s="35" t="s">
        <v>119</v>
      </c>
      <c r="D5" s="35" t="s">
        <v>116</v>
      </c>
      <c r="E5" s="35" t="s">
        <v>117</v>
      </c>
      <c r="F5" s="35" t="s">
        <v>119</v>
      </c>
      <c r="G5" s="35" t="s">
        <v>116</v>
      </c>
      <c r="H5" s="35" t="s">
        <v>117</v>
      </c>
      <c r="I5" s="35" t="s">
        <v>119</v>
      </c>
      <c r="J5" s="35" t="s">
        <v>116</v>
      </c>
      <c r="K5" s="35" t="s">
        <v>117</v>
      </c>
    </row>
    <row r="6" ht="22.75" customHeight="1" spans="1:11">
      <c r="A6" s="68" t="s">
        <v>119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ht="22.75" customHeight="1" spans="1:11">
      <c r="A7" s="92" t="s">
        <v>2</v>
      </c>
      <c r="B7" s="74">
        <f>C7+F7+I7</f>
        <v>1067946</v>
      </c>
      <c r="C7" s="74">
        <f>SUM(D7:E7)</f>
        <v>1067946</v>
      </c>
      <c r="D7" s="74">
        <v>867946</v>
      </c>
      <c r="E7" s="74">
        <v>200000</v>
      </c>
      <c r="F7" s="93"/>
      <c r="G7" s="93"/>
      <c r="H7" s="93"/>
      <c r="I7" s="93"/>
      <c r="J7" s="93"/>
      <c r="K7" s="93"/>
    </row>
    <row r="8" ht="22.75" customHeight="1" spans="1:11">
      <c r="A8" s="94"/>
      <c r="B8" s="95"/>
      <c r="C8" s="95"/>
      <c r="D8" s="93"/>
      <c r="E8" s="93"/>
      <c r="F8" s="93"/>
      <c r="G8" s="93"/>
      <c r="H8" s="93"/>
      <c r="I8" s="93"/>
      <c r="J8" s="93"/>
      <c r="K8" s="9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10" sqref="B10"/>
    </sheetView>
  </sheetViews>
  <sheetFormatPr defaultColWidth="10" defaultRowHeight="13.5" outlineLevelCol="4"/>
  <cols>
    <col min="1" max="1" width="17.5" customWidth="1"/>
    <col min="2" max="2" width="30.2083333333333" customWidth="1"/>
    <col min="3" max="3" width="29.85" customWidth="1"/>
    <col min="4" max="5" width="25.6416666666667" customWidth="1"/>
  </cols>
  <sheetData>
    <row r="1" ht="14.3" customHeight="1" spans="1:1">
      <c r="A1" s="81"/>
    </row>
    <row r="2" ht="36.9" customHeight="1" spans="1:5">
      <c r="A2" s="32" t="s">
        <v>166</v>
      </c>
      <c r="B2" s="32"/>
      <c r="C2" s="32"/>
      <c r="D2" s="32"/>
      <c r="E2" s="32"/>
    </row>
    <row r="3" ht="21.85" customHeight="1" spans="1:5">
      <c r="A3" s="33"/>
      <c r="B3" s="33"/>
      <c r="C3" s="73" t="s">
        <v>38</v>
      </c>
      <c r="D3" s="73"/>
      <c r="E3" s="73"/>
    </row>
    <row r="4" ht="22.75" customHeight="1" spans="1:5">
      <c r="A4" s="55" t="s">
        <v>114</v>
      </c>
      <c r="B4" s="55"/>
      <c r="C4" s="55" t="s">
        <v>163</v>
      </c>
      <c r="D4" s="55"/>
      <c r="E4" s="55"/>
    </row>
    <row r="5" ht="22.75" customHeight="1" spans="1:5">
      <c r="A5" s="82" t="s">
        <v>167</v>
      </c>
      <c r="B5" s="82" t="s">
        <v>168</v>
      </c>
      <c r="C5" s="83" t="s">
        <v>119</v>
      </c>
      <c r="D5" s="82" t="s">
        <v>116</v>
      </c>
      <c r="E5" s="82" t="s">
        <v>117</v>
      </c>
    </row>
    <row r="6" ht="22.75" customHeight="1" spans="1:5">
      <c r="A6" s="84"/>
      <c r="B6" s="85" t="s">
        <v>119</v>
      </c>
      <c r="C6" s="86">
        <f>D6+E6</f>
        <v>1067946</v>
      </c>
      <c r="D6" s="87">
        <f>D7+D10+D13</f>
        <v>867946</v>
      </c>
      <c r="E6" s="87">
        <f>E7+E10+E13</f>
        <v>200000</v>
      </c>
    </row>
    <row r="7" ht="29" customHeight="1" spans="1:5">
      <c r="A7" s="54" t="s">
        <v>169</v>
      </c>
      <c r="B7" s="54" t="s">
        <v>170</v>
      </c>
      <c r="C7" s="88">
        <f>C8</f>
        <v>1067946</v>
      </c>
      <c r="D7" s="88">
        <f>D8</f>
        <v>867946</v>
      </c>
      <c r="E7" s="88">
        <f>E8</f>
        <v>200000</v>
      </c>
    </row>
    <row r="8" ht="29" customHeight="1" spans="1:5">
      <c r="A8" s="54" t="s">
        <v>171</v>
      </c>
      <c r="B8" s="54" t="s">
        <v>172</v>
      </c>
      <c r="C8" s="88">
        <f>C9</f>
        <v>1067946</v>
      </c>
      <c r="D8" s="88">
        <f>D9</f>
        <v>867946</v>
      </c>
      <c r="E8" s="88">
        <f>E9</f>
        <v>200000</v>
      </c>
    </row>
    <row r="9" ht="29" customHeight="1" spans="1:5">
      <c r="A9" s="57" t="s">
        <v>173</v>
      </c>
      <c r="B9" s="57" t="s">
        <v>174</v>
      </c>
      <c r="C9" s="88">
        <f>SUM(D9:E9)</f>
        <v>1067946</v>
      </c>
      <c r="D9" s="89">
        <v>867946</v>
      </c>
      <c r="E9" s="89">
        <v>200000</v>
      </c>
    </row>
    <row r="10" ht="29" customHeight="1" spans="1:5">
      <c r="A10" s="54"/>
      <c r="B10" s="54"/>
      <c r="C10" s="86"/>
      <c r="D10" s="64"/>
      <c r="E10" s="64"/>
    </row>
    <row r="11" ht="29" customHeight="1" spans="1:5">
      <c r="A11" s="54"/>
      <c r="B11" s="54"/>
      <c r="C11" s="86"/>
      <c r="D11" s="64"/>
      <c r="E11" s="64"/>
    </row>
    <row r="12" ht="29" customHeight="1" spans="1:5">
      <c r="A12" s="54"/>
      <c r="B12" s="54"/>
      <c r="C12" s="86"/>
      <c r="D12" s="64"/>
      <c r="E12" s="64"/>
    </row>
    <row r="13" ht="23" customHeight="1" spans="1:5">
      <c r="A13" s="54"/>
      <c r="B13" s="54"/>
      <c r="C13" s="86"/>
      <c r="D13" s="64"/>
      <c r="E13" s="64"/>
    </row>
    <row r="14" ht="30" customHeight="1" spans="1:5">
      <c r="A14" s="54"/>
      <c r="B14" s="54"/>
      <c r="C14" s="86"/>
      <c r="D14" s="64"/>
      <c r="E14" s="64"/>
    </row>
    <row r="15" ht="34" customHeight="1" spans="1:5">
      <c r="A15" s="54"/>
      <c r="B15" s="54"/>
      <c r="C15" s="86"/>
      <c r="D15" s="64"/>
      <c r="E15" s="64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C7" sqref="C7"/>
    </sheetView>
  </sheetViews>
  <sheetFormatPr defaultColWidth="10" defaultRowHeight="13.5" outlineLevelCol="4"/>
  <cols>
    <col min="1" max="1" width="17.6833333333333" customWidth="1"/>
    <col min="2" max="2" width="39.75" customWidth="1"/>
    <col min="3" max="3" width="26.9833333333333" customWidth="1"/>
    <col min="4" max="4" width="24.7916666666667" customWidth="1"/>
    <col min="5" max="5" width="21.4416666666667" customWidth="1"/>
  </cols>
  <sheetData>
    <row r="1" ht="18.05" customHeight="1" spans="1:5">
      <c r="A1" s="31"/>
      <c r="B1" s="31"/>
      <c r="C1" s="31"/>
      <c r="D1" s="31"/>
      <c r="E1" s="31"/>
    </row>
    <row r="2" ht="39.85" customHeight="1" spans="1:5">
      <c r="A2" s="32" t="s">
        <v>175</v>
      </c>
      <c r="B2" s="32"/>
      <c r="C2" s="32"/>
      <c r="D2" s="32"/>
      <c r="E2" s="32"/>
    </row>
    <row r="3" ht="22.75" customHeight="1" spans="1:5">
      <c r="A3" s="72"/>
      <c r="B3" s="72"/>
      <c r="C3" s="33"/>
      <c r="D3" s="33"/>
      <c r="E3" s="73" t="s">
        <v>38</v>
      </c>
    </row>
    <row r="4" ht="22.75" customHeight="1" spans="1:5">
      <c r="A4" s="55" t="s">
        <v>176</v>
      </c>
      <c r="B4" s="55"/>
      <c r="C4" s="55" t="s">
        <v>177</v>
      </c>
      <c r="D4" s="55"/>
      <c r="E4" s="55"/>
    </row>
    <row r="5" ht="22.75" customHeight="1" spans="1:5">
      <c r="A5" s="55" t="s">
        <v>167</v>
      </c>
      <c r="B5" s="55" t="s">
        <v>168</v>
      </c>
      <c r="C5" s="55" t="s">
        <v>119</v>
      </c>
      <c r="D5" s="55" t="s">
        <v>178</v>
      </c>
      <c r="E5" s="55" t="s">
        <v>179</v>
      </c>
    </row>
    <row r="6" ht="22.75" customHeight="1" spans="1:5">
      <c r="A6" s="54"/>
      <c r="B6" s="54" t="s">
        <v>119</v>
      </c>
      <c r="C6" s="74">
        <f>C11+C7+C23</f>
        <v>867946</v>
      </c>
      <c r="D6" s="74">
        <f>D11+D7+D23</f>
        <v>742720</v>
      </c>
      <c r="E6" s="74">
        <f>E11+E7+E23</f>
        <v>125226</v>
      </c>
    </row>
    <row r="7" ht="27" customHeight="1" spans="1:5">
      <c r="A7" s="54" t="s">
        <v>180</v>
      </c>
      <c r="B7" s="54" t="s">
        <v>181</v>
      </c>
      <c r="C7" s="74">
        <f>SUM(C8:C10)</f>
        <v>736000</v>
      </c>
      <c r="D7" s="74">
        <f>SUM(D8:D10)</f>
        <v>736000</v>
      </c>
      <c r="E7" s="74">
        <f>SUM(E8:E10)</f>
        <v>0</v>
      </c>
    </row>
    <row r="8" ht="27" customHeight="1" spans="1:5">
      <c r="A8" s="57" t="s">
        <v>182</v>
      </c>
      <c r="B8" s="61" t="s">
        <v>183</v>
      </c>
      <c r="C8" s="75">
        <f t="shared" ref="C8:C10" si="0">SUM(D8:E8)</f>
        <v>419268</v>
      </c>
      <c r="D8" s="76">
        <v>419268</v>
      </c>
      <c r="E8" s="75"/>
    </row>
    <row r="9" ht="27" customHeight="1" spans="1:5">
      <c r="A9" s="57" t="s">
        <v>184</v>
      </c>
      <c r="B9" s="61" t="s">
        <v>185</v>
      </c>
      <c r="C9" s="75">
        <f t="shared" si="0"/>
        <v>307932</v>
      </c>
      <c r="D9" s="76">
        <v>307932</v>
      </c>
      <c r="E9" s="75"/>
    </row>
    <row r="10" ht="27" customHeight="1" spans="1:5">
      <c r="A10" s="57" t="s">
        <v>186</v>
      </c>
      <c r="B10" s="61" t="s">
        <v>187</v>
      </c>
      <c r="C10" s="75">
        <f t="shared" si="0"/>
        <v>8800</v>
      </c>
      <c r="D10" s="76">
        <v>8800</v>
      </c>
      <c r="E10" s="75"/>
    </row>
    <row r="11" spans="1:5">
      <c r="A11" s="54" t="s">
        <v>188</v>
      </c>
      <c r="B11" s="58" t="s">
        <v>189</v>
      </c>
      <c r="C11" s="77">
        <f>SUM(C12:C22)</f>
        <v>125226</v>
      </c>
      <c r="D11" s="77">
        <f>SUM(D12:D22)</f>
        <v>0</v>
      </c>
      <c r="E11" s="77">
        <f>SUM(E12:E22)</f>
        <v>125226</v>
      </c>
    </row>
    <row r="12" spans="1:5">
      <c r="A12" s="57" t="s">
        <v>190</v>
      </c>
      <c r="B12" s="61" t="s">
        <v>191</v>
      </c>
      <c r="C12" s="76">
        <f t="shared" ref="C12:C22" si="1">SUM(D12:E12)</f>
        <v>17000</v>
      </c>
      <c r="D12" s="76"/>
      <c r="E12" s="76">
        <v>17000</v>
      </c>
    </row>
    <row r="13" spans="1:5">
      <c r="A13" s="57" t="s">
        <v>192</v>
      </c>
      <c r="B13" s="61" t="s">
        <v>193</v>
      </c>
      <c r="C13" s="76">
        <f t="shared" si="1"/>
        <v>10000</v>
      </c>
      <c r="D13" s="76"/>
      <c r="E13" s="76">
        <v>10000</v>
      </c>
    </row>
    <row r="14" spans="1:5">
      <c r="A14" s="57" t="s">
        <v>194</v>
      </c>
      <c r="B14" s="61" t="s">
        <v>195</v>
      </c>
      <c r="C14" s="76">
        <f t="shared" si="1"/>
        <v>1000</v>
      </c>
      <c r="D14" s="76"/>
      <c r="E14" s="76">
        <v>1000</v>
      </c>
    </row>
    <row r="15" spans="1:5">
      <c r="A15" s="57" t="s">
        <v>196</v>
      </c>
      <c r="B15" s="61" t="s">
        <v>197</v>
      </c>
      <c r="C15" s="76">
        <f t="shared" si="1"/>
        <v>2000</v>
      </c>
      <c r="D15" s="76"/>
      <c r="E15" s="76">
        <v>2000</v>
      </c>
    </row>
    <row r="16" spans="1:5">
      <c r="A16" s="57" t="s">
        <v>198</v>
      </c>
      <c r="B16" s="61" t="s">
        <v>199</v>
      </c>
      <c r="C16" s="76">
        <f t="shared" si="1"/>
        <v>8800</v>
      </c>
      <c r="D16" s="76"/>
      <c r="E16" s="76">
        <v>8800</v>
      </c>
    </row>
    <row r="17" spans="1:5">
      <c r="A17" s="54" t="s">
        <v>200</v>
      </c>
      <c r="B17" s="61" t="s">
        <v>201</v>
      </c>
      <c r="C17" s="76">
        <f t="shared" si="1"/>
        <v>3300</v>
      </c>
      <c r="D17" s="76"/>
      <c r="E17" s="76">
        <v>3300</v>
      </c>
    </row>
    <row r="18" spans="1:5">
      <c r="A18" s="57" t="s">
        <v>202</v>
      </c>
      <c r="B18" s="61" t="s">
        <v>203</v>
      </c>
      <c r="C18" s="76">
        <f t="shared" si="1"/>
        <v>550</v>
      </c>
      <c r="D18" s="75"/>
      <c r="E18" s="76">
        <v>550</v>
      </c>
    </row>
    <row r="19" spans="1:5">
      <c r="A19" s="57" t="s">
        <v>204</v>
      </c>
      <c r="B19" s="61" t="s">
        <v>205</v>
      </c>
      <c r="C19" s="76">
        <f t="shared" si="1"/>
        <v>550</v>
      </c>
      <c r="D19" s="75"/>
      <c r="E19" s="76">
        <v>550</v>
      </c>
    </row>
    <row r="20" spans="1:5">
      <c r="A20" s="57" t="s">
        <v>206</v>
      </c>
      <c r="B20" s="61" t="s">
        <v>207</v>
      </c>
      <c r="C20" s="76">
        <f t="shared" si="1"/>
        <v>14544</v>
      </c>
      <c r="D20" s="75"/>
      <c r="E20" s="76">
        <v>14544</v>
      </c>
    </row>
    <row r="21" spans="1:5">
      <c r="A21" s="57" t="s">
        <v>208</v>
      </c>
      <c r="B21" s="61" t="s">
        <v>209</v>
      </c>
      <c r="C21" s="76">
        <f t="shared" si="1"/>
        <v>10482</v>
      </c>
      <c r="D21" s="75"/>
      <c r="E21" s="76">
        <v>10482</v>
      </c>
    </row>
    <row r="22" spans="1:5">
      <c r="A22" s="57" t="s">
        <v>210</v>
      </c>
      <c r="B22" s="61" t="s">
        <v>211</v>
      </c>
      <c r="C22" s="76">
        <f t="shared" si="1"/>
        <v>57000</v>
      </c>
      <c r="D22" s="75"/>
      <c r="E22" s="78">
        <v>57000</v>
      </c>
    </row>
    <row r="23" spans="1:5">
      <c r="A23" s="54" t="s">
        <v>212</v>
      </c>
      <c r="B23" s="58" t="s">
        <v>213</v>
      </c>
      <c r="C23" s="77">
        <f>SUM(C24)</f>
        <v>6720</v>
      </c>
      <c r="D23" s="77">
        <f>SUM(D24)</f>
        <v>6720</v>
      </c>
      <c r="E23" s="77">
        <f>SUM(E24)</f>
        <v>0</v>
      </c>
    </row>
    <row r="24" spans="1:5">
      <c r="A24" s="57" t="s">
        <v>214</v>
      </c>
      <c r="B24" s="61" t="s">
        <v>215</v>
      </c>
      <c r="C24" s="76">
        <f>SUM(D24:E24)</f>
        <v>6720</v>
      </c>
      <c r="D24" s="76">
        <v>6720</v>
      </c>
      <c r="E24" s="75"/>
    </row>
    <row r="25" spans="1:5">
      <c r="A25" s="79"/>
      <c r="B25" s="61"/>
      <c r="C25" s="80"/>
      <c r="D25" s="64"/>
      <c r="E25" s="64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.156944444444444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路人丙</cp:lastModifiedBy>
  <dcterms:created xsi:type="dcterms:W3CDTF">2023-01-31T08:53:00Z</dcterms:created>
  <dcterms:modified xsi:type="dcterms:W3CDTF">2023-03-29T07:18:57Z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