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3" activeTab="15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表2!$A$1:$B$29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<sst xmlns="http://schemas.openxmlformats.org/spreadsheetml/2006/main" count="442" uniqueCount="358">
  <si>
    <t>单位代码：</t>
  </si>
  <si>
    <t>单位名称：</t>
  </si>
  <si>
    <t>中共宁县委宣传部</t>
  </si>
  <si>
    <t>部门预算公开表</t>
  </si>
  <si>
    <t xml:space="preserve">     </t>
  </si>
  <si>
    <t>编制日期：</t>
  </si>
  <si>
    <t>2023.2.2</t>
  </si>
  <si>
    <t>部门领导：</t>
  </si>
  <si>
    <t>财务负责人：</t>
  </si>
  <si>
    <t>制表人：</t>
  </si>
  <si>
    <t>马旭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</si>
  <si>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</si>
  <si>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</si>
  <si>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</si>
  <si>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</si>
  <si>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</si>
  <si>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</si>
  <si>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</si>
  <si>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</si>
  <si>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</si>
  <si>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</si>
  <si>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</si>
  <si>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</si>
  <si>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</si>
  <si>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</si>
  <si>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</si>
  <si>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</si>
  <si>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</si>
  <si>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</si>
  <si>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</si>
  <si>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</si>
  <si>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</si>
  <si>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</si>
  <si>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</si>
  <si>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</si>
  <si>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</si>
  <si>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</si>
  <si>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</si>
  <si>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</si>
  <si>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</si>
  <si>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</si>
  <si>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</si>
  <si>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</si>
  <si>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</si>
  <si>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</si>
  <si>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</si>
  <si>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</si>
  <si>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</si>
  <si>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</si>
  <si>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</si>
  <si>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</si>
  <si>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</si>
  <si>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</si>
  <si>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</si>
  <si>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</si>
  <si>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</si>
  <si>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</si>
  <si>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</si>
  <si>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</si>
  <si>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</si>
  <si>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</si>
  <si>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</si>
  <si>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</si>
  <si>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</si>
  <si>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</si>
  <si>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</si>
  <si>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</si>
  <si>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</si>
  <si>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</si>
  <si>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</si>
  <si>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</si>
  <si>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</si>
  <si>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</si>
  <si>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</si>
  <si>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</si>
  <si>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</si>
  <si>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</si>
  <si>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</si>
  <si>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</si>
  <si>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</si>
  <si>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</si>
  <si>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</si>
  <si>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</si>
  <si>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</si>
  <si>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</si>
  <si>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</si>
  <si>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</si>
  <si>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</si>
  <si>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</si>
  <si>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</si>
  <si>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</si>
  <si>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</si>
  <si>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</si>
  <si>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</si>
  <si>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</si>
  <si>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</si>
  <si>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</si>
  <si>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</si>
  <si>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</si>
  <si>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</si>
  <si>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</si>
  <si>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</si>
  <si>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</si>
  <si>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</si>
  <si>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</si>
  <si>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</si>
  <si>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</si>
  <si>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</si>
  <si>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</si>
  <si>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</si>
  <si>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</si>
  <si>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</si>
  <si>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</si>
  <si>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</si>
  <si>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</si>
  <si>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</si>
  <si>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201 一般公共服务支出</t>
  </si>
  <si>
    <t>20133 宣传事务</t>
  </si>
  <si>
    <t>2013301 行政运行</t>
  </si>
  <si>
    <t>20137 网信事务</t>
  </si>
  <si>
    <t>2013750 事业运行</t>
  </si>
  <si>
    <t>208  社会保障和就业支出</t>
  </si>
  <si>
    <t>20805 行政事业单位养老支出</t>
  </si>
  <si>
    <t>2080501行政单位离退休</t>
  </si>
  <si>
    <t>20899 其他社会保障和就业支出</t>
  </si>
  <si>
    <t>2089999 其他社会保障和就业支出</t>
  </si>
  <si>
    <t>210 卫生健康支出</t>
  </si>
  <si>
    <t>21011 行政事业单位医疗</t>
  </si>
  <si>
    <t>2101101 行政单位医疗</t>
  </si>
  <si>
    <t>2101102 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</si>
  <si>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</si>
  <si>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</si>
  <si>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</si>
  <si>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</si>
  <si>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</si>
  <si>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</si>
  <si>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</si>
  <si>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</si>
  <si>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</si>
  <si>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</si>
  <si>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</si>
  <si>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</si>
  <si>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</si>
  <si>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</si>
  <si>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</si>
  <si>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</si>
  <si>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</si>
  <si>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</si>
  <si>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</si>
  <si>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</si>
  <si>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</si>
  <si>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</si>
  <si>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</si>
  <si>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</si>
  <si>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</si>
  <si>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</si>
  <si>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</si>
  <si>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</si>
  <si>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</si>
  <si>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</si>
  <si>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</si>
  <si>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</si>
  <si>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</si>
  <si>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</si>
  <si>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</si>
  <si>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</si>
  <si>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</si>
  <si>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</si>
  <si>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</si>
  <si>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</si>
  <si>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</si>
  <si>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</si>
  <si>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</si>
  <si>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宁县委宣传部</t>
  </si>
  <si>
    <t>一般公共预算支出情况表</t>
  </si>
  <si>
    <t>科目编码</t>
  </si>
  <si>
    <t>科目名称</t>
  </si>
  <si>
    <t>201</t>
  </si>
  <si>
    <t>一般公共服务支出</t>
  </si>
  <si>
    <t>20133</t>
  </si>
  <si>
    <t xml:space="preserve"> 宣传事务</t>
  </si>
  <si>
    <t>2013301</t>
  </si>
  <si>
    <t xml:space="preserve"> 行政运行</t>
  </si>
  <si>
    <t>20137</t>
  </si>
  <si>
    <t xml:space="preserve"> 网信事务</t>
  </si>
  <si>
    <t>2013750</t>
  </si>
  <si>
    <t xml:space="preserve"> 事业运行</t>
  </si>
  <si>
    <t>208</t>
  </si>
  <si>
    <t>社会保障和就业支出</t>
  </si>
  <si>
    <t>行政事业单位养老支出</t>
  </si>
  <si>
    <t>行政单位离退休</t>
  </si>
  <si>
    <t>其他社会保障和就业支出</t>
  </si>
  <si>
    <t>卫生健康支出</t>
  </si>
  <si>
    <t>行政事业单位医疗</t>
  </si>
  <si>
    <t>行政单位医疗</t>
  </si>
  <si>
    <t>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</si>
  <si>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</si>
  <si>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</si>
  <si>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</si>
  <si>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</si>
  <si>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</si>
  <si>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</si>
  <si>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</si>
  <si>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01</t>
  </si>
  <si>
    <t>基本工资</t>
  </si>
  <si>
    <t>02</t>
  </si>
  <si>
    <t xml:space="preserve">  津贴补贴</t>
  </si>
  <si>
    <t>03</t>
  </si>
  <si>
    <t xml:space="preserve">  奖金</t>
  </si>
  <si>
    <t>07</t>
  </si>
  <si>
    <t xml:space="preserve">  绩效工资</t>
  </si>
  <si>
    <t>10</t>
  </si>
  <si>
    <t xml:space="preserve">  职工基本医疗保险缴费</t>
  </si>
  <si>
    <t>12</t>
  </si>
  <si>
    <t xml:space="preserve">  其他社会保障缴费</t>
  </si>
  <si>
    <t>99</t>
  </si>
  <si>
    <t xml:space="preserve">  其他工资福利支出</t>
  </si>
  <si>
    <t>302</t>
  </si>
  <si>
    <t>商品和服务支出</t>
  </si>
  <si>
    <t xml:space="preserve">  办公费</t>
  </si>
  <si>
    <t xml:space="preserve">  印刷费</t>
  </si>
  <si>
    <t>05</t>
  </si>
  <si>
    <t xml:space="preserve">  水费</t>
  </si>
  <si>
    <t xml:space="preserve">  邮电费</t>
  </si>
  <si>
    <t>11</t>
  </si>
  <si>
    <t xml:space="preserve">  差旅费</t>
  </si>
  <si>
    <t>14</t>
  </si>
  <si>
    <t xml:space="preserve">  租赁费</t>
  </si>
  <si>
    <t>15</t>
  </si>
  <si>
    <t xml:space="preserve">  会议费</t>
  </si>
  <si>
    <t>17</t>
  </si>
  <si>
    <t xml:space="preserve">  公务接待费</t>
  </si>
  <si>
    <t>18</t>
  </si>
  <si>
    <t xml:space="preserve">  专用材料费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</si>
  <si>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</si>
  <si>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</si>
  <si>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</si>
  <si>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</si>
  <si>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</si>
  <si>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</si>
  <si>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39</t>
  </si>
  <si>
    <r>
      <rPr>
        <sz val="10"/>
        <rFont val="宋体"/>
        <charset val="134"/>
      </rPr>
      <t xml:space="preserve">  其他交通费用</t>
    </r>
    <r>
      <rPr>
        <b/>
        <sz val="10"/>
        <color indexed="10"/>
        <rFont val="宋体"/>
        <charset val="134"/>
      </rPr>
      <t>（车补）</t>
    </r>
  </si>
  <si>
    <t>303</t>
  </si>
  <si>
    <t>对个人和家庭的补助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</si>
  <si>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</si>
  <si>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</si>
  <si>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</si>
  <si>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</si>
  <si>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</si>
  <si>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</si>
  <si>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</si>
  <si>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</si>
  <si>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</si>
  <si>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</si>
  <si>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</si>
  <si>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</si>
  <si>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</si>
  <si>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</si>
  <si>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30201</t>
  </si>
  <si>
    <t>30202</t>
  </si>
  <si>
    <t>30205</t>
  </si>
  <si>
    <t>30207</t>
  </si>
  <si>
    <t>30211</t>
  </si>
  <si>
    <t>30214</t>
  </si>
  <si>
    <t>30215</t>
  </si>
  <si>
    <t>30217</t>
  </si>
  <si>
    <t>30218</t>
  </si>
  <si>
    <t>30227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</si>
  <si>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</si>
  <si>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</si>
  <si>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</si>
  <si>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</si>
  <si>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</si>
  <si>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</si>
  <si>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</si>
  <si>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</si>
  <si>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</si>
  <si>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</si>
  <si>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本年度无国有资本经营预算支出</t>
  </si>
  <si>
    <t>备注：无内容应公开空表并说明情况。</t>
  </si>
  <si>
    <t>部门（单位）整体支出绩效目标表</t>
  </si>
  <si>
    <t xml:space="preserve"> </t>
  </si>
  <si>
    <t>部门（单位）名称</t>
  </si>
  <si>
    <t>中国共产党宁县委员会宣传部</t>
  </si>
  <si>
    <t>联系人</t>
  </si>
  <si>
    <t>联系电话</t>
  </si>
  <si>
    <t>部门（单位）职能</t>
  </si>
  <si>
    <t>依据</t>
  </si>
  <si>
    <t>宣传部三定方案</t>
  </si>
  <si>
    <t>职能概述</t>
  </si>
  <si>
    <t>拟订全县宣传思想文化工作重大方针政策和事业发展总体规划、统筹协调全县意识形态工作、统筹指导协调推动全县精神文明建设工作。</t>
  </si>
  <si>
    <t>近三年部门（单位）职能是否出现过重大变化</t>
  </si>
  <si>
    <t>否</t>
  </si>
  <si>
    <t>变化内容</t>
  </si>
  <si>
    <t>部门（单位）基本信息</t>
  </si>
  <si>
    <t>直属单位包括</t>
  </si>
  <si>
    <t>无</t>
  </si>
  <si>
    <t>内设职能部门</t>
  </si>
  <si>
    <t>内设办公室、理论教育和意识形态工作股、宣传教育和精神文明建设指导股、新闻舆论和网信工作股、文化发展和出版电影股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</si>
  <si>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</si>
  <si>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</si>
  <si>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</si>
  <si>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</si>
  <si>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</si>
  <si>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</si>
  <si>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部门预算制度建立逐步完善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</si>
  <si>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</si>
  <si>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</si>
  <si>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</si>
  <si>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</si>
  <si>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</si>
  <si>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</si>
  <si>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</si>
  <si>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</si>
  <si>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</si>
  <si>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</si>
  <si>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</si>
  <si>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</si>
  <si>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</si>
  <si>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</si>
  <si>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</si>
  <si>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</si>
  <si>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</si>
  <si>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</si>
  <si>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</si>
  <si>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</si>
  <si>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成本指标（50）</t>
  </si>
  <si>
    <t>经济成本指标</t>
  </si>
  <si>
    <t>节约用水用电用纸，减少损耗，节约成本。</t>
  </si>
  <si>
    <t>效益指标（30）</t>
  </si>
  <si>
    <t>社会效益指标</t>
  </si>
  <si>
    <t>扩大对外宣传力度，将党的创新理论成果宣传好、贯彻好、学习好。</t>
  </si>
  <si>
    <t>满意度指标（20）</t>
  </si>
  <si>
    <t>服务对象满意度指标</t>
  </si>
  <si>
    <t>群众对党的政策理论知晓率提高，对社会精神文明建设及志愿服务活动满意，生活幸福指数不断提高。</t>
  </si>
  <si>
    <t>项目支出绩效目标表</t>
  </si>
  <si>
    <t>预算单位</t>
  </si>
  <si>
    <t>项目名称</t>
  </si>
  <si>
    <t>老放映员养老金和工龄补助发放、新华网站维护及宣传思想经费</t>
  </si>
  <si>
    <t>一级项目名称</t>
  </si>
  <si>
    <r>
      <rPr>
        <b/>
        <sz val="9"/>
        <color rgb="FF000000"/>
        <rFont val="宋体"/>
        <charset val="1"/>
      </rPr>
      <t>运转类项目</t>
    </r>
    <r>
      <rPr>
        <b/>
        <sz val="9"/>
        <color rgb="FF000000"/>
        <rFont val="Calibri"/>
        <charset val="1"/>
      </rPr>
      <t xml:space="preserve">
</t>
    </r>
  </si>
  <si>
    <t>二级项目名称</t>
  </si>
  <si>
    <t>项目类型</t>
  </si>
  <si>
    <t>可执行项目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</si>
  <si>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</si>
  <si>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</si>
  <si>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</si>
  <si>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</si>
  <si>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</si>
  <si>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</si>
  <si>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</si>
  <si>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</si>
  <si>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</si>
  <si>
    <t>效益指标</t>
  </si>
  <si>
    <t>社会服务效益</t>
  </si>
  <si>
    <t>满意度指标</t>
  </si>
  <si>
    <t>服务对象满意度</t>
  </si>
  <si>
    <t>服务对象综合满意度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</si>
</sst>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  <numFmt numFmtId="178" formatCode="0.00_ "/>
    <numFmt numFmtId="179" formatCode="0.0_ "/>
    <numFmt numFmtId="180" formatCode="#,##0.00_ ;[Red]\-#,##0.00\ "/>
    <numFmt numFmtId="181" formatCode="yyyy/mm/dd"/>
  </numFmts>
  <fonts count="63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rgb="FF000000"/>
      <name val="宋体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"/>
      <scheme val="minor"/>
    </font>
    <font>
      <sz val="10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rgb="FF000000"/>
      <name val="Calibri"/>
      <charset val="1"/>
    </font>
    <font>
      <b/>
      <sz val="9"/>
      <color indexed="8"/>
      <name val="宋体"/>
      <charset val="1"/>
    </font>
    <font>
      <b/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2" fillId="5" borderId="9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9" borderId="10" applyNumberFormat="0" applyFon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3" fillId="13" borderId="13" applyNumberFormat="0" applyAlignment="0" applyProtection="0">
      <alignment vertical="center"/>
    </xf>
    <xf numFmtId="0" fontId="54" fillId="13" borderId="9" applyNumberFormat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18" fillId="0" borderId="0"/>
  </cellStyleXfs>
  <cellXfs count="13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right" vertical="center" wrapText="1"/>
    </xf>
    <xf numFmtId="0" fontId="18" fillId="0" borderId="0" xfId="0" applyFont="1" applyFill="1" applyAlignment="1"/>
    <xf numFmtId="0" fontId="19" fillId="0" borderId="0" xfId="0" applyFont="1" applyFill="1" applyBorder="1" applyAlignment="1" applyProtection="1"/>
    <xf numFmtId="0" fontId="20" fillId="0" borderId="0" xfId="0" applyFont="1" applyFill="1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 vertical="center"/>
    </xf>
    <xf numFmtId="0" fontId="23" fillId="0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49" fontId="24" fillId="0" borderId="1" xfId="0" applyNumberFormat="1" applyFont="1" applyFill="1" applyBorder="1" applyAlignment="1" applyProtection="1">
      <alignment horizontal="left" vertical="center"/>
    </xf>
    <xf numFmtId="177" fontId="24" fillId="0" borderId="1" xfId="0" applyNumberFormat="1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 applyProtection="1">
      <alignment vertical="center" wrapText="1"/>
    </xf>
    <xf numFmtId="0" fontId="25" fillId="0" borderId="0" xfId="0" applyFont="1" applyFill="1" applyBorder="1" applyAlignment="1" applyProtection="1"/>
    <xf numFmtId="0" fontId="17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/>
    </xf>
    <xf numFmtId="49" fontId="26" fillId="0" borderId="1" xfId="0" applyNumberFormat="1" applyFont="1" applyFill="1" applyBorder="1" applyAlignment="1" applyProtection="1">
      <alignment horizontal="left" vertical="center" wrapText="1"/>
    </xf>
    <xf numFmtId="49" fontId="26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6" fillId="0" borderId="1" xfId="0" applyNumberFormat="1" applyFont="1" applyFill="1" applyBorder="1" applyAlignment="1" applyProtection="1">
      <alignment horizontal="left" vertical="center"/>
    </xf>
    <xf numFmtId="0" fontId="27" fillId="0" borderId="1" xfId="0" applyFont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left" vertical="center"/>
    </xf>
    <xf numFmtId="178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30" fillId="0" borderId="5" xfId="0" applyFont="1" applyBorder="1" applyAlignment="1">
      <alignment vertical="center" wrapText="1"/>
    </xf>
    <xf numFmtId="0" fontId="30" fillId="0" borderId="5" xfId="0" applyFont="1" applyBorder="1" applyAlignment="1">
      <alignment horizontal="right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righ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179" fontId="17" fillId="0" borderId="1" xfId="0" applyNumberFormat="1" applyFont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center" vertical="center"/>
    </xf>
    <xf numFmtId="178" fontId="31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" fontId="30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178" fontId="30" fillId="0" borderId="1" xfId="0" applyNumberFormat="1" applyFont="1" applyBorder="1" applyAlignment="1">
      <alignment horizontal="center" vertical="center" wrapText="1"/>
    </xf>
    <xf numFmtId="178" fontId="26" fillId="0" borderId="1" xfId="0" applyNumberFormat="1" applyFont="1" applyFill="1" applyBorder="1" applyAlignment="1" applyProtection="1">
      <alignment horizontal="center" vertical="center"/>
    </xf>
    <xf numFmtId="178" fontId="32" fillId="0" borderId="1" xfId="0" applyNumberFormat="1" applyFont="1" applyFill="1" applyBorder="1" applyAlignment="1">
      <alignment vertical="center"/>
    </xf>
    <xf numFmtId="178" fontId="28" fillId="0" borderId="1" xfId="0" applyNumberFormat="1" applyFont="1" applyFill="1" applyBorder="1" applyAlignment="1">
      <alignment vertical="center"/>
    </xf>
    <xf numFmtId="0" fontId="30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vertical="center" wrapText="1"/>
    </xf>
    <xf numFmtId="179" fontId="30" fillId="0" borderId="1" xfId="0" applyNumberFormat="1" applyFont="1" applyBorder="1" applyAlignment="1">
      <alignment horizontal="right" vertical="center" wrapText="1"/>
    </xf>
    <xf numFmtId="4" fontId="30" fillId="0" borderId="8" xfId="0" applyNumberFormat="1" applyFont="1" applyBorder="1" applyAlignment="1">
      <alignment horizontal="right" vertical="center" wrapText="1"/>
    </xf>
    <xf numFmtId="4" fontId="30" fillId="0" borderId="5" xfId="0" applyNumberFormat="1" applyFont="1" applyBorder="1" applyAlignment="1">
      <alignment horizontal="right" vertical="center" wrapText="1"/>
    </xf>
    <xf numFmtId="0" fontId="30" fillId="0" borderId="7" xfId="0" applyFont="1" applyBorder="1" applyAlignment="1">
      <alignment horizontal="left" vertical="center" wrapText="1"/>
    </xf>
    <xf numFmtId="4" fontId="30" fillId="0" borderId="8" xfId="0" applyNumberFormat="1" applyFont="1" applyBorder="1" applyAlignment="1">
      <alignment vertical="center" wrapText="1"/>
    </xf>
    <xf numFmtId="4" fontId="30" fillId="0" borderId="5" xfId="0" applyNumberFormat="1" applyFont="1" applyBorder="1" applyAlignment="1">
      <alignment vertical="center" wrapText="1"/>
    </xf>
    <xf numFmtId="0" fontId="17" fillId="0" borderId="7" xfId="0" applyFont="1" applyBorder="1" applyAlignment="1">
      <alignment horizontal="left" vertical="center" wrapText="1"/>
    </xf>
    <xf numFmtId="176" fontId="17" fillId="0" borderId="5" xfId="0" applyNumberFormat="1" applyFont="1" applyBorder="1" applyAlignment="1">
      <alignment horizontal="right" vertical="center" wrapText="1"/>
    </xf>
    <xf numFmtId="176" fontId="17" fillId="0" borderId="5" xfId="0" applyNumberFormat="1" applyFont="1" applyBorder="1" applyAlignment="1">
      <alignment horizontal="center" vertical="center" wrapText="1"/>
    </xf>
    <xf numFmtId="176" fontId="33" fillId="0" borderId="5" xfId="0" applyNumberFormat="1" applyFont="1" applyBorder="1" applyAlignment="1">
      <alignment horizontal="center" vertical="center" wrapText="1"/>
    </xf>
    <xf numFmtId="176" fontId="33" fillId="0" borderId="5" xfId="0" applyNumberFormat="1" applyFont="1" applyBorder="1" applyAlignment="1">
      <alignment horizontal="right" vertical="center" wrapText="1"/>
    </xf>
    <xf numFmtId="4" fontId="17" fillId="0" borderId="5" xfId="0" applyNumberFormat="1" applyFont="1" applyBorder="1" applyAlignment="1">
      <alignment vertical="center" wrapText="1"/>
    </xf>
    <xf numFmtId="176" fontId="30" fillId="0" borderId="5" xfId="0" applyNumberFormat="1" applyFont="1" applyBorder="1" applyAlignment="1">
      <alignment vertical="center" wrapText="1"/>
    </xf>
    <xf numFmtId="176" fontId="30" fillId="0" borderId="5" xfId="0" applyNumberFormat="1" applyFont="1" applyBorder="1" applyAlignment="1">
      <alignment horizontal="right" vertical="center" wrapText="1"/>
    </xf>
    <xf numFmtId="0" fontId="30" fillId="0" borderId="1" xfId="0" applyFont="1" applyBorder="1" applyAlignment="1">
      <alignment vertical="center" wrapText="1"/>
    </xf>
    <xf numFmtId="178" fontId="30" fillId="0" borderId="1" xfId="0" applyNumberFormat="1" applyFont="1" applyBorder="1" applyAlignment="1">
      <alignment horizontal="right" vertical="center" wrapText="1"/>
    </xf>
    <xf numFmtId="178" fontId="32" fillId="0" borderId="1" xfId="0" applyNumberFormat="1" applyFont="1" applyFill="1" applyBorder="1" applyAlignment="1">
      <alignment horizontal="center" vertical="center"/>
    </xf>
    <xf numFmtId="178" fontId="17" fillId="0" borderId="1" xfId="0" applyNumberFormat="1" applyFont="1" applyBorder="1" applyAlignment="1">
      <alignment horizontal="right" vertical="center" wrapText="1"/>
    </xf>
    <xf numFmtId="178" fontId="0" fillId="0" borderId="1" xfId="0" applyNumberFormat="1" applyFont="1" applyBorder="1">
      <alignment vertical="center"/>
    </xf>
    <xf numFmtId="0" fontId="22" fillId="0" borderId="0" xfId="0" applyFont="1" applyFill="1" applyBorder="1" applyAlignment="1" applyProtection="1">
      <alignment vertical="center"/>
    </xf>
    <xf numFmtId="0" fontId="22" fillId="0" borderId="1" xfId="49" applyFont="1" applyFill="1" applyBorder="1" applyAlignment="1" applyProtection="1">
      <alignment vertical="center"/>
    </xf>
    <xf numFmtId="180" fontId="22" fillId="0" borderId="1" xfId="0" applyNumberFormat="1" applyFont="1" applyFill="1" applyBorder="1" applyAlignment="1" applyProtection="1">
      <alignment horizontal="right" vertical="center"/>
    </xf>
    <xf numFmtId="180" fontId="34" fillId="0" borderId="1" xfId="0" applyNumberFormat="1" applyFont="1" applyFill="1" applyBorder="1" applyAlignment="1">
      <alignment horizontal="right" vertical="center"/>
    </xf>
    <xf numFmtId="0" fontId="22" fillId="0" borderId="1" xfId="49" applyFont="1" applyBorder="1" applyAlignment="1" applyProtection="1">
      <alignment vertical="center"/>
    </xf>
    <xf numFmtId="0" fontId="26" fillId="0" borderId="1" xfId="49" applyFont="1" applyFill="1" applyBorder="1" applyAlignment="1" applyProtection="1">
      <alignment horizontal="center" vertical="center"/>
    </xf>
    <xf numFmtId="180" fontId="26" fillId="0" borderId="1" xfId="0" applyNumberFormat="1" applyFont="1" applyFill="1" applyBorder="1" applyAlignment="1" applyProtection="1">
      <alignment horizontal="right" vertical="center"/>
    </xf>
    <xf numFmtId="0" fontId="35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vertical="center" wrapText="1"/>
    </xf>
    <xf numFmtId="0" fontId="33" fillId="0" borderId="5" xfId="0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vertical="center" wrapText="1"/>
    </xf>
    <xf numFmtId="0" fontId="36" fillId="0" borderId="5" xfId="0" applyFont="1" applyBorder="1" applyAlignment="1">
      <alignment vertical="center" wrapText="1"/>
    </xf>
    <xf numFmtId="4" fontId="36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0" xfId="0" applyFont="1" applyBorder="1" applyAlignment="1">
      <alignment vertical="center" wrapText="1"/>
    </xf>
    <xf numFmtId="0" fontId="37" fillId="0" borderId="5" xfId="0" applyFont="1" applyBorder="1" applyAlignment="1">
      <alignment horizontal="center" vertical="center" wrapText="1"/>
    </xf>
    <xf numFmtId="0" fontId="38" fillId="0" borderId="5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right" vertical="center" wrapText="1"/>
    </xf>
    <xf numFmtId="181" fontId="17" fillId="0" borderId="0" xfId="0" applyNumberFormat="1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M14" sqref="M14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ht="14.3" customHeight="1" spans="1:1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2.75" customHeight="1" spans="1:11">
      <c r="A3" s="32"/>
      <c r="B3" s="32" t="s">
        <v>0</v>
      </c>
      <c r="C3" s="126">
        <v>108</v>
      </c>
      <c r="D3" s="126"/>
      <c r="E3" s="32"/>
      <c r="F3" s="32"/>
      <c r="G3" s="32"/>
      <c r="H3" s="32"/>
      <c r="I3" s="32"/>
      <c r="J3" s="32"/>
      <c r="K3" s="32"/>
    </row>
    <row r="4" ht="22.75" customHeight="1" spans="1:11">
      <c r="A4" s="32"/>
      <c r="B4" s="32" t="s">
        <v>1</v>
      </c>
      <c r="C4" s="32" t="s">
        <v>2</v>
      </c>
      <c r="D4" s="32"/>
      <c r="E4" s="32"/>
      <c r="F4" s="32"/>
      <c r="G4" s="32"/>
      <c r="H4" s="32"/>
      <c r="I4" s="32"/>
      <c r="J4" s="32"/>
      <c r="K4" s="32"/>
    </row>
    <row r="5" ht="14.3" customHeight="1" spans="1:1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ht="78.55" customHeight="1" spans="1:11">
      <c r="A6" s="30"/>
      <c r="B6" s="127" t="s">
        <v>3</v>
      </c>
      <c r="C6" s="127"/>
      <c r="D6" s="127"/>
      <c r="E6" s="127"/>
      <c r="F6" s="127"/>
      <c r="G6" s="127"/>
      <c r="H6" s="127"/>
      <c r="I6" s="127"/>
      <c r="J6" s="127"/>
      <c r="K6" s="127"/>
    </row>
    <row r="7" ht="22.75" customHeight="1" spans="1:1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</row>
    <row r="8" ht="22.75" customHeight="1" spans="1:1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ht="22.75" customHeight="1" spans="1:1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</row>
    <row r="10" ht="22.75" customHeight="1" spans="1:11">
      <c r="A10" s="32"/>
      <c r="B10" s="32" t="s">
        <v>4</v>
      </c>
      <c r="C10" s="32"/>
      <c r="F10" s="128" t="s">
        <v>5</v>
      </c>
      <c r="G10" s="129" t="s">
        <v>6</v>
      </c>
      <c r="H10" s="32"/>
      <c r="I10" s="32"/>
      <c r="J10" s="32"/>
      <c r="K10" s="32"/>
    </row>
    <row r="11" ht="22.75" customHeight="1" spans="1:1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ht="22.75" customHeight="1" spans="1:11">
      <c r="A12" s="32"/>
      <c r="B12" s="128" t="s">
        <v>7</v>
      </c>
      <c r="C12" s="128"/>
      <c r="D12" s="32"/>
      <c r="E12" s="128" t="s">
        <v>8</v>
      </c>
      <c r="F12" s="30"/>
      <c r="G12" s="32"/>
      <c r="H12" s="128" t="s">
        <v>9</v>
      </c>
      <c r="I12" s="30" t="s">
        <v>10</v>
      </c>
      <c r="J12" s="32"/>
      <c r="K12" s="32"/>
    </row>
    <row r="13" ht="14.3" customHeight="1" spans="1:11">
      <c r="A13" s="30"/>
      <c r="B13" s="30"/>
      <c r="C13" s="30" t="s">
        <v>11</v>
      </c>
      <c r="D13" s="30"/>
      <c r="E13" s="30"/>
      <c r="F13" s="30"/>
      <c r="G13" s="30"/>
      <c r="H13" s="30"/>
      <c r="I13" s="30"/>
      <c r="J13" s="30"/>
      <c r="K13" s="30"/>
    </row>
    <row r="14" ht="14.3" customHeight="1" spans="1:1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ht="14.3" customHeight="1" spans="1:1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15" sqref="H15"/>
    </sheetView>
  </sheetViews>
  <sheetFormatPr defaultColWidth="10" defaultRowHeight="13.5" outlineLevelCol="7"/>
  <cols>
    <col min="1" max="1" width="11.125" customWidth="1"/>
    <col min="2" max="2" width="13.75" customWidth="1"/>
    <col min="3" max="3" width="14.625" customWidth="1"/>
    <col min="4" max="4" width="16.5" customWidth="1"/>
    <col min="5" max="5" width="14.5" customWidth="1"/>
    <col min="6" max="6" width="16" customWidth="1"/>
    <col min="7" max="7" width="17.875" customWidth="1"/>
    <col min="8" max="8" width="19.5" customWidth="1"/>
  </cols>
  <sheetData>
    <row r="1" ht="14.3" customHeight="1" spans="1:8">
      <c r="A1" s="30"/>
      <c r="B1" s="30"/>
      <c r="C1" s="30"/>
      <c r="D1" s="30"/>
      <c r="E1" s="30"/>
      <c r="F1" s="30"/>
      <c r="G1" s="30"/>
      <c r="H1" s="30"/>
    </row>
    <row r="2" ht="39.85" customHeight="1" spans="1:8">
      <c r="A2" s="60" t="s">
        <v>245</v>
      </c>
      <c r="B2" s="60"/>
      <c r="C2" s="60"/>
      <c r="D2" s="60"/>
      <c r="E2" s="60"/>
      <c r="F2" s="60"/>
      <c r="G2" s="60"/>
      <c r="H2" s="60"/>
    </row>
    <row r="3" ht="22.75" customHeight="1" spans="1:8">
      <c r="A3" s="30"/>
      <c r="B3" s="30"/>
      <c r="C3" s="30"/>
      <c r="D3" s="30"/>
      <c r="E3" s="30"/>
      <c r="F3" s="30"/>
      <c r="G3" s="30"/>
      <c r="H3" s="61" t="s">
        <v>34</v>
      </c>
    </row>
    <row r="4" ht="22.75" customHeight="1" spans="1:8">
      <c r="A4" s="34" t="s">
        <v>169</v>
      </c>
      <c r="B4" s="34" t="s">
        <v>246</v>
      </c>
      <c r="C4" s="34"/>
      <c r="D4" s="34"/>
      <c r="E4" s="34"/>
      <c r="F4" s="34"/>
      <c r="G4" s="34" t="s">
        <v>247</v>
      </c>
      <c r="H4" s="34" t="s">
        <v>248</v>
      </c>
    </row>
    <row r="5" ht="22.75" customHeight="1" spans="1:8">
      <c r="A5" s="34"/>
      <c r="B5" s="34" t="s">
        <v>115</v>
      </c>
      <c r="C5" s="34" t="s">
        <v>249</v>
      </c>
      <c r="D5" s="34" t="s">
        <v>250</v>
      </c>
      <c r="E5" s="34" t="s">
        <v>251</v>
      </c>
      <c r="F5" s="34"/>
      <c r="G5" s="34"/>
      <c r="H5" s="34"/>
    </row>
    <row r="6" ht="22.75" customHeight="1" spans="1:8">
      <c r="A6" s="34"/>
      <c r="B6" s="34"/>
      <c r="C6" s="34"/>
      <c r="D6" s="34"/>
      <c r="E6" s="34" t="s">
        <v>252</v>
      </c>
      <c r="F6" s="34" t="s">
        <v>253</v>
      </c>
      <c r="G6" s="34"/>
      <c r="H6" s="34"/>
    </row>
    <row r="7" ht="22.75" customHeight="1" spans="1:8">
      <c r="A7" s="62" t="s">
        <v>115</v>
      </c>
      <c r="B7" s="63"/>
      <c r="C7" s="63"/>
      <c r="D7" s="63"/>
      <c r="E7" s="63"/>
      <c r="F7" s="63"/>
      <c r="G7" s="63"/>
      <c r="H7" s="63"/>
    </row>
    <row r="8" ht="22.75" customHeight="1" spans="1:8">
      <c r="A8" s="62" t="s">
        <v>173</v>
      </c>
      <c r="B8" s="64">
        <v>3000</v>
      </c>
      <c r="C8" s="64"/>
      <c r="D8" s="64">
        <v>3000</v>
      </c>
      <c r="E8" s="63"/>
      <c r="F8" s="63"/>
      <c r="G8" s="64">
        <v>20000</v>
      </c>
      <c r="H8" s="63"/>
    </row>
    <row r="9" ht="22.75" customHeight="1" spans="1:8">
      <c r="A9" s="35"/>
      <c r="B9" s="36"/>
      <c r="C9" s="36"/>
      <c r="D9" s="36"/>
      <c r="E9" s="36"/>
      <c r="F9" s="36"/>
      <c r="G9" s="36"/>
      <c r="H9" s="3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G9" sqref="G9"/>
    </sheetView>
  </sheetViews>
  <sheetFormatPr defaultColWidth="10" defaultRowHeight="15"/>
  <cols>
    <col min="1" max="1" width="9.76666666666667" customWidth="1"/>
    <col min="2" max="2" width="12" style="38" customWidth="1"/>
    <col min="3" max="3" width="29.625" style="38" customWidth="1"/>
    <col min="4" max="4" width="9.76666666666667" customWidth="1"/>
    <col min="5" max="5" width="12" customWidth="1"/>
    <col min="6" max="6" width="12.5" customWidth="1"/>
    <col min="7" max="11" width="9.76666666666667" customWidth="1"/>
  </cols>
  <sheetData>
    <row r="1" ht="14.3" customHeight="1" spans="1:11">
      <c r="A1" s="30"/>
      <c r="B1" s="46"/>
      <c r="C1" s="47"/>
      <c r="D1" s="30"/>
      <c r="E1" s="30"/>
      <c r="F1" s="30"/>
      <c r="G1" s="30"/>
      <c r="H1" s="30"/>
      <c r="I1" s="30"/>
      <c r="J1" s="30"/>
      <c r="K1" s="30"/>
    </row>
    <row r="2" ht="39.85" customHeight="1" spans="1:11">
      <c r="A2" s="31" t="s">
        <v>254</v>
      </c>
      <c r="B2" s="40"/>
      <c r="C2" s="40"/>
      <c r="D2" s="31"/>
      <c r="E2" s="31"/>
      <c r="F2" s="31"/>
      <c r="G2" s="30"/>
      <c r="H2" s="30"/>
      <c r="I2" s="30"/>
      <c r="J2" s="30"/>
      <c r="K2" s="30"/>
    </row>
    <row r="3" ht="22.75" customHeight="1" spans="1:11">
      <c r="A3" s="32"/>
      <c r="D3" s="32"/>
      <c r="E3" s="32"/>
      <c r="F3" s="32" t="s">
        <v>34</v>
      </c>
      <c r="G3" s="30"/>
      <c r="H3" s="30"/>
      <c r="I3" s="30"/>
      <c r="J3" s="30"/>
      <c r="K3" s="30"/>
    </row>
    <row r="4" ht="22.75" customHeight="1" spans="1:11">
      <c r="A4" s="48" t="s">
        <v>255</v>
      </c>
      <c r="B4" s="49" t="s">
        <v>256</v>
      </c>
      <c r="C4" s="50" t="s">
        <v>257</v>
      </c>
      <c r="D4" s="48" t="s">
        <v>115</v>
      </c>
      <c r="E4" s="48" t="s">
        <v>112</v>
      </c>
      <c r="F4" s="48" t="s">
        <v>113</v>
      </c>
      <c r="G4" s="30"/>
      <c r="H4" s="30"/>
      <c r="I4" s="30"/>
      <c r="J4" s="30"/>
      <c r="K4" s="30"/>
    </row>
    <row r="5" ht="28" customHeight="1" spans="1:11">
      <c r="A5" s="48"/>
      <c r="B5" s="51"/>
      <c r="C5" s="52" t="s">
        <v>115</v>
      </c>
      <c r="D5" s="48">
        <f>D6</f>
        <v>259000</v>
      </c>
      <c r="E5" s="48">
        <f>E6</f>
        <v>225000</v>
      </c>
      <c r="F5" s="48">
        <f>F6</f>
        <v>34000</v>
      </c>
      <c r="G5" s="32"/>
      <c r="H5" s="32"/>
      <c r="I5" s="32"/>
      <c r="J5" s="32"/>
      <c r="K5" s="32"/>
    </row>
    <row r="6" ht="28" customHeight="1" spans="1:6">
      <c r="A6" s="53">
        <v>1</v>
      </c>
      <c r="B6" s="51" t="s">
        <v>217</v>
      </c>
      <c r="C6" s="54" t="s">
        <v>218</v>
      </c>
      <c r="D6" s="55">
        <f>E6+F6</f>
        <v>259000</v>
      </c>
      <c r="E6" s="55">
        <f>E7+E8+E9+E10+E11+E12+E13+E14+E15+E16</f>
        <v>225000</v>
      </c>
      <c r="F6" s="55">
        <f>F7+F8+F16</f>
        <v>34000</v>
      </c>
    </row>
    <row r="7" ht="21" customHeight="1" spans="1:6">
      <c r="A7" s="53">
        <v>2</v>
      </c>
      <c r="B7" s="56" t="s">
        <v>258</v>
      </c>
      <c r="C7" s="57" t="s">
        <v>219</v>
      </c>
      <c r="D7" s="55">
        <f>E7+F7</f>
        <v>46000</v>
      </c>
      <c r="E7" s="58">
        <v>39000</v>
      </c>
      <c r="F7" s="59">
        <v>7000</v>
      </c>
    </row>
    <row r="8" ht="21" customHeight="1" spans="1:6">
      <c r="A8" s="53">
        <v>3</v>
      </c>
      <c r="B8" s="57" t="s">
        <v>259</v>
      </c>
      <c r="C8" s="57" t="s">
        <v>220</v>
      </c>
      <c r="D8" s="55">
        <f t="shared" ref="D8:D19" si="0">E8+F8</f>
        <v>80000</v>
      </c>
      <c r="E8" s="58">
        <v>70000</v>
      </c>
      <c r="F8" s="59">
        <v>10000</v>
      </c>
    </row>
    <row r="9" ht="21" customHeight="1" spans="1:6">
      <c r="A9" s="53">
        <v>4</v>
      </c>
      <c r="B9" s="57" t="s">
        <v>260</v>
      </c>
      <c r="C9" s="57" t="s">
        <v>222</v>
      </c>
      <c r="D9" s="55">
        <f t="shared" si="0"/>
        <v>5000</v>
      </c>
      <c r="E9" s="55">
        <v>5000</v>
      </c>
      <c r="F9" s="55"/>
    </row>
    <row r="10" ht="21" customHeight="1" spans="1:6">
      <c r="A10" s="53">
        <v>5</v>
      </c>
      <c r="B10" s="57" t="s">
        <v>261</v>
      </c>
      <c r="C10" s="57" t="s">
        <v>223</v>
      </c>
      <c r="D10" s="55">
        <f t="shared" si="0"/>
        <v>5000</v>
      </c>
      <c r="E10" s="55">
        <v>5000</v>
      </c>
      <c r="F10" s="55"/>
    </row>
    <row r="11" ht="21" customHeight="1" spans="1:6">
      <c r="A11" s="53">
        <v>6</v>
      </c>
      <c r="B11" s="57" t="s">
        <v>262</v>
      </c>
      <c r="C11" s="57" t="s">
        <v>225</v>
      </c>
      <c r="D11" s="55">
        <f t="shared" si="0"/>
        <v>10000</v>
      </c>
      <c r="E11" s="55">
        <v>10000</v>
      </c>
      <c r="F11" s="55"/>
    </row>
    <row r="12" ht="21" customHeight="1" spans="1:6">
      <c r="A12" s="53">
        <v>7</v>
      </c>
      <c r="B12" s="57" t="s">
        <v>263</v>
      </c>
      <c r="C12" s="57" t="s">
        <v>227</v>
      </c>
      <c r="D12" s="55">
        <f t="shared" si="0"/>
        <v>20000</v>
      </c>
      <c r="E12" s="55">
        <v>20000</v>
      </c>
      <c r="F12" s="55"/>
    </row>
    <row r="13" ht="21" customHeight="1" spans="1:6">
      <c r="A13" s="53">
        <v>8</v>
      </c>
      <c r="B13" s="57" t="s">
        <v>264</v>
      </c>
      <c r="C13" s="57" t="s">
        <v>229</v>
      </c>
      <c r="D13" s="55">
        <f t="shared" si="0"/>
        <v>20000</v>
      </c>
      <c r="E13" s="55">
        <v>20000</v>
      </c>
      <c r="F13" s="55"/>
    </row>
    <row r="14" ht="21" customHeight="1" spans="1:6">
      <c r="A14" s="53">
        <v>9</v>
      </c>
      <c r="B14" s="57" t="s">
        <v>265</v>
      </c>
      <c r="C14" s="57" t="s">
        <v>231</v>
      </c>
      <c r="D14" s="55">
        <f t="shared" si="0"/>
        <v>3000</v>
      </c>
      <c r="E14" s="55">
        <v>3000</v>
      </c>
      <c r="F14" s="55"/>
    </row>
    <row r="15" ht="21" customHeight="1" spans="1:6">
      <c r="A15" s="53">
        <v>10</v>
      </c>
      <c r="B15" s="57" t="s">
        <v>266</v>
      </c>
      <c r="C15" s="57" t="s">
        <v>233</v>
      </c>
      <c r="D15" s="55">
        <f t="shared" si="0"/>
        <v>10000</v>
      </c>
      <c r="E15" s="55">
        <v>10000</v>
      </c>
      <c r="F15" s="55"/>
    </row>
    <row r="16" ht="21" customHeight="1" spans="1:6">
      <c r="A16" s="53">
        <v>11</v>
      </c>
      <c r="B16" s="57" t="s">
        <v>267</v>
      </c>
      <c r="C16" s="57" t="s">
        <v>235</v>
      </c>
      <c r="D16" s="55">
        <f t="shared" si="0"/>
        <v>60000</v>
      </c>
      <c r="E16" s="58">
        <v>43000</v>
      </c>
      <c r="F16" s="59">
        <v>17000</v>
      </c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E11" sqref="E11"/>
    </sheetView>
  </sheetViews>
  <sheetFormatPr defaultColWidth="7.875" defaultRowHeight="12.75" customHeight="1"/>
  <cols>
    <col min="1" max="1" width="17" style="38" customWidth="1"/>
    <col min="2" max="2" width="41.375" style="38" customWidth="1"/>
    <col min="3" max="3" width="29.375" style="38" customWidth="1"/>
    <col min="4" max="4" width="2.5" style="38" customWidth="1"/>
    <col min="5" max="16" width="8" style="38"/>
    <col min="17" max="16384" width="7.875" style="37"/>
  </cols>
  <sheetData>
    <row r="1" ht="15" customHeight="1" spans="1:16">
      <c r="A1" s="39"/>
      <c r="B1" s="39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ht="32.25" customHeight="1" spans="1:16">
      <c r="A2" s="40" t="s">
        <v>268</v>
      </c>
      <c r="B2" s="40"/>
      <c r="C2" s="40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ht="15" customHeight="1" spans="1:16">
      <c r="A3" s="37"/>
      <c r="B3" s="37"/>
      <c r="C3" s="41" t="s">
        <v>34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ht="25.5" customHeight="1" spans="1:16">
      <c r="A4" s="42" t="s">
        <v>269</v>
      </c>
      <c r="B4" s="42"/>
      <c r="C4" s="43" t="s">
        <v>38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ht="25.5" customHeight="1" spans="1:16">
      <c r="A5" s="42" t="s">
        <v>270</v>
      </c>
      <c r="B5" s="42" t="s">
        <v>271</v>
      </c>
      <c r="C5" s="43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="37" customFormat="1" ht="25.5" customHeight="1" spans="1:3">
      <c r="A6" s="42" t="s">
        <v>115</v>
      </c>
      <c r="B6" s="42"/>
      <c r="C6" s="43"/>
    </row>
    <row r="7" s="37" customFormat="1" ht="26.25" customHeight="1" spans="1:4">
      <c r="A7" s="44"/>
      <c r="B7" s="44"/>
      <c r="C7" s="45">
        <v>0</v>
      </c>
      <c r="D7" s="38"/>
    </row>
    <row r="8" ht="26.25" customHeight="1" spans="1:16">
      <c r="A8" s="44"/>
      <c r="B8" s="44"/>
      <c r="C8" s="45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ht="26.25" customHeight="1" spans="1:16">
      <c r="A9" s="44"/>
      <c r="B9" s="44"/>
      <c r="C9" s="45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ht="26.25" customHeight="1" spans="1:3">
      <c r="A10" s="44"/>
      <c r="B10" s="44"/>
      <c r="C10" s="45"/>
    </row>
    <row r="11" ht="26.25" customHeight="1" spans="1:3">
      <c r="A11" s="44"/>
      <c r="B11" s="44"/>
      <c r="C11" s="45"/>
    </row>
    <row r="12" ht="26.25" customHeight="1" spans="1:3">
      <c r="A12" s="44"/>
      <c r="B12" s="44"/>
      <c r="C12" s="4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F14" sqref="F14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30"/>
      <c r="B1" s="30"/>
      <c r="C1" s="30"/>
      <c r="D1" s="30"/>
      <c r="E1" s="30"/>
    </row>
    <row r="2" ht="39.85" customHeight="1" spans="1:5">
      <c r="A2" s="31" t="s">
        <v>272</v>
      </c>
      <c r="B2" s="31"/>
      <c r="C2" s="31"/>
      <c r="D2" s="31"/>
      <c r="E2" s="31"/>
    </row>
    <row r="3" ht="22.75" customHeight="1" spans="1:5">
      <c r="A3" s="32"/>
      <c r="B3" s="32"/>
      <c r="C3" s="32"/>
      <c r="D3" s="32"/>
      <c r="E3" s="33" t="s">
        <v>34</v>
      </c>
    </row>
    <row r="4" ht="22.75" customHeight="1" spans="1:5">
      <c r="A4" s="34" t="s">
        <v>169</v>
      </c>
      <c r="B4" s="34" t="s">
        <v>115</v>
      </c>
      <c r="C4" s="34" t="s">
        <v>273</v>
      </c>
      <c r="D4" s="34" t="s">
        <v>274</v>
      </c>
      <c r="E4" s="34" t="s">
        <v>275</v>
      </c>
    </row>
    <row r="5" ht="22.75" customHeight="1" spans="1:5">
      <c r="A5" s="35"/>
      <c r="B5" s="36"/>
      <c r="C5" s="36"/>
      <c r="D5" s="36"/>
      <c r="E5" s="36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19" sqref="B19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22" t="s">
        <v>276</v>
      </c>
      <c r="B1" s="22"/>
    </row>
    <row r="2" customFormat="1" spans="1:1">
      <c r="A2" s="23" t="s">
        <v>277</v>
      </c>
    </row>
    <row r="3" ht="15" customHeight="1" spans="1:2">
      <c r="A3" s="24" t="s">
        <v>37</v>
      </c>
      <c r="B3" s="25" t="s">
        <v>38</v>
      </c>
    </row>
    <row r="4" spans="1:2">
      <c r="A4" s="24"/>
      <c r="B4" s="25"/>
    </row>
    <row r="5" spans="1:2">
      <c r="A5" s="19" t="s">
        <v>278</v>
      </c>
      <c r="B5" s="25"/>
    </row>
    <row r="6" spans="1:2">
      <c r="A6" s="26"/>
      <c r="B6" s="27"/>
    </row>
    <row r="7" spans="1:2">
      <c r="A7" s="28"/>
      <c r="B7" s="27"/>
    </row>
    <row r="8" spans="1:2">
      <c r="A8" s="28"/>
      <c r="B8" s="27"/>
    </row>
    <row r="9" spans="1:2">
      <c r="A9" s="28"/>
      <c r="B9" s="27"/>
    </row>
    <row r="10" spans="1:2">
      <c r="A10" s="28"/>
      <c r="B10" s="27"/>
    </row>
    <row r="11" spans="1:2">
      <c r="A11" s="28"/>
      <c r="B11" s="27"/>
    </row>
    <row r="12" spans="1:2">
      <c r="A12" s="28"/>
      <c r="B12" s="27"/>
    </row>
    <row r="13" spans="1:2">
      <c r="A13" s="28"/>
      <c r="B13" s="27"/>
    </row>
    <row r="14" spans="1:2">
      <c r="A14" s="28"/>
      <c r="B14" s="27"/>
    </row>
    <row r="15" spans="1:2">
      <c r="A15" s="28"/>
      <c r="B15" s="27"/>
    </row>
    <row r="16" customFormat="1" spans="1:1">
      <c r="A16" s="29" t="s">
        <v>279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opLeftCell="A10" workbookViewId="0">
      <selection activeCell="S19" sqref="S19"/>
    </sheetView>
  </sheetViews>
  <sheetFormatPr defaultColWidth="9" defaultRowHeight="13.5"/>
  <cols>
    <col min="4" max="4" width="4.875" customWidth="1"/>
    <col min="5" max="5" width="4" customWidth="1"/>
    <col min="6" max="6" width="4.375" customWidth="1"/>
    <col min="7" max="7" width="3.25" customWidth="1"/>
    <col min="8" max="8" width="5.75" customWidth="1"/>
    <col min="9" max="9" width="4.625" customWidth="1"/>
    <col min="10" max="10" width="4.25" customWidth="1"/>
    <col min="11" max="11" width="3.375" customWidth="1"/>
    <col min="12" max="12" width="4.625" customWidth="1"/>
    <col min="13" max="13" width="3.5" customWidth="1"/>
    <col min="14" max="14" width="5.75" customWidth="1"/>
    <col min="15" max="15" width="4.25" customWidth="1"/>
    <col min="16" max="16" width="8" customWidth="1"/>
  </cols>
  <sheetData>
    <row r="1" ht="18.75" spans="1:16">
      <c r="A1" s="1" t="s">
        <v>280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1" ht="14.25" spans="1:1">
      <c r="A2" s="2" t="s">
        <v>281</v>
      </c>
    </row>
    <row r="3" ht="33" customHeight="1" spans="1:16">
      <c r="A3" s="3" t="s">
        <v>282</v>
      </c>
      <c r="B3" s="16" t="s">
        <v>283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27" customHeight="1" spans="1:16">
      <c r="A4" s="3" t="s">
        <v>284</v>
      </c>
      <c r="B4" s="6" t="s">
        <v>10</v>
      </c>
      <c r="C4" s="9"/>
      <c r="D4" s="9"/>
      <c r="E4" s="9"/>
      <c r="F4" s="3" t="s">
        <v>285</v>
      </c>
      <c r="G4" s="3"/>
      <c r="H4" s="3"/>
      <c r="I4" s="3"/>
      <c r="J4" s="9">
        <v>15294421618</v>
      </c>
      <c r="K4" s="9"/>
      <c r="L4" s="9"/>
      <c r="M4" s="9"/>
      <c r="N4" s="9"/>
      <c r="O4" s="9"/>
      <c r="P4" s="9"/>
    </row>
    <row r="5" ht="27" customHeight="1" spans="1:16">
      <c r="A5" s="3" t="s">
        <v>286</v>
      </c>
      <c r="B5" s="3" t="s">
        <v>287</v>
      </c>
      <c r="C5" s="3"/>
      <c r="D5" s="16" t="s">
        <v>288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ht="27" customHeight="1" spans="1:16">
      <c r="A6" s="3"/>
      <c r="B6" s="3" t="s">
        <v>289</v>
      </c>
      <c r="C6" s="3"/>
      <c r="D6" s="16" t="s">
        <v>290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ht="27" customHeight="1" spans="1:16">
      <c r="A7" s="3"/>
      <c r="B7" s="3" t="s">
        <v>291</v>
      </c>
      <c r="C7" s="3"/>
      <c r="D7" s="18" t="s">
        <v>292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ht="27" customHeight="1" spans="1:16">
      <c r="A8" s="3"/>
      <c r="B8" s="3" t="s">
        <v>293</v>
      </c>
      <c r="C8" s="3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7" customHeight="1" spans="1:16">
      <c r="A9" s="3" t="s">
        <v>294</v>
      </c>
      <c r="B9" s="3" t="s">
        <v>295</v>
      </c>
      <c r="C9" s="3"/>
      <c r="D9" s="18" t="s">
        <v>296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ht="27" customHeight="1" spans="1:16">
      <c r="A10" s="3"/>
      <c r="B10" s="19" t="s">
        <v>297</v>
      </c>
      <c r="C10" s="19"/>
      <c r="D10" s="16" t="s">
        <v>298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ht="27" customHeight="1" spans="1:16">
      <c r="A11" s="3"/>
      <c r="B11" s="19" t="s">
        <v>299</v>
      </c>
      <c r="C11" s="19"/>
      <c r="D11" s="3" t="s">
        <v>300</v>
      </c>
      <c r="E11" s="3"/>
      <c r="F11" s="3"/>
      <c r="G11" s="3"/>
      <c r="H11" s="3" t="s">
        <v>301</v>
      </c>
      <c r="I11" s="3"/>
      <c r="J11" s="3"/>
      <c r="K11" s="3"/>
      <c r="L11" s="3" t="s">
        <v>302</v>
      </c>
      <c r="M11" s="3"/>
      <c r="N11" s="3"/>
      <c r="O11" s="3"/>
      <c r="P11" s="3" t="s">
        <v>303</v>
      </c>
    </row>
    <row r="12" ht="27" customHeight="1" spans="1:16">
      <c r="A12" s="3"/>
      <c r="B12" s="20">
        <v>24</v>
      </c>
      <c r="C12" s="20"/>
      <c r="D12" s="5">
        <v>15</v>
      </c>
      <c r="E12" s="5"/>
      <c r="F12" s="5"/>
      <c r="G12" s="5"/>
      <c r="H12" s="5">
        <v>9</v>
      </c>
      <c r="I12" s="5"/>
      <c r="J12" s="5"/>
      <c r="K12" s="5"/>
      <c r="L12" s="5">
        <v>15</v>
      </c>
      <c r="M12" s="5"/>
      <c r="N12" s="5"/>
      <c r="O12" s="5"/>
      <c r="P12" s="5">
        <v>0</v>
      </c>
    </row>
    <row r="13" ht="27" customHeight="1" spans="1:16">
      <c r="A13" s="3" t="s">
        <v>304</v>
      </c>
      <c r="B13" s="16" t="s">
        <v>305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ht="27" customHeight="1" spans="1:16">
      <c r="A14" s="3" t="s">
        <v>306</v>
      </c>
      <c r="B14" s="3" t="s">
        <v>307</v>
      </c>
      <c r="C14" s="3" t="s">
        <v>308</v>
      </c>
      <c r="D14" s="3"/>
      <c r="E14" s="3"/>
      <c r="F14" s="3"/>
      <c r="G14" s="3" t="s">
        <v>309</v>
      </c>
      <c r="H14" s="3"/>
      <c r="I14" s="3"/>
      <c r="J14" s="3"/>
      <c r="K14" s="3" t="s">
        <v>310</v>
      </c>
      <c r="L14" s="3"/>
      <c r="M14" s="3"/>
      <c r="N14" s="3"/>
      <c r="O14" s="3" t="s">
        <v>311</v>
      </c>
      <c r="P14" s="3"/>
    </row>
    <row r="15" ht="27" customHeight="1" spans="1:16">
      <c r="A15" s="3"/>
      <c r="B15" s="9">
        <v>203.8</v>
      </c>
      <c r="C15" s="9"/>
      <c r="D15" s="9"/>
      <c r="E15" s="9"/>
      <c r="F15" s="9"/>
      <c r="G15" s="9">
        <v>203.8</v>
      </c>
      <c r="H15" s="9"/>
      <c r="I15" s="9"/>
      <c r="J15" s="9"/>
      <c r="K15" s="21">
        <v>1</v>
      </c>
      <c r="L15" s="9"/>
      <c r="M15" s="9"/>
      <c r="N15" s="9"/>
      <c r="O15" s="9">
        <v>0</v>
      </c>
      <c r="P15" s="9"/>
    </row>
    <row r="16" ht="27" customHeight="1" spans="1:16">
      <c r="A16" s="3" t="s">
        <v>312</v>
      </c>
      <c r="B16" s="3" t="s">
        <v>313</v>
      </c>
      <c r="C16" s="3"/>
      <c r="D16" s="3"/>
      <c r="E16" s="3"/>
      <c r="F16" s="3"/>
      <c r="G16" s="3"/>
      <c r="H16" s="3"/>
      <c r="I16" s="3" t="s">
        <v>314</v>
      </c>
      <c r="J16" s="3"/>
      <c r="K16" s="3"/>
      <c r="L16" s="3"/>
      <c r="M16" s="3"/>
      <c r="N16" s="3"/>
      <c r="O16" s="3"/>
      <c r="P16" s="3"/>
    </row>
    <row r="17" ht="27" customHeight="1" spans="1:16">
      <c r="A17" s="3"/>
      <c r="B17" s="3" t="s">
        <v>315</v>
      </c>
      <c r="C17" s="3"/>
      <c r="D17" s="3"/>
      <c r="E17" s="9">
        <v>203.8</v>
      </c>
      <c r="F17" s="9"/>
      <c r="G17" s="9"/>
      <c r="H17" s="9"/>
      <c r="I17" s="3" t="s">
        <v>199</v>
      </c>
      <c r="J17" s="3"/>
      <c r="K17" s="3"/>
      <c r="L17" s="3"/>
      <c r="M17" s="3"/>
      <c r="N17" s="9">
        <v>163.06</v>
      </c>
      <c r="O17" s="9"/>
      <c r="P17" s="9"/>
    </row>
    <row r="18" ht="27" customHeight="1" spans="1:16">
      <c r="A18" s="3"/>
      <c r="B18" s="3" t="s">
        <v>316</v>
      </c>
      <c r="C18" s="3"/>
      <c r="D18" s="3"/>
      <c r="E18" s="9"/>
      <c r="F18" s="9"/>
      <c r="G18" s="9"/>
      <c r="H18" s="9"/>
      <c r="I18" s="3" t="s">
        <v>200</v>
      </c>
      <c r="J18" s="3"/>
      <c r="K18" s="3"/>
      <c r="L18" s="3"/>
      <c r="M18" s="3"/>
      <c r="N18" s="9">
        <v>31.13</v>
      </c>
      <c r="O18" s="9"/>
      <c r="P18" s="9"/>
    </row>
    <row r="19" ht="27" customHeight="1" spans="1:16">
      <c r="A19" s="3"/>
      <c r="B19" s="3" t="s">
        <v>317</v>
      </c>
      <c r="C19" s="3"/>
      <c r="D19" s="3"/>
      <c r="E19" s="9"/>
      <c r="F19" s="9"/>
      <c r="G19" s="9"/>
      <c r="H19" s="9"/>
      <c r="I19" s="3" t="s">
        <v>318</v>
      </c>
      <c r="J19" s="3"/>
      <c r="K19" s="3"/>
      <c r="L19" s="3"/>
      <c r="M19" s="3"/>
      <c r="N19" s="9">
        <v>9.6</v>
      </c>
      <c r="O19" s="9"/>
      <c r="P19" s="9"/>
    </row>
    <row r="20" ht="27" customHeight="1" spans="1:16">
      <c r="A20" s="3"/>
      <c r="B20" s="3" t="s">
        <v>319</v>
      </c>
      <c r="C20" s="3"/>
      <c r="D20" s="3"/>
      <c r="E20" s="9">
        <v>203.8</v>
      </c>
      <c r="F20" s="9"/>
      <c r="G20" s="9"/>
      <c r="H20" s="9"/>
      <c r="I20" s="3" t="s">
        <v>320</v>
      </c>
      <c r="J20" s="3"/>
      <c r="K20" s="3"/>
      <c r="L20" s="3"/>
      <c r="M20" s="3"/>
      <c r="N20" s="9">
        <f>SUM(N17:N19)</f>
        <v>203.79</v>
      </c>
      <c r="O20" s="9"/>
      <c r="P20" s="9"/>
    </row>
    <row r="21" ht="27" customHeight="1" spans="1:16">
      <c r="A21" s="3" t="s">
        <v>321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ht="36" customHeight="1" spans="1:16">
      <c r="A22" s="3" t="s">
        <v>322</v>
      </c>
      <c r="B22" s="3" t="s">
        <v>323</v>
      </c>
      <c r="C22" s="3"/>
      <c r="D22" s="3" t="s">
        <v>324</v>
      </c>
      <c r="E22" s="3"/>
      <c r="F22" s="3"/>
      <c r="G22" s="3"/>
      <c r="H22" s="3"/>
      <c r="I22" s="3"/>
      <c r="J22" s="3"/>
      <c r="K22" s="3"/>
      <c r="L22" s="3"/>
      <c r="M22" s="3" t="s">
        <v>325</v>
      </c>
      <c r="N22" s="3"/>
      <c r="O22" s="3"/>
      <c r="P22" s="3"/>
    </row>
    <row r="23" ht="25" customHeight="1" spans="1:16">
      <c r="A23" s="7" t="s">
        <v>326</v>
      </c>
      <c r="B23" s="7" t="s">
        <v>327</v>
      </c>
      <c r="C23" s="8"/>
      <c r="D23" s="7" t="s">
        <v>328</v>
      </c>
      <c r="E23" s="8"/>
      <c r="F23" s="8"/>
      <c r="G23" s="8"/>
      <c r="H23" s="8"/>
      <c r="I23" s="8"/>
      <c r="J23" s="8"/>
      <c r="K23" s="8"/>
      <c r="L23" s="8"/>
      <c r="M23" s="8">
        <v>50</v>
      </c>
      <c r="N23" s="8"/>
      <c r="O23" s="8"/>
      <c r="P23" s="8"/>
    </row>
    <row r="24" ht="25" customHeight="1" spans="1:16">
      <c r="A24" s="7" t="s">
        <v>329</v>
      </c>
      <c r="B24" s="7" t="s">
        <v>330</v>
      </c>
      <c r="C24" s="8"/>
      <c r="D24" s="7" t="s">
        <v>331</v>
      </c>
      <c r="E24" s="8"/>
      <c r="F24" s="8"/>
      <c r="G24" s="8"/>
      <c r="H24" s="8"/>
      <c r="I24" s="8"/>
      <c r="J24" s="8"/>
      <c r="K24" s="8"/>
      <c r="L24" s="8"/>
      <c r="M24" s="8">
        <v>30</v>
      </c>
      <c r="N24" s="8"/>
      <c r="O24" s="8"/>
      <c r="P24" s="8"/>
    </row>
    <row r="25" ht="25" customHeight="1" spans="1:16">
      <c r="A25" s="7" t="s">
        <v>332</v>
      </c>
      <c r="B25" s="7" t="s">
        <v>333</v>
      </c>
      <c r="C25" s="8"/>
      <c r="D25" s="7" t="s">
        <v>334</v>
      </c>
      <c r="E25" s="8"/>
      <c r="F25" s="8"/>
      <c r="G25" s="8"/>
      <c r="H25" s="8"/>
      <c r="I25" s="8"/>
      <c r="J25" s="8"/>
      <c r="K25" s="8"/>
      <c r="L25" s="8"/>
      <c r="M25" s="8">
        <v>20</v>
      </c>
      <c r="N25" s="8"/>
      <c r="O25" s="8"/>
      <c r="P25" s="8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Layout" zoomScaleNormal="100" workbookViewId="0">
      <selection activeCell="M7" sqref="M7"/>
    </sheetView>
  </sheetViews>
  <sheetFormatPr defaultColWidth="9" defaultRowHeight="13.5"/>
  <cols>
    <col min="4" max="4" width="6.375" customWidth="1"/>
    <col min="5" max="5" width="7.375" customWidth="1"/>
    <col min="6" max="6" width="8.125" customWidth="1"/>
    <col min="7" max="7" width="6.875" customWidth="1"/>
    <col min="8" max="8" width="8" customWidth="1"/>
    <col min="10" max="10" width="7.5" customWidth="1"/>
    <col min="11" max="11" width="7.375" customWidth="1"/>
  </cols>
  <sheetData>
    <row r="1" ht="18.75" spans="1:11">
      <c r="A1" s="1" t="s">
        <v>335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ht="14.25" spans="1:1">
      <c r="A2" s="2" t="s">
        <v>281</v>
      </c>
    </row>
    <row r="3" ht="46" customHeight="1" spans="1:11">
      <c r="A3" s="3" t="s">
        <v>336</v>
      </c>
      <c r="B3" s="4" t="s">
        <v>283</v>
      </c>
      <c r="C3" s="5"/>
      <c r="D3" s="5"/>
      <c r="E3" s="5"/>
      <c r="F3" s="3" t="s">
        <v>337</v>
      </c>
      <c r="G3" s="3"/>
      <c r="H3" s="6" t="s">
        <v>338</v>
      </c>
      <c r="I3" s="9"/>
      <c r="J3" s="9"/>
      <c r="K3" s="9"/>
    </row>
    <row r="4" ht="46" customHeight="1" spans="1:11">
      <c r="A4" s="3" t="s">
        <v>339</v>
      </c>
      <c r="B4" s="7" t="s">
        <v>340</v>
      </c>
      <c r="C4" s="8"/>
      <c r="D4" s="8"/>
      <c r="E4" s="8"/>
      <c r="F4" s="3" t="s">
        <v>341</v>
      </c>
      <c r="G4" s="3"/>
      <c r="H4" s="6" t="s">
        <v>338</v>
      </c>
      <c r="I4" s="9"/>
      <c r="J4" s="9"/>
      <c r="K4" s="9"/>
    </row>
    <row r="5" ht="46" customHeight="1" spans="1:11">
      <c r="A5" s="3" t="s">
        <v>342</v>
      </c>
      <c r="B5" s="7" t="s">
        <v>343</v>
      </c>
      <c r="C5" s="8"/>
      <c r="D5" s="8"/>
      <c r="E5" s="8"/>
      <c r="F5" s="3" t="s">
        <v>344</v>
      </c>
      <c r="G5" s="3"/>
      <c r="H5" s="6" t="s">
        <v>338</v>
      </c>
      <c r="I5" s="9"/>
      <c r="J5" s="9"/>
      <c r="K5" s="9"/>
    </row>
    <row r="6" ht="46" customHeight="1" spans="1:11">
      <c r="A6" s="3" t="s">
        <v>345</v>
      </c>
      <c r="B6" s="5"/>
      <c r="C6" s="5"/>
      <c r="D6" s="5"/>
      <c r="E6" s="5"/>
      <c r="F6" s="3" t="s">
        <v>346</v>
      </c>
      <c r="G6" s="3"/>
      <c r="H6" s="9"/>
      <c r="I6" s="9"/>
      <c r="J6" s="9"/>
      <c r="K6" s="9"/>
    </row>
    <row r="7" ht="46" customHeight="1" spans="1:11">
      <c r="A7" s="3" t="s">
        <v>347</v>
      </c>
      <c r="B7" s="10" t="s">
        <v>348</v>
      </c>
      <c r="C7" s="9">
        <v>9.6</v>
      </c>
      <c r="D7" s="9"/>
      <c r="E7" s="10" t="s">
        <v>349</v>
      </c>
      <c r="F7" s="10"/>
      <c r="G7" s="9"/>
      <c r="H7" s="9"/>
      <c r="I7" s="10" t="s">
        <v>350</v>
      </c>
      <c r="J7" s="10"/>
      <c r="K7" s="9">
        <v>9.6</v>
      </c>
    </row>
    <row r="8" ht="46" customHeight="1" spans="1:11">
      <c r="A8" s="3" t="s">
        <v>351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ht="46" customHeight="1" spans="1:11">
      <c r="A9" s="3" t="s">
        <v>322</v>
      </c>
      <c r="B9" s="3" t="s">
        <v>323</v>
      </c>
      <c r="C9" s="3"/>
      <c r="D9" s="3" t="s">
        <v>324</v>
      </c>
      <c r="E9" s="3"/>
      <c r="F9" s="3"/>
      <c r="G9" s="3"/>
      <c r="H9" s="3"/>
      <c r="I9" s="3"/>
      <c r="J9" s="3" t="s">
        <v>352</v>
      </c>
      <c r="K9" s="3"/>
    </row>
    <row r="10" ht="46" customHeight="1" spans="1:11">
      <c r="A10" s="4" t="s">
        <v>353</v>
      </c>
      <c r="B10" s="12" t="s">
        <v>330</v>
      </c>
      <c r="C10" s="13"/>
      <c r="D10" s="12" t="s">
        <v>354</v>
      </c>
      <c r="E10" s="14"/>
      <c r="F10" s="14"/>
      <c r="G10" s="14"/>
      <c r="H10" s="14"/>
      <c r="I10" s="13"/>
      <c r="J10" s="5">
        <v>50</v>
      </c>
      <c r="K10" s="5"/>
    </row>
    <row r="11" ht="46" customHeight="1" spans="1:11">
      <c r="A11" s="4" t="s">
        <v>355</v>
      </c>
      <c r="B11" s="7" t="s">
        <v>356</v>
      </c>
      <c r="C11" s="8"/>
      <c r="D11" s="7" t="s">
        <v>357</v>
      </c>
      <c r="E11" s="8"/>
      <c r="F11" s="8"/>
      <c r="G11" s="8"/>
      <c r="H11" s="8"/>
      <c r="I11" s="8"/>
      <c r="J11" s="5">
        <v>50</v>
      </c>
      <c r="K11" s="5"/>
    </row>
    <row r="12" ht="46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46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46" customHeight="1" spans="1:11">
      <c r="A14" s="5"/>
      <c r="B14" s="5"/>
      <c r="C14" s="5"/>
      <c r="D14" s="5"/>
      <c r="E14" s="5"/>
      <c r="F14" s="5"/>
      <c r="G14" s="5"/>
      <c r="H14" s="5"/>
      <c r="I14" s="5"/>
      <c r="J14" s="15"/>
      <c r="K14" s="15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G6" sqref="G6"/>
    </sheetView>
  </sheetViews>
  <sheetFormatPr defaultColWidth="10" defaultRowHeight="13.5" outlineLevelCol="2"/>
  <cols>
    <col min="1" max="1" width="5.01666666666667" customWidth="1"/>
    <col min="2" max="2" width="63.5" customWidth="1"/>
    <col min="3" max="3" width="49.75" customWidth="1"/>
  </cols>
  <sheetData>
    <row r="1" ht="35.4" customHeight="1" spans="1:2">
      <c r="A1" s="30"/>
      <c r="B1" s="30"/>
    </row>
    <row r="2" ht="39.15" customHeight="1" spans="1:3">
      <c r="A2" s="30"/>
      <c r="B2" s="122" t="s">
        <v>12</v>
      </c>
      <c r="C2" s="122"/>
    </row>
    <row r="3" ht="29.35" customHeight="1" spans="1:3">
      <c r="A3" s="123"/>
      <c r="B3" s="124" t="s">
        <v>13</v>
      </c>
      <c r="C3" s="124" t="s">
        <v>14</v>
      </c>
    </row>
    <row r="4" ht="28.45" customHeight="1" spans="1:3">
      <c r="A4" s="115"/>
      <c r="B4" s="125" t="s">
        <v>15</v>
      </c>
      <c r="C4" s="62" t="s">
        <v>16</v>
      </c>
    </row>
    <row r="5" ht="28.45" customHeight="1" spans="1:3">
      <c r="A5" s="115"/>
      <c r="B5" s="125" t="s">
        <v>17</v>
      </c>
      <c r="C5" s="62" t="s">
        <v>18</v>
      </c>
    </row>
    <row r="6" ht="28.45" customHeight="1" spans="1:3">
      <c r="A6" s="115"/>
      <c r="B6" s="125" t="s">
        <v>19</v>
      </c>
      <c r="C6" s="62" t="s">
        <v>20</v>
      </c>
    </row>
    <row r="7" ht="28.45" customHeight="1" spans="1:3">
      <c r="A7" s="115"/>
      <c r="B7" s="125" t="s">
        <v>21</v>
      </c>
      <c r="C7" s="62"/>
    </row>
    <row r="8" ht="28.45" customHeight="1" spans="1:3">
      <c r="A8" s="115"/>
      <c r="B8" s="125" t="s">
        <v>22</v>
      </c>
      <c r="C8" s="62" t="s">
        <v>23</v>
      </c>
    </row>
    <row r="9" ht="28.45" customHeight="1" spans="1:3">
      <c r="A9" s="115"/>
      <c r="B9" s="125" t="s">
        <v>24</v>
      </c>
      <c r="C9" s="62" t="s">
        <v>25</v>
      </c>
    </row>
    <row r="10" ht="28.45" customHeight="1" spans="1:3">
      <c r="A10" s="115"/>
      <c r="B10" s="125" t="s">
        <v>26</v>
      </c>
      <c r="C10" s="62" t="s">
        <v>27</v>
      </c>
    </row>
    <row r="11" ht="28.45" customHeight="1" spans="1:3">
      <c r="A11" s="115"/>
      <c r="B11" s="125" t="s">
        <v>28</v>
      </c>
      <c r="C11" s="62" t="s">
        <v>29</v>
      </c>
    </row>
    <row r="12" ht="28.45" customHeight="1" spans="1:3">
      <c r="A12" s="115"/>
      <c r="B12" s="125" t="s">
        <v>30</v>
      </c>
      <c r="C12" s="62"/>
    </row>
    <row r="13" ht="28.45" customHeight="1" spans="1:3">
      <c r="A13" s="30"/>
      <c r="B13" s="125" t="s">
        <v>31</v>
      </c>
      <c r="C13" s="62"/>
    </row>
    <row r="14" ht="28.45" customHeight="1" spans="1:3">
      <c r="A14" s="30"/>
      <c r="B14" s="125" t="s">
        <v>32</v>
      </c>
      <c r="C14" s="62" t="s">
        <v>16</v>
      </c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B6" sqref="B6"/>
    </sheetView>
  </sheetViews>
  <sheetFormatPr defaultColWidth="10" defaultRowHeight="13.5" outlineLevelCol="3"/>
  <cols>
    <col min="1" max="1" width="34" customWidth="1"/>
    <col min="2" max="2" width="11.25" customWidth="1"/>
    <col min="3" max="3" width="28.25" customWidth="1"/>
    <col min="4" max="4" width="12.5" customWidth="1"/>
  </cols>
  <sheetData>
    <row r="1" ht="14.3" customHeight="1" spans="1:4">
      <c r="A1" s="30"/>
      <c r="B1" s="30"/>
      <c r="C1" s="30"/>
      <c r="D1" s="30"/>
    </row>
    <row r="2" ht="24" customHeight="1" spans="1:4">
      <c r="A2" s="31" t="s">
        <v>33</v>
      </c>
      <c r="B2" s="31"/>
      <c r="C2" s="31"/>
      <c r="D2" s="31"/>
    </row>
    <row r="3" ht="19" customHeight="1" spans="1:4">
      <c r="A3" s="115"/>
      <c r="B3" s="115"/>
      <c r="C3" s="115"/>
      <c r="D3" s="116" t="s">
        <v>34</v>
      </c>
    </row>
    <row r="4" ht="22.75" customHeight="1" spans="1:4">
      <c r="A4" s="64" t="s">
        <v>35</v>
      </c>
      <c r="B4" s="64"/>
      <c r="C4" s="64" t="s">
        <v>36</v>
      </c>
      <c r="D4" s="64"/>
    </row>
    <row r="5" ht="22.75" customHeight="1" spans="1:4">
      <c r="A5" s="64" t="s">
        <v>37</v>
      </c>
      <c r="B5" s="64" t="s">
        <v>38</v>
      </c>
      <c r="C5" s="64" t="s">
        <v>37</v>
      </c>
      <c r="D5" s="64" t="s">
        <v>38</v>
      </c>
    </row>
    <row r="6" ht="18" customHeight="1" spans="1:4">
      <c r="A6" s="117" t="s">
        <v>39</v>
      </c>
      <c r="B6" s="98">
        <v>2038000.7</v>
      </c>
      <c r="C6" s="117" t="s">
        <v>40</v>
      </c>
      <c r="D6" s="98">
        <v>1862441.05</v>
      </c>
    </row>
    <row r="7" ht="18" customHeight="1" spans="1:4">
      <c r="A7" s="117" t="s">
        <v>41</v>
      </c>
      <c r="B7" s="98"/>
      <c r="C7" s="117" t="s">
        <v>42</v>
      </c>
      <c r="D7" s="118"/>
    </row>
    <row r="8" ht="18" customHeight="1" spans="1:4">
      <c r="A8" s="117" t="s">
        <v>43</v>
      </c>
      <c r="B8" s="99"/>
      <c r="C8" s="117" t="s">
        <v>44</v>
      </c>
      <c r="D8" s="118"/>
    </row>
    <row r="9" ht="18" customHeight="1" spans="1:4">
      <c r="A9" s="117" t="s">
        <v>45</v>
      </c>
      <c r="B9" s="99"/>
      <c r="C9" s="117" t="s">
        <v>46</v>
      </c>
      <c r="D9" s="118"/>
    </row>
    <row r="10" ht="18" customHeight="1" spans="1:4">
      <c r="A10" s="117" t="s">
        <v>47</v>
      </c>
      <c r="B10" s="99"/>
      <c r="C10" s="117" t="s">
        <v>48</v>
      </c>
      <c r="D10" s="118"/>
    </row>
    <row r="11" ht="18" customHeight="1" spans="1:4">
      <c r="A11" s="117" t="s">
        <v>49</v>
      </c>
      <c r="B11" s="99"/>
      <c r="C11" s="117" t="s">
        <v>50</v>
      </c>
      <c r="D11" s="118"/>
    </row>
    <row r="12" ht="18" customHeight="1" spans="1:4">
      <c r="A12" s="117" t="s">
        <v>51</v>
      </c>
      <c r="B12" s="99"/>
      <c r="C12" s="117" t="s">
        <v>52</v>
      </c>
      <c r="D12" s="118"/>
    </row>
    <row r="13" ht="18" customHeight="1" spans="1:4">
      <c r="A13" s="117" t="s">
        <v>53</v>
      </c>
      <c r="B13" s="99"/>
      <c r="C13" s="117" t="s">
        <v>54</v>
      </c>
      <c r="D13" s="98">
        <v>83495.06</v>
      </c>
    </row>
    <row r="14" ht="18" customHeight="1" spans="1:4">
      <c r="A14" s="117" t="s">
        <v>55</v>
      </c>
      <c r="B14" s="99"/>
      <c r="C14" s="117" t="s">
        <v>56</v>
      </c>
      <c r="D14" s="118"/>
    </row>
    <row r="15" ht="18" customHeight="1" spans="1:4">
      <c r="A15" s="117"/>
      <c r="B15" s="119"/>
      <c r="C15" s="117" t="s">
        <v>57</v>
      </c>
      <c r="D15" s="98">
        <v>92064.59</v>
      </c>
    </row>
    <row r="16" ht="18" customHeight="1" spans="1:4">
      <c r="A16" s="117"/>
      <c r="B16" s="119"/>
      <c r="C16" s="117" t="s">
        <v>58</v>
      </c>
      <c r="D16" s="118"/>
    </row>
    <row r="17" ht="18" customHeight="1" spans="1:4">
      <c r="A17" s="117"/>
      <c r="B17" s="119"/>
      <c r="C17" s="117" t="s">
        <v>59</v>
      </c>
      <c r="D17" s="118"/>
    </row>
    <row r="18" ht="18" customHeight="1" spans="1:4">
      <c r="A18" s="117"/>
      <c r="B18" s="119"/>
      <c r="C18" s="117" t="s">
        <v>60</v>
      </c>
      <c r="D18" s="118"/>
    </row>
    <row r="19" ht="18" customHeight="1" spans="1:4">
      <c r="A19" s="117"/>
      <c r="B19" s="119"/>
      <c r="C19" s="117" t="s">
        <v>61</v>
      </c>
      <c r="D19" s="118"/>
    </row>
    <row r="20" ht="18" customHeight="1" spans="1:4">
      <c r="A20" s="120"/>
      <c r="B20" s="121"/>
      <c r="C20" s="117" t="s">
        <v>62</v>
      </c>
      <c r="D20" s="118"/>
    </row>
    <row r="21" ht="18" customHeight="1" spans="1:4">
      <c r="A21" s="120"/>
      <c r="B21" s="121"/>
      <c r="C21" s="117" t="s">
        <v>63</v>
      </c>
      <c r="D21" s="118"/>
    </row>
    <row r="22" ht="18" customHeight="1" spans="1:4">
      <c r="A22" s="120"/>
      <c r="B22" s="121"/>
      <c r="C22" s="117" t="s">
        <v>64</v>
      </c>
      <c r="D22" s="118"/>
    </row>
    <row r="23" ht="18" customHeight="1" spans="1:4">
      <c r="A23" s="120"/>
      <c r="B23" s="121"/>
      <c r="C23" s="117" t="s">
        <v>65</v>
      </c>
      <c r="D23" s="118"/>
    </row>
    <row r="24" ht="18" customHeight="1" spans="1:4">
      <c r="A24" s="120"/>
      <c r="B24" s="121"/>
      <c r="C24" s="117" t="s">
        <v>66</v>
      </c>
      <c r="D24" s="118"/>
    </row>
    <row r="25" ht="18" customHeight="1" spans="1:4">
      <c r="A25" s="117"/>
      <c r="B25" s="119"/>
      <c r="C25" s="117" t="s">
        <v>67</v>
      </c>
      <c r="D25" s="118"/>
    </row>
    <row r="26" ht="18" customHeight="1" spans="1:4">
      <c r="A26" s="117"/>
      <c r="B26" s="119"/>
      <c r="C26" s="117" t="s">
        <v>68</v>
      </c>
      <c r="D26" s="118"/>
    </row>
    <row r="27" ht="18" customHeight="1" spans="1:4">
      <c r="A27" s="117"/>
      <c r="B27" s="119"/>
      <c r="C27" s="117" t="s">
        <v>69</v>
      </c>
      <c r="D27" s="118"/>
    </row>
    <row r="28" ht="18" customHeight="1" spans="1:4">
      <c r="A28" s="120"/>
      <c r="B28" s="121"/>
      <c r="C28" s="117" t="s">
        <v>70</v>
      </c>
      <c r="D28" s="118"/>
    </row>
    <row r="29" ht="18" customHeight="1" spans="1:4">
      <c r="A29" s="120"/>
      <c r="B29" s="121"/>
      <c r="C29" s="117" t="s">
        <v>71</v>
      </c>
      <c r="D29" s="118"/>
    </row>
    <row r="30" ht="18" customHeight="1" spans="1:4">
      <c r="A30" s="120"/>
      <c r="B30" s="121"/>
      <c r="C30" s="117" t="s">
        <v>72</v>
      </c>
      <c r="D30" s="118"/>
    </row>
    <row r="31" ht="18" customHeight="1" spans="1:4">
      <c r="A31" s="120"/>
      <c r="B31" s="121"/>
      <c r="C31" s="117" t="s">
        <v>73</v>
      </c>
      <c r="D31" s="118"/>
    </row>
    <row r="32" ht="18" customHeight="1" spans="1:4">
      <c r="A32" s="120"/>
      <c r="B32" s="121"/>
      <c r="C32" s="117" t="s">
        <v>74</v>
      </c>
      <c r="D32" s="118"/>
    </row>
    <row r="33" ht="18" customHeight="1" spans="1:4">
      <c r="A33" s="117"/>
      <c r="B33" s="117"/>
      <c r="C33" s="117" t="s">
        <v>75</v>
      </c>
      <c r="D33" s="118"/>
    </row>
    <row r="34" ht="18" customHeight="1" spans="1:4">
      <c r="A34" s="117"/>
      <c r="B34" s="117"/>
      <c r="C34" s="117" t="s">
        <v>76</v>
      </c>
      <c r="D34" s="118"/>
    </row>
    <row r="35" ht="18" customHeight="1" spans="1:4">
      <c r="A35" s="117"/>
      <c r="B35" s="117"/>
      <c r="C35" s="117" t="s">
        <v>77</v>
      </c>
      <c r="D35" s="118"/>
    </row>
    <row r="36" ht="18" customHeight="1" spans="1:4">
      <c r="A36" s="120" t="s">
        <v>78</v>
      </c>
      <c r="B36" s="121">
        <f>SUM(B6:B14)</f>
        <v>2038000.7</v>
      </c>
      <c r="C36" s="120" t="s">
        <v>79</v>
      </c>
      <c r="D36" s="121">
        <f>SUM(D6:D35)</f>
        <v>2038000.7</v>
      </c>
    </row>
    <row r="37" ht="18" customHeight="1" spans="1:4">
      <c r="A37" s="120" t="s">
        <v>80</v>
      </c>
      <c r="B37" s="121"/>
      <c r="C37" s="120" t="s">
        <v>81</v>
      </c>
      <c r="D37" s="121"/>
    </row>
    <row r="38" ht="18" customHeight="1" spans="1:4">
      <c r="A38" s="117"/>
      <c r="B38" s="119"/>
      <c r="C38" s="117"/>
      <c r="D38" s="119"/>
    </row>
    <row r="39" ht="18" customHeight="1" spans="1:4">
      <c r="A39" s="120" t="s">
        <v>82</v>
      </c>
      <c r="B39" s="121">
        <f>B36+B37</f>
        <v>2038000.7</v>
      </c>
      <c r="C39" s="120" t="s">
        <v>83</v>
      </c>
      <c r="D39" s="121">
        <f>D36+D37</f>
        <v>2038000.7</v>
      </c>
    </row>
    <row r="40" ht="18" customHeight="1"/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topLeftCell="A2" workbookViewId="0">
      <selection activeCell="B5" sqref="B5:B6"/>
    </sheetView>
  </sheetViews>
  <sheetFormatPr defaultColWidth="7.875" defaultRowHeight="12.75" customHeight="1" outlineLevelCol="2"/>
  <cols>
    <col min="1" max="1" width="39.5" style="38" customWidth="1"/>
    <col min="2" max="2" width="35.625" style="38" customWidth="1"/>
    <col min="3" max="3" width="27.375" style="38" customWidth="1"/>
    <col min="4" max="16384" width="7.875" style="37"/>
  </cols>
  <sheetData>
    <row r="1" ht="24.75" customHeight="1" spans="1:1">
      <c r="A1" s="46"/>
    </row>
    <row r="2" ht="24.75" customHeight="1" spans="1:2">
      <c r="A2" s="40" t="s">
        <v>84</v>
      </c>
      <c r="B2" s="40"/>
    </row>
    <row r="3" ht="24.75" customHeight="1" spans="1:2">
      <c r="A3" s="108"/>
      <c r="B3" s="41" t="s">
        <v>34</v>
      </c>
    </row>
    <row r="4" ht="24" customHeight="1" spans="1:2">
      <c r="A4" s="50" t="s">
        <v>37</v>
      </c>
      <c r="B4" s="50" t="s">
        <v>38</v>
      </c>
    </row>
    <row r="5" s="37" customFormat="1" ht="25" customHeight="1" spans="1:3">
      <c r="A5" s="109" t="s">
        <v>85</v>
      </c>
      <c r="B5" s="110">
        <f>B6+B7</f>
        <v>2038000.7</v>
      </c>
      <c r="C5" s="38"/>
    </row>
    <row r="6" s="37" customFormat="1" ht="25" customHeight="1" spans="1:3">
      <c r="A6" s="109" t="s">
        <v>86</v>
      </c>
      <c r="B6" s="110">
        <v>2038000.7</v>
      </c>
      <c r="C6" s="38"/>
    </row>
    <row r="7" s="37" customFormat="1" ht="25" customHeight="1" spans="1:3">
      <c r="A7" s="109" t="s">
        <v>87</v>
      </c>
      <c r="B7" s="111"/>
      <c r="C7" s="38"/>
    </row>
    <row r="8" s="37" customFormat="1" ht="25" customHeight="1" spans="1:3">
      <c r="A8" s="109" t="s">
        <v>88</v>
      </c>
      <c r="B8" s="111">
        <f>B9+B10</f>
        <v>0</v>
      </c>
      <c r="C8" s="38"/>
    </row>
    <row r="9" s="37" customFormat="1" ht="25" customHeight="1" spans="1:3">
      <c r="A9" s="109" t="s">
        <v>89</v>
      </c>
      <c r="B9" s="111"/>
      <c r="C9" s="38"/>
    </row>
    <row r="10" s="37" customFormat="1" ht="25" customHeight="1" spans="1:3">
      <c r="A10" s="109" t="s">
        <v>90</v>
      </c>
      <c r="B10" s="111"/>
      <c r="C10" s="38"/>
    </row>
    <row r="11" s="37" customFormat="1" ht="25" customHeight="1" spans="1:3">
      <c r="A11" s="109" t="s">
        <v>91</v>
      </c>
      <c r="B11" s="111">
        <f>SUM(B12:B14)</f>
        <v>0</v>
      </c>
      <c r="C11" s="38"/>
    </row>
    <row r="12" s="37" customFormat="1" ht="25" customHeight="1" spans="1:3">
      <c r="A12" s="109" t="s">
        <v>92</v>
      </c>
      <c r="B12" s="111"/>
      <c r="C12" s="38"/>
    </row>
    <row r="13" s="37" customFormat="1" ht="25" customHeight="1" spans="1:3">
      <c r="A13" s="109" t="s">
        <v>93</v>
      </c>
      <c r="B13" s="111"/>
      <c r="C13" s="38"/>
    </row>
    <row r="14" s="37" customFormat="1" ht="25" customHeight="1" spans="1:3">
      <c r="A14" s="109" t="s">
        <v>94</v>
      </c>
      <c r="B14" s="111"/>
      <c r="C14" s="38"/>
    </row>
    <row r="15" s="37" customFormat="1" ht="25" customHeight="1" spans="1:3">
      <c r="A15" s="109" t="s">
        <v>95</v>
      </c>
      <c r="B15" s="111"/>
      <c r="C15" s="38"/>
    </row>
    <row r="16" s="37" customFormat="1" ht="25" customHeight="1" spans="1:3">
      <c r="A16" s="109" t="s">
        <v>96</v>
      </c>
      <c r="B16" s="111"/>
      <c r="C16" s="38"/>
    </row>
    <row r="17" s="37" customFormat="1" ht="25" customHeight="1" spans="1:3">
      <c r="A17" s="109" t="s">
        <v>97</v>
      </c>
      <c r="B17" s="111"/>
      <c r="C17" s="38"/>
    </row>
    <row r="18" s="37" customFormat="1" ht="25" customHeight="1" spans="1:3">
      <c r="A18" s="109" t="s">
        <v>98</v>
      </c>
      <c r="B18" s="111"/>
      <c r="C18" s="38"/>
    </row>
    <row r="19" s="37" customFormat="1" ht="25" customHeight="1" spans="1:3">
      <c r="A19" s="109" t="s">
        <v>99</v>
      </c>
      <c r="B19" s="110">
        <f>B20+B23+B26+B27</f>
        <v>0</v>
      </c>
      <c r="C19" s="38"/>
    </row>
    <row r="20" s="37" customFormat="1" ht="25" customHeight="1" spans="1:3">
      <c r="A20" s="109" t="s">
        <v>100</v>
      </c>
      <c r="B20" s="110">
        <f>B21+B22</f>
        <v>0</v>
      </c>
      <c r="C20" s="38"/>
    </row>
    <row r="21" s="37" customFormat="1" ht="25" customHeight="1" spans="1:3">
      <c r="A21" s="109" t="s">
        <v>101</v>
      </c>
      <c r="B21" s="110"/>
      <c r="C21" s="38"/>
    </row>
    <row r="22" s="37" customFormat="1" ht="25" customHeight="1" spans="1:3">
      <c r="A22" s="109" t="s">
        <v>102</v>
      </c>
      <c r="B22" s="110"/>
      <c r="C22" s="38"/>
    </row>
    <row r="23" s="37" customFormat="1" ht="25" customHeight="1" spans="1:3">
      <c r="A23" s="109" t="s">
        <v>103</v>
      </c>
      <c r="B23" s="110">
        <f>B24+B25</f>
        <v>0</v>
      </c>
      <c r="C23" s="38"/>
    </row>
    <row r="24" s="37" customFormat="1" ht="25" customHeight="1" spans="1:3">
      <c r="A24" s="109" t="s">
        <v>104</v>
      </c>
      <c r="B24" s="110"/>
      <c r="C24" s="38"/>
    </row>
    <row r="25" s="37" customFormat="1" ht="25" customHeight="1" spans="1:3">
      <c r="A25" s="109" t="s">
        <v>105</v>
      </c>
      <c r="B25" s="110"/>
      <c r="C25" s="38"/>
    </row>
    <row r="26" s="37" customFormat="1" ht="25" customHeight="1" spans="1:3">
      <c r="A26" s="109" t="s">
        <v>106</v>
      </c>
      <c r="B26" s="110"/>
      <c r="C26" s="38"/>
    </row>
    <row r="27" s="37" customFormat="1" ht="25" customHeight="1" spans="1:3">
      <c r="A27" s="109" t="s">
        <v>107</v>
      </c>
      <c r="B27" s="110"/>
      <c r="C27" s="38"/>
    </row>
    <row r="28" ht="25" customHeight="1" spans="1:2">
      <c r="A28" s="112"/>
      <c r="B28" s="110"/>
    </row>
    <row r="29" s="37" customFormat="1" ht="25" customHeight="1" spans="1:3">
      <c r="A29" s="113" t="s">
        <v>108</v>
      </c>
      <c r="B29" s="114">
        <f>B5+B8+B11+B15+B16+B17+B18+B19</f>
        <v>2038000.7</v>
      </c>
      <c r="C29" s="38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J9" sqref="J9"/>
    </sheetView>
  </sheetViews>
  <sheetFormatPr defaultColWidth="10" defaultRowHeight="13.5" outlineLevelCol="4"/>
  <cols>
    <col min="1" max="1" width="34.5" customWidth="1"/>
    <col min="2" max="2" width="15.0666666666667" customWidth="1"/>
    <col min="3" max="3" width="13.7" customWidth="1"/>
    <col min="4" max="4" width="13.3" customWidth="1"/>
    <col min="5" max="5" width="9.25" customWidth="1"/>
  </cols>
  <sheetData>
    <row r="1" ht="14.3" customHeight="1" spans="1:5">
      <c r="A1" s="30"/>
      <c r="B1" s="30"/>
      <c r="C1" s="30"/>
      <c r="D1" s="30"/>
      <c r="E1" s="30"/>
    </row>
    <row r="2" ht="39.85" customHeight="1" spans="1:5">
      <c r="A2" s="31" t="s">
        <v>109</v>
      </c>
      <c r="B2" s="31"/>
      <c r="C2" s="31"/>
      <c r="D2" s="31"/>
      <c r="E2" s="31"/>
    </row>
    <row r="3" ht="22.75" customHeight="1" spans="1:5">
      <c r="A3" s="32"/>
      <c r="B3" s="32"/>
      <c r="C3" s="32"/>
      <c r="D3" s="32"/>
      <c r="E3" s="32" t="s">
        <v>34</v>
      </c>
    </row>
    <row r="4" ht="22.75" customHeight="1" spans="1:5">
      <c r="A4" s="48" t="s">
        <v>110</v>
      </c>
      <c r="B4" s="48" t="s">
        <v>111</v>
      </c>
      <c r="C4" s="48" t="s">
        <v>112</v>
      </c>
      <c r="D4" s="48" t="s">
        <v>113</v>
      </c>
      <c r="E4" s="48" t="s">
        <v>114</v>
      </c>
    </row>
    <row r="5" ht="22.75" customHeight="1" spans="1:5">
      <c r="A5" s="103" t="s">
        <v>115</v>
      </c>
      <c r="B5" s="82">
        <f>B6+B11+B16</f>
        <v>2038000.7</v>
      </c>
      <c r="C5" s="82">
        <f>C6+C11+C16</f>
        <v>1942000.7</v>
      </c>
      <c r="D5" s="82">
        <f>D6+D11+D16</f>
        <v>96000</v>
      </c>
      <c r="E5" s="104"/>
    </row>
    <row r="6" ht="24" customHeight="1" spans="1:5">
      <c r="A6" s="54" t="s">
        <v>116</v>
      </c>
      <c r="B6" s="83">
        <f>B7+B9</f>
        <v>1862441.05</v>
      </c>
      <c r="C6" s="83">
        <f>C7+C9</f>
        <v>1828441.05</v>
      </c>
      <c r="D6" s="83">
        <f>D7+D9</f>
        <v>34000</v>
      </c>
      <c r="E6" s="104"/>
    </row>
    <row r="7" ht="24" customHeight="1" spans="1:5">
      <c r="A7" s="54" t="s">
        <v>117</v>
      </c>
      <c r="B7" s="105">
        <f>B8</f>
        <v>1358458.89</v>
      </c>
      <c r="C7" s="105">
        <f>C8</f>
        <v>1324458.89</v>
      </c>
      <c r="D7" s="105">
        <f>D8</f>
        <v>34000</v>
      </c>
      <c r="E7" s="104"/>
    </row>
    <row r="8" ht="24" customHeight="1" spans="1:5">
      <c r="A8" s="57" t="s">
        <v>118</v>
      </c>
      <c r="B8" s="85">
        <f>C8+D8</f>
        <v>1358458.89</v>
      </c>
      <c r="C8" s="85">
        <v>1324458.89</v>
      </c>
      <c r="D8" s="85">
        <v>34000</v>
      </c>
      <c r="E8" s="106"/>
    </row>
    <row r="9" ht="24" customHeight="1" spans="1:5">
      <c r="A9" s="54" t="s">
        <v>119</v>
      </c>
      <c r="B9" s="84">
        <f>B10</f>
        <v>503982.16</v>
      </c>
      <c r="C9" s="84">
        <f>C10</f>
        <v>503982.16</v>
      </c>
      <c r="D9" s="84"/>
      <c r="E9" s="107"/>
    </row>
    <row r="10" ht="24" customHeight="1" spans="1:5">
      <c r="A10" s="57" t="s">
        <v>120</v>
      </c>
      <c r="B10" s="85">
        <f>C10+D10</f>
        <v>503982.16</v>
      </c>
      <c r="C10" s="85">
        <v>503982.16</v>
      </c>
      <c r="D10" s="85"/>
      <c r="E10" s="107"/>
    </row>
    <row r="11" ht="24" customHeight="1" spans="1:5">
      <c r="A11" s="54" t="s">
        <v>121</v>
      </c>
      <c r="B11" s="84">
        <f>B12+B14</f>
        <v>83495.06</v>
      </c>
      <c r="C11" s="84">
        <f>C12+C14</f>
        <v>21495.06</v>
      </c>
      <c r="D11" s="84">
        <f>D12+D14</f>
        <v>62000</v>
      </c>
      <c r="E11" s="107"/>
    </row>
    <row r="12" ht="24" customHeight="1" spans="1:5">
      <c r="A12" s="54" t="s">
        <v>122</v>
      </c>
      <c r="B12" s="84">
        <f>B13</f>
        <v>12973.64</v>
      </c>
      <c r="C12" s="84">
        <f>C13</f>
        <v>12973.64</v>
      </c>
      <c r="D12" s="84"/>
      <c r="E12" s="107"/>
    </row>
    <row r="13" ht="24" customHeight="1" spans="1:5">
      <c r="A13" s="57" t="s">
        <v>123</v>
      </c>
      <c r="B13" s="85">
        <f>C13+D13</f>
        <v>12973.64</v>
      </c>
      <c r="C13" s="85">
        <v>12973.64</v>
      </c>
      <c r="D13" s="85"/>
      <c r="E13" s="107"/>
    </row>
    <row r="14" ht="24" customHeight="1" spans="1:5">
      <c r="A14" s="54" t="s">
        <v>124</v>
      </c>
      <c r="B14" s="84">
        <f>B15</f>
        <v>70521.42</v>
      </c>
      <c r="C14" s="84">
        <f>C15</f>
        <v>8521.42</v>
      </c>
      <c r="D14" s="84">
        <f>D15</f>
        <v>62000</v>
      </c>
      <c r="E14" s="107"/>
    </row>
    <row r="15" ht="24" customHeight="1" spans="1:5">
      <c r="A15" s="57" t="s">
        <v>125</v>
      </c>
      <c r="B15" s="85">
        <f>C15+D15</f>
        <v>70521.42</v>
      </c>
      <c r="C15" s="85">
        <v>8521.42</v>
      </c>
      <c r="D15" s="85">
        <v>62000</v>
      </c>
      <c r="E15" s="107"/>
    </row>
    <row r="16" ht="24" customHeight="1" spans="1:5">
      <c r="A16" s="54" t="s">
        <v>126</v>
      </c>
      <c r="B16" s="84">
        <f>B17</f>
        <v>92064.59</v>
      </c>
      <c r="C16" s="84">
        <f>C17</f>
        <v>92064.59</v>
      </c>
      <c r="D16" s="85"/>
      <c r="E16" s="107"/>
    </row>
    <row r="17" ht="24" customHeight="1" spans="1:5">
      <c r="A17" s="54" t="s">
        <v>127</v>
      </c>
      <c r="B17" s="84">
        <f>C17+D17</f>
        <v>92064.59</v>
      </c>
      <c r="C17" s="84">
        <f>C18+C19</f>
        <v>92064.59</v>
      </c>
      <c r="D17" s="85"/>
      <c r="E17" s="107"/>
    </row>
    <row r="18" ht="24" customHeight="1" spans="1:5">
      <c r="A18" s="57" t="s">
        <v>128</v>
      </c>
      <c r="B18" s="85">
        <f>C18+D18</f>
        <v>64018.13</v>
      </c>
      <c r="C18" s="85">
        <v>64018.13</v>
      </c>
      <c r="D18" s="85"/>
      <c r="E18" s="107"/>
    </row>
    <row r="19" ht="24" customHeight="1" spans="1:5">
      <c r="A19" s="57" t="s">
        <v>129</v>
      </c>
      <c r="B19" s="85">
        <f>C19+D19</f>
        <v>28046.46</v>
      </c>
      <c r="C19" s="85">
        <v>28046.46</v>
      </c>
      <c r="D19" s="85"/>
      <c r="E19" s="107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2" workbookViewId="0">
      <selection activeCell="D16" sqref="D1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29.375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30"/>
      <c r="B1" s="30"/>
      <c r="C1" s="30"/>
      <c r="D1" s="30"/>
      <c r="E1" s="30"/>
      <c r="F1" s="30"/>
      <c r="G1" s="30"/>
    </row>
    <row r="2" ht="39.85" customHeight="1" spans="1:7">
      <c r="A2" s="31" t="s">
        <v>130</v>
      </c>
      <c r="B2" s="31"/>
      <c r="C2" s="31"/>
      <c r="D2" s="31"/>
      <c r="E2" s="30"/>
      <c r="F2" s="30"/>
      <c r="G2" s="30"/>
    </row>
    <row r="3" ht="22.75" customHeight="1" spans="1:7">
      <c r="A3" s="32"/>
      <c r="B3" s="32"/>
      <c r="C3" s="66" t="s">
        <v>34</v>
      </c>
      <c r="D3" s="66"/>
      <c r="E3" s="32"/>
      <c r="F3" s="32"/>
      <c r="G3" s="32"/>
    </row>
    <row r="4" ht="22.75" customHeight="1" spans="1:7">
      <c r="A4" s="64" t="s">
        <v>35</v>
      </c>
      <c r="B4" s="64"/>
      <c r="C4" s="64" t="s">
        <v>36</v>
      </c>
      <c r="D4" s="64"/>
      <c r="E4" s="32"/>
      <c r="F4" s="32"/>
      <c r="G4" s="32"/>
    </row>
    <row r="5" ht="22.75" customHeight="1" spans="1:7">
      <c r="A5" s="64" t="s">
        <v>37</v>
      </c>
      <c r="B5" s="64" t="s">
        <v>38</v>
      </c>
      <c r="C5" s="64" t="s">
        <v>37</v>
      </c>
      <c r="D5" s="64" t="s">
        <v>115</v>
      </c>
      <c r="E5" s="32"/>
      <c r="F5" s="32"/>
      <c r="G5" s="32"/>
    </row>
    <row r="6" ht="22.75" customHeight="1" spans="1:7">
      <c r="A6" s="35" t="s">
        <v>131</v>
      </c>
      <c r="B6" s="96">
        <f>D6</f>
        <v>2038000.7</v>
      </c>
      <c r="C6" s="35" t="s">
        <v>132</v>
      </c>
      <c r="D6" s="97">
        <f>D7+D14+D16</f>
        <v>2038000.7</v>
      </c>
      <c r="E6" s="32"/>
      <c r="F6" s="32"/>
      <c r="G6" s="32"/>
    </row>
    <row r="7" ht="18" customHeight="1" spans="1:7">
      <c r="A7" s="35" t="s">
        <v>133</v>
      </c>
      <c r="B7" s="96">
        <f>D7</f>
        <v>1862441.05</v>
      </c>
      <c r="C7" s="35" t="s">
        <v>134</v>
      </c>
      <c r="D7" s="98">
        <v>1862441.05</v>
      </c>
      <c r="E7" s="32"/>
      <c r="F7" s="32"/>
      <c r="G7" s="32"/>
    </row>
    <row r="8" ht="18" customHeight="1" spans="1:7">
      <c r="A8" s="35" t="s">
        <v>135</v>
      </c>
      <c r="B8" s="99"/>
      <c r="C8" s="35" t="s">
        <v>136</v>
      </c>
      <c r="D8" s="99"/>
      <c r="E8" s="32"/>
      <c r="F8" s="32"/>
      <c r="G8" s="32"/>
    </row>
    <row r="9" ht="18" customHeight="1" spans="1:7">
      <c r="A9" s="35" t="s">
        <v>137</v>
      </c>
      <c r="B9" s="99"/>
      <c r="C9" s="35" t="s">
        <v>138</v>
      </c>
      <c r="D9" s="99"/>
      <c r="E9" s="32"/>
      <c r="F9" s="32"/>
      <c r="G9" s="32"/>
    </row>
    <row r="10" ht="18" customHeight="1" spans="1:7">
      <c r="A10" s="35"/>
      <c r="B10" s="100"/>
      <c r="C10" s="35" t="s">
        <v>139</v>
      </c>
      <c r="D10" s="99"/>
      <c r="E10" s="32"/>
      <c r="F10" s="32"/>
      <c r="G10" s="32"/>
    </row>
    <row r="11" ht="18" customHeight="1" spans="1:7">
      <c r="A11" s="35"/>
      <c r="B11" s="100"/>
      <c r="C11" s="35" t="s">
        <v>140</v>
      </c>
      <c r="D11" s="99"/>
      <c r="E11" s="32"/>
      <c r="F11" s="32"/>
      <c r="G11" s="32"/>
    </row>
    <row r="12" ht="18" customHeight="1" spans="1:7">
      <c r="A12" s="35"/>
      <c r="B12" s="100"/>
      <c r="C12" s="35" t="s">
        <v>141</v>
      </c>
      <c r="D12" s="99"/>
      <c r="E12" s="32"/>
      <c r="F12" s="32"/>
      <c r="G12" s="32"/>
    </row>
    <row r="13" ht="18" customHeight="1" spans="1:7">
      <c r="A13" s="62"/>
      <c r="B13" s="94"/>
      <c r="C13" s="35" t="s">
        <v>142</v>
      </c>
      <c r="D13" s="99"/>
      <c r="E13" s="32"/>
      <c r="F13" s="32"/>
      <c r="G13" s="32"/>
    </row>
    <row r="14" ht="18" customHeight="1" spans="1:7">
      <c r="A14" s="35"/>
      <c r="B14" s="100"/>
      <c r="C14" s="35" t="s">
        <v>143</v>
      </c>
      <c r="D14" s="98">
        <v>83495.06</v>
      </c>
      <c r="E14" s="32"/>
      <c r="F14" s="32"/>
      <c r="G14" s="65"/>
    </row>
    <row r="15" ht="18" customHeight="1" spans="1:7">
      <c r="A15" s="35"/>
      <c r="B15" s="100"/>
      <c r="C15" s="35" t="s">
        <v>144</v>
      </c>
      <c r="D15" s="98"/>
      <c r="E15" s="32"/>
      <c r="F15" s="32"/>
      <c r="G15" s="32"/>
    </row>
    <row r="16" ht="18" customHeight="1" spans="1:7">
      <c r="A16" s="35"/>
      <c r="B16" s="100"/>
      <c r="C16" s="35" t="s">
        <v>145</v>
      </c>
      <c r="D16" s="98">
        <v>92064.59</v>
      </c>
      <c r="E16" s="32"/>
      <c r="F16" s="32"/>
      <c r="G16" s="32"/>
    </row>
    <row r="17" ht="18" customHeight="1" spans="1:7">
      <c r="A17" s="35"/>
      <c r="B17" s="100"/>
      <c r="C17" s="35" t="s">
        <v>146</v>
      </c>
      <c r="D17" s="99"/>
      <c r="E17" s="32"/>
      <c r="F17" s="32"/>
      <c r="G17" s="32"/>
    </row>
    <row r="18" ht="18" customHeight="1" spans="1:7">
      <c r="A18" s="35"/>
      <c r="B18" s="100"/>
      <c r="C18" s="35" t="s">
        <v>147</v>
      </c>
      <c r="D18" s="99"/>
      <c r="E18" s="32"/>
      <c r="F18" s="32"/>
      <c r="G18" s="32"/>
    </row>
    <row r="19" ht="18" customHeight="1" spans="1:7">
      <c r="A19" s="35"/>
      <c r="B19" s="35"/>
      <c r="C19" s="35" t="s">
        <v>148</v>
      </c>
      <c r="D19" s="99"/>
      <c r="E19" s="32"/>
      <c r="F19" s="32"/>
      <c r="G19" s="32"/>
    </row>
    <row r="20" ht="18" customHeight="1" spans="1:7">
      <c r="A20" s="35"/>
      <c r="B20" s="35"/>
      <c r="C20" s="35" t="s">
        <v>149</v>
      </c>
      <c r="D20" s="99"/>
      <c r="E20" s="32"/>
      <c r="F20" s="32"/>
      <c r="G20" s="32"/>
    </row>
    <row r="21" ht="18" customHeight="1" spans="1:7">
      <c r="A21" s="35"/>
      <c r="B21" s="35"/>
      <c r="C21" s="35" t="s">
        <v>150</v>
      </c>
      <c r="D21" s="99"/>
      <c r="E21" s="32"/>
      <c r="F21" s="32"/>
      <c r="G21" s="32"/>
    </row>
    <row r="22" ht="18" customHeight="1" spans="1:7">
      <c r="A22" s="35"/>
      <c r="B22" s="35"/>
      <c r="C22" s="35" t="s">
        <v>151</v>
      </c>
      <c r="D22" s="99"/>
      <c r="E22" s="32"/>
      <c r="F22" s="32"/>
      <c r="G22" s="32"/>
    </row>
    <row r="23" ht="18" customHeight="1" spans="1:7">
      <c r="A23" s="35"/>
      <c r="B23" s="35"/>
      <c r="C23" s="35" t="s">
        <v>152</v>
      </c>
      <c r="D23" s="99"/>
      <c r="E23" s="32"/>
      <c r="F23" s="32"/>
      <c r="G23" s="32"/>
    </row>
    <row r="24" ht="18" customHeight="1" spans="1:7">
      <c r="A24" s="35"/>
      <c r="B24" s="35"/>
      <c r="C24" s="35" t="s">
        <v>153</v>
      </c>
      <c r="D24" s="99"/>
      <c r="E24" s="32"/>
      <c r="F24" s="32"/>
      <c r="G24" s="32"/>
    </row>
    <row r="25" ht="18" customHeight="1" spans="1:7">
      <c r="A25" s="35"/>
      <c r="B25" s="35"/>
      <c r="C25" s="35" t="s">
        <v>154</v>
      </c>
      <c r="D25" s="99"/>
      <c r="E25" s="32"/>
      <c r="F25" s="32"/>
      <c r="G25" s="32"/>
    </row>
    <row r="26" ht="18" customHeight="1" spans="1:7">
      <c r="A26" s="35"/>
      <c r="B26" s="35"/>
      <c r="C26" s="35" t="s">
        <v>155</v>
      </c>
      <c r="D26" s="99"/>
      <c r="E26" s="32"/>
      <c r="F26" s="32"/>
      <c r="G26" s="32"/>
    </row>
    <row r="27" ht="18" customHeight="1" spans="1:7">
      <c r="A27" s="35"/>
      <c r="B27" s="35"/>
      <c r="C27" s="35" t="s">
        <v>156</v>
      </c>
      <c r="D27" s="99"/>
      <c r="E27" s="32"/>
      <c r="F27" s="32"/>
      <c r="G27" s="32"/>
    </row>
    <row r="28" ht="18" customHeight="1" spans="1:7">
      <c r="A28" s="35"/>
      <c r="B28" s="35"/>
      <c r="C28" s="35" t="s">
        <v>157</v>
      </c>
      <c r="D28" s="99"/>
      <c r="E28" s="32"/>
      <c r="F28" s="32"/>
      <c r="G28" s="32"/>
    </row>
    <row r="29" ht="18" customHeight="1" spans="1:7">
      <c r="A29" s="35"/>
      <c r="B29" s="35"/>
      <c r="C29" s="35" t="s">
        <v>158</v>
      </c>
      <c r="D29" s="99"/>
      <c r="E29" s="32"/>
      <c r="F29" s="32"/>
      <c r="G29" s="32"/>
    </row>
    <row r="30" ht="18" customHeight="1" spans="1:7">
      <c r="A30" s="35"/>
      <c r="B30" s="35"/>
      <c r="C30" s="35" t="s">
        <v>159</v>
      </c>
      <c r="D30" s="99"/>
      <c r="E30" s="32"/>
      <c r="F30" s="32"/>
      <c r="G30" s="32"/>
    </row>
    <row r="31" ht="18" customHeight="1" spans="1:7">
      <c r="A31" s="35"/>
      <c r="B31" s="35"/>
      <c r="C31" s="35" t="s">
        <v>160</v>
      </c>
      <c r="D31" s="99"/>
      <c r="E31" s="32"/>
      <c r="F31" s="32"/>
      <c r="G31" s="32"/>
    </row>
    <row r="32" ht="18" customHeight="1" spans="1:7">
      <c r="A32" s="35"/>
      <c r="B32" s="35"/>
      <c r="C32" s="35" t="s">
        <v>161</v>
      </c>
      <c r="D32" s="99"/>
      <c r="E32" s="32"/>
      <c r="F32" s="32"/>
      <c r="G32" s="32"/>
    </row>
    <row r="33" ht="18" customHeight="1" spans="1:7">
      <c r="A33" s="35"/>
      <c r="B33" s="35"/>
      <c r="C33" s="35" t="s">
        <v>162</v>
      </c>
      <c r="D33" s="99"/>
      <c r="E33" s="32"/>
      <c r="F33" s="32"/>
      <c r="G33" s="32"/>
    </row>
    <row r="34" ht="18" customHeight="1" spans="1:7">
      <c r="A34" s="35"/>
      <c r="B34" s="35"/>
      <c r="C34" s="35" t="s">
        <v>163</v>
      </c>
      <c r="D34" s="99"/>
      <c r="E34" s="32"/>
      <c r="F34" s="32"/>
      <c r="G34" s="32"/>
    </row>
    <row r="35" ht="18" customHeight="1" spans="1:7">
      <c r="A35" s="35"/>
      <c r="B35" s="35"/>
      <c r="C35" s="35" t="s">
        <v>164</v>
      </c>
      <c r="D35" s="99"/>
      <c r="E35" s="32"/>
      <c r="F35" s="32"/>
      <c r="G35" s="32"/>
    </row>
    <row r="36" ht="18" customHeight="1" spans="1:7">
      <c r="A36" s="35"/>
      <c r="B36" s="35"/>
      <c r="C36" s="35" t="s">
        <v>165</v>
      </c>
      <c r="D36" s="96"/>
      <c r="E36" s="32"/>
      <c r="F36" s="32"/>
      <c r="G36" s="32"/>
    </row>
    <row r="37" ht="18" customHeight="1" spans="1:7">
      <c r="A37" s="64" t="s">
        <v>166</v>
      </c>
      <c r="B37" s="101">
        <f>B6</f>
        <v>2038000.7</v>
      </c>
      <c r="C37" s="64" t="s">
        <v>167</v>
      </c>
      <c r="D37" s="102">
        <f>D6</f>
        <v>2038000.7</v>
      </c>
      <c r="E37" s="65"/>
      <c r="F37" s="32"/>
      <c r="G37" s="32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G16" sqref="G16"/>
    </sheetView>
  </sheetViews>
  <sheetFormatPr defaultColWidth="10" defaultRowHeight="13.5" outlineLevelRow="7"/>
  <cols>
    <col min="1" max="1" width="18.5" customWidth="1"/>
    <col min="2" max="4" width="11.5" customWidth="1"/>
    <col min="5" max="5" width="9.375" customWidth="1"/>
    <col min="6" max="11" width="11.5" customWidth="1"/>
  </cols>
  <sheetData>
    <row r="1" ht="14.3" customHeight="1" spans="1:1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ht="39.85" customHeight="1" spans="1:11">
      <c r="A2" s="31" t="s">
        <v>168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2.75" customHeight="1" spans="1:11">
      <c r="A3" s="32"/>
      <c r="B3" s="32"/>
      <c r="C3" s="32"/>
      <c r="D3" s="32"/>
      <c r="E3" s="32"/>
      <c r="F3" s="32"/>
      <c r="G3" s="32"/>
      <c r="H3" s="32"/>
      <c r="I3" s="32"/>
      <c r="J3" s="66" t="s">
        <v>34</v>
      </c>
      <c r="K3" s="66"/>
    </row>
    <row r="4" ht="22.75" customHeight="1" spans="1:11">
      <c r="A4" s="64" t="s">
        <v>169</v>
      </c>
      <c r="B4" s="64" t="s">
        <v>115</v>
      </c>
      <c r="C4" s="64" t="s">
        <v>170</v>
      </c>
      <c r="D4" s="64"/>
      <c r="E4" s="64"/>
      <c r="F4" s="64" t="s">
        <v>171</v>
      </c>
      <c r="G4" s="64"/>
      <c r="H4" s="64"/>
      <c r="I4" s="64" t="s">
        <v>172</v>
      </c>
      <c r="J4" s="64"/>
      <c r="K4" s="64"/>
    </row>
    <row r="5" ht="22.75" customHeight="1" spans="1:11">
      <c r="A5" s="64"/>
      <c r="B5" s="86"/>
      <c r="C5" s="87" t="s">
        <v>115</v>
      </c>
      <c r="D5" s="87" t="s">
        <v>112</v>
      </c>
      <c r="E5" s="87" t="s">
        <v>113</v>
      </c>
      <c r="F5" s="34" t="s">
        <v>115</v>
      </c>
      <c r="G5" s="34" t="s">
        <v>112</v>
      </c>
      <c r="H5" s="34" t="s">
        <v>113</v>
      </c>
      <c r="I5" s="34" t="s">
        <v>115</v>
      </c>
      <c r="J5" s="34" t="s">
        <v>112</v>
      </c>
      <c r="K5" s="34" t="s">
        <v>113</v>
      </c>
    </row>
    <row r="6" ht="22.75" customHeight="1" spans="1:11">
      <c r="A6" s="88" t="s">
        <v>115</v>
      </c>
      <c r="B6" s="89">
        <f>C6+F6+I6</f>
        <v>2038000.69</v>
      </c>
      <c r="C6" s="89">
        <f>C7+C8</f>
        <v>2038000.69</v>
      </c>
      <c r="D6" s="89">
        <f>D7+D8</f>
        <v>1942000.69</v>
      </c>
      <c r="E6" s="89">
        <f>E7+E8</f>
        <v>96000</v>
      </c>
      <c r="F6" s="90"/>
      <c r="G6" s="91"/>
      <c r="H6" s="91"/>
      <c r="I6" s="91"/>
      <c r="J6" s="91"/>
      <c r="K6" s="91"/>
    </row>
    <row r="7" ht="22.75" customHeight="1" spans="1:11">
      <c r="A7" s="92" t="s">
        <v>173</v>
      </c>
      <c r="B7" s="89">
        <v>2038000.69</v>
      </c>
      <c r="C7" s="89">
        <v>2038000.69</v>
      </c>
      <c r="D7" s="89">
        <v>1942000.69</v>
      </c>
      <c r="E7" s="89">
        <v>96000</v>
      </c>
      <c r="F7" s="93"/>
      <c r="G7" s="94"/>
      <c r="H7" s="94"/>
      <c r="I7" s="94"/>
      <c r="J7" s="94"/>
      <c r="K7" s="94"/>
    </row>
    <row r="8" ht="22.75" customHeight="1" spans="1:11">
      <c r="A8" s="95"/>
      <c r="B8" s="89"/>
      <c r="C8" s="89"/>
      <c r="D8" s="89"/>
      <c r="E8" s="89"/>
      <c r="F8" s="93"/>
      <c r="G8" s="94"/>
      <c r="H8" s="94"/>
      <c r="I8" s="94"/>
      <c r="J8" s="94"/>
      <c r="K8" s="94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J11" sqref="J11"/>
    </sheetView>
  </sheetViews>
  <sheetFormatPr defaultColWidth="10" defaultRowHeight="13.5" outlineLevelCol="4"/>
  <cols>
    <col min="1" max="1" width="9.625" customWidth="1"/>
    <col min="2" max="2" width="20.25" customWidth="1"/>
    <col min="3" max="3" width="16.125" customWidth="1"/>
    <col min="4" max="4" width="25.6416666666667" customWidth="1"/>
    <col min="5" max="5" width="14.125" customWidth="1"/>
  </cols>
  <sheetData>
    <row r="1" ht="14.3" customHeight="1" spans="1:1">
      <c r="A1" s="78"/>
    </row>
    <row r="2" ht="36.9" customHeight="1" spans="1:5">
      <c r="A2" s="31" t="s">
        <v>174</v>
      </c>
      <c r="B2" s="31"/>
      <c r="C2" s="31"/>
      <c r="D2" s="31"/>
      <c r="E2" s="31"/>
    </row>
    <row r="3" ht="21.85" customHeight="1" spans="1:5">
      <c r="A3" s="32"/>
      <c r="B3" s="32"/>
      <c r="C3" s="66" t="s">
        <v>34</v>
      </c>
      <c r="D3" s="66"/>
      <c r="E3" s="66"/>
    </row>
    <row r="4" ht="22.75" customHeight="1" spans="1:5">
      <c r="A4" s="67" t="s">
        <v>110</v>
      </c>
      <c r="B4" s="67"/>
      <c r="C4" s="67" t="s">
        <v>170</v>
      </c>
      <c r="D4" s="67"/>
      <c r="E4" s="67"/>
    </row>
    <row r="5" ht="22.75" customHeight="1" spans="1:5">
      <c r="A5" s="79" t="s">
        <v>175</v>
      </c>
      <c r="B5" s="79" t="s">
        <v>176</v>
      </c>
      <c r="C5" s="80" t="s">
        <v>115</v>
      </c>
      <c r="D5" s="79" t="s">
        <v>112</v>
      </c>
      <c r="E5" s="79" t="s">
        <v>113</v>
      </c>
    </row>
    <row r="6" ht="26" customHeight="1" spans="1:5">
      <c r="A6" s="81"/>
      <c r="B6" s="79" t="s">
        <v>115</v>
      </c>
      <c r="C6" s="82">
        <f>C7+C12+C17</f>
        <v>2038000.7</v>
      </c>
      <c r="D6" s="82">
        <f>D7+D12+D17</f>
        <v>1942000.7</v>
      </c>
      <c r="E6" s="82">
        <f>E7+E12+E17</f>
        <v>96000</v>
      </c>
    </row>
    <row r="7" ht="26" customHeight="1" spans="1:5">
      <c r="A7" s="54" t="s">
        <v>177</v>
      </c>
      <c r="B7" s="54" t="s">
        <v>178</v>
      </c>
      <c r="C7" s="83">
        <f>C8+C10</f>
        <v>1862441.05</v>
      </c>
      <c r="D7" s="83">
        <f>D8+D10</f>
        <v>1828441.05</v>
      </c>
      <c r="E7" s="83">
        <f>E8+E10</f>
        <v>34000</v>
      </c>
    </row>
    <row r="8" ht="26" customHeight="1" spans="1:5">
      <c r="A8" s="54" t="s">
        <v>179</v>
      </c>
      <c r="B8" s="54" t="s">
        <v>180</v>
      </c>
      <c r="C8" s="84">
        <f t="shared" ref="C8:C13" si="0">C9</f>
        <v>1358458.89</v>
      </c>
      <c r="D8" s="84">
        <f t="shared" ref="D8:D13" si="1">D9</f>
        <v>1324458.89</v>
      </c>
      <c r="E8" s="84">
        <f>E9</f>
        <v>34000</v>
      </c>
    </row>
    <row r="9" ht="26" customHeight="1" spans="1:5">
      <c r="A9" s="57" t="s">
        <v>181</v>
      </c>
      <c r="B9" s="57" t="s">
        <v>182</v>
      </c>
      <c r="C9" s="85">
        <f t="shared" ref="C9:C14" si="2">D9+E9</f>
        <v>1358458.89</v>
      </c>
      <c r="D9" s="85">
        <v>1324458.89</v>
      </c>
      <c r="E9" s="85">
        <v>34000</v>
      </c>
    </row>
    <row r="10" ht="26" customHeight="1" spans="1:5">
      <c r="A10" s="57" t="s">
        <v>183</v>
      </c>
      <c r="B10" s="54" t="s">
        <v>184</v>
      </c>
      <c r="C10" s="84">
        <f t="shared" si="0"/>
        <v>503982.16</v>
      </c>
      <c r="D10" s="84">
        <f t="shared" si="1"/>
        <v>503982.16</v>
      </c>
      <c r="E10" s="84"/>
    </row>
    <row r="11" ht="26" customHeight="1" spans="1:5">
      <c r="A11" s="57" t="s">
        <v>185</v>
      </c>
      <c r="B11" s="57" t="s">
        <v>186</v>
      </c>
      <c r="C11" s="85">
        <f t="shared" si="2"/>
        <v>503982.16</v>
      </c>
      <c r="D11" s="85">
        <v>503982.16</v>
      </c>
      <c r="E11" s="85"/>
    </row>
    <row r="12" ht="26" customHeight="1" spans="1:5">
      <c r="A12" s="57" t="s">
        <v>187</v>
      </c>
      <c r="B12" s="54" t="s">
        <v>188</v>
      </c>
      <c r="C12" s="84">
        <f>C13+C15</f>
        <v>83495.06</v>
      </c>
      <c r="D12" s="84">
        <f>D13+D15</f>
        <v>21495.06</v>
      </c>
      <c r="E12" s="84">
        <f>E13+E15</f>
        <v>62000</v>
      </c>
    </row>
    <row r="13" ht="26" customHeight="1" spans="1:5">
      <c r="A13" s="57">
        <v>20805</v>
      </c>
      <c r="B13" s="54" t="s">
        <v>189</v>
      </c>
      <c r="C13" s="84">
        <f t="shared" si="0"/>
        <v>12973.64</v>
      </c>
      <c r="D13" s="84">
        <f t="shared" si="1"/>
        <v>12973.64</v>
      </c>
      <c r="E13" s="84"/>
    </row>
    <row r="14" ht="26" customHeight="1" spans="1:5">
      <c r="A14" s="57">
        <v>2080501</v>
      </c>
      <c r="B14" s="57" t="s">
        <v>190</v>
      </c>
      <c r="C14" s="85">
        <f t="shared" si="2"/>
        <v>12973.64</v>
      </c>
      <c r="D14" s="85">
        <v>12973.64</v>
      </c>
      <c r="E14" s="85"/>
    </row>
    <row r="15" ht="26" customHeight="1" spans="1:5">
      <c r="A15" s="57">
        <v>20899</v>
      </c>
      <c r="B15" s="54" t="s">
        <v>191</v>
      </c>
      <c r="C15" s="84">
        <f>C16</f>
        <v>70521.42</v>
      </c>
      <c r="D15" s="84">
        <f>D16</f>
        <v>8521.42</v>
      </c>
      <c r="E15" s="84">
        <f>E16</f>
        <v>62000</v>
      </c>
    </row>
    <row r="16" ht="26" customHeight="1" spans="1:5">
      <c r="A16" s="57">
        <v>2089999</v>
      </c>
      <c r="B16" s="57" t="s">
        <v>191</v>
      </c>
      <c r="C16" s="85">
        <f t="shared" ref="C16:C20" si="3">D16+E16</f>
        <v>70521.42</v>
      </c>
      <c r="D16" s="85">
        <v>8521.42</v>
      </c>
      <c r="E16" s="85">
        <v>62000</v>
      </c>
    </row>
    <row r="17" ht="26" customHeight="1" spans="1:5">
      <c r="A17" s="57">
        <v>210</v>
      </c>
      <c r="B17" s="54" t="s">
        <v>192</v>
      </c>
      <c r="C17" s="84">
        <f>C18</f>
        <v>92064.59</v>
      </c>
      <c r="D17" s="84">
        <f>D18</f>
        <v>92064.59</v>
      </c>
      <c r="E17" s="85"/>
    </row>
    <row r="18" ht="26" customHeight="1" spans="1:5">
      <c r="A18" s="57">
        <v>21011</v>
      </c>
      <c r="B18" s="54" t="s">
        <v>193</v>
      </c>
      <c r="C18" s="84">
        <f t="shared" si="3"/>
        <v>92064.59</v>
      </c>
      <c r="D18" s="84">
        <f>D19+D20</f>
        <v>92064.59</v>
      </c>
      <c r="E18" s="85"/>
    </row>
    <row r="19" ht="26" customHeight="1" spans="1:5">
      <c r="A19" s="57">
        <v>2101101</v>
      </c>
      <c r="B19" s="57" t="s">
        <v>194</v>
      </c>
      <c r="C19" s="85">
        <f t="shared" si="3"/>
        <v>64018.13</v>
      </c>
      <c r="D19" s="85">
        <v>64018.13</v>
      </c>
      <c r="E19" s="85"/>
    </row>
    <row r="20" ht="26" customHeight="1" spans="1:5">
      <c r="A20" s="57">
        <v>2101102</v>
      </c>
      <c r="B20" s="57" t="s">
        <v>195</v>
      </c>
      <c r="C20" s="85">
        <f t="shared" si="3"/>
        <v>28046.46</v>
      </c>
      <c r="D20" s="85">
        <v>28046.46</v>
      </c>
      <c r="E20" s="85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4" workbookViewId="0">
      <selection activeCell="D6" sqref="D6"/>
    </sheetView>
  </sheetViews>
  <sheetFormatPr defaultColWidth="10" defaultRowHeight="13.5" outlineLevelCol="4"/>
  <cols>
    <col min="1" max="1" width="7.625" customWidth="1"/>
    <col min="2" max="2" width="19.125" customWidth="1"/>
    <col min="3" max="5" width="16.625" customWidth="1"/>
    <col min="6" max="6" width="11.5"/>
  </cols>
  <sheetData>
    <row r="1" ht="18.05" customHeight="1" spans="1:5">
      <c r="A1" s="30"/>
      <c r="B1" s="30"/>
      <c r="C1" s="30"/>
      <c r="D1" s="30"/>
      <c r="E1" s="30"/>
    </row>
    <row r="2" ht="39.85" customHeight="1" spans="1:5">
      <c r="A2" s="31" t="s">
        <v>196</v>
      </c>
      <c r="B2" s="31"/>
      <c r="C2" s="31"/>
      <c r="D2" s="31"/>
      <c r="E2" s="31"/>
    </row>
    <row r="3" ht="22.75" customHeight="1" spans="1:5">
      <c r="A3" s="65"/>
      <c r="B3" s="65"/>
      <c r="C3" s="32"/>
      <c r="D3" s="32"/>
      <c r="E3" s="66" t="s">
        <v>34</v>
      </c>
    </row>
    <row r="4" ht="22.75" customHeight="1" spans="1:5">
      <c r="A4" s="67" t="s">
        <v>197</v>
      </c>
      <c r="B4" s="67"/>
      <c r="C4" s="67" t="s">
        <v>198</v>
      </c>
      <c r="D4" s="67"/>
      <c r="E4" s="67"/>
    </row>
    <row r="5" ht="22.75" customHeight="1" spans="1:5">
      <c r="A5" s="67" t="s">
        <v>175</v>
      </c>
      <c r="B5" s="67" t="s">
        <v>176</v>
      </c>
      <c r="C5" s="67" t="s">
        <v>115</v>
      </c>
      <c r="D5" s="67" t="s">
        <v>199</v>
      </c>
      <c r="E5" s="67" t="s">
        <v>200</v>
      </c>
    </row>
    <row r="6" ht="22.75" customHeight="1" spans="1:5">
      <c r="A6" s="67"/>
      <c r="B6" s="68" t="s">
        <v>115</v>
      </c>
      <c r="C6" s="69">
        <f>C7+C15+C29</f>
        <v>1942000.6896</v>
      </c>
      <c r="D6" s="69">
        <f>D7+D15+D29</f>
        <v>1630669.5666</v>
      </c>
      <c r="E6" s="69">
        <f>E7+E15+E29</f>
        <v>311331.123</v>
      </c>
    </row>
    <row r="7" ht="23" customHeight="1" spans="1:5">
      <c r="A7" s="54" t="s">
        <v>201</v>
      </c>
      <c r="B7" s="54" t="s">
        <v>202</v>
      </c>
      <c r="C7" s="70">
        <f t="shared" ref="C7:C13" si="0">D7</f>
        <v>1617695.9266</v>
      </c>
      <c r="D7" s="71">
        <f>D8+D9+D10+D11+D12+D13+D14</f>
        <v>1617695.9266</v>
      </c>
      <c r="E7" s="71"/>
    </row>
    <row r="8" ht="23" customHeight="1" spans="1:5">
      <c r="A8" s="72" t="s">
        <v>203</v>
      </c>
      <c r="B8" s="57" t="s">
        <v>204</v>
      </c>
      <c r="C8" s="70">
        <f t="shared" si="0"/>
        <v>602556</v>
      </c>
      <c r="D8" s="73">
        <v>602556</v>
      </c>
      <c r="E8" s="71"/>
    </row>
    <row r="9" ht="23" customHeight="1" spans="1:5">
      <c r="A9" s="56" t="s">
        <v>205</v>
      </c>
      <c r="B9" s="74" t="s">
        <v>206</v>
      </c>
      <c r="C9" s="70">
        <f t="shared" si="0"/>
        <v>222003.69</v>
      </c>
      <c r="D9" s="73">
        <v>222003.69</v>
      </c>
      <c r="E9" s="53"/>
    </row>
    <row r="10" ht="23" customHeight="1" spans="1:5">
      <c r="A10" s="56" t="s">
        <v>207</v>
      </c>
      <c r="B10" s="74" t="s">
        <v>208</v>
      </c>
      <c r="C10" s="70">
        <f t="shared" si="0"/>
        <v>289500</v>
      </c>
      <c r="D10" s="73">
        <v>289500</v>
      </c>
      <c r="E10" s="53"/>
    </row>
    <row r="11" ht="23" customHeight="1" spans="1:5">
      <c r="A11" s="56" t="s">
        <v>209</v>
      </c>
      <c r="B11" s="74" t="s">
        <v>210</v>
      </c>
      <c r="C11" s="70">
        <f t="shared" si="0"/>
        <v>220092</v>
      </c>
      <c r="D11" s="73">
        <v>220092</v>
      </c>
      <c r="E11" s="53"/>
    </row>
    <row r="12" ht="23" customHeight="1" spans="1:5">
      <c r="A12" s="56" t="s">
        <v>211</v>
      </c>
      <c r="B12" s="74" t="s">
        <v>212</v>
      </c>
      <c r="C12" s="75">
        <f t="shared" si="0"/>
        <v>92064.591</v>
      </c>
      <c r="D12" s="58">
        <v>92064.591</v>
      </c>
      <c r="E12" s="53"/>
    </row>
    <row r="13" ht="23" customHeight="1" spans="1:5">
      <c r="A13" s="56" t="s">
        <v>213</v>
      </c>
      <c r="B13" s="74" t="s">
        <v>214</v>
      </c>
      <c r="C13" s="75">
        <f t="shared" si="0"/>
        <v>8521.4156</v>
      </c>
      <c r="D13" s="58">
        <v>8521.4156</v>
      </c>
      <c r="E13" s="53"/>
    </row>
    <row r="14" ht="23" customHeight="1" spans="1:5">
      <c r="A14" s="56" t="s">
        <v>215</v>
      </c>
      <c r="B14" s="74" t="s">
        <v>216</v>
      </c>
      <c r="C14" s="70">
        <v>182958.23</v>
      </c>
      <c r="D14" s="58">
        <v>182958.23</v>
      </c>
      <c r="E14" s="53"/>
    </row>
    <row r="15" ht="23" customHeight="1" spans="1:5">
      <c r="A15" s="76" t="s">
        <v>217</v>
      </c>
      <c r="B15" s="77" t="s">
        <v>218</v>
      </c>
      <c r="C15" s="58">
        <f>D15+E15</f>
        <v>311331.123</v>
      </c>
      <c r="D15" s="58"/>
      <c r="E15" s="58">
        <f>SUM(E16:E28)</f>
        <v>311331.123</v>
      </c>
    </row>
    <row r="16" ht="23" customHeight="1" spans="1:5">
      <c r="A16" s="56" t="s">
        <v>203</v>
      </c>
      <c r="B16" s="74" t="s">
        <v>219</v>
      </c>
      <c r="C16" s="58">
        <f t="shared" ref="C16:C28" si="1">D16+E16</f>
        <v>39000</v>
      </c>
      <c r="D16" s="58"/>
      <c r="E16" s="58">
        <v>39000</v>
      </c>
    </row>
    <row r="17" ht="23" customHeight="1" spans="1:5">
      <c r="A17" s="56" t="s">
        <v>205</v>
      </c>
      <c r="B17" s="74" t="s">
        <v>220</v>
      </c>
      <c r="C17" s="58">
        <f t="shared" si="1"/>
        <v>70000</v>
      </c>
      <c r="D17" s="58"/>
      <c r="E17" s="58">
        <v>70000</v>
      </c>
    </row>
    <row r="18" ht="23" customHeight="1" spans="1:5">
      <c r="A18" s="56" t="s">
        <v>221</v>
      </c>
      <c r="B18" s="74" t="s">
        <v>222</v>
      </c>
      <c r="C18" s="58">
        <f t="shared" si="1"/>
        <v>5000</v>
      </c>
      <c r="D18" s="58"/>
      <c r="E18" s="58">
        <v>5000</v>
      </c>
    </row>
    <row r="19" ht="23" customHeight="1" spans="1:5">
      <c r="A19" s="56" t="s">
        <v>209</v>
      </c>
      <c r="B19" s="74" t="s">
        <v>223</v>
      </c>
      <c r="C19" s="58">
        <f t="shared" si="1"/>
        <v>5000</v>
      </c>
      <c r="D19" s="58"/>
      <c r="E19" s="58">
        <v>5000</v>
      </c>
    </row>
    <row r="20" ht="23" customHeight="1" spans="1:5">
      <c r="A20" s="56" t="s">
        <v>224</v>
      </c>
      <c r="B20" s="74" t="s">
        <v>225</v>
      </c>
      <c r="C20" s="58">
        <f t="shared" si="1"/>
        <v>10000</v>
      </c>
      <c r="D20" s="58"/>
      <c r="E20" s="58">
        <v>10000</v>
      </c>
    </row>
    <row r="21" ht="23" customHeight="1" spans="1:5">
      <c r="A21" s="56" t="s">
        <v>226</v>
      </c>
      <c r="B21" s="74" t="s">
        <v>227</v>
      </c>
      <c r="C21" s="58">
        <f t="shared" si="1"/>
        <v>20000</v>
      </c>
      <c r="D21" s="58"/>
      <c r="E21" s="58">
        <v>20000</v>
      </c>
    </row>
    <row r="22" ht="23" customHeight="1" spans="1:5">
      <c r="A22" s="56" t="s">
        <v>228</v>
      </c>
      <c r="B22" s="74" t="s">
        <v>229</v>
      </c>
      <c r="C22" s="58">
        <f t="shared" si="1"/>
        <v>20000</v>
      </c>
      <c r="D22" s="58"/>
      <c r="E22" s="58">
        <v>20000</v>
      </c>
    </row>
    <row r="23" ht="23" customHeight="1" spans="1:5">
      <c r="A23" s="56" t="s">
        <v>230</v>
      </c>
      <c r="B23" s="74" t="s">
        <v>231</v>
      </c>
      <c r="C23" s="58">
        <f t="shared" si="1"/>
        <v>3000</v>
      </c>
      <c r="D23" s="58"/>
      <c r="E23" s="58">
        <v>3000</v>
      </c>
    </row>
    <row r="24" ht="23" customHeight="1" spans="1:5">
      <c r="A24" s="56" t="s">
        <v>232</v>
      </c>
      <c r="B24" s="74" t="s">
        <v>233</v>
      </c>
      <c r="C24" s="58">
        <f t="shared" si="1"/>
        <v>10000</v>
      </c>
      <c r="D24" s="58"/>
      <c r="E24" s="58">
        <v>10000</v>
      </c>
    </row>
    <row r="25" ht="23" customHeight="1" spans="1:5">
      <c r="A25" s="56" t="s">
        <v>234</v>
      </c>
      <c r="B25" s="74" t="s">
        <v>235</v>
      </c>
      <c r="C25" s="58">
        <f t="shared" si="1"/>
        <v>43000</v>
      </c>
      <c r="D25" s="58"/>
      <c r="E25" s="58">
        <v>43000</v>
      </c>
    </row>
    <row r="26" ht="23" customHeight="1" spans="1:5">
      <c r="A26" s="56" t="s">
        <v>236</v>
      </c>
      <c r="B26" s="74" t="s">
        <v>237</v>
      </c>
      <c r="C26" s="58">
        <f t="shared" si="1"/>
        <v>21266.028</v>
      </c>
      <c r="D26" s="58"/>
      <c r="E26" s="58">
        <v>21266.028</v>
      </c>
    </row>
    <row r="27" ht="23" customHeight="1" spans="1:5">
      <c r="A27" s="56" t="s">
        <v>238</v>
      </c>
      <c r="B27" s="74" t="s">
        <v>239</v>
      </c>
      <c r="C27" s="58">
        <f t="shared" si="1"/>
        <v>17665.095</v>
      </c>
      <c r="D27" s="58"/>
      <c r="E27" s="58">
        <v>17665.095</v>
      </c>
    </row>
    <row r="28" ht="23" customHeight="1" spans="1:5">
      <c r="A28" s="56" t="s">
        <v>240</v>
      </c>
      <c r="B28" s="74" t="s">
        <v>241</v>
      </c>
      <c r="C28" s="58">
        <f t="shared" si="1"/>
        <v>47400</v>
      </c>
      <c r="D28" s="58"/>
      <c r="E28" s="58">
        <v>47400</v>
      </c>
    </row>
    <row r="29" ht="23" customHeight="1" spans="1:5">
      <c r="A29" s="76" t="s">
        <v>242</v>
      </c>
      <c r="B29" s="77" t="s">
        <v>243</v>
      </c>
      <c r="C29" s="58">
        <f>SUM(D30:D37)</f>
        <v>12973.64</v>
      </c>
      <c r="D29" s="58">
        <f>SUM(E30:E37)</f>
        <v>12973.64</v>
      </c>
      <c r="E29" s="58"/>
    </row>
    <row r="30" ht="23" customHeight="1" spans="1:5">
      <c r="A30" s="56" t="s">
        <v>221</v>
      </c>
      <c r="B30" s="74" t="s">
        <v>244</v>
      </c>
      <c r="C30" s="58">
        <f>D30+I30</f>
        <v>12973.64</v>
      </c>
      <c r="D30" s="58">
        <f>E30+G30+H30</f>
        <v>12973.64</v>
      </c>
      <c r="E30" s="58">
        <v>12973.64</v>
      </c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2023-01-31T08:53:00Z</dcterms:created>
  <dcterms:modified xsi:type="dcterms:W3CDTF">2023-04-07T08:04:30Z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54C80BC5E32D4B2596A6365A6DA0E22A</vt:lpwstr>
  </property>
</Properties>
</file>