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表2!$A$1:$B$30</definedName>
    <definedName name="_xlnm.Print_Titles" localSheetId="3">表2!$1:$3</definedName>
  </definedNames>
  <calcPr calcId="144525"/>
</workbook>
</file>

<file path=xl/sharedStrings.xml><?xml version="1.0" encoding="utf-8"?>
<sst xmlns="http://schemas.openxmlformats.org/spreadsheetml/2006/main" count="392" uniqueCount="262">
  <si>
    <t>单位代码：</t>
  </si>
  <si>
    <t>单位名称：</t>
  </si>
  <si>
    <t>宁县人民政府办公室</t>
  </si>
  <si>
    <t>部门预算公开表</t>
  </si>
  <si>
    <t xml:space="preserve">     </t>
  </si>
  <si>
    <t>编制日期：</t>
  </si>
  <si>
    <t>2024.3.5</t>
  </si>
  <si>
    <t>部门领导：</t>
  </si>
  <si>
    <r>
      <rPr>
        <sz val="10"/>
        <rFont val="宋体"/>
        <charset val="134"/>
      </rPr>
      <t>屈</t>
    </r>
    <r>
      <rPr>
        <sz val="10"/>
        <rFont val="Hiragino Sans GB"/>
        <charset val="134"/>
      </rPr>
      <t xml:space="preserve">  </t>
    </r>
    <r>
      <rPr>
        <sz val="10"/>
        <rFont val="宋体"/>
        <charset val="134"/>
      </rPr>
      <t>刚</t>
    </r>
  </si>
  <si>
    <t>财务负责人：</t>
  </si>
  <si>
    <t>杨宏伟</t>
  </si>
  <si>
    <t>制表人：</t>
  </si>
  <si>
    <t>方等田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</si>
  <si>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</si>
  <si>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</si>
  <si>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</si>
  <si>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</si>
  <si>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</si>
  <si>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</si>
  <si>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</si>
  <si>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</si>
  <si>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</si>
  <si>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</si>
  <si>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</si>
  <si>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</si>
  <si>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</si>
  <si>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</si>
  <si>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</si>
  <si>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</si>
  <si>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</si>
  <si>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</si>
  <si>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</si>
  <si>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</si>
  <si>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</si>
  <si>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</si>
  <si>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</si>
  <si>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</si>
  <si>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单位：宁县人民政府办公室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</si>
  <si>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</si>
  <si>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</si>
  <si>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</si>
  <si>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</si>
  <si>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</si>
  <si>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</si>
  <si>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</si>
  <si>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</si>
  <si>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</si>
  <si>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</si>
  <si>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</si>
  <si>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</si>
  <si>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</si>
  <si>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</si>
  <si>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</si>
  <si>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</si>
  <si>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</si>
  <si>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</si>
  <si>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</si>
  <si>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</si>
  <si>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</si>
  <si>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</si>
  <si>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</si>
  <si>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</si>
  <si>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</si>
  <si>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</si>
  <si>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</si>
  <si>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</si>
  <si>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</si>
  <si>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</si>
  <si>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</si>
  <si>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</si>
  <si>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</si>
  <si>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</si>
  <si>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</si>
  <si>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</si>
  <si>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</si>
  <si>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</si>
  <si>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</si>
  <si>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</si>
  <si>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</si>
  <si>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</si>
  <si>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</si>
  <si>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</si>
  <si>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</si>
  <si>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</si>
  <si>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</si>
  <si>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</si>
  <si>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</si>
  <si>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</si>
  <si>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</si>
  <si>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</si>
  <si>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</si>
  <si>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</si>
  <si>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</si>
  <si>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</si>
  <si>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</si>
  <si>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</si>
  <si>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</si>
  <si>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</si>
  <si>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</si>
  <si>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</si>
  <si>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</si>
  <si>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</si>
  <si>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</si>
  <si>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</si>
  <si>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</si>
  <si>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</si>
  <si>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</si>
  <si>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</si>
  <si>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</si>
  <si>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</si>
  <si>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</si>
  <si>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</si>
  <si>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</si>
  <si>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</si>
  <si>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</si>
  <si>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科目名称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</si>
  <si>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</si>
  <si>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</si>
  <si>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</si>
  <si>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</si>
  <si>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</si>
  <si>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</si>
  <si>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</si>
  <si>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</si>
  <si>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</si>
  <si>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</si>
  <si>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</si>
  <si>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</si>
  <si>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</si>
  <si>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</si>
  <si>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</si>
  <si>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</si>
  <si>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</si>
  <si>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</si>
  <si>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</si>
  <si>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</si>
  <si>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</si>
  <si>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</si>
  <si>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</si>
  <si>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</si>
  <si>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</si>
  <si>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</si>
  <si>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</si>
  <si>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</si>
  <si>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</si>
  <si>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</si>
  <si>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</si>
  <si>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</si>
  <si>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</si>
  <si>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</si>
  <si>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</si>
  <si>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</si>
  <si>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</si>
  <si>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</si>
  <si>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</si>
  <si>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</si>
  <si>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</si>
  <si>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</si>
  <si>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</si>
  <si>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</si>
  <si>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</si>
  <si>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</si>
  <si>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</si>
  <si>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</si>
  <si>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</si>
  <si>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</si>
  <si>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</si>
  <si>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</si>
  <si>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</si>
  <si>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</si>
  <si>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</si>
  <si>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</si>
  <si>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</si>
  <si>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</si>
  <si>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</si>
  <si>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</si>
  <si>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</si>
  <si>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</si>
  <si>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</si>
  <si>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</si>
  <si>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</si>
  <si>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</si>
  <si>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</si>
  <si>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</si>
  <si>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</si>
  <si>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</si>
  <si>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</si>
  <si>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</si>
  <si>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</si>
  <si>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</si>
  <si>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</si>
  <si>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</si>
  <si>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</si>
  <si>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</si>
  <si>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</si>
  <si>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</si>
  <si>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</si>
  <si>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</si>
  <si>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</si>
  <si>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</si>
  <si>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</si>
  <si>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</si>
  <si>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机关事业单位基本养老保险缴费</t>
  </si>
  <si>
    <t>职工基本医疗保险缴费</t>
  </si>
  <si>
    <t>其他社会保障缴费</t>
  </si>
  <si>
    <t>302</t>
  </si>
  <si>
    <t>商品服务支出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</si>
  <si>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</si>
  <si>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</si>
  <si>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</si>
  <si>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</si>
  <si>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</si>
  <si>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</si>
  <si>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</si>
  <si>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</si>
  <si>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</si>
  <si>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</si>
  <si>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30216</t>
  </si>
  <si>
    <t>培训费</t>
  </si>
  <si>
    <t>30213</t>
  </si>
  <si>
    <t>维修(护)费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</si>
  <si>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</si>
  <si>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</si>
  <si>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</si>
  <si>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</si>
  <si>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</si>
  <si>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</si>
  <si>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</si>
  <si>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</si>
  <si>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30226</t>
  </si>
  <si>
    <t>劳务费</t>
  </si>
  <si>
    <t>30231</t>
  </si>
  <si>
    <t>公务用车运行维护费</t>
  </si>
  <si>
    <t>30239</t>
  </si>
  <si>
    <t>其他交通费</t>
  </si>
  <si>
    <t>对个人和家庭的补助</t>
  </si>
  <si>
    <t>退休费</t>
  </si>
  <si>
    <t>生活补助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</si>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</sst>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"/>
    <numFmt numFmtId="178" formatCode="0.00_ "/>
    <numFmt numFmtId="179" formatCode="#,##0.00_ ;[Red]\-#,##0.00\ "/>
    <numFmt numFmtId="180" formatCode="yyyy\-mm\-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Hiragino Sans GB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7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10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1" fillId="0" borderId="0"/>
  </cellStyleXfs>
  <cellXfs count="10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176" fontId="10" fillId="0" borderId="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1" fillId="0" borderId="0" xfId="0" applyFont="1" applyFill="1" applyAlignment="1"/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16" fillId="0" borderId="0" xfId="0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/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4" fontId="22" fillId="3" borderId="1" xfId="0" applyNumberFormat="1" applyFont="1" applyFill="1" applyBorder="1" applyAlignment="1">
      <alignment horizontal="left" vertical="center" wrapText="1"/>
    </xf>
    <xf numFmtId="178" fontId="22" fillId="3" borderId="1" xfId="0" applyNumberFormat="1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vertical="center" wrapText="1"/>
    </xf>
    <xf numFmtId="178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178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178" fontId="0" fillId="0" borderId="1" xfId="0" applyNumberFormat="1" applyFont="1" applyBorder="1" applyAlignment="1">
      <alignment horizontal="left" vertical="center"/>
    </xf>
    <xf numFmtId="178" fontId="15" fillId="0" borderId="1" xfId="0" applyNumberFormat="1" applyFont="1" applyFill="1" applyBorder="1" applyAlignment="1">
      <alignment horizontal="left" vertical="center"/>
    </xf>
    <xf numFmtId="178" fontId="16" fillId="0" borderId="1" xfId="0" applyNumberFormat="1" applyFont="1" applyFill="1" applyBorder="1" applyAlignment="1" applyProtection="1">
      <alignment horizontal="left" vertical="center"/>
    </xf>
    <xf numFmtId="0" fontId="22" fillId="0" borderId="4" xfId="0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right" vertical="center" wrapText="1"/>
    </xf>
    <xf numFmtId="176" fontId="22" fillId="0" borderId="4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left" vertical="center" wrapText="1"/>
    </xf>
    <xf numFmtId="4" fontId="22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176" fontId="9" fillId="0" borderId="4" xfId="0" applyNumberFormat="1" applyFont="1" applyBorder="1" applyAlignment="1">
      <alignment horizontal="righ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vertical="center" wrapText="1"/>
    </xf>
    <xf numFmtId="176" fontId="22" fillId="0" borderId="4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6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6" fillId="0" borderId="1" xfId="0" applyNumberFormat="1" applyFont="1" applyFill="1" applyBorder="1" applyAlignment="1" applyProtection="1">
      <alignment horizontal="right" vertical="center"/>
    </xf>
    <xf numFmtId="0" fontId="16" fillId="0" borderId="1" xfId="49" applyFont="1" applyFill="1" applyBorder="1" applyAlignment="1" applyProtection="1">
      <alignment vertical="center"/>
    </xf>
    <xf numFmtId="4" fontId="23" fillId="0" borderId="4" xfId="0" applyNumberFormat="1" applyFont="1" applyBorder="1" applyAlignment="1">
      <alignment vertical="center" wrapText="1"/>
    </xf>
    <xf numFmtId="179" fontId="24" fillId="0" borderId="1" xfId="0" applyNumberFormat="1" applyFont="1" applyFill="1" applyBorder="1" applyAlignment="1">
      <alignment horizontal="right" vertical="center"/>
    </xf>
    <xf numFmtId="0" fontId="20" fillId="0" borderId="1" xfId="49" applyFont="1" applyFill="1" applyBorder="1" applyAlignment="1" applyProtection="1">
      <alignment vertical="center"/>
    </xf>
    <xf numFmtId="0" fontId="20" fillId="0" borderId="1" xfId="49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9" sqref="H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4"/>
      <c r="B3" s="14" t="s">
        <v>0</v>
      </c>
      <c r="C3" s="104">
        <v>104001</v>
      </c>
      <c r="D3" s="104"/>
      <c r="E3" s="14"/>
      <c r="F3" s="14"/>
      <c r="G3" s="14"/>
      <c r="H3" s="14"/>
      <c r="I3" s="14"/>
      <c r="J3" s="14"/>
      <c r="K3" s="14"/>
    </row>
    <row r="4" ht="22.75" customHeight="1" spans="1:11">
      <c r="A4" s="14"/>
      <c r="B4" s="14" t="s">
        <v>1</v>
      </c>
      <c r="C4" s="14" t="s">
        <v>2</v>
      </c>
      <c r="D4" s="14"/>
      <c r="E4" s="14"/>
      <c r="F4" s="14"/>
      <c r="G4" s="14"/>
      <c r="H4" s="14"/>
      <c r="I4" s="14"/>
      <c r="J4" s="14"/>
      <c r="K4" s="14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105" t="s">
        <v>3</v>
      </c>
      <c r="C6" s="105"/>
      <c r="D6" s="105"/>
      <c r="E6" s="105"/>
      <c r="F6" s="105"/>
      <c r="G6" s="105"/>
      <c r="H6" s="105"/>
      <c r="I6" s="105"/>
      <c r="J6" s="105"/>
      <c r="K6" s="105"/>
    </row>
    <row r="7" ht="22.7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ht="22.75" customHeight="1" spans="1:1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ht="22.75" customHeight="1" spans="1:1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ht="22.75" customHeight="1" spans="1:11">
      <c r="A10" s="14"/>
      <c r="B10" s="14" t="s">
        <v>4</v>
      </c>
      <c r="C10" s="14"/>
      <c r="F10" s="106" t="s">
        <v>5</v>
      </c>
      <c r="G10" s="107" t="s">
        <v>6</v>
      </c>
      <c r="H10" s="14"/>
      <c r="I10" s="14"/>
      <c r="J10" s="14"/>
      <c r="K10" s="14"/>
    </row>
    <row r="11" ht="22.75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22.75" customHeight="1" spans="1:11">
      <c r="A12" s="14"/>
      <c r="B12" s="106" t="s">
        <v>7</v>
      </c>
      <c r="C12" s="108" t="s">
        <v>8</v>
      </c>
      <c r="D12" s="14"/>
      <c r="E12" s="106" t="s">
        <v>9</v>
      </c>
      <c r="F12" s="57" t="s">
        <v>10</v>
      </c>
      <c r="G12" s="14"/>
      <c r="H12" s="106" t="s">
        <v>11</v>
      </c>
      <c r="I12" s="57" t="s">
        <v>12</v>
      </c>
      <c r="J12" s="14"/>
      <c r="K12" s="14"/>
    </row>
    <row r="13" ht="14.3" customHeight="1" spans="1:11">
      <c r="A13" s="11"/>
      <c r="B13" s="11"/>
      <c r="C13" s="11" t="s">
        <v>13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5" sqref="C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1"/>
      <c r="B1" s="11"/>
    </row>
    <row r="2" ht="39.15" customHeight="1" spans="1:3">
      <c r="A2" s="11"/>
      <c r="B2" s="100" t="s">
        <v>14</v>
      </c>
      <c r="C2" s="100"/>
    </row>
    <row r="3" ht="29.35" customHeight="1" spans="1:3">
      <c r="A3" s="101"/>
      <c r="B3" s="102" t="s">
        <v>15</v>
      </c>
      <c r="C3" s="102" t="s">
        <v>16</v>
      </c>
    </row>
    <row r="4" ht="28.45" customHeight="1" spans="1:3">
      <c r="A4" s="94"/>
      <c r="B4" s="103" t="s">
        <v>17</v>
      </c>
      <c r="C4" s="84" t="s">
        <v>18</v>
      </c>
    </row>
    <row r="5" ht="28.45" customHeight="1" spans="1:3">
      <c r="A5" s="94"/>
      <c r="B5" s="103" t="s">
        <v>19</v>
      </c>
      <c r="C5" s="84" t="s">
        <v>20</v>
      </c>
    </row>
    <row r="6" ht="28.45" customHeight="1" spans="1:3">
      <c r="A6" s="94"/>
      <c r="B6" s="103" t="s">
        <v>21</v>
      </c>
      <c r="C6" s="84" t="s">
        <v>22</v>
      </c>
    </row>
    <row r="7" ht="28.45" customHeight="1" spans="1:3">
      <c r="A7" s="94"/>
      <c r="B7" s="103" t="s">
        <v>23</v>
      </c>
      <c r="C7" s="84"/>
    </row>
    <row r="8" ht="28.45" customHeight="1" spans="1:3">
      <c r="A8" s="94"/>
      <c r="B8" s="103" t="s">
        <v>24</v>
      </c>
      <c r="C8" s="84" t="s">
        <v>25</v>
      </c>
    </row>
    <row r="9" ht="28.45" customHeight="1" spans="1:3">
      <c r="A9" s="94"/>
      <c r="B9" s="103" t="s">
        <v>26</v>
      </c>
      <c r="C9" s="84" t="s">
        <v>27</v>
      </c>
    </row>
    <row r="10" ht="28.45" customHeight="1" spans="1:3">
      <c r="A10" s="94"/>
      <c r="B10" s="103" t="s">
        <v>28</v>
      </c>
      <c r="C10" s="84" t="s">
        <v>29</v>
      </c>
    </row>
    <row r="11" ht="28.45" customHeight="1" spans="1:3">
      <c r="A11" s="94"/>
      <c r="B11" s="103" t="s">
        <v>30</v>
      </c>
      <c r="C11" s="84" t="s">
        <v>31</v>
      </c>
    </row>
    <row r="12" ht="28.45" customHeight="1" spans="1:3">
      <c r="A12" s="94"/>
      <c r="B12" s="103" t="s">
        <v>32</v>
      </c>
      <c r="C12" s="84"/>
    </row>
    <row r="13" ht="28.45" customHeight="1" spans="1:3">
      <c r="A13" s="11"/>
      <c r="B13" s="103" t="s">
        <v>33</v>
      </c>
      <c r="C13" s="84"/>
    </row>
    <row r="14" ht="28.45" customHeight="1" spans="1:3">
      <c r="A14" s="11"/>
      <c r="B14" s="103" t="s">
        <v>34</v>
      </c>
      <c r="C14" s="84" t="s">
        <v>18</v>
      </c>
    </row>
    <row r="15" ht="36" customHeight="1" spans="2:3">
      <c r="B15" s="103" t="s">
        <v>35</v>
      </c>
      <c r="C15" s="43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42"/>
  <sheetViews>
    <sheetView topLeftCell="A2" workbookViewId="0">
      <selection activeCell="A12" sqref="A1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1"/>
      <c r="B1" s="11"/>
      <c r="C1" s="11"/>
      <c r="D1" s="11"/>
    </row>
    <row r="2" ht="39.85" customHeight="1" spans="1:4">
      <c r="A2" s="12" t="s">
        <v>36</v>
      </c>
      <c r="B2" s="12"/>
      <c r="C2" s="12"/>
      <c r="D2" s="12"/>
    </row>
    <row r="3" ht="22.75" customHeight="1" spans="1:4">
      <c r="A3" s="94" t="s">
        <v>37</v>
      </c>
      <c r="B3" s="94"/>
      <c r="C3" s="94"/>
      <c r="D3" s="95" t="s">
        <v>38</v>
      </c>
    </row>
    <row r="4" ht="22.75" customHeight="1" spans="1:4">
      <c r="A4" s="72" t="s">
        <v>39</v>
      </c>
      <c r="B4" s="72"/>
      <c r="C4" s="72" t="s">
        <v>40</v>
      </c>
      <c r="D4" s="72"/>
    </row>
    <row r="5" ht="22.75" customHeight="1" spans="1:4">
      <c r="A5" s="72" t="s">
        <v>41</v>
      </c>
      <c r="B5" s="72" t="s">
        <v>42</v>
      </c>
      <c r="C5" s="72" t="s">
        <v>41</v>
      </c>
      <c r="D5" s="72" t="s">
        <v>42</v>
      </c>
    </row>
    <row r="6" ht="22.75" customHeight="1" spans="1:4">
      <c r="A6" s="96" t="s">
        <v>43</v>
      </c>
      <c r="B6" s="80">
        <v>7764821.5</v>
      </c>
      <c r="C6" s="96" t="s">
        <v>44</v>
      </c>
      <c r="D6" s="80">
        <v>6813440.4</v>
      </c>
    </row>
    <row r="7" ht="22.75" customHeight="1" spans="1:4">
      <c r="A7" s="96" t="s">
        <v>45</v>
      </c>
      <c r="B7" s="80"/>
      <c r="C7" s="96" t="s">
        <v>46</v>
      </c>
      <c r="D7" s="97"/>
    </row>
    <row r="8" ht="22.75" customHeight="1" spans="1:4">
      <c r="A8" s="96" t="s">
        <v>47</v>
      </c>
      <c r="B8" s="80"/>
      <c r="C8" s="96" t="s">
        <v>48</v>
      </c>
      <c r="D8" s="97"/>
    </row>
    <row r="9" ht="22.75" customHeight="1" spans="1:4">
      <c r="A9" s="96" t="s">
        <v>49</v>
      </c>
      <c r="B9" s="80"/>
      <c r="C9" s="96" t="s">
        <v>50</v>
      </c>
      <c r="D9" s="97"/>
    </row>
    <row r="10" ht="22.75" customHeight="1" spans="1:4">
      <c r="A10" s="96" t="s">
        <v>51</v>
      </c>
      <c r="B10" s="80"/>
      <c r="C10" s="96" t="s">
        <v>52</v>
      </c>
      <c r="D10" s="97"/>
    </row>
    <row r="11" ht="22.75" customHeight="1" spans="1:4">
      <c r="A11" s="96" t="s">
        <v>53</v>
      </c>
      <c r="B11" s="80"/>
      <c r="C11" s="96" t="s">
        <v>54</v>
      </c>
      <c r="D11" s="97"/>
    </row>
    <row r="12" ht="22.75" customHeight="1" spans="1:4">
      <c r="A12" s="96" t="s">
        <v>55</v>
      </c>
      <c r="B12" s="80"/>
      <c r="C12" s="96" t="s">
        <v>56</v>
      </c>
      <c r="D12" s="97"/>
    </row>
    <row r="13" ht="22.75" customHeight="1" spans="1:4">
      <c r="A13" s="96" t="s">
        <v>57</v>
      </c>
      <c r="B13" s="80"/>
      <c r="C13" s="96" t="s">
        <v>58</v>
      </c>
      <c r="D13" s="97">
        <v>645942.33</v>
      </c>
    </row>
    <row r="14" ht="22.75" customHeight="1" spans="1:4">
      <c r="A14" s="96" t="s">
        <v>59</v>
      </c>
      <c r="B14" s="80"/>
      <c r="C14" s="96" t="s">
        <v>60</v>
      </c>
      <c r="D14" s="97"/>
    </row>
    <row r="15" ht="22.75" customHeight="1" spans="1:4">
      <c r="A15" s="96"/>
      <c r="B15" s="98"/>
      <c r="C15" s="96" t="s">
        <v>61</v>
      </c>
      <c r="D15" s="97">
        <v>305438.77</v>
      </c>
    </row>
    <row r="16" ht="22.75" customHeight="1" spans="1:4">
      <c r="A16" s="96"/>
      <c r="B16" s="98"/>
      <c r="C16" s="96" t="s">
        <v>62</v>
      </c>
      <c r="D16" s="97"/>
    </row>
    <row r="17" ht="22.75" customHeight="1" spans="1:4">
      <c r="A17" s="96"/>
      <c r="B17" s="98"/>
      <c r="C17" s="96" t="s">
        <v>63</v>
      </c>
      <c r="D17" s="97"/>
    </row>
    <row r="18" ht="22.75" customHeight="1" spans="1:4">
      <c r="A18" s="96"/>
      <c r="B18" s="98"/>
      <c r="C18" s="96" t="s">
        <v>64</v>
      </c>
      <c r="D18" s="97"/>
    </row>
    <row r="19" ht="22.75" customHeight="1" spans="1:4">
      <c r="A19" s="96"/>
      <c r="B19" s="98"/>
      <c r="C19" s="96" t="s">
        <v>65</v>
      </c>
      <c r="D19" s="97"/>
    </row>
    <row r="20" ht="22.75" customHeight="1" spans="1:4">
      <c r="A20" s="99"/>
      <c r="B20" s="89"/>
      <c r="C20" s="96" t="s">
        <v>66</v>
      </c>
      <c r="D20" s="97"/>
    </row>
    <row r="21" ht="22.75" customHeight="1" spans="1:4">
      <c r="A21" s="99"/>
      <c r="B21" s="89"/>
      <c r="C21" s="96" t="s">
        <v>67</v>
      </c>
      <c r="D21" s="97"/>
    </row>
    <row r="22" ht="22.75" customHeight="1" spans="1:4">
      <c r="A22" s="99"/>
      <c r="B22" s="89"/>
      <c r="C22" s="96" t="s">
        <v>68</v>
      </c>
      <c r="D22" s="97"/>
    </row>
    <row r="23" ht="22.75" customHeight="1" spans="1:4">
      <c r="A23" s="99"/>
      <c r="B23" s="89"/>
      <c r="C23" s="96" t="s">
        <v>69</v>
      </c>
      <c r="D23" s="97"/>
    </row>
    <row r="24" ht="22.75" customHeight="1" spans="1:4">
      <c r="A24" s="99"/>
      <c r="B24" s="89"/>
      <c r="C24" s="96" t="s">
        <v>70</v>
      </c>
      <c r="D24" s="97"/>
    </row>
    <row r="25" ht="22.75" customHeight="1" spans="1:4">
      <c r="A25" s="96"/>
      <c r="B25" s="98"/>
      <c r="C25" s="96" t="s">
        <v>71</v>
      </c>
      <c r="D25" s="97"/>
    </row>
    <row r="26" ht="22.75" customHeight="1" spans="1:4">
      <c r="A26" s="96"/>
      <c r="B26" s="98"/>
      <c r="C26" s="96" t="s">
        <v>72</v>
      </c>
      <c r="D26" s="97"/>
    </row>
    <row r="27" ht="22.75" customHeight="1" spans="1:4">
      <c r="A27" s="96"/>
      <c r="B27" s="98"/>
      <c r="C27" s="96" t="s">
        <v>73</v>
      </c>
      <c r="D27" s="97"/>
    </row>
    <row r="28" ht="22.75" customHeight="1" spans="1:4">
      <c r="A28" s="99"/>
      <c r="B28" s="89"/>
      <c r="C28" s="96" t="s">
        <v>74</v>
      </c>
      <c r="D28" s="97"/>
    </row>
    <row r="29" ht="22.75" customHeight="1" spans="1:4">
      <c r="A29" s="99"/>
      <c r="B29" s="89"/>
      <c r="C29" s="96" t="s">
        <v>75</v>
      </c>
      <c r="D29" s="97"/>
    </row>
    <row r="30" ht="22.75" customHeight="1" spans="1:4">
      <c r="A30" s="99"/>
      <c r="B30" s="89"/>
      <c r="C30" s="96" t="s">
        <v>76</v>
      </c>
      <c r="D30" s="97"/>
    </row>
    <row r="31" ht="22.75" customHeight="1" spans="1:4">
      <c r="A31" s="99"/>
      <c r="B31" s="89"/>
      <c r="C31" s="96" t="s">
        <v>77</v>
      </c>
      <c r="D31" s="97"/>
    </row>
    <row r="32" ht="22.75" customHeight="1" spans="1:4">
      <c r="A32" s="99"/>
      <c r="B32" s="89"/>
      <c r="C32" s="96" t="s">
        <v>78</v>
      </c>
      <c r="D32" s="97"/>
    </row>
    <row r="33" ht="22.75" customHeight="1" spans="1:4">
      <c r="A33" s="96"/>
      <c r="B33" s="96"/>
      <c r="C33" s="96" t="s">
        <v>79</v>
      </c>
      <c r="D33" s="97"/>
    </row>
    <row r="34" ht="22.75" customHeight="1" spans="1:4">
      <c r="A34" s="96"/>
      <c r="B34" s="96"/>
      <c r="C34" s="96" t="s">
        <v>80</v>
      </c>
      <c r="D34" s="97"/>
    </row>
    <row r="35" ht="22.75" customHeight="1" spans="1:4">
      <c r="A35" s="96"/>
      <c r="B35" s="96"/>
      <c r="C35" s="96" t="s">
        <v>81</v>
      </c>
      <c r="D35" s="97"/>
    </row>
    <row r="36" ht="22.75" customHeight="1" spans="1:4">
      <c r="A36" s="96"/>
      <c r="B36" s="96"/>
      <c r="C36" s="96"/>
      <c r="D36" s="96"/>
    </row>
    <row r="37" ht="22.75" customHeight="1" spans="1:4">
      <c r="A37" s="96"/>
      <c r="B37" s="96"/>
      <c r="C37" s="96"/>
      <c r="D37" s="96"/>
    </row>
    <row r="38" ht="22.75" customHeight="1" spans="1:4">
      <c r="A38" s="96"/>
      <c r="B38" s="96"/>
      <c r="C38" s="96"/>
      <c r="D38" s="96"/>
    </row>
    <row r="39" ht="22.75" customHeight="1" spans="1:4">
      <c r="A39" s="99" t="s">
        <v>82</v>
      </c>
      <c r="B39" s="89">
        <f>SUM(B6:B14)</f>
        <v>7764821.5</v>
      </c>
      <c r="C39" s="99" t="s">
        <v>83</v>
      </c>
      <c r="D39" s="89">
        <f>SUM(D6:D38)</f>
        <v>7764821.5</v>
      </c>
    </row>
    <row r="40" ht="22.75" customHeight="1" spans="1:4">
      <c r="A40" s="99" t="s">
        <v>84</v>
      </c>
      <c r="B40" s="89"/>
      <c r="C40" s="99" t="s">
        <v>85</v>
      </c>
      <c r="D40" s="89"/>
    </row>
    <row r="41" ht="22.75" customHeight="1" spans="1:4">
      <c r="A41" s="99" t="s">
        <v>86</v>
      </c>
      <c r="B41" s="98"/>
      <c r="C41" s="96"/>
      <c r="D41" s="98"/>
    </row>
    <row r="42" ht="22.75" customHeight="1" spans="1:4">
      <c r="A42" s="99" t="s">
        <v>87</v>
      </c>
      <c r="B42" s="89">
        <f>B39+B40</f>
        <v>7764821.5</v>
      </c>
      <c r="C42" s="99" t="s">
        <v>88</v>
      </c>
      <c r="D42" s="89">
        <f>D39+D40</f>
        <v>7764821.5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30"/>
  <sheetViews>
    <sheetView showZeros="0" workbookViewId="0">
      <selection activeCell="B9" sqref="B9"/>
    </sheetView>
  </sheetViews>
  <sheetFormatPr defaultColWidth="7.875" defaultRowHeight="12.75" customHeight="1" outlineLevelCol="2"/>
  <cols>
    <col min="1" max="1" width="39.5" style="23" customWidth="1"/>
    <col min="2" max="2" width="35.625" style="23" customWidth="1"/>
    <col min="3" max="3" width="27.375" style="23" customWidth="1"/>
    <col min="4" max="16384" width="7.875" style="22"/>
  </cols>
  <sheetData>
    <row r="1" ht="24.75" customHeight="1" spans="1:2">
      <c r="A1" s="25" t="s">
        <v>89</v>
      </c>
      <c r="B1" s="25"/>
    </row>
    <row r="2" ht="24.75" customHeight="1" spans="1:2">
      <c r="A2" s="85" t="s">
        <v>37</v>
      </c>
      <c r="B2" s="27" t="s">
        <v>38</v>
      </c>
    </row>
    <row r="3" ht="24" customHeight="1" spans="1:2">
      <c r="A3" s="35" t="s">
        <v>41</v>
      </c>
      <c r="B3" s="35" t="s">
        <v>42</v>
      </c>
    </row>
    <row r="4" s="22" customFormat="1" ht="25" customHeight="1" spans="1:2">
      <c r="A4" s="86" t="s">
        <v>90</v>
      </c>
      <c r="B4" s="87">
        <f>B5+B6</f>
        <v>7764821.5</v>
      </c>
    </row>
    <row r="5" s="22" customFormat="1" ht="25" customHeight="1" spans="1:3">
      <c r="A5" s="88" t="s">
        <v>91</v>
      </c>
      <c r="B5" s="89">
        <v>7764821.5</v>
      </c>
      <c r="C5" s="23"/>
    </row>
    <row r="6" s="22" customFormat="1" ht="25" customHeight="1" spans="1:3">
      <c r="A6" s="88" t="s">
        <v>92</v>
      </c>
      <c r="B6" s="90"/>
      <c r="C6" s="23"/>
    </row>
    <row r="7" s="22" customFormat="1" ht="25" customHeight="1" spans="1:3">
      <c r="A7" s="86" t="s">
        <v>93</v>
      </c>
      <c r="B7" s="90">
        <f>B8+B9</f>
        <v>0</v>
      </c>
      <c r="C7" s="23"/>
    </row>
    <row r="8" s="22" customFormat="1" ht="25" customHeight="1" spans="1:3">
      <c r="A8" s="88" t="s">
        <v>91</v>
      </c>
      <c r="B8" s="90"/>
      <c r="C8" s="23"/>
    </row>
    <row r="9" s="22" customFormat="1" ht="25" customHeight="1" spans="1:3">
      <c r="A9" s="88" t="s">
        <v>92</v>
      </c>
      <c r="B9" s="90"/>
      <c r="C9" s="23"/>
    </row>
    <row r="10" s="22" customFormat="1" ht="25" customHeight="1" spans="1:3">
      <c r="A10" s="86" t="s">
        <v>94</v>
      </c>
      <c r="B10" s="90"/>
      <c r="C10" s="23"/>
    </row>
    <row r="11" s="22" customFormat="1" ht="25" customHeight="1" spans="1:3">
      <c r="A11" s="88" t="s">
        <v>91</v>
      </c>
      <c r="B11" s="90"/>
      <c r="C11" s="23"/>
    </row>
    <row r="12" s="22" customFormat="1" ht="25" customHeight="1" spans="1:3">
      <c r="A12" s="88" t="s">
        <v>92</v>
      </c>
      <c r="B12" s="90"/>
      <c r="C12" s="23"/>
    </row>
    <row r="13" s="22" customFormat="1" ht="25" customHeight="1" spans="1:3">
      <c r="A13" s="91" t="s">
        <v>95</v>
      </c>
      <c r="B13" s="90">
        <f>SUM(B14:B16)</f>
        <v>0</v>
      </c>
      <c r="C13" s="23"/>
    </row>
    <row r="14" s="22" customFormat="1" ht="25" customHeight="1" spans="1:3">
      <c r="A14" s="88" t="s">
        <v>96</v>
      </c>
      <c r="B14" s="90"/>
      <c r="C14" s="23"/>
    </row>
    <row r="15" s="22" customFormat="1" ht="25" customHeight="1" spans="1:3">
      <c r="A15" s="88" t="s">
        <v>97</v>
      </c>
      <c r="B15" s="90"/>
      <c r="C15" s="23"/>
    </row>
    <row r="16" s="22" customFormat="1" ht="25" customHeight="1" spans="1:3">
      <c r="A16" s="88" t="s">
        <v>98</v>
      </c>
      <c r="B16" s="90"/>
      <c r="C16" s="23"/>
    </row>
    <row r="17" s="22" customFormat="1" ht="25" customHeight="1" spans="1:3">
      <c r="A17" s="91" t="s">
        <v>99</v>
      </c>
      <c r="B17" s="90"/>
      <c r="C17" s="23"/>
    </row>
    <row r="18" s="22" customFormat="1" ht="25" customHeight="1" spans="1:3">
      <c r="A18" s="91" t="s">
        <v>100</v>
      </c>
      <c r="B18" s="90"/>
      <c r="C18" s="23"/>
    </row>
    <row r="19" s="22" customFormat="1" ht="25" customHeight="1" spans="1:3">
      <c r="A19" s="91" t="s">
        <v>101</v>
      </c>
      <c r="B19" s="90"/>
      <c r="C19" s="23"/>
    </row>
    <row r="20" s="22" customFormat="1" ht="25" customHeight="1" spans="1:3">
      <c r="A20" s="91" t="s">
        <v>102</v>
      </c>
      <c r="B20" s="90"/>
      <c r="C20" s="23"/>
    </row>
    <row r="21" s="22" customFormat="1" ht="25" customHeight="1" spans="1:3">
      <c r="A21" s="91" t="s">
        <v>103</v>
      </c>
      <c r="B21" s="87">
        <f>B22+B25+B28+B29</f>
        <v>0</v>
      </c>
      <c r="C21" s="23"/>
    </row>
    <row r="22" s="22" customFormat="1" ht="25" customHeight="1" spans="1:3">
      <c r="A22" s="88" t="s">
        <v>104</v>
      </c>
      <c r="B22" s="87">
        <f>B23+B24</f>
        <v>0</v>
      </c>
      <c r="C22" s="23"/>
    </row>
    <row r="23" s="22" customFormat="1" ht="25" customHeight="1" spans="1:3">
      <c r="A23" s="88" t="s">
        <v>105</v>
      </c>
      <c r="B23" s="87"/>
      <c r="C23" s="23"/>
    </row>
    <row r="24" s="22" customFormat="1" ht="25" customHeight="1" spans="1:3">
      <c r="A24" s="88" t="s">
        <v>106</v>
      </c>
      <c r="B24" s="87"/>
      <c r="C24" s="23"/>
    </row>
    <row r="25" s="22" customFormat="1" ht="25" customHeight="1" spans="1:3">
      <c r="A25" s="88" t="s">
        <v>107</v>
      </c>
      <c r="B25" s="87">
        <f>B26+B27</f>
        <v>0</v>
      </c>
      <c r="C25" s="23"/>
    </row>
    <row r="26" s="22" customFormat="1" ht="25" customHeight="1" spans="1:3">
      <c r="A26" s="88" t="s">
        <v>108</v>
      </c>
      <c r="B26" s="87"/>
      <c r="C26" s="23"/>
    </row>
    <row r="27" s="22" customFormat="1" ht="25" customHeight="1" spans="1:3">
      <c r="A27" s="88" t="s">
        <v>109</v>
      </c>
      <c r="B27" s="87"/>
      <c r="C27" s="23"/>
    </row>
    <row r="28" s="22" customFormat="1" ht="25" customHeight="1" spans="1:3">
      <c r="A28" s="88" t="s">
        <v>110</v>
      </c>
      <c r="B28" s="87"/>
      <c r="C28" s="23"/>
    </row>
    <row r="29" s="22" customFormat="1" ht="25" customHeight="1" spans="1:3">
      <c r="A29" s="88" t="s">
        <v>111</v>
      </c>
      <c r="B29" s="87"/>
      <c r="C29" s="23"/>
    </row>
    <row r="30" s="22" customFormat="1" ht="25" customHeight="1" spans="1:3">
      <c r="A30" s="92" t="s">
        <v>112</v>
      </c>
      <c r="B30" s="93">
        <f>B4+B7+B13+B17+B18+B19+B20+B21</f>
        <v>7764821.5</v>
      </c>
      <c r="C30" s="23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590277777777778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7"/>
  <sheetViews>
    <sheetView tabSelected="1" workbookViewId="0">
      <selection activeCell="C10" sqref="C10"/>
    </sheetView>
  </sheetViews>
  <sheetFormatPr defaultColWidth="10" defaultRowHeight="13.5" outlineLevelCol="4"/>
  <cols>
    <col min="1" max="1" width="26.625" customWidth="1"/>
    <col min="2" max="2" width="34.875" customWidth="1"/>
    <col min="3" max="3" width="22.875" customWidth="1"/>
    <col min="4" max="4" width="23.75" customWidth="1"/>
    <col min="5" max="5" width="12.62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113</v>
      </c>
      <c r="B2" s="12"/>
      <c r="C2" s="12"/>
      <c r="D2" s="12"/>
      <c r="E2" s="12"/>
    </row>
    <row r="3" ht="22.75" customHeight="1" spans="1:5">
      <c r="A3" s="14" t="s">
        <v>37</v>
      </c>
      <c r="B3" s="14"/>
      <c r="C3" s="14"/>
      <c r="D3" s="14"/>
      <c r="E3" s="14" t="s">
        <v>38</v>
      </c>
    </row>
    <row r="4" ht="22.75" customHeight="1" spans="1:5">
      <c r="A4" s="83" t="s">
        <v>114</v>
      </c>
      <c r="B4" s="83" t="s">
        <v>115</v>
      </c>
      <c r="C4" s="83" t="s">
        <v>116</v>
      </c>
      <c r="D4" s="83" t="s">
        <v>117</v>
      </c>
      <c r="E4" s="83" t="s">
        <v>118</v>
      </c>
    </row>
    <row r="5" ht="22.75" customHeight="1" spans="1:5">
      <c r="A5" s="84" t="s">
        <v>119</v>
      </c>
      <c r="B5" s="66"/>
      <c r="C5" s="65">
        <f>C6+C9+C15</f>
        <v>6890168.5</v>
      </c>
      <c r="D5" s="66">
        <f>D6</f>
        <v>874653</v>
      </c>
      <c r="E5" s="66"/>
    </row>
    <row r="6" ht="24" customHeight="1" spans="1:5">
      <c r="A6" s="40" t="s">
        <v>120</v>
      </c>
      <c r="B6" s="40" t="s">
        <v>121</v>
      </c>
      <c r="C6" s="65">
        <f>C7</f>
        <v>5938787.4</v>
      </c>
      <c r="D6" s="66">
        <f>D7</f>
        <v>874653</v>
      </c>
      <c r="E6" s="66"/>
    </row>
    <row r="7" ht="24" customHeight="1" spans="1:5">
      <c r="A7" s="40" t="s">
        <v>122</v>
      </c>
      <c r="B7" s="40" t="s">
        <v>123</v>
      </c>
      <c r="C7" s="65">
        <f>C8</f>
        <v>5938787.4</v>
      </c>
      <c r="D7" s="66">
        <f>D8</f>
        <v>874653</v>
      </c>
      <c r="E7" s="66"/>
    </row>
    <row r="8" ht="24" customHeight="1" spans="1:5">
      <c r="A8" s="42" t="s">
        <v>124</v>
      </c>
      <c r="B8" s="42" t="s">
        <v>125</v>
      </c>
      <c r="C8" s="67">
        <v>5938787.4</v>
      </c>
      <c r="D8" s="68">
        <v>874653</v>
      </c>
      <c r="E8" s="68"/>
    </row>
    <row r="9" ht="24" customHeight="1" spans="1:5">
      <c r="A9" s="42" t="s">
        <v>126</v>
      </c>
      <c r="B9" s="42" t="s">
        <v>127</v>
      </c>
      <c r="C9" s="69">
        <f>C10+C13</f>
        <v>645942.33</v>
      </c>
      <c r="D9" s="43"/>
      <c r="E9" s="43"/>
    </row>
    <row r="10" ht="24" customHeight="1" spans="1:5">
      <c r="A10" s="42" t="s">
        <v>128</v>
      </c>
      <c r="B10" s="41" t="s">
        <v>129</v>
      </c>
      <c r="C10" s="69">
        <f>C11+C12</f>
        <v>622418</v>
      </c>
      <c r="D10" s="43"/>
      <c r="E10" s="43"/>
    </row>
    <row r="11" ht="24" customHeight="1" spans="1:5">
      <c r="A11" s="42" t="s">
        <v>130</v>
      </c>
      <c r="B11" s="42" t="s">
        <v>131</v>
      </c>
      <c r="C11" s="70">
        <v>143909.2</v>
      </c>
      <c r="D11" s="43"/>
      <c r="E11" s="43"/>
    </row>
    <row r="12" ht="24" customHeight="1" spans="1:5">
      <c r="A12" s="42">
        <v>2080505</v>
      </c>
      <c r="B12" s="42" t="s">
        <v>132</v>
      </c>
      <c r="C12" s="71">
        <v>478508.8</v>
      </c>
      <c r="D12" s="42"/>
      <c r="E12" s="42"/>
    </row>
    <row r="13" ht="24" customHeight="1" spans="1:5">
      <c r="A13" s="42" t="s">
        <v>133</v>
      </c>
      <c r="B13" s="42" t="s">
        <v>134</v>
      </c>
      <c r="C13" s="71">
        <f>C14</f>
        <v>23524.33</v>
      </c>
      <c r="D13" s="42"/>
      <c r="E13" s="42"/>
    </row>
    <row r="14" ht="24" customHeight="1" spans="1:5">
      <c r="A14" s="42" t="s">
        <v>135</v>
      </c>
      <c r="B14" s="42" t="s">
        <v>134</v>
      </c>
      <c r="C14" s="71">
        <v>23524.33</v>
      </c>
      <c r="D14" s="42"/>
      <c r="E14" s="42"/>
    </row>
    <row r="15" ht="24" customHeight="1" spans="1:5">
      <c r="A15" s="42" t="s">
        <v>136</v>
      </c>
      <c r="B15" s="42" t="s">
        <v>137</v>
      </c>
      <c r="C15" s="71">
        <f>C16</f>
        <v>305438.77</v>
      </c>
      <c r="D15" s="42"/>
      <c r="E15" s="42"/>
    </row>
    <row r="16" ht="24" customHeight="1" spans="1:5">
      <c r="A16" s="42" t="s">
        <v>138</v>
      </c>
      <c r="B16" s="42" t="s">
        <v>139</v>
      </c>
      <c r="C16" s="71">
        <f>C17</f>
        <v>305438.77</v>
      </c>
      <c r="D16" s="42"/>
      <c r="E16" s="42"/>
    </row>
    <row r="17" ht="24" customHeight="1" spans="1:5">
      <c r="A17" s="42" t="s">
        <v>140</v>
      </c>
      <c r="B17" s="42" t="s">
        <v>141</v>
      </c>
      <c r="C17" s="71">
        <v>305438.77</v>
      </c>
      <c r="D17" s="42"/>
      <c r="E17" s="42"/>
    </row>
  </sheetData>
  <mergeCells count="1">
    <mergeCell ref="A2:E2"/>
  </mergeCells>
  <printOptions horizontalCentered="1"/>
  <pageMargins left="0.751388888888889" right="0.751388888888889" top="0.66875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37"/>
  <sheetViews>
    <sheetView workbookViewId="0">
      <selection activeCell="C7" sqref="C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12" t="s">
        <v>142</v>
      </c>
      <c r="B2" s="12"/>
      <c r="C2" s="12"/>
      <c r="D2" s="12"/>
      <c r="E2" s="11"/>
      <c r="F2" s="11"/>
      <c r="G2" s="11"/>
    </row>
    <row r="3" ht="22.75" customHeight="1" spans="1:7">
      <c r="A3" s="14" t="s">
        <v>37</v>
      </c>
      <c r="B3" s="14"/>
      <c r="C3" s="51" t="s">
        <v>38</v>
      </c>
      <c r="D3" s="51"/>
      <c r="E3" s="14"/>
      <c r="F3" s="14"/>
      <c r="G3" s="14"/>
    </row>
    <row r="4" ht="22.75" customHeight="1" spans="1:7">
      <c r="A4" s="72" t="s">
        <v>39</v>
      </c>
      <c r="B4" s="72"/>
      <c r="C4" s="72" t="s">
        <v>40</v>
      </c>
      <c r="D4" s="72"/>
      <c r="E4" s="14"/>
      <c r="F4" s="14"/>
      <c r="G4" s="14"/>
    </row>
    <row r="5" ht="22.75" customHeight="1" spans="1:7">
      <c r="A5" s="72" t="s">
        <v>41</v>
      </c>
      <c r="B5" s="72" t="s">
        <v>42</v>
      </c>
      <c r="C5" s="72" t="s">
        <v>41</v>
      </c>
      <c r="D5" s="72" t="s">
        <v>119</v>
      </c>
      <c r="E5" s="14"/>
      <c r="F5" s="14"/>
      <c r="G5" s="14"/>
    </row>
    <row r="6" ht="22.75" customHeight="1" spans="1:7">
      <c r="A6" s="49" t="s">
        <v>143</v>
      </c>
      <c r="B6" s="79">
        <f>SUM(B7:B9)</f>
        <v>7764821.5</v>
      </c>
      <c r="C6" s="49" t="s">
        <v>144</v>
      </c>
      <c r="D6" s="79">
        <f>D7+D14+D16</f>
        <v>7764821.5</v>
      </c>
      <c r="E6" s="14"/>
      <c r="F6" s="14"/>
      <c r="G6" s="14"/>
    </row>
    <row r="7" ht="22.75" customHeight="1" spans="1:7">
      <c r="A7" s="49" t="s">
        <v>145</v>
      </c>
      <c r="B7" s="80">
        <v>7764821.5</v>
      </c>
      <c r="C7" s="49" t="s">
        <v>146</v>
      </c>
      <c r="D7" s="80">
        <v>6813440.4</v>
      </c>
      <c r="E7" s="14"/>
      <c r="F7" s="14"/>
      <c r="G7" s="14"/>
    </row>
    <row r="8" ht="22.75" customHeight="1" spans="1:7">
      <c r="A8" s="49" t="s">
        <v>147</v>
      </c>
      <c r="B8" s="80"/>
      <c r="C8" s="49" t="s">
        <v>148</v>
      </c>
      <c r="D8" s="80"/>
      <c r="E8" s="14"/>
      <c r="F8" s="14"/>
      <c r="G8" s="14"/>
    </row>
    <row r="9" ht="22.75" customHeight="1" spans="1:7">
      <c r="A9" s="49" t="s">
        <v>149</v>
      </c>
      <c r="B9" s="80"/>
      <c r="C9" s="49" t="s">
        <v>150</v>
      </c>
      <c r="D9" s="80"/>
      <c r="E9" s="14"/>
      <c r="F9" s="14"/>
      <c r="G9" s="14"/>
    </row>
    <row r="10" ht="22.75" customHeight="1" spans="1:7">
      <c r="A10" s="49"/>
      <c r="B10" s="81"/>
      <c r="C10" s="49" t="s">
        <v>151</v>
      </c>
      <c r="D10" s="80"/>
      <c r="E10" s="14"/>
      <c r="F10" s="14"/>
      <c r="G10" s="14"/>
    </row>
    <row r="11" ht="22.75" customHeight="1" spans="1:7">
      <c r="A11" s="49"/>
      <c r="B11" s="81"/>
      <c r="C11" s="49" t="s">
        <v>152</v>
      </c>
      <c r="D11" s="80"/>
      <c r="E11" s="14"/>
      <c r="F11" s="14"/>
      <c r="G11" s="14"/>
    </row>
    <row r="12" ht="22.75" customHeight="1" spans="1:7">
      <c r="A12" s="49"/>
      <c r="B12" s="81"/>
      <c r="C12" s="49" t="s">
        <v>153</v>
      </c>
      <c r="D12" s="80"/>
      <c r="E12" s="14"/>
      <c r="F12" s="14"/>
      <c r="G12" s="14"/>
    </row>
    <row r="13" ht="22.75" customHeight="1" spans="1:7">
      <c r="A13" s="47"/>
      <c r="B13" s="76"/>
      <c r="C13" s="49" t="s">
        <v>154</v>
      </c>
      <c r="D13" s="80"/>
      <c r="E13" s="14"/>
      <c r="F13" s="14"/>
      <c r="G13" s="14"/>
    </row>
    <row r="14" ht="22.75" customHeight="1" spans="1:7">
      <c r="A14" s="49"/>
      <c r="B14" s="81"/>
      <c r="C14" s="49" t="s">
        <v>155</v>
      </c>
      <c r="D14" s="80">
        <v>645942.33</v>
      </c>
      <c r="E14" s="14"/>
      <c r="F14" s="14"/>
      <c r="G14" s="50"/>
    </row>
    <row r="15" ht="22.75" customHeight="1" spans="1:7">
      <c r="A15" s="49"/>
      <c r="B15" s="81"/>
      <c r="C15" s="49" t="s">
        <v>156</v>
      </c>
      <c r="D15" s="80"/>
      <c r="E15" s="14"/>
      <c r="F15" s="14"/>
      <c r="G15" s="14"/>
    </row>
    <row r="16" ht="22.75" customHeight="1" spans="1:7">
      <c r="A16" s="49"/>
      <c r="B16" s="81"/>
      <c r="C16" s="49" t="s">
        <v>157</v>
      </c>
      <c r="D16" s="80">
        <v>305438.77</v>
      </c>
      <c r="E16" s="14"/>
      <c r="F16" s="14"/>
      <c r="G16" s="14"/>
    </row>
    <row r="17" ht="22.75" customHeight="1" spans="1:7">
      <c r="A17" s="49"/>
      <c r="B17" s="81"/>
      <c r="C17" s="49" t="s">
        <v>158</v>
      </c>
      <c r="D17" s="80"/>
      <c r="E17" s="14"/>
      <c r="F17" s="14"/>
      <c r="G17" s="14"/>
    </row>
    <row r="18" ht="22.75" customHeight="1" spans="1:7">
      <c r="A18" s="49"/>
      <c r="B18" s="81"/>
      <c r="C18" s="49" t="s">
        <v>159</v>
      </c>
      <c r="D18" s="80"/>
      <c r="E18" s="14"/>
      <c r="F18" s="14"/>
      <c r="G18" s="14"/>
    </row>
    <row r="19" ht="22.75" customHeight="1" spans="1:7">
      <c r="A19" s="49"/>
      <c r="B19" s="49"/>
      <c r="C19" s="49" t="s">
        <v>160</v>
      </c>
      <c r="D19" s="80"/>
      <c r="E19" s="14"/>
      <c r="F19" s="14"/>
      <c r="G19" s="14"/>
    </row>
    <row r="20" ht="22.75" customHeight="1" spans="1:7">
      <c r="A20" s="49"/>
      <c r="B20" s="49"/>
      <c r="C20" s="49" t="s">
        <v>161</v>
      </c>
      <c r="D20" s="80"/>
      <c r="E20" s="14"/>
      <c r="F20" s="14"/>
      <c r="G20" s="14"/>
    </row>
    <row r="21" ht="22.75" customHeight="1" spans="1:7">
      <c r="A21" s="49"/>
      <c r="B21" s="49"/>
      <c r="C21" s="49" t="s">
        <v>162</v>
      </c>
      <c r="D21" s="80"/>
      <c r="E21" s="14"/>
      <c r="F21" s="14"/>
      <c r="G21" s="14"/>
    </row>
    <row r="22" ht="22.75" customHeight="1" spans="1:7">
      <c r="A22" s="49"/>
      <c r="B22" s="49"/>
      <c r="C22" s="49" t="s">
        <v>163</v>
      </c>
      <c r="D22" s="80"/>
      <c r="E22" s="14"/>
      <c r="F22" s="14"/>
      <c r="G22" s="14"/>
    </row>
    <row r="23" ht="22.75" customHeight="1" spans="1:7">
      <c r="A23" s="49"/>
      <c r="B23" s="49"/>
      <c r="C23" s="49" t="s">
        <v>164</v>
      </c>
      <c r="D23" s="80"/>
      <c r="E23" s="14"/>
      <c r="F23" s="14"/>
      <c r="G23" s="14"/>
    </row>
    <row r="24" ht="22.75" customHeight="1" spans="1:7">
      <c r="A24" s="49"/>
      <c r="B24" s="49"/>
      <c r="C24" s="49" t="s">
        <v>165</v>
      </c>
      <c r="D24" s="80"/>
      <c r="E24" s="14"/>
      <c r="F24" s="14"/>
      <c r="G24" s="14"/>
    </row>
    <row r="25" ht="22.75" customHeight="1" spans="1:7">
      <c r="A25" s="49"/>
      <c r="B25" s="49"/>
      <c r="C25" s="49" t="s">
        <v>166</v>
      </c>
      <c r="D25" s="80"/>
      <c r="E25" s="14"/>
      <c r="F25" s="14"/>
      <c r="G25" s="14"/>
    </row>
    <row r="26" ht="22.75" customHeight="1" spans="1:7">
      <c r="A26" s="49"/>
      <c r="B26" s="49"/>
      <c r="C26" s="49" t="s">
        <v>167</v>
      </c>
      <c r="D26" s="80"/>
      <c r="E26" s="14"/>
      <c r="F26" s="14"/>
      <c r="G26" s="14"/>
    </row>
    <row r="27" ht="22.75" customHeight="1" spans="1:7">
      <c r="A27" s="49"/>
      <c r="B27" s="49"/>
      <c r="C27" s="49" t="s">
        <v>168</v>
      </c>
      <c r="D27" s="80"/>
      <c r="E27" s="14"/>
      <c r="F27" s="14"/>
      <c r="G27" s="14"/>
    </row>
    <row r="28" ht="22.75" customHeight="1" spans="1:7">
      <c r="A28" s="49"/>
      <c r="B28" s="49"/>
      <c r="C28" s="49" t="s">
        <v>169</v>
      </c>
      <c r="D28" s="80"/>
      <c r="E28" s="14"/>
      <c r="F28" s="14"/>
      <c r="G28" s="14"/>
    </row>
    <row r="29" ht="22.75" customHeight="1" spans="1:7">
      <c r="A29" s="49"/>
      <c r="B29" s="49"/>
      <c r="C29" s="49" t="s">
        <v>170</v>
      </c>
      <c r="D29" s="80"/>
      <c r="E29" s="14"/>
      <c r="F29" s="14"/>
      <c r="G29" s="14"/>
    </row>
    <row r="30" ht="22.75" customHeight="1" spans="1:7">
      <c r="A30" s="49"/>
      <c r="B30" s="49"/>
      <c r="C30" s="49" t="s">
        <v>171</v>
      </c>
      <c r="D30" s="80"/>
      <c r="E30" s="14"/>
      <c r="F30" s="14"/>
      <c r="G30" s="14"/>
    </row>
    <row r="31" ht="22.75" customHeight="1" spans="1:7">
      <c r="A31" s="49"/>
      <c r="B31" s="49"/>
      <c r="C31" s="49" t="s">
        <v>172</v>
      </c>
      <c r="D31" s="80"/>
      <c r="E31" s="14"/>
      <c r="F31" s="14"/>
      <c r="G31" s="14"/>
    </row>
    <row r="32" ht="22.75" customHeight="1" spans="1:7">
      <c r="A32" s="49"/>
      <c r="B32" s="49"/>
      <c r="C32" s="49" t="s">
        <v>173</v>
      </c>
      <c r="D32" s="80"/>
      <c r="E32" s="14"/>
      <c r="F32" s="14"/>
      <c r="G32" s="14"/>
    </row>
    <row r="33" ht="22.75" customHeight="1" spans="1:7">
      <c r="A33" s="49"/>
      <c r="B33" s="49"/>
      <c r="C33" s="49" t="s">
        <v>174</v>
      </c>
      <c r="D33" s="80"/>
      <c r="E33" s="14"/>
      <c r="F33" s="14"/>
      <c r="G33" s="14"/>
    </row>
    <row r="34" ht="22.75" customHeight="1" spans="1:7">
      <c r="A34" s="49"/>
      <c r="B34" s="49"/>
      <c r="C34" s="49" t="s">
        <v>175</v>
      </c>
      <c r="D34" s="80"/>
      <c r="E34" s="14"/>
      <c r="F34" s="14"/>
      <c r="G34" s="14"/>
    </row>
    <row r="35" ht="22.75" customHeight="1" spans="1:7">
      <c r="A35" s="49"/>
      <c r="B35" s="49"/>
      <c r="C35" s="49" t="s">
        <v>176</v>
      </c>
      <c r="D35" s="80"/>
      <c r="E35" s="14"/>
      <c r="F35" s="14"/>
      <c r="G35" s="14"/>
    </row>
    <row r="36" ht="22.75" customHeight="1" spans="1:7">
      <c r="A36" s="49"/>
      <c r="B36" s="49"/>
      <c r="C36" s="49" t="s">
        <v>177</v>
      </c>
      <c r="D36" s="79"/>
      <c r="E36" s="14"/>
      <c r="F36" s="14"/>
      <c r="G36" s="14"/>
    </row>
    <row r="37" ht="22.75" customHeight="1" spans="1:7">
      <c r="A37" s="72" t="s">
        <v>178</v>
      </c>
      <c r="B37" s="82">
        <f>B6</f>
        <v>7764821.5</v>
      </c>
      <c r="C37" s="72" t="s">
        <v>179</v>
      </c>
      <c r="D37" s="74">
        <f>D6</f>
        <v>7764821.5</v>
      </c>
      <c r="E37" s="50"/>
      <c r="F37" s="14"/>
      <c r="G37" s="1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K8"/>
  <sheetViews>
    <sheetView workbookViewId="0">
      <selection activeCell="D11" sqref="D11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180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51" t="s">
        <v>38</v>
      </c>
      <c r="K3" s="51"/>
    </row>
    <row r="4" ht="22.75" customHeight="1" spans="1:11">
      <c r="A4" s="72" t="s">
        <v>181</v>
      </c>
      <c r="B4" s="72" t="s">
        <v>119</v>
      </c>
      <c r="C4" s="72" t="s">
        <v>182</v>
      </c>
      <c r="D4" s="72"/>
      <c r="E4" s="72"/>
      <c r="F4" s="72" t="s">
        <v>183</v>
      </c>
      <c r="G4" s="72"/>
      <c r="H4" s="72"/>
      <c r="I4" s="72" t="s">
        <v>184</v>
      </c>
      <c r="J4" s="72"/>
      <c r="K4" s="72"/>
    </row>
    <row r="5" ht="22.75" customHeight="1" spans="1:11">
      <c r="A5" s="72"/>
      <c r="B5" s="72"/>
      <c r="C5" s="46" t="s">
        <v>119</v>
      </c>
      <c r="D5" s="46" t="s">
        <v>116</v>
      </c>
      <c r="E5" s="46" t="s">
        <v>117</v>
      </c>
      <c r="F5" s="46" t="s">
        <v>119</v>
      </c>
      <c r="G5" s="46" t="s">
        <v>116</v>
      </c>
      <c r="H5" s="46" t="s">
        <v>117</v>
      </c>
      <c r="I5" s="46" t="s">
        <v>119</v>
      </c>
      <c r="J5" s="46" t="s">
        <v>116</v>
      </c>
      <c r="K5" s="46" t="s">
        <v>117</v>
      </c>
    </row>
    <row r="6" ht="22.75" customHeight="1" spans="1:11">
      <c r="A6" s="47" t="s">
        <v>119</v>
      </c>
      <c r="B6" s="73">
        <f>B7</f>
        <v>7764821.5</v>
      </c>
      <c r="C6" s="73">
        <f>C7</f>
        <v>7764821.5</v>
      </c>
      <c r="D6" s="74">
        <f>D7</f>
        <v>6890168.5</v>
      </c>
      <c r="E6" s="73">
        <f>E7</f>
        <v>874653</v>
      </c>
      <c r="F6" s="73"/>
      <c r="G6" s="73"/>
      <c r="H6" s="73"/>
      <c r="I6" s="73"/>
      <c r="J6" s="73"/>
      <c r="K6" s="73"/>
    </row>
    <row r="7" ht="22.75" customHeight="1" spans="1:11">
      <c r="A7" s="75" t="s">
        <v>2</v>
      </c>
      <c r="B7" s="73">
        <v>7764821.5</v>
      </c>
      <c r="C7" s="73">
        <v>7764821.5</v>
      </c>
      <c r="D7" s="74">
        <v>6890168.5</v>
      </c>
      <c r="E7" s="76">
        <v>874653</v>
      </c>
      <c r="F7" s="76"/>
      <c r="G7" s="76"/>
      <c r="H7" s="76"/>
      <c r="I7" s="76"/>
      <c r="J7" s="76"/>
      <c r="K7" s="76"/>
    </row>
    <row r="8" ht="22.75" customHeight="1" spans="1:11">
      <c r="A8" s="77"/>
      <c r="B8" s="78"/>
      <c r="C8" s="78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8"/>
  <sheetViews>
    <sheetView workbookViewId="0">
      <selection activeCell="D11" sqref="D1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7"/>
    </row>
    <row r="2" ht="36.9" customHeight="1" spans="1:5">
      <c r="A2" s="12" t="s">
        <v>185</v>
      </c>
      <c r="B2" s="12"/>
      <c r="C2" s="12"/>
      <c r="D2" s="12"/>
      <c r="E2" s="12"/>
    </row>
    <row r="3" ht="21.85" customHeight="1" spans="1:5">
      <c r="A3" s="13" t="s">
        <v>37</v>
      </c>
      <c r="B3" s="13"/>
      <c r="C3" s="51" t="s">
        <v>38</v>
      </c>
      <c r="D3" s="51"/>
      <c r="E3" s="51"/>
    </row>
    <row r="4" ht="22.75" customHeight="1" spans="1:5">
      <c r="A4" s="52" t="s">
        <v>114</v>
      </c>
      <c r="B4" s="52"/>
      <c r="C4" s="52" t="s">
        <v>182</v>
      </c>
      <c r="D4" s="52"/>
      <c r="E4" s="52"/>
    </row>
    <row r="5" ht="22.75" customHeight="1" spans="1:5">
      <c r="A5" s="58" t="s">
        <v>186</v>
      </c>
      <c r="B5" s="58" t="s">
        <v>115</v>
      </c>
      <c r="C5" s="59" t="s">
        <v>119</v>
      </c>
      <c r="D5" s="58" t="s">
        <v>116</v>
      </c>
      <c r="E5" s="58" t="s">
        <v>117</v>
      </c>
    </row>
    <row r="6" ht="22.75" customHeight="1" spans="1:5">
      <c r="A6" s="60"/>
      <c r="B6" s="61" t="s">
        <v>119</v>
      </c>
      <c r="C6" s="62">
        <f>D6+E6</f>
        <v>7764821.5</v>
      </c>
      <c r="D6" s="63">
        <v>6890168.5</v>
      </c>
      <c r="E6" s="64">
        <v>874653</v>
      </c>
    </row>
    <row r="7" ht="29" customHeight="1" spans="1:5">
      <c r="A7" s="40" t="s">
        <v>120</v>
      </c>
      <c r="B7" s="40" t="s">
        <v>121</v>
      </c>
      <c r="C7" s="62">
        <f t="shared" ref="C7:C18" si="0">D7+E7</f>
        <v>6813440.4</v>
      </c>
      <c r="D7" s="65">
        <v>5938787.4</v>
      </c>
      <c r="E7" s="66">
        <v>874653</v>
      </c>
    </row>
    <row r="8" ht="29" customHeight="1" spans="1:5">
      <c r="A8" s="40" t="s">
        <v>122</v>
      </c>
      <c r="B8" s="40" t="s">
        <v>123</v>
      </c>
      <c r="C8" s="62">
        <f t="shared" si="0"/>
        <v>6813440.4</v>
      </c>
      <c r="D8" s="65">
        <v>5938787.4</v>
      </c>
      <c r="E8" s="66">
        <v>874653</v>
      </c>
    </row>
    <row r="9" ht="29" customHeight="1" spans="1:5">
      <c r="A9" s="42" t="s">
        <v>124</v>
      </c>
      <c r="B9" s="42" t="s">
        <v>125</v>
      </c>
      <c r="C9" s="62">
        <f t="shared" si="0"/>
        <v>6813440.4</v>
      </c>
      <c r="D9" s="67">
        <v>5938787.4</v>
      </c>
      <c r="E9" s="68">
        <v>874653</v>
      </c>
    </row>
    <row r="10" ht="29" customHeight="1" spans="1:5">
      <c r="A10" s="42" t="s">
        <v>126</v>
      </c>
      <c r="B10" s="42" t="s">
        <v>127</v>
      </c>
      <c r="C10" s="62">
        <f t="shared" si="0"/>
        <v>645942.33</v>
      </c>
      <c r="D10" s="69">
        <v>645942.33</v>
      </c>
      <c r="E10" s="43"/>
    </row>
    <row r="11" ht="29" customHeight="1" spans="1:5">
      <c r="A11" s="42" t="s">
        <v>128</v>
      </c>
      <c r="B11" s="41" t="s">
        <v>129</v>
      </c>
      <c r="C11" s="62">
        <f t="shared" si="0"/>
        <v>622418</v>
      </c>
      <c r="D11" s="69">
        <v>622418</v>
      </c>
      <c r="E11" s="43"/>
    </row>
    <row r="12" ht="29" customHeight="1" spans="1:5">
      <c r="A12" s="42" t="s">
        <v>130</v>
      </c>
      <c r="B12" s="42" t="s">
        <v>131</v>
      </c>
      <c r="C12" s="62">
        <f t="shared" si="0"/>
        <v>143909.2</v>
      </c>
      <c r="D12" s="70">
        <v>143909.2</v>
      </c>
      <c r="E12" s="43"/>
    </row>
    <row r="13" ht="29" customHeight="1" spans="1:5">
      <c r="A13" s="42">
        <v>2080505</v>
      </c>
      <c r="B13" s="42" t="s">
        <v>132</v>
      </c>
      <c r="C13" s="62">
        <f t="shared" si="0"/>
        <v>478508.8</v>
      </c>
      <c r="D13" s="71">
        <v>478508.8</v>
      </c>
      <c r="E13" s="43"/>
    </row>
    <row r="14" ht="29" customHeight="1" spans="1:5">
      <c r="A14" s="42" t="s">
        <v>133</v>
      </c>
      <c r="B14" s="42" t="s">
        <v>134</v>
      </c>
      <c r="C14" s="62">
        <f t="shared" si="0"/>
        <v>23524.33</v>
      </c>
      <c r="D14" s="71">
        <v>23524.33</v>
      </c>
      <c r="E14" s="43"/>
    </row>
    <row r="15" ht="29" customHeight="1" spans="1:5">
      <c r="A15" s="42" t="s">
        <v>135</v>
      </c>
      <c r="B15" s="42" t="s">
        <v>134</v>
      </c>
      <c r="C15" s="62">
        <f t="shared" si="0"/>
        <v>23524.33</v>
      </c>
      <c r="D15" s="71">
        <v>23524.33</v>
      </c>
      <c r="E15" s="43"/>
    </row>
    <row r="16" ht="29" customHeight="1" spans="1:5">
      <c r="A16" s="42" t="s">
        <v>136</v>
      </c>
      <c r="B16" s="42" t="s">
        <v>137</v>
      </c>
      <c r="C16" s="62">
        <f t="shared" si="0"/>
        <v>305438.77</v>
      </c>
      <c r="D16" s="71">
        <v>305438.77</v>
      </c>
      <c r="E16" s="43"/>
    </row>
    <row r="17" ht="29" customHeight="1" spans="1:5">
      <c r="A17" s="42" t="s">
        <v>138</v>
      </c>
      <c r="B17" s="42" t="s">
        <v>139</v>
      </c>
      <c r="C17" s="62">
        <f t="shared" si="0"/>
        <v>305438.77</v>
      </c>
      <c r="D17" s="71">
        <v>305438.77</v>
      </c>
      <c r="E17" s="43"/>
    </row>
    <row r="18" ht="29" customHeight="1" spans="1:5">
      <c r="A18" s="42" t="s">
        <v>140</v>
      </c>
      <c r="B18" s="42" t="s">
        <v>141</v>
      </c>
      <c r="C18" s="62">
        <f t="shared" si="0"/>
        <v>305438.77</v>
      </c>
      <c r="D18" s="71">
        <v>305438.77</v>
      </c>
      <c r="E18" s="43"/>
    </row>
  </sheetData>
  <mergeCells count="5">
    <mergeCell ref="A2:E2"/>
    <mergeCell ref="A3:B3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2"/>
  <sheetViews>
    <sheetView workbookViewId="0">
      <selection activeCell="D14" sqref="D14"/>
    </sheetView>
  </sheetViews>
  <sheetFormatPr defaultColWidth="10" defaultRowHeight="13.5" outlineLevelCol="4"/>
  <cols>
    <col min="1" max="1" width="13.7" customWidth="1"/>
    <col min="2" max="2" width="36.875" customWidth="1"/>
    <col min="3" max="3" width="24.25" customWidth="1"/>
    <col min="4" max="4" width="23.25" customWidth="1"/>
    <col min="5" max="5" width="22.125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187</v>
      </c>
      <c r="B2" s="12"/>
      <c r="C2" s="12"/>
      <c r="D2" s="12"/>
      <c r="E2" s="12"/>
    </row>
    <row r="3" ht="22.75" customHeight="1" spans="1:5">
      <c r="A3" s="50" t="s">
        <v>37</v>
      </c>
      <c r="B3" s="50"/>
      <c r="C3" s="14"/>
      <c r="D3" s="14"/>
      <c r="E3" s="51" t="s">
        <v>38</v>
      </c>
    </row>
    <row r="4" ht="22.75" customHeight="1" spans="1:5">
      <c r="A4" s="52" t="s">
        <v>188</v>
      </c>
      <c r="B4" s="52"/>
      <c r="C4" s="52" t="s">
        <v>189</v>
      </c>
      <c r="D4" s="52"/>
      <c r="E4" s="52"/>
    </row>
    <row r="5" ht="22.75" customHeight="1" spans="1:5">
      <c r="A5" s="52" t="s">
        <v>186</v>
      </c>
      <c r="B5" s="52" t="s">
        <v>115</v>
      </c>
      <c r="C5" s="52" t="s">
        <v>119</v>
      </c>
      <c r="D5" s="52" t="s">
        <v>190</v>
      </c>
      <c r="E5" s="52" t="s">
        <v>191</v>
      </c>
    </row>
    <row r="6" ht="22.75" customHeight="1" spans="1:5">
      <c r="A6" s="52"/>
      <c r="B6" s="53" t="s">
        <v>119</v>
      </c>
      <c r="C6" s="54">
        <f>D6+E6</f>
        <v>6890168.5</v>
      </c>
      <c r="D6" s="54">
        <f>D7+D30</f>
        <v>5294482.64</v>
      </c>
      <c r="E6" s="54">
        <f>E15</f>
        <v>1595685.86</v>
      </c>
    </row>
    <row r="7" spans="1:5">
      <c r="A7" s="40" t="s">
        <v>192</v>
      </c>
      <c r="B7" s="40" t="s">
        <v>193</v>
      </c>
      <c r="C7" s="54">
        <f t="shared" ref="C7:C32" si="0">D7+E7</f>
        <v>5150573.44</v>
      </c>
      <c r="D7" s="55">
        <f>SUM(D8:D14)</f>
        <v>5150573.44</v>
      </c>
      <c r="E7" s="55"/>
    </row>
    <row r="8" spans="1:5">
      <c r="A8" s="42" t="s">
        <v>194</v>
      </c>
      <c r="B8" s="42" t="s">
        <v>195</v>
      </c>
      <c r="C8" s="54">
        <f t="shared" si="0"/>
        <v>1880822.4</v>
      </c>
      <c r="D8" s="56">
        <v>1880822.4</v>
      </c>
      <c r="E8" s="56"/>
    </row>
    <row r="9" spans="1:5">
      <c r="A9" s="42" t="s">
        <v>196</v>
      </c>
      <c r="B9" s="42" t="s">
        <v>197</v>
      </c>
      <c r="C9" s="54">
        <f t="shared" si="0"/>
        <v>969886.34</v>
      </c>
      <c r="D9" s="43">
        <v>969886.34</v>
      </c>
      <c r="E9" s="43"/>
    </row>
    <row r="10" spans="1:5">
      <c r="A10" s="42" t="s">
        <v>198</v>
      </c>
      <c r="B10" s="42" t="s">
        <v>199</v>
      </c>
      <c r="C10" s="54">
        <f t="shared" si="0"/>
        <v>908030</v>
      </c>
      <c r="D10" s="43">
        <v>908030</v>
      </c>
      <c r="E10" s="43"/>
    </row>
    <row r="11" spans="1:5">
      <c r="A11" s="42" t="s">
        <v>200</v>
      </c>
      <c r="B11" s="42" t="s">
        <v>201</v>
      </c>
      <c r="C11" s="54">
        <f t="shared" si="0"/>
        <v>584362.8</v>
      </c>
      <c r="D11" s="43">
        <v>584362.8</v>
      </c>
      <c r="E11" s="43"/>
    </row>
    <row r="12" spans="1:5">
      <c r="A12" s="42">
        <v>30108</v>
      </c>
      <c r="B12" s="42" t="s">
        <v>202</v>
      </c>
      <c r="C12" s="54">
        <f t="shared" si="0"/>
        <v>478508.8</v>
      </c>
      <c r="D12" s="56">
        <v>478508.8</v>
      </c>
      <c r="E12" s="56"/>
    </row>
    <row r="13" spans="1:5">
      <c r="A13" s="42">
        <v>30110</v>
      </c>
      <c r="B13" s="42" t="s">
        <v>203</v>
      </c>
      <c r="C13" s="54">
        <f t="shared" si="0"/>
        <v>305438.77</v>
      </c>
      <c r="D13" s="56">
        <v>305438.77</v>
      </c>
      <c r="E13" s="56"/>
    </row>
    <row r="14" spans="1:5">
      <c r="A14" s="42">
        <v>30111</v>
      </c>
      <c r="B14" s="42" t="s">
        <v>204</v>
      </c>
      <c r="C14" s="54">
        <f t="shared" si="0"/>
        <v>23524.33</v>
      </c>
      <c r="D14" s="56">
        <v>23524.33</v>
      </c>
      <c r="E14" s="56"/>
    </row>
    <row r="15" spans="1:5">
      <c r="A15" s="40" t="s">
        <v>205</v>
      </c>
      <c r="B15" s="40" t="s">
        <v>206</v>
      </c>
      <c r="C15" s="54">
        <f t="shared" si="0"/>
        <v>1595685.86</v>
      </c>
      <c r="D15" s="55"/>
      <c r="E15" s="55">
        <f>SUM(E16:E29)</f>
        <v>1595685.86</v>
      </c>
    </row>
    <row r="16" spans="1:5">
      <c r="A16" s="42" t="s">
        <v>207</v>
      </c>
      <c r="B16" s="42" t="s">
        <v>208</v>
      </c>
      <c r="C16" s="54">
        <f t="shared" si="0"/>
        <v>448000</v>
      </c>
      <c r="D16" s="56"/>
      <c r="E16" s="38">
        <v>448000</v>
      </c>
    </row>
    <row r="17" spans="1:5">
      <c r="A17" s="42" t="s">
        <v>209</v>
      </c>
      <c r="B17" s="42" t="s">
        <v>210</v>
      </c>
      <c r="C17" s="54">
        <f t="shared" si="0"/>
        <v>120000</v>
      </c>
      <c r="D17" s="56"/>
      <c r="E17" s="38">
        <v>120000</v>
      </c>
    </row>
    <row r="18" spans="1:5">
      <c r="A18" s="42" t="s">
        <v>211</v>
      </c>
      <c r="B18" s="42" t="s">
        <v>212</v>
      </c>
      <c r="C18" s="54">
        <f t="shared" si="0"/>
        <v>15000</v>
      </c>
      <c r="D18" s="56"/>
      <c r="E18" s="38">
        <v>15000</v>
      </c>
    </row>
    <row r="19" spans="1:5">
      <c r="A19" s="42" t="s">
        <v>213</v>
      </c>
      <c r="B19" s="42" t="s">
        <v>214</v>
      </c>
      <c r="C19" s="54">
        <f t="shared" si="0"/>
        <v>180000</v>
      </c>
      <c r="D19" s="56"/>
      <c r="E19" s="38">
        <v>180000</v>
      </c>
    </row>
    <row r="20" spans="1:5">
      <c r="A20" s="42" t="s">
        <v>215</v>
      </c>
      <c r="B20" s="42" t="s">
        <v>216</v>
      </c>
      <c r="C20" s="54">
        <f t="shared" si="0"/>
        <v>180000</v>
      </c>
      <c r="D20" s="56"/>
      <c r="E20" s="38">
        <v>180000</v>
      </c>
    </row>
    <row r="21" spans="1:5">
      <c r="A21" s="42" t="s">
        <v>217</v>
      </c>
      <c r="B21" s="42" t="s">
        <v>218</v>
      </c>
      <c r="C21" s="54">
        <f t="shared" si="0"/>
        <v>100000</v>
      </c>
      <c r="D21" s="56"/>
      <c r="E21" s="38">
        <v>100000</v>
      </c>
    </row>
    <row r="22" spans="1:5">
      <c r="A22" s="42" t="s">
        <v>219</v>
      </c>
      <c r="B22" s="42" t="s">
        <v>220</v>
      </c>
      <c r="C22" s="54">
        <f t="shared" si="0"/>
        <v>15000</v>
      </c>
      <c r="D22" s="56"/>
      <c r="E22" s="38">
        <v>15000</v>
      </c>
    </row>
    <row r="23" spans="1:5">
      <c r="A23" s="42" t="s">
        <v>221</v>
      </c>
      <c r="B23" s="42" t="s">
        <v>222</v>
      </c>
      <c r="C23" s="54">
        <f t="shared" si="0"/>
        <v>70000</v>
      </c>
      <c r="D23" s="56"/>
      <c r="E23" s="38">
        <v>70000</v>
      </c>
    </row>
    <row r="24" spans="1:5">
      <c r="A24" s="42" t="s">
        <v>223</v>
      </c>
      <c r="B24" s="42" t="s">
        <v>224</v>
      </c>
      <c r="C24" s="54">
        <f t="shared" si="0"/>
        <v>15000</v>
      </c>
      <c r="D24" s="56"/>
      <c r="E24" s="38">
        <v>15000</v>
      </c>
    </row>
    <row r="25" spans="1:5">
      <c r="A25" s="42" t="s">
        <v>225</v>
      </c>
      <c r="B25" s="42" t="s">
        <v>226</v>
      </c>
      <c r="C25" s="54">
        <f t="shared" si="0"/>
        <v>63353.93</v>
      </c>
      <c r="D25" s="56"/>
      <c r="E25" s="38">
        <v>63353.93</v>
      </c>
    </row>
    <row r="26" spans="1:5">
      <c r="A26" s="42" t="s">
        <v>227</v>
      </c>
      <c r="B26" s="42" t="s">
        <v>228</v>
      </c>
      <c r="C26" s="54">
        <f t="shared" si="0"/>
        <v>63531.93</v>
      </c>
      <c r="D26" s="56"/>
      <c r="E26" s="38">
        <v>63531.93</v>
      </c>
    </row>
    <row r="27" spans="1:5">
      <c r="A27" s="42" t="s">
        <v>229</v>
      </c>
      <c r="B27" s="42" t="s">
        <v>230</v>
      </c>
      <c r="C27" s="54">
        <f t="shared" si="0"/>
        <v>94000</v>
      </c>
      <c r="D27" s="56"/>
      <c r="E27" s="38">
        <v>94000</v>
      </c>
    </row>
    <row r="28" spans="1:5">
      <c r="A28" s="42" t="s">
        <v>231</v>
      </c>
      <c r="B28" s="42" t="s">
        <v>232</v>
      </c>
      <c r="C28" s="54">
        <f t="shared" si="0"/>
        <v>53000</v>
      </c>
      <c r="D28" s="56"/>
      <c r="E28" s="38">
        <v>53000</v>
      </c>
    </row>
    <row r="29" spans="1:5">
      <c r="A29" s="42" t="s">
        <v>233</v>
      </c>
      <c r="B29" s="42" t="s">
        <v>234</v>
      </c>
      <c r="C29" s="54">
        <f t="shared" si="0"/>
        <v>178800</v>
      </c>
      <c r="D29" s="56"/>
      <c r="E29" s="38">
        <v>178800</v>
      </c>
    </row>
    <row r="30" spans="1:5">
      <c r="A30" s="40">
        <v>303</v>
      </c>
      <c r="B30" s="40" t="s">
        <v>235</v>
      </c>
      <c r="C30" s="54">
        <f t="shared" si="0"/>
        <v>143909.2</v>
      </c>
      <c r="D30" s="55">
        <f>D31+D32</f>
        <v>143909.2</v>
      </c>
      <c r="E30" s="55"/>
    </row>
    <row r="31" spans="1:5">
      <c r="A31" s="42">
        <v>30302</v>
      </c>
      <c r="B31" s="42" t="s">
        <v>236</v>
      </c>
      <c r="C31" s="54">
        <f t="shared" si="0"/>
        <v>109469.2</v>
      </c>
      <c r="D31" s="56">
        <v>109469.2</v>
      </c>
      <c r="E31" s="56"/>
    </row>
    <row r="32" spans="1:5">
      <c r="A32" s="42">
        <v>30305</v>
      </c>
      <c r="B32" s="42" t="s">
        <v>237</v>
      </c>
      <c r="C32" s="54">
        <f t="shared" si="0"/>
        <v>34440</v>
      </c>
      <c r="D32" s="56">
        <v>34440</v>
      </c>
      <c r="E32" s="56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9"/>
  <sheetViews>
    <sheetView workbookViewId="0">
      <selection activeCell="E9" sqref="E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4" t="s">
        <v>238</v>
      </c>
      <c r="B2" s="44"/>
      <c r="C2" s="44"/>
      <c r="D2" s="44"/>
      <c r="E2" s="44"/>
      <c r="F2" s="44"/>
      <c r="G2" s="44"/>
      <c r="H2" s="44"/>
    </row>
    <row r="3" ht="22.75" customHeight="1" spans="1:8">
      <c r="A3" s="11" t="s">
        <v>37</v>
      </c>
      <c r="B3" s="11"/>
      <c r="C3" s="11"/>
      <c r="D3" s="11"/>
      <c r="E3" s="11"/>
      <c r="F3" s="11"/>
      <c r="G3" s="11"/>
      <c r="H3" s="45" t="s">
        <v>38</v>
      </c>
    </row>
    <row r="4" ht="22.75" customHeight="1" spans="1:8">
      <c r="A4" s="46" t="s">
        <v>181</v>
      </c>
      <c r="B4" s="46" t="s">
        <v>239</v>
      </c>
      <c r="C4" s="46"/>
      <c r="D4" s="46"/>
      <c r="E4" s="46"/>
      <c r="F4" s="46"/>
      <c r="G4" s="46" t="s">
        <v>222</v>
      </c>
      <c r="H4" s="46" t="s">
        <v>218</v>
      </c>
    </row>
    <row r="5" ht="22.75" customHeight="1" spans="1:8">
      <c r="A5" s="46"/>
      <c r="B5" s="46" t="s">
        <v>119</v>
      </c>
      <c r="C5" s="46" t="s">
        <v>240</v>
      </c>
      <c r="D5" s="46" t="s">
        <v>224</v>
      </c>
      <c r="E5" s="46" t="s">
        <v>241</v>
      </c>
      <c r="F5" s="46"/>
      <c r="G5" s="46"/>
      <c r="H5" s="46"/>
    </row>
    <row r="6" ht="22.75" customHeight="1" spans="1:8">
      <c r="A6" s="46"/>
      <c r="B6" s="46"/>
      <c r="C6" s="46"/>
      <c r="D6" s="46"/>
      <c r="E6" s="46" t="s">
        <v>242</v>
      </c>
      <c r="F6" s="46" t="s">
        <v>243</v>
      </c>
      <c r="G6" s="46"/>
      <c r="H6" s="46"/>
    </row>
    <row r="7" ht="22.75" customHeight="1" spans="1:8">
      <c r="A7" s="47" t="s">
        <v>119</v>
      </c>
      <c r="B7" s="48">
        <f>B8</f>
        <v>238000</v>
      </c>
      <c r="C7" s="48"/>
      <c r="D7" s="48">
        <f t="shared" ref="C7:H7" si="0">D8</f>
        <v>15000</v>
      </c>
      <c r="E7" s="48"/>
      <c r="F7" s="48">
        <f t="shared" si="0"/>
        <v>53000</v>
      </c>
      <c r="G7" s="48">
        <f t="shared" si="0"/>
        <v>70000</v>
      </c>
      <c r="H7" s="48">
        <f t="shared" si="0"/>
        <v>100000</v>
      </c>
    </row>
    <row r="8" ht="22.75" customHeight="1" spans="1:8">
      <c r="A8" s="47" t="s">
        <v>2</v>
      </c>
      <c r="B8" s="48">
        <f>D8+F8+G8+H8</f>
        <v>238000</v>
      </c>
      <c r="C8" s="48"/>
      <c r="D8" s="48">
        <v>15000</v>
      </c>
      <c r="E8" s="48"/>
      <c r="F8" s="48">
        <v>53000</v>
      </c>
      <c r="G8" s="48">
        <v>70000</v>
      </c>
      <c r="H8" s="48">
        <v>100000</v>
      </c>
    </row>
    <row r="9" ht="22.75" customHeight="1" spans="1:8">
      <c r="A9" s="49"/>
      <c r="B9" s="21"/>
      <c r="C9" s="21"/>
      <c r="D9" s="21"/>
      <c r="E9" s="21"/>
      <c r="F9" s="21"/>
      <c r="G9" s="21"/>
      <c r="H9" s="2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31"/>
  <sheetViews>
    <sheetView workbookViewId="0">
      <selection activeCell="C11" sqref="C11"/>
    </sheetView>
  </sheetViews>
  <sheetFormatPr defaultColWidth="10" defaultRowHeight="15"/>
  <cols>
    <col min="1" max="1" width="9.76666666666667" customWidth="1"/>
    <col min="2" max="2" width="12" style="23" customWidth="1"/>
    <col min="3" max="3" width="29.625" style="23" customWidth="1"/>
    <col min="4" max="4" width="11.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1"/>
      <c r="B1" s="32"/>
      <c r="C1" s="33"/>
      <c r="D1" s="11"/>
      <c r="E1" s="11"/>
      <c r="F1" s="11"/>
      <c r="G1" s="11"/>
      <c r="H1" s="11"/>
      <c r="I1" s="11"/>
      <c r="J1" s="11"/>
    </row>
    <row r="2" ht="39.85" customHeight="1" spans="1:10">
      <c r="A2" s="12" t="s">
        <v>244</v>
      </c>
      <c r="B2" s="25"/>
      <c r="C2" s="25"/>
      <c r="D2" s="12"/>
      <c r="E2" s="12"/>
      <c r="F2" s="12"/>
      <c r="G2" s="11"/>
      <c r="H2" s="11"/>
      <c r="I2" s="11"/>
      <c r="J2" s="11"/>
    </row>
    <row r="3" ht="22.75" customHeight="1" spans="1:10">
      <c r="A3" s="13" t="s">
        <v>37</v>
      </c>
      <c r="B3" s="13"/>
      <c r="C3" s="13"/>
      <c r="D3" s="14"/>
      <c r="E3" s="14"/>
      <c r="F3" s="14" t="s">
        <v>38</v>
      </c>
      <c r="G3" s="11"/>
      <c r="H3" s="11"/>
      <c r="I3" s="11"/>
      <c r="J3" s="11"/>
    </row>
    <row r="4" ht="22.75" customHeight="1" spans="1:10">
      <c r="A4" s="16" t="s">
        <v>245</v>
      </c>
      <c r="B4" s="34" t="s">
        <v>246</v>
      </c>
      <c r="C4" s="35" t="s">
        <v>247</v>
      </c>
      <c r="D4" s="16" t="s">
        <v>119</v>
      </c>
      <c r="E4" s="16" t="s">
        <v>116</v>
      </c>
      <c r="F4" s="16" t="s">
        <v>117</v>
      </c>
      <c r="G4" s="11"/>
      <c r="H4" s="11"/>
      <c r="I4" s="11"/>
      <c r="J4" s="11"/>
    </row>
    <row r="5" ht="28" customHeight="1" spans="1:10">
      <c r="A5" s="16"/>
      <c r="B5" s="36"/>
      <c r="C5" s="37" t="s">
        <v>119</v>
      </c>
      <c r="D5" s="38">
        <f>E5+F5</f>
        <v>1595685.86</v>
      </c>
      <c r="E5" s="38">
        <f>E6</f>
        <v>1595685.86</v>
      </c>
      <c r="F5" s="38"/>
      <c r="G5" s="14"/>
      <c r="H5" s="14"/>
      <c r="I5" s="14"/>
      <c r="J5" s="14"/>
    </row>
    <row r="6" ht="28" customHeight="1" spans="1:6">
      <c r="A6" s="39">
        <v>1</v>
      </c>
      <c r="B6" s="36" t="s">
        <v>205</v>
      </c>
      <c r="C6" s="40" t="s">
        <v>206</v>
      </c>
      <c r="D6" s="38">
        <f t="shared" ref="D6:D21" si="0">E6+F6</f>
        <v>1595685.86</v>
      </c>
      <c r="E6" s="38">
        <f>SUM(E7:E20)</f>
        <v>1595685.86</v>
      </c>
      <c r="F6" s="38"/>
    </row>
    <row r="7" ht="28" customHeight="1" spans="1:6">
      <c r="A7" s="39">
        <v>2</v>
      </c>
      <c r="B7" s="41" t="s">
        <v>207</v>
      </c>
      <c r="C7" s="42" t="s">
        <v>208</v>
      </c>
      <c r="D7" s="38">
        <f t="shared" si="0"/>
        <v>448000</v>
      </c>
      <c r="E7" s="38">
        <v>448000</v>
      </c>
      <c r="F7" s="38"/>
    </row>
    <row r="8" ht="28" customHeight="1" spans="1:6">
      <c r="A8" s="43"/>
      <c r="B8" s="41" t="s">
        <v>209</v>
      </c>
      <c r="C8" s="42" t="s">
        <v>210</v>
      </c>
      <c r="D8" s="38">
        <f t="shared" si="0"/>
        <v>120000</v>
      </c>
      <c r="E8" s="38">
        <v>120000</v>
      </c>
      <c r="F8" s="38"/>
    </row>
    <row r="9" ht="28" customHeight="1" spans="1:6">
      <c r="A9" s="43"/>
      <c r="B9" s="41" t="s">
        <v>211</v>
      </c>
      <c r="C9" s="42" t="s">
        <v>212</v>
      </c>
      <c r="D9" s="38">
        <f t="shared" si="0"/>
        <v>15000</v>
      </c>
      <c r="E9" s="38">
        <v>15000</v>
      </c>
      <c r="F9" s="38"/>
    </row>
    <row r="10" ht="28" customHeight="1" spans="1:6">
      <c r="A10" s="43"/>
      <c r="B10" s="41" t="s">
        <v>213</v>
      </c>
      <c r="C10" s="42" t="s">
        <v>214</v>
      </c>
      <c r="D10" s="38">
        <f t="shared" si="0"/>
        <v>180000</v>
      </c>
      <c r="E10" s="38">
        <v>180000</v>
      </c>
      <c r="F10" s="38"/>
    </row>
    <row r="11" ht="28" customHeight="1" spans="1:6">
      <c r="A11" s="43"/>
      <c r="B11" s="41" t="s">
        <v>215</v>
      </c>
      <c r="C11" s="42" t="s">
        <v>216</v>
      </c>
      <c r="D11" s="38">
        <f t="shared" si="0"/>
        <v>180000</v>
      </c>
      <c r="E11" s="38">
        <v>180000</v>
      </c>
      <c r="F11" s="38"/>
    </row>
    <row r="12" ht="28" customHeight="1" spans="1:6">
      <c r="A12" s="43"/>
      <c r="B12" s="41" t="s">
        <v>217</v>
      </c>
      <c r="C12" s="42" t="s">
        <v>218</v>
      </c>
      <c r="D12" s="38">
        <f t="shared" si="0"/>
        <v>100000</v>
      </c>
      <c r="E12" s="38">
        <v>100000</v>
      </c>
      <c r="F12" s="38"/>
    </row>
    <row r="13" ht="28" customHeight="1" spans="1:6">
      <c r="A13" s="43"/>
      <c r="B13" s="41" t="s">
        <v>219</v>
      </c>
      <c r="C13" s="42" t="s">
        <v>220</v>
      </c>
      <c r="D13" s="38">
        <f t="shared" si="0"/>
        <v>15000</v>
      </c>
      <c r="E13" s="38">
        <v>15000</v>
      </c>
      <c r="F13" s="38"/>
    </row>
    <row r="14" ht="28" customHeight="1" spans="1:6">
      <c r="A14" s="43"/>
      <c r="B14" s="41" t="s">
        <v>221</v>
      </c>
      <c r="C14" s="42" t="s">
        <v>222</v>
      </c>
      <c r="D14" s="38">
        <f t="shared" si="0"/>
        <v>70000</v>
      </c>
      <c r="E14" s="38">
        <v>70000</v>
      </c>
      <c r="F14" s="38"/>
    </row>
    <row r="15" ht="28" customHeight="1" spans="1:6">
      <c r="A15" s="43"/>
      <c r="B15" s="41" t="s">
        <v>223</v>
      </c>
      <c r="C15" s="42" t="s">
        <v>224</v>
      </c>
      <c r="D15" s="38">
        <f t="shared" si="0"/>
        <v>15000</v>
      </c>
      <c r="E15" s="38">
        <v>15000</v>
      </c>
      <c r="F15" s="38"/>
    </row>
    <row r="16" ht="28" customHeight="1" spans="1:6">
      <c r="A16" s="43"/>
      <c r="B16" s="41" t="s">
        <v>225</v>
      </c>
      <c r="C16" s="42" t="s">
        <v>226</v>
      </c>
      <c r="D16" s="38">
        <f>E16+F16</f>
        <v>63353.93</v>
      </c>
      <c r="E16" s="38">
        <v>63353.93</v>
      </c>
      <c r="F16" s="38"/>
    </row>
    <row r="17" ht="28" customHeight="1" spans="1:6">
      <c r="A17" s="43"/>
      <c r="B17" s="41" t="s">
        <v>227</v>
      </c>
      <c r="C17" s="42" t="s">
        <v>228</v>
      </c>
      <c r="D17" s="38">
        <f>E17+F17</f>
        <v>63531.93</v>
      </c>
      <c r="E17" s="38">
        <v>63531.93</v>
      </c>
      <c r="F17" s="38"/>
    </row>
    <row r="18" ht="28" customHeight="1" spans="1:6">
      <c r="A18" s="43"/>
      <c r="B18" s="41" t="s">
        <v>229</v>
      </c>
      <c r="C18" s="42" t="s">
        <v>230</v>
      </c>
      <c r="D18" s="38">
        <f>E18+F18</f>
        <v>94000</v>
      </c>
      <c r="E18" s="38">
        <v>94000</v>
      </c>
      <c r="F18" s="38"/>
    </row>
    <row r="19" ht="28" customHeight="1" spans="1:6">
      <c r="A19" s="43"/>
      <c r="B19" s="41" t="s">
        <v>231</v>
      </c>
      <c r="C19" s="42" t="s">
        <v>232</v>
      </c>
      <c r="D19" s="38">
        <f>E19+F19</f>
        <v>53000</v>
      </c>
      <c r="E19" s="38">
        <v>53000</v>
      </c>
      <c r="F19" s="38"/>
    </row>
    <row r="20" ht="28" customHeight="1" spans="1:6">
      <c r="A20" s="43"/>
      <c r="B20" s="41" t="s">
        <v>233</v>
      </c>
      <c r="C20" s="42" t="s">
        <v>234</v>
      </c>
      <c r="D20" s="38">
        <f>E20+F20</f>
        <v>178800</v>
      </c>
      <c r="E20" s="38">
        <v>178800</v>
      </c>
      <c r="F20" s="38"/>
    </row>
    <row r="21" ht="28" customHeight="1" spans="1:6">
      <c r="A21" s="43"/>
      <c r="B21" s="41"/>
      <c r="C21" s="42"/>
      <c r="D21" s="43"/>
      <c r="E21" s="43"/>
      <c r="F21" s="43"/>
    </row>
    <row r="22" ht="28" customHeight="1" spans="1:6">
      <c r="A22" s="43"/>
      <c r="B22" s="41"/>
      <c r="C22" s="42"/>
      <c r="D22" s="43"/>
      <c r="E22" s="43"/>
      <c r="F22" s="43"/>
    </row>
    <row r="23" ht="28" customHeight="1" spans="1:6">
      <c r="A23" s="43"/>
      <c r="B23" s="41"/>
      <c r="C23" s="42"/>
      <c r="D23" s="43"/>
      <c r="E23" s="43"/>
      <c r="F23" s="43"/>
    </row>
    <row r="29" ht="13.5" spans="2:3">
      <c r="B29" s="22"/>
      <c r="C29" s="22"/>
    </row>
    <row r="30" ht="13.5" spans="2:3">
      <c r="B30" s="22"/>
      <c r="C30" s="22"/>
    </row>
    <row r="31" ht="13.5" spans="2:3">
      <c r="B31" s="22"/>
      <c r="C31" s="22"/>
    </row>
  </sheetData>
  <mergeCells count="2">
    <mergeCell ref="A2:F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12"/>
  <sheetViews>
    <sheetView showGridLines="0" showZeros="0" workbookViewId="0">
      <selection activeCell="B8" sqref="B8"/>
    </sheetView>
  </sheetViews>
  <sheetFormatPr defaultColWidth="7.875" defaultRowHeight="12.75" customHeight="1"/>
  <cols>
    <col min="1" max="1" width="17" style="23" customWidth="1"/>
    <col min="2" max="2" width="41.375" style="23" customWidth="1"/>
    <col min="3" max="3" width="29.375" style="23" customWidth="1"/>
    <col min="4" max="4" width="2.5" style="23" customWidth="1"/>
    <col min="5" max="16" width="8" style="23"/>
    <col min="17" max="16384" width="7.875" style="22"/>
  </cols>
  <sheetData>
    <row r="1" ht="15" customHeight="1" spans="1:16">
      <c r="A1" s="24"/>
      <c r="B1" s="24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ht="32.25" customHeight="1" spans="1:16">
      <c r="A2" s="25" t="s">
        <v>248</v>
      </c>
      <c r="B2" s="25"/>
      <c r="C2" s="2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ht="15" customHeight="1" spans="1:16">
      <c r="A3" s="26" t="s">
        <v>37</v>
      </c>
      <c r="B3" s="22"/>
      <c r="C3" s="27" t="s">
        <v>38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ht="25.5" customHeight="1" spans="1:16">
      <c r="A4" s="28" t="s">
        <v>249</v>
      </c>
      <c r="B4" s="28"/>
      <c r="C4" s="29" t="s">
        <v>42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ht="25.5" customHeight="1" spans="1:16">
      <c r="A5" s="28" t="s">
        <v>250</v>
      </c>
      <c r="B5" s="28" t="s">
        <v>251</v>
      </c>
      <c r="C5" s="29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="22" customFormat="1" ht="25.5" customHeight="1" spans="1:3">
      <c r="A6" s="28" t="s">
        <v>119</v>
      </c>
      <c r="B6" s="28"/>
      <c r="C6" s="29"/>
    </row>
    <row r="7" s="22" customFormat="1" ht="26.25" customHeight="1" spans="1:4">
      <c r="A7" s="30"/>
      <c r="B7" s="30"/>
      <c r="C7" s="31">
        <v>0</v>
      </c>
      <c r="D7" s="23"/>
    </row>
    <row r="8" ht="26.25" customHeight="1" spans="1:16">
      <c r="A8" s="30"/>
      <c r="B8" s="30"/>
      <c r="C8" s="3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ht="26.25" customHeight="1" spans="1:16">
      <c r="A9" s="30"/>
      <c r="B9" s="30"/>
      <c r="C9" s="3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ht="26.25" customHeight="1" spans="1:3">
      <c r="A10" s="30"/>
      <c r="B10" s="30"/>
      <c r="C10" s="31"/>
    </row>
    <row r="11" ht="26.25" customHeight="1" spans="1:3">
      <c r="A11" s="30"/>
      <c r="B11" s="30"/>
      <c r="C11" s="31"/>
    </row>
    <row r="12" ht="26.25" customHeight="1" spans="1:3">
      <c r="A12" s="30"/>
      <c r="B12" s="30"/>
      <c r="C12" s="3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5"/>
  <sheetViews>
    <sheetView workbookViewId="0">
      <selection activeCell="C13" sqref="C1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252</v>
      </c>
      <c r="B2" s="12"/>
      <c r="C2" s="12"/>
      <c r="D2" s="12"/>
      <c r="E2" s="12"/>
    </row>
    <row r="3" ht="22.75" customHeight="1" spans="1:5">
      <c r="A3" s="13" t="s">
        <v>37</v>
      </c>
      <c r="B3" s="13"/>
      <c r="C3" s="14"/>
      <c r="D3" s="14"/>
      <c r="E3" s="15" t="s">
        <v>38</v>
      </c>
    </row>
    <row r="4" ht="22.75" customHeight="1" spans="1:5">
      <c r="A4" s="16" t="s">
        <v>181</v>
      </c>
      <c r="B4" s="16" t="s">
        <v>119</v>
      </c>
      <c r="C4" s="16" t="s">
        <v>253</v>
      </c>
      <c r="D4" s="16" t="s">
        <v>254</v>
      </c>
      <c r="E4" s="17" t="s">
        <v>255</v>
      </c>
    </row>
    <row r="5" ht="22.75" customHeight="1" spans="1:5">
      <c r="A5" s="18"/>
      <c r="B5" s="19"/>
      <c r="C5" s="20"/>
      <c r="D5" s="19"/>
      <c r="E5" s="21"/>
    </row>
  </sheetData>
  <mergeCells count="2">
    <mergeCell ref="A2:E2"/>
    <mergeCell ref="A3:B3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12" sqref="B1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256</v>
      </c>
      <c r="B1" s="1"/>
    </row>
    <row r="2" spans="1:2">
      <c r="A2" s="2" t="s">
        <v>37</v>
      </c>
      <c r="B2" s="3" t="s">
        <v>257</v>
      </c>
    </row>
    <row r="3" ht="15" customHeight="1" spans="1:2">
      <c r="A3" s="4" t="s">
        <v>41</v>
      </c>
      <c r="B3" s="5" t="s">
        <v>42</v>
      </c>
    </row>
    <row r="4" spans="1:2">
      <c r="A4" s="4"/>
      <c r="B4" s="5"/>
    </row>
    <row r="5" spans="1:2">
      <c r="A5" s="6" t="s">
        <v>258</v>
      </c>
      <c r="B5" s="5">
        <v>1</v>
      </c>
    </row>
    <row r="6" spans="1:2">
      <c r="A6" s="7" t="s">
        <v>259</v>
      </c>
      <c r="B6" s="8"/>
    </row>
    <row r="7" spans="1:2">
      <c r="A7" s="9" t="s">
        <v>260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261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企业用户_1198319330</cp:lastModifiedBy>
  <dcterms:created xsi:type="dcterms:W3CDTF">2023-01-31T08:53:00Z</dcterms:created>
  <dcterms:modified xsi:type="dcterms:W3CDTF">2024-03-06T11:03:31Z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