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7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表2!$A$1:$B$30</definedName>
    <definedName name="_xlnm.Print_Titles" localSheetId="3">表2!$1:$3</definedName>
  </definedNames>
  <calcPr calcId="144525"/>
</workbook>
</file>

<file path=xl/sharedStrings.xml><?xml version="1.0" encoding="utf-8"?>
<sst xmlns="http://schemas.openxmlformats.org/spreadsheetml/2006/main" count="396" uniqueCount="264">
  <si>
    <t>单位代码：</t>
  </si>
  <si>
    <t>单位名称：</t>
  </si>
  <si>
    <t>宁县人民政府办公室</t>
  </si>
  <si>
    <t>部门预算公开表</t>
  </si>
  <si>
    <t xml:space="preserve">     </t>
  </si>
  <si>
    <t>编制日期：</t>
  </si>
  <si>
    <t>2024.3.5</t>
  </si>
  <si>
    <t>部门领导：</t>
  </si>
  <si>
    <r>
      <rPr>
        <sz val="10"/>
        <rFont val="宋体"/>
        <charset val="134"/>
      </rPr>
      <t>屈</t>
    </r>
    <r>
      <rPr>
        <sz val="10"/>
        <rFont val="Hiragino Sans GB"/>
        <charset val="134"/>
      </rPr>
      <t xml:space="preserve">  </t>
    </r>
    <r>
      <rPr>
        <sz val="10"/>
        <rFont val="宋体"/>
        <charset val="134"/>
      </rPr>
      <t>刚</t>
    </r>
  </si>
  <si>
    <t>财务负责人：</t>
  </si>
  <si>
    <t>杨宏伟</t>
  </si>
  <si>
    <t>制表人：</t>
  </si>
  <si>
    <t>方等田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</si>
  <si>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</si>
  <si>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</si>
  <si>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</si>
  <si>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</si>
  <si>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</si>
  <si>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</si>
  <si>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</si>
  <si>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</si>
  <si>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</si>
  <si>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</si>
  <si>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</si>
  <si>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</si>
  <si>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</si>
  <si>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</si>
  <si>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</si>
  <si>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</si>
  <si>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</si>
  <si>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</si>
  <si>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</si>
  <si>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</si>
  <si>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</si>
  <si>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</si>
  <si>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</si>
  <si>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</si>
  <si>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单位：宁县人民政府办公室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</si>
  <si>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</si>
  <si>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</si>
  <si>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</si>
  <si>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</si>
  <si>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</si>
  <si>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</si>
  <si>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</si>
  <si>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</si>
  <si>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</si>
  <si>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</si>
  <si>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</si>
  <si>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</si>
  <si>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</si>
  <si>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</si>
  <si>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</si>
  <si>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</si>
  <si>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</si>
  <si>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</si>
  <si>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</si>
  <si>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</si>
  <si>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</si>
  <si>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</si>
  <si>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</si>
  <si>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</si>
  <si>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</si>
  <si>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</si>
  <si>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</si>
  <si>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</si>
  <si>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</si>
  <si>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</si>
  <si>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</si>
  <si>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</si>
  <si>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</si>
  <si>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</si>
  <si>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</si>
  <si>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</si>
  <si>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</si>
  <si>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</si>
  <si>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</si>
  <si>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</si>
  <si>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</si>
  <si>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</si>
  <si>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</si>
  <si>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</si>
  <si>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</si>
  <si>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</si>
  <si>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</si>
  <si>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</si>
  <si>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</si>
  <si>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</si>
  <si>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</si>
  <si>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</si>
  <si>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</si>
  <si>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</si>
  <si>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</si>
  <si>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</si>
  <si>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</si>
  <si>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</si>
  <si>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</si>
  <si>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</si>
  <si>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</si>
  <si>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</si>
  <si>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</si>
  <si>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</si>
  <si>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</si>
  <si>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</si>
  <si>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</si>
  <si>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</si>
  <si>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</si>
  <si>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</si>
  <si>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</si>
  <si>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</si>
  <si>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</si>
  <si>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</si>
  <si>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</si>
  <si>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</si>
  <si>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</si>
  <si>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科目名称</t>
  </si>
  <si>
    <t>基本支出</t>
  </si>
  <si>
    <t>项目支出</t>
  </si>
  <si>
    <t>上年结转</t>
  </si>
  <si>
    <t>合计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</si>
  <si>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</si>
  <si>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</si>
  <si>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</si>
  <si>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</si>
  <si>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</si>
  <si>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</si>
  <si>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2010350</t>
  </si>
  <si>
    <t>事业运行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</si>
  <si>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</si>
  <si>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</si>
  <si>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</si>
  <si>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</si>
  <si>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</si>
  <si>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</si>
  <si>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</si>
  <si>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</si>
  <si>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</si>
  <si>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</si>
  <si>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</si>
  <si>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</si>
  <si>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</si>
  <si>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</si>
  <si>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</si>
  <si>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</si>
  <si>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</si>
  <si>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</si>
  <si>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</si>
  <si>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</si>
  <si>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</si>
  <si>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</si>
  <si>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</si>
  <si>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</si>
  <si>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</si>
  <si>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</si>
  <si>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</si>
  <si>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</si>
  <si>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</si>
  <si>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</si>
  <si>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</si>
  <si>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</si>
  <si>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</si>
  <si>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</si>
  <si>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</si>
  <si>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</si>
  <si>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</si>
  <si>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</si>
  <si>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</si>
  <si>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</si>
  <si>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</si>
  <si>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</si>
  <si>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</si>
  <si>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</si>
  <si>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</si>
  <si>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</si>
  <si>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</si>
  <si>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</si>
  <si>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</si>
  <si>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</si>
  <si>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</si>
  <si>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</si>
  <si>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</si>
  <si>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</si>
  <si>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</si>
  <si>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</si>
  <si>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</si>
  <si>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</si>
  <si>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</si>
  <si>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</si>
  <si>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</si>
  <si>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</si>
  <si>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</si>
  <si>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</si>
  <si>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</si>
  <si>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</si>
  <si>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</si>
  <si>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</si>
  <si>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</si>
  <si>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</si>
  <si>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</si>
  <si>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</si>
  <si>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</si>
  <si>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</si>
  <si>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</si>
  <si>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</si>
  <si>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机关事业单位基本养老保险缴费</t>
  </si>
  <si>
    <t>职工基本医疗保险缴费</t>
  </si>
  <si>
    <t>其他社会保障缴费</t>
  </si>
  <si>
    <t>302</t>
  </si>
  <si>
    <t>商品服务支出</t>
  </si>
  <si>
    <t>30201</t>
  </si>
  <si>
    <t>办公费</t>
  </si>
  <si>
    <t>30202</t>
  </si>
  <si>
    <t>印刷费</t>
  </si>
  <si>
    <t>30205</t>
  </si>
  <si>
    <t>水费</t>
  </si>
  <si>
    <t>30207</t>
  </si>
  <si>
    <t>邮电费</t>
  </si>
  <si>
    <t>30211</t>
  </si>
  <si>
    <t>差旅费</t>
  </si>
  <si>
    <t>30216</t>
  </si>
  <si>
    <t>培训费</t>
  </si>
  <si>
    <t>30213</t>
  </si>
  <si>
    <t>维修(护)费</t>
  </si>
  <si>
    <t>30215</t>
  </si>
  <si>
    <t>会议费</t>
  </si>
  <si>
    <t>30217</t>
  </si>
  <si>
    <t>公务接待费</t>
  </si>
  <si>
    <t>30228</t>
  </si>
  <si>
    <t>工会经费</t>
  </si>
  <si>
    <t>30229</t>
  </si>
  <si>
    <t>福利费</t>
  </si>
  <si>
    <t>30226</t>
  </si>
  <si>
    <t>劳务费</t>
  </si>
  <si>
    <t>30231</t>
  </si>
  <si>
    <t>公务用车运行维护费</t>
  </si>
  <si>
    <t>30239</t>
  </si>
  <si>
    <t>其他交通费</t>
  </si>
  <si>
    <t>对个人和家庭的补助</t>
  </si>
  <si>
    <t>退休费</t>
  </si>
  <si>
    <t>生活补助</t>
  </si>
  <si>
    <t>一般公共预算“三公”经费、会议费、培训费支出情况表</t>
  </si>
  <si>
    <t>“三公”经费</t>
  </si>
  <si>
    <t>因公出国（境）费用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</si>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</sst>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  <numFmt numFmtId="177" formatCode="0.00_ "/>
    <numFmt numFmtId="178" formatCode="#,##0.00_ "/>
    <numFmt numFmtId="179" formatCode="#,##0.00_ ;[Red]\-#,##0.00\ "/>
    <numFmt numFmtId="180" formatCode="yyyy\-mm\-dd"/>
  </numFmts>
  <fonts count="50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sz val="10"/>
      <name val="Hiragino Sans GB"/>
      <charset val="134"/>
    </font>
    <font>
      <b/>
      <sz val="9"/>
      <name val="SimSun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1" fillId="5" borderId="6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9" borderId="7" applyNumberFormat="0" applyFont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42" fillId="13" borderId="10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4" fillId="14" borderId="11" applyNumberFormat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10" fillId="0" borderId="0"/>
  </cellStyleXfs>
  <cellXfs count="108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177" fontId="9" fillId="0" borderId="4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Alignment="1"/>
    <xf numFmtId="0" fontId="15" fillId="0" borderId="0" xfId="0" applyFont="1" applyFill="1" applyBorder="1" applyAlignment="1" applyProtection="1">
      <alignment horizontal="right" vertical="center"/>
    </xf>
    <xf numFmtId="0" fontId="16" fillId="0" borderId="1" xfId="0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center" vertical="center" wrapText="1"/>
    </xf>
    <xf numFmtId="49" fontId="17" fillId="0" borderId="1" xfId="0" applyNumberFormat="1" applyFont="1" applyFill="1" applyBorder="1" applyAlignment="1" applyProtection="1">
      <alignment horizontal="left" vertical="center"/>
    </xf>
    <xf numFmtId="178" fontId="17" fillId="0" borderId="1" xfId="0" applyNumberFormat="1" applyFont="1" applyFill="1" applyBorder="1" applyAlignment="1" applyProtection="1">
      <alignment horizontal="right" vertical="center"/>
    </xf>
    <xf numFmtId="0" fontId="18" fillId="0" borderId="0" xfId="0" applyFont="1" applyFill="1" applyBorder="1" applyAlignment="1" applyProtection="1">
      <alignment vertical="center" wrapText="1"/>
    </xf>
    <xf numFmtId="0" fontId="18" fillId="0" borderId="0" xfId="0" applyFont="1" applyFill="1" applyBorder="1" applyAlignment="1" applyProtection="1"/>
    <xf numFmtId="0" fontId="19" fillId="0" borderId="1" xfId="0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/>
    </xf>
    <xf numFmtId="49" fontId="19" fillId="0" borderId="1" xfId="0" applyNumberFormat="1" applyFont="1" applyFill="1" applyBorder="1" applyAlignment="1" applyProtection="1">
      <alignment horizontal="left" vertical="center" wrapText="1"/>
    </xf>
    <xf numFmtId="49" fontId="19" fillId="0" borderId="1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49" fontId="19" fillId="0" borderId="1" xfId="0" applyNumberFormat="1" applyFont="1" applyFill="1" applyBorder="1" applyAlignment="1" applyProtection="1">
      <alignment horizontal="left" vertical="center"/>
    </xf>
    <xf numFmtId="49" fontId="15" fillId="0" borderId="1" xfId="0" applyNumberFormat="1" applyFont="1" applyFill="1" applyBorder="1" applyAlignment="1" applyProtection="1">
      <alignment horizontal="left" vertical="center" wrapText="1"/>
    </xf>
    <xf numFmtId="49" fontId="15" fillId="0" borderId="1" xfId="0" applyNumberFormat="1" applyFont="1" applyFill="1" applyBorder="1" applyAlignment="1" applyProtection="1">
      <alignment horizontal="left" vertical="center"/>
    </xf>
    <xf numFmtId="0" fontId="0" fillId="0" borderId="1" xfId="0" applyFont="1" applyBorder="1">
      <alignment vertical="center"/>
    </xf>
    <xf numFmtId="0" fontId="20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1" fillId="0" borderId="3" xfId="0" applyFont="1" applyBorder="1" applyAlignment="1">
      <alignment vertical="center" wrapText="1"/>
    </xf>
    <xf numFmtId="0" fontId="21" fillId="0" borderId="3" xfId="0" applyFont="1" applyBorder="1" applyAlignment="1">
      <alignment horizontal="right" vertical="center" wrapText="1"/>
    </xf>
    <xf numFmtId="0" fontId="9" fillId="0" borderId="3" xfId="0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4" fontId="21" fillId="0" borderId="1" xfId="0" applyNumberFormat="1" applyFont="1" applyBorder="1" applyAlignment="1">
      <alignment vertical="center" wrapText="1"/>
    </xf>
    <xf numFmtId="4" fontId="21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4" fontId="21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left" vertical="center" wrapText="1"/>
    </xf>
    <xf numFmtId="4" fontId="21" fillId="3" borderId="1" xfId="0" applyNumberFormat="1" applyFont="1" applyFill="1" applyBorder="1" applyAlignment="1">
      <alignment horizontal="left" vertical="center" wrapText="1"/>
    </xf>
    <xf numFmtId="177" fontId="21" fillId="3" borderId="1" xfId="0" applyNumberFormat="1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vertical="center" wrapText="1"/>
    </xf>
    <xf numFmtId="177" fontId="21" fillId="0" borderId="1" xfId="0" applyNumberFormat="1" applyFont="1" applyBorder="1" applyAlignment="1">
      <alignment horizontal="left" vertical="center" wrapText="1"/>
    </xf>
    <xf numFmtId="0" fontId="21" fillId="0" borderId="1" xfId="0" applyFont="1" applyBorder="1" applyAlignment="1">
      <alignment horizontal="right" vertical="center" wrapText="1"/>
    </xf>
    <xf numFmtId="177" fontId="9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right" vertical="center" wrapText="1"/>
    </xf>
    <xf numFmtId="177" fontId="0" fillId="0" borderId="1" xfId="0" applyNumberFormat="1" applyFont="1" applyBorder="1" applyAlignment="1">
      <alignment horizontal="left" vertical="center"/>
    </xf>
    <xf numFmtId="177" fontId="14" fillId="0" borderId="1" xfId="0" applyNumberFormat="1" applyFont="1" applyFill="1" applyBorder="1" applyAlignment="1">
      <alignment horizontal="left" vertical="center"/>
    </xf>
    <xf numFmtId="177" fontId="15" fillId="0" borderId="1" xfId="0" applyNumberFormat="1" applyFont="1" applyFill="1" applyBorder="1" applyAlignment="1" applyProtection="1">
      <alignment horizontal="left" vertical="center"/>
    </xf>
    <xf numFmtId="0" fontId="21" fillId="0" borderId="3" xfId="0" applyFont="1" applyBorder="1" applyAlignment="1">
      <alignment horizontal="center" vertical="center" wrapText="1"/>
    </xf>
    <xf numFmtId="4" fontId="21" fillId="0" borderId="3" xfId="0" applyNumberFormat="1" applyFont="1" applyBorder="1" applyAlignment="1">
      <alignment horizontal="right" vertical="center" wrapText="1"/>
    </xf>
    <xf numFmtId="176" fontId="21" fillId="0" borderId="3" xfId="0" applyNumberFormat="1" applyFont="1" applyBorder="1" applyAlignment="1">
      <alignment horizontal="right" vertical="center" wrapText="1"/>
    </xf>
    <xf numFmtId="0" fontId="21" fillId="0" borderId="3" xfId="0" applyFont="1" applyBorder="1" applyAlignment="1">
      <alignment horizontal="left" vertical="center" wrapText="1"/>
    </xf>
    <xf numFmtId="4" fontId="21" fillId="0" borderId="3" xfId="0" applyNumberFormat="1" applyFont="1" applyBorder="1" applyAlignment="1">
      <alignment vertical="center" wrapText="1"/>
    </xf>
    <xf numFmtId="0" fontId="9" fillId="0" borderId="3" xfId="0" applyFont="1" applyBorder="1" applyAlignment="1">
      <alignment horizontal="left" vertical="center" wrapText="1"/>
    </xf>
    <xf numFmtId="4" fontId="9" fillId="0" borderId="3" xfId="0" applyNumberFormat="1" applyFont="1" applyBorder="1" applyAlignment="1">
      <alignment horizontal="right" vertical="center" wrapText="1"/>
    </xf>
    <xf numFmtId="176" fontId="9" fillId="0" borderId="3" xfId="0" applyNumberFormat="1" applyFont="1" applyBorder="1" applyAlignment="1">
      <alignment horizontal="right" vertical="center" wrapText="1"/>
    </xf>
    <xf numFmtId="176" fontId="22" fillId="0" borderId="3" xfId="0" applyNumberFormat="1" applyFont="1" applyBorder="1" applyAlignment="1">
      <alignment horizontal="right" vertical="center" wrapText="1"/>
    </xf>
    <xf numFmtId="4" fontId="9" fillId="0" borderId="3" xfId="0" applyNumberFormat="1" applyFont="1" applyBorder="1" applyAlignment="1">
      <alignment vertical="center" wrapText="1"/>
    </xf>
    <xf numFmtId="176" fontId="21" fillId="0" borderId="3" xfId="0" applyNumberFormat="1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15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9" fontId="15" fillId="0" borderId="1" xfId="0" applyNumberFormat="1" applyFont="1" applyFill="1" applyBorder="1" applyAlignment="1" applyProtection="1">
      <alignment horizontal="right" vertical="center"/>
    </xf>
    <xf numFmtId="0" fontId="15" fillId="0" borderId="1" xfId="49" applyFont="1" applyFill="1" applyBorder="1" applyAlignment="1" applyProtection="1">
      <alignment vertical="center"/>
    </xf>
    <xf numFmtId="4" fontId="23" fillId="0" borderId="3" xfId="0" applyNumberFormat="1" applyFont="1" applyBorder="1" applyAlignment="1">
      <alignment vertical="center" wrapText="1"/>
    </xf>
    <xf numFmtId="179" fontId="24" fillId="0" borderId="1" xfId="0" applyNumberFormat="1" applyFont="1" applyFill="1" applyBorder="1" applyAlignment="1">
      <alignment horizontal="right" vertical="center"/>
    </xf>
    <xf numFmtId="0" fontId="19" fillId="0" borderId="1" xfId="49" applyFont="1" applyFill="1" applyBorder="1" applyAlignment="1" applyProtection="1">
      <alignment vertical="center"/>
    </xf>
    <xf numFmtId="0" fontId="19" fillId="0" borderId="1" xfId="49" applyFont="1" applyFill="1" applyBorder="1" applyAlignment="1" applyProtection="1">
      <alignment horizontal="center" vertical="center"/>
    </xf>
    <xf numFmtId="179" fontId="19" fillId="0" borderId="1" xfId="0" applyNumberFormat="1" applyFont="1" applyFill="1" applyBorder="1" applyAlignment="1" applyProtection="1">
      <alignment horizontal="right" vertical="center"/>
    </xf>
    <xf numFmtId="0" fontId="25" fillId="0" borderId="0" xfId="0" applyFont="1" applyBorder="1" applyAlignment="1">
      <alignment vertical="center" wrapText="1"/>
    </xf>
    <xf numFmtId="0" fontId="23" fillId="0" borderId="0" xfId="0" applyFont="1" applyBorder="1" applyAlignment="1">
      <alignment horizontal="right" vertical="center" wrapText="1"/>
    </xf>
    <xf numFmtId="0" fontId="7" fillId="0" borderId="3" xfId="0" applyFont="1" applyBorder="1" applyAlignment="1">
      <alignment vertical="center" wrapText="1"/>
    </xf>
    <xf numFmtId="0" fontId="22" fillId="0" borderId="3" xfId="0" applyFont="1" applyBorder="1" applyAlignment="1">
      <alignment horizontal="right" vertical="center" wrapText="1"/>
    </xf>
    <xf numFmtId="4" fontId="7" fillId="0" borderId="3" xfId="0" applyNumberFormat="1" applyFont="1" applyBorder="1" applyAlignment="1">
      <alignment vertical="center" wrapText="1"/>
    </xf>
    <xf numFmtId="0" fontId="23" fillId="0" borderId="3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6" fillId="0" borderId="0" xfId="0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right" vertical="center" wrapText="1"/>
    </xf>
    <xf numFmtId="180" fontId="9" fillId="0" borderId="0" xfId="0" applyNumberFormat="1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L9" sqref="L9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</row>
    <row r="2" ht="14.3" customHeight="1" spans="1:1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4"/>
      <c r="B3" s="14" t="s">
        <v>0</v>
      </c>
      <c r="C3" s="103">
        <v>104001</v>
      </c>
      <c r="D3" s="103"/>
      <c r="E3" s="14"/>
      <c r="F3" s="14"/>
      <c r="G3" s="14"/>
      <c r="H3" s="14"/>
      <c r="I3" s="14"/>
      <c r="J3" s="14"/>
      <c r="K3" s="14"/>
    </row>
    <row r="4" ht="22.75" customHeight="1" spans="1:11">
      <c r="A4" s="14"/>
      <c r="B4" s="14" t="s">
        <v>1</v>
      </c>
      <c r="C4" s="14" t="s">
        <v>2</v>
      </c>
      <c r="D4" s="14"/>
      <c r="E4" s="14"/>
      <c r="F4" s="14"/>
      <c r="G4" s="14"/>
      <c r="H4" s="14"/>
      <c r="I4" s="14"/>
      <c r="J4" s="14"/>
      <c r="K4" s="14"/>
    </row>
    <row r="5" ht="14.3" customHeight="1" spans="1:1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</row>
    <row r="6" ht="78.55" customHeight="1" spans="1:11">
      <c r="A6" s="11"/>
      <c r="B6" s="104" t="s">
        <v>3</v>
      </c>
      <c r="C6" s="104"/>
      <c r="D6" s="104"/>
      <c r="E6" s="104"/>
      <c r="F6" s="104"/>
      <c r="G6" s="104"/>
      <c r="H6" s="104"/>
      <c r="I6" s="104"/>
      <c r="J6" s="104"/>
      <c r="K6" s="104"/>
    </row>
    <row r="7" ht="22.75" customHeight="1" spans="1:11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</row>
    <row r="8" ht="22.75" customHeight="1" spans="1:1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</row>
    <row r="9" ht="22.75" customHeight="1" spans="1:11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</row>
    <row r="10" ht="22.75" customHeight="1" spans="1:11">
      <c r="A10" s="14"/>
      <c r="B10" s="14" t="s">
        <v>4</v>
      </c>
      <c r="C10" s="14"/>
      <c r="F10" s="105" t="s">
        <v>5</v>
      </c>
      <c r="G10" s="106" t="s">
        <v>6</v>
      </c>
      <c r="H10" s="14"/>
      <c r="I10" s="14"/>
      <c r="J10" s="14"/>
      <c r="K10" s="14"/>
    </row>
    <row r="11" ht="22.75" customHeight="1" spans="1:1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</row>
    <row r="12" ht="22.75" customHeight="1" spans="1:11">
      <c r="A12" s="14"/>
      <c r="B12" s="105" t="s">
        <v>7</v>
      </c>
      <c r="C12" s="107" t="s">
        <v>8</v>
      </c>
      <c r="D12" s="14"/>
      <c r="E12" s="105" t="s">
        <v>9</v>
      </c>
      <c r="F12" s="56" t="s">
        <v>10</v>
      </c>
      <c r="G12" s="14"/>
      <c r="H12" s="105" t="s">
        <v>11</v>
      </c>
      <c r="I12" s="56" t="s">
        <v>12</v>
      </c>
      <c r="J12" s="14"/>
      <c r="K12" s="14"/>
    </row>
    <row r="13" ht="14.3" customHeight="1" spans="1:11">
      <c r="A13" s="11"/>
      <c r="B13" s="11"/>
      <c r="C13" s="11" t="s">
        <v>13</v>
      </c>
      <c r="D13" s="11"/>
      <c r="E13" s="11"/>
      <c r="F13" s="11"/>
      <c r="G13" s="11"/>
      <c r="H13" s="11"/>
      <c r="I13" s="11"/>
      <c r="J13" s="11"/>
      <c r="K13" s="11"/>
    </row>
    <row r="14" ht="14.3" customHeight="1" spans="1:11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</row>
    <row r="15" ht="14.3" customHeight="1" spans="1:11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C7" sqref="C7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11"/>
      <c r="B1" s="11"/>
    </row>
    <row r="2" ht="39.15" customHeight="1" spans="1:3">
      <c r="A2" s="11"/>
      <c r="B2" s="99" t="s">
        <v>14</v>
      </c>
      <c r="C2" s="99"/>
    </row>
    <row r="3" ht="29.35" customHeight="1" spans="1:3">
      <c r="A3" s="100"/>
      <c r="B3" s="101" t="s">
        <v>15</v>
      </c>
      <c r="C3" s="101" t="s">
        <v>16</v>
      </c>
    </row>
    <row r="4" ht="28.45" customHeight="1" spans="1:3">
      <c r="A4" s="93"/>
      <c r="B4" s="102" t="s">
        <v>17</v>
      </c>
      <c r="C4" s="83" t="s">
        <v>18</v>
      </c>
    </row>
    <row r="5" ht="28.45" customHeight="1" spans="1:3">
      <c r="A5" s="93"/>
      <c r="B5" s="102" t="s">
        <v>19</v>
      </c>
      <c r="C5" s="83" t="s">
        <v>20</v>
      </c>
    </row>
    <row r="6" ht="28.45" customHeight="1" spans="1:3">
      <c r="A6" s="93"/>
      <c r="B6" s="102" t="s">
        <v>21</v>
      </c>
      <c r="C6" s="83" t="s">
        <v>22</v>
      </c>
    </row>
    <row r="7" ht="28.45" customHeight="1" spans="1:3">
      <c r="A7" s="93"/>
      <c r="B7" s="102" t="s">
        <v>23</v>
      </c>
      <c r="C7" s="83"/>
    </row>
    <row r="8" ht="28.45" customHeight="1" spans="1:3">
      <c r="A8" s="93"/>
      <c r="B8" s="102" t="s">
        <v>24</v>
      </c>
      <c r="C8" s="83" t="s">
        <v>25</v>
      </c>
    </row>
    <row r="9" ht="28.45" customHeight="1" spans="1:3">
      <c r="A9" s="93"/>
      <c r="B9" s="102" t="s">
        <v>26</v>
      </c>
      <c r="C9" s="83" t="s">
        <v>27</v>
      </c>
    </row>
    <row r="10" ht="28.45" customHeight="1" spans="1:3">
      <c r="A10" s="93"/>
      <c r="B10" s="102" t="s">
        <v>28</v>
      </c>
      <c r="C10" s="83" t="s">
        <v>29</v>
      </c>
    </row>
    <row r="11" ht="28.45" customHeight="1" spans="1:3">
      <c r="A11" s="93"/>
      <c r="B11" s="102" t="s">
        <v>30</v>
      </c>
      <c r="C11" s="83" t="s">
        <v>31</v>
      </c>
    </row>
    <row r="12" ht="28.45" customHeight="1" spans="1:3">
      <c r="A12" s="93"/>
      <c r="B12" s="102" t="s">
        <v>32</v>
      </c>
      <c r="C12" s="83"/>
    </row>
    <row r="13" ht="28.45" customHeight="1" spans="1:3">
      <c r="A13" s="11"/>
      <c r="B13" s="102" t="s">
        <v>33</v>
      </c>
      <c r="C13" s="83"/>
    </row>
    <row r="14" ht="28.45" customHeight="1" spans="1:3">
      <c r="A14" s="11"/>
      <c r="B14" s="102" t="s">
        <v>34</v>
      </c>
      <c r="C14" s="83" t="s">
        <v>18</v>
      </c>
    </row>
    <row r="15" ht="36" customHeight="1" spans="2:3">
      <c r="B15" s="102" t="s">
        <v>35</v>
      </c>
      <c r="C15" s="43"/>
    </row>
  </sheetData>
  <mergeCells count="1">
    <mergeCell ref="B2:C2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2"/>
  <sheetViews>
    <sheetView workbookViewId="0">
      <selection activeCell="C11" sqref="C11"/>
    </sheetView>
  </sheetViews>
  <sheetFormatPr defaultColWidth="10" defaultRowHeight="13.5" outlineLevelCol="3"/>
  <cols>
    <col min="1" max="1" width="41.9333333333333" customWidth="1"/>
    <col min="2" max="2" width="16.6916666666667" customWidth="1"/>
    <col min="3" max="3" width="36.6416666666667" customWidth="1"/>
    <col min="4" max="4" width="14.5583333333333" customWidth="1"/>
  </cols>
  <sheetData>
    <row r="1" ht="14.3" customHeight="1" spans="1:4">
      <c r="A1" s="11"/>
      <c r="B1" s="11"/>
      <c r="C1" s="11"/>
      <c r="D1" s="11"/>
    </row>
    <row r="2" ht="39.85" customHeight="1" spans="1:4">
      <c r="A2" s="12" t="s">
        <v>36</v>
      </c>
      <c r="B2" s="12"/>
      <c r="C2" s="12"/>
      <c r="D2" s="12"/>
    </row>
    <row r="3" ht="22.75" customHeight="1" spans="1:4">
      <c r="A3" s="93" t="s">
        <v>37</v>
      </c>
      <c r="B3" s="93"/>
      <c r="C3" s="93"/>
      <c r="D3" s="94" t="s">
        <v>38</v>
      </c>
    </row>
    <row r="4" ht="22.75" customHeight="1" spans="1:4">
      <c r="A4" s="71" t="s">
        <v>39</v>
      </c>
      <c r="B4" s="71"/>
      <c r="C4" s="71" t="s">
        <v>40</v>
      </c>
      <c r="D4" s="71"/>
    </row>
    <row r="5" ht="22.75" customHeight="1" spans="1:4">
      <c r="A5" s="71" t="s">
        <v>41</v>
      </c>
      <c r="B5" s="71" t="s">
        <v>42</v>
      </c>
      <c r="C5" s="71" t="s">
        <v>41</v>
      </c>
      <c r="D5" s="71" t="s">
        <v>42</v>
      </c>
    </row>
    <row r="6" ht="22.75" customHeight="1" spans="1:4">
      <c r="A6" s="95" t="s">
        <v>43</v>
      </c>
      <c r="B6" s="79">
        <v>8453986.09</v>
      </c>
      <c r="C6" s="95" t="s">
        <v>44</v>
      </c>
      <c r="D6" s="79">
        <v>7418344</v>
      </c>
    </row>
    <row r="7" ht="22.75" customHeight="1" spans="1:4">
      <c r="A7" s="95" t="s">
        <v>45</v>
      </c>
      <c r="B7" s="79"/>
      <c r="C7" s="95" t="s">
        <v>46</v>
      </c>
      <c r="D7" s="96"/>
    </row>
    <row r="8" ht="22.75" customHeight="1" spans="1:4">
      <c r="A8" s="95" t="s">
        <v>47</v>
      </c>
      <c r="B8" s="79"/>
      <c r="C8" s="95" t="s">
        <v>48</v>
      </c>
      <c r="D8" s="96"/>
    </row>
    <row r="9" ht="22.75" customHeight="1" spans="1:4">
      <c r="A9" s="95" t="s">
        <v>49</v>
      </c>
      <c r="B9" s="79"/>
      <c r="C9" s="95" t="s">
        <v>50</v>
      </c>
      <c r="D9" s="96"/>
    </row>
    <row r="10" ht="22.75" customHeight="1" spans="1:4">
      <c r="A10" s="95" t="s">
        <v>51</v>
      </c>
      <c r="B10" s="79"/>
      <c r="C10" s="95" t="s">
        <v>52</v>
      </c>
      <c r="D10" s="96"/>
    </row>
    <row r="11" ht="22.75" customHeight="1" spans="1:4">
      <c r="A11" s="95" t="s">
        <v>53</v>
      </c>
      <c r="B11" s="79"/>
      <c r="C11" s="95" t="s">
        <v>54</v>
      </c>
      <c r="D11" s="96"/>
    </row>
    <row r="12" ht="22.75" customHeight="1" spans="1:4">
      <c r="A12" s="95" t="s">
        <v>55</v>
      </c>
      <c r="B12" s="79"/>
      <c r="C12" s="95" t="s">
        <v>56</v>
      </c>
      <c r="D12" s="96"/>
    </row>
    <row r="13" ht="22.75" customHeight="1" spans="1:4">
      <c r="A13" s="95" t="s">
        <v>57</v>
      </c>
      <c r="B13" s="79"/>
      <c r="C13" s="95" t="s">
        <v>58</v>
      </c>
      <c r="D13" s="96">
        <v>692824.55</v>
      </c>
    </row>
    <row r="14" ht="22.75" customHeight="1" spans="1:4">
      <c r="A14" s="95" t="s">
        <v>59</v>
      </c>
      <c r="B14" s="79"/>
      <c r="C14" s="95" t="s">
        <v>60</v>
      </c>
      <c r="D14" s="96"/>
    </row>
    <row r="15" ht="22.75" customHeight="1" spans="1:4">
      <c r="A15" s="95"/>
      <c r="B15" s="97"/>
      <c r="C15" s="95" t="s">
        <v>61</v>
      </c>
      <c r="D15" s="96">
        <v>342817.54</v>
      </c>
    </row>
    <row r="16" ht="22.75" customHeight="1" spans="1:4">
      <c r="A16" s="95"/>
      <c r="B16" s="97"/>
      <c r="C16" s="95" t="s">
        <v>62</v>
      </c>
      <c r="D16" s="96"/>
    </row>
    <row r="17" ht="22.75" customHeight="1" spans="1:4">
      <c r="A17" s="95"/>
      <c r="B17" s="97"/>
      <c r="C17" s="95" t="s">
        <v>63</v>
      </c>
      <c r="D17" s="96"/>
    </row>
    <row r="18" ht="22.75" customHeight="1" spans="1:4">
      <c r="A18" s="95"/>
      <c r="B18" s="97"/>
      <c r="C18" s="95" t="s">
        <v>64</v>
      </c>
      <c r="D18" s="96"/>
    </row>
    <row r="19" ht="22.75" customHeight="1" spans="1:4">
      <c r="A19" s="95"/>
      <c r="B19" s="97"/>
      <c r="C19" s="95" t="s">
        <v>65</v>
      </c>
      <c r="D19" s="96"/>
    </row>
    <row r="20" ht="22.75" customHeight="1" spans="1:4">
      <c r="A20" s="98"/>
      <c r="B20" s="88"/>
      <c r="C20" s="95" t="s">
        <v>66</v>
      </c>
      <c r="D20" s="96"/>
    </row>
    <row r="21" ht="22.75" customHeight="1" spans="1:4">
      <c r="A21" s="98"/>
      <c r="B21" s="88"/>
      <c r="C21" s="95" t="s">
        <v>67</v>
      </c>
      <c r="D21" s="96"/>
    </row>
    <row r="22" ht="22.75" customHeight="1" spans="1:4">
      <c r="A22" s="98"/>
      <c r="B22" s="88"/>
      <c r="C22" s="95" t="s">
        <v>68</v>
      </c>
      <c r="D22" s="96"/>
    </row>
    <row r="23" ht="22.75" customHeight="1" spans="1:4">
      <c r="A23" s="98"/>
      <c r="B23" s="88"/>
      <c r="C23" s="95" t="s">
        <v>69</v>
      </c>
      <c r="D23" s="96"/>
    </row>
    <row r="24" ht="22.75" customHeight="1" spans="1:4">
      <c r="A24" s="98"/>
      <c r="B24" s="88"/>
      <c r="C24" s="95" t="s">
        <v>70</v>
      </c>
      <c r="D24" s="96"/>
    </row>
    <row r="25" ht="22.75" customHeight="1" spans="1:4">
      <c r="A25" s="95"/>
      <c r="B25" s="97"/>
      <c r="C25" s="95" t="s">
        <v>71</v>
      </c>
      <c r="D25" s="96"/>
    </row>
    <row r="26" ht="22.75" customHeight="1" spans="1:4">
      <c r="A26" s="95"/>
      <c r="B26" s="97"/>
      <c r="C26" s="95" t="s">
        <v>72</v>
      </c>
      <c r="D26" s="96"/>
    </row>
    <row r="27" ht="22.75" customHeight="1" spans="1:4">
      <c r="A27" s="95"/>
      <c r="B27" s="97"/>
      <c r="C27" s="95" t="s">
        <v>73</v>
      </c>
      <c r="D27" s="96"/>
    </row>
    <row r="28" ht="22.75" customHeight="1" spans="1:4">
      <c r="A28" s="98"/>
      <c r="B28" s="88"/>
      <c r="C28" s="95" t="s">
        <v>74</v>
      </c>
      <c r="D28" s="96"/>
    </row>
    <row r="29" ht="22.75" customHeight="1" spans="1:4">
      <c r="A29" s="98"/>
      <c r="B29" s="88"/>
      <c r="C29" s="95" t="s">
        <v>75</v>
      </c>
      <c r="D29" s="96"/>
    </row>
    <row r="30" ht="22.75" customHeight="1" spans="1:4">
      <c r="A30" s="98"/>
      <c r="B30" s="88"/>
      <c r="C30" s="95" t="s">
        <v>76</v>
      </c>
      <c r="D30" s="96"/>
    </row>
    <row r="31" ht="22.75" customHeight="1" spans="1:4">
      <c r="A31" s="98"/>
      <c r="B31" s="88"/>
      <c r="C31" s="95" t="s">
        <v>77</v>
      </c>
      <c r="D31" s="96"/>
    </row>
    <row r="32" ht="22.75" customHeight="1" spans="1:4">
      <c r="A32" s="98"/>
      <c r="B32" s="88"/>
      <c r="C32" s="95" t="s">
        <v>78</v>
      </c>
      <c r="D32" s="96"/>
    </row>
    <row r="33" ht="22.75" customHeight="1" spans="1:4">
      <c r="A33" s="95"/>
      <c r="B33" s="95"/>
      <c r="C33" s="95" t="s">
        <v>79</v>
      </c>
      <c r="D33" s="96"/>
    </row>
    <row r="34" ht="22.75" customHeight="1" spans="1:4">
      <c r="A34" s="95"/>
      <c r="B34" s="95"/>
      <c r="C34" s="95" t="s">
        <v>80</v>
      </c>
      <c r="D34" s="96"/>
    </row>
    <row r="35" ht="22.75" customHeight="1" spans="1:4">
      <c r="A35" s="95"/>
      <c r="B35" s="95"/>
      <c r="C35" s="95" t="s">
        <v>81</v>
      </c>
      <c r="D35" s="96"/>
    </row>
    <row r="36" ht="22.75" customHeight="1" spans="1:4">
      <c r="A36" s="95"/>
      <c r="B36" s="95"/>
      <c r="C36" s="95"/>
      <c r="D36" s="95"/>
    </row>
    <row r="37" ht="22.75" customHeight="1" spans="1:4">
      <c r="A37" s="95"/>
      <c r="B37" s="95"/>
      <c r="C37" s="95"/>
      <c r="D37" s="95"/>
    </row>
    <row r="38" ht="22.75" customHeight="1" spans="1:4">
      <c r="A38" s="95"/>
      <c r="B38" s="95"/>
      <c r="C38" s="95"/>
      <c r="D38" s="95"/>
    </row>
    <row r="39" ht="22.75" customHeight="1" spans="1:4">
      <c r="A39" s="98" t="s">
        <v>82</v>
      </c>
      <c r="B39" s="88">
        <f>SUM(B6:B14)</f>
        <v>8453986.09</v>
      </c>
      <c r="C39" s="98" t="s">
        <v>83</v>
      </c>
      <c r="D39" s="88">
        <f>SUM(D6:D38)</f>
        <v>8453986.09</v>
      </c>
    </row>
    <row r="40" ht="22.75" customHeight="1" spans="1:4">
      <c r="A40" s="98" t="s">
        <v>84</v>
      </c>
      <c r="B40" s="88"/>
      <c r="C40" s="98" t="s">
        <v>85</v>
      </c>
      <c r="D40" s="88"/>
    </row>
    <row r="41" ht="22.75" customHeight="1" spans="1:4">
      <c r="A41" s="98" t="s">
        <v>86</v>
      </c>
      <c r="B41" s="97"/>
      <c r="C41" s="95"/>
      <c r="D41" s="97"/>
    </row>
    <row r="42" ht="22.75" customHeight="1" spans="1:4">
      <c r="A42" s="98" t="s">
        <v>87</v>
      </c>
      <c r="B42" s="88">
        <f>B39+B40</f>
        <v>8453986.09</v>
      </c>
      <c r="C42" s="98" t="s">
        <v>88</v>
      </c>
      <c r="D42" s="88">
        <f>D39+D40</f>
        <v>8453986.09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scale="8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0"/>
  <sheetViews>
    <sheetView showZeros="0" workbookViewId="0">
      <selection activeCell="B14" sqref="B14"/>
    </sheetView>
  </sheetViews>
  <sheetFormatPr defaultColWidth="7.875" defaultRowHeight="12.75" customHeight="1" outlineLevelCol="2"/>
  <cols>
    <col min="1" max="1" width="39.5" style="23" customWidth="1"/>
    <col min="2" max="2" width="35.625" style="23" customWidth="1"/>
    <col min="3" max="3" width="27.375" style="23" customWidth="1"/>
    <col min="4" max="16384" width="7.875" style="22"/>
  </cols>
  <sheetData>
    <row r="1" ht="24.75" customHeight="1" spans="1:2">
      <c r="A1" s="25" t="s">
        <v>89</v>
      </c>
      <c r="B1" s="25"/>
    </row>
    <row r="2" ht="24.75" customHeight="1" spans="1:2">
      <c r="A2" s="84" t="s">
        <v>37</v>
      </c>
      <c r="B2" s="27" t="s">
        <v>38</v>
      </c>
    </row>
    <row r="3" ht="23" customHeight="1" spans="1:2">
      <c r="A3" s="35" t="s">
        <v>41</v>
      </c>
      <c r="B3" s="35" t="s">
        <v>42</v>
      </c>
    </row>
    <row r="4" s="22" customFormat="1" ht="23" customHeight="1" spans="1:2">
      <c r="A4" s="85" t="s">
        <v>90</v>
      </c>
      <c r="B4" s="86">
        <f>B5+B6</f>
        <v>8453986.09</v>
      </c>
    </row>
    <row r="5" s="22" customFormat="1" ht="23" customHeight="1" spans="1:3">
      <c r="A5" s="87" t="s">
        <v>91</v>
      </c>
      <c r="B5" s="88">
        <v>8453986.09</v>
      </c>
      <c r="C5" s="23"/>
    </row>
    <row r="6" s="22" customFormat="1" ht="23" customHeight="1" spans="1:3">
      <c r="A6" s="87" t="s">
        <v>92</v>
      </c>
      <c r="B6" s="89"/>
      <c r="C6" s="23"/>
    </row>
    <row r="7" s="22" customFormat="1" ht="23" customHeight="1" spans="1:3">
      <c r="A7" s="85" t="s">
        <v>93</v>
      </c>
      <c r="B7" s="89">
        <f>B8+B9</f>
        <v>0</v>
      </c>
      <c r="C7" s="23"/>
    </row>
    <row r="8" s="22" customFormat="1" ht="23" customHeight="1" spans="1:3">
      <c r="A8" s="87" t="s">
        <v>91</v>
      </c>
      <c r="B8" s="89"/>
      <c r="C8" s="23"/>
    </row>
    <row r="9" s="22" customFormat="1" ht="23" customHeight="1" spans="1:3">
      <c r="A9" s="87" t="s">
        <v>92</v>
      </c>
      <c r="B9" s="89"/>
      <c r="C9" s="23"/>
    </row>
    <row r="10" s="22" customFormat="1" ht="23" customHeight="1" spans="1:3">
      <c r="A10" s="85" t="s">
        <v>94</v>
      </c>
      <c r="B10" s="89"/>
      <c r="C10" s="23"/>
    </row>
    <row r="11" s="22" customFormat="1" ht="23" customHeight="1" spans="1:3">
      <c r="A11" s="87" t="s">
        <v>91</v>
      </c>
      <c r="B11" s="89"/>
      <c r="C11" s="23"/>
    </row>
    <row r="12" s="22" customFormat="1" ht="23" customHeight="1" spans="1:3">
      <c r="A12" s="87" t="s">
        <v>92</v>
      </c>
      <c r="B12" s="89"/>
      <c r="C12" s="23"/>
    </row>
    <row r="13" s="22" customFormat="1" ht="23" customHeight="1" spans="1:3">
      <c r="A13" s="90" t="s">
        <v>95</v>
      </c>
      <c r="B13" s="89">
        <f>SUM(B14:B16)</f>
        <v>0</v>
      </c>
      <c r="C13" s="23"/>
    </row>
    <row r="14" s="22" customFormat="1" ht="23" customHeight="1" spans="1:3">
      <c r="A14" s="87" t="s">
        <v>96</v>
      </c>
      <c r="B14" s="89"/>
      <c r="C14" s="23"/>
    </row>
    <row r="15" s="22" customFormat="1" ht="23" customHeight="1" spans="1:3">
      <c r="A15" s="87" t="s">
        <v>97</v>
      </c>
      <c r="B15" s="89"/>
      <c r="C15" s="23"/>
    </row>
    <row r="16" s="22" customFormat="1" ht="23" customHeight="1" spans="1:3">
      <c r="A16" s="87" t="s">
        <v>98</v>
      </c>
      <c r="B16" s="89"/>
      <c r="C16" s="23"/>
    </row>
    <row r="17" s="22" customFormat="1" ht="23" customHeight="1" spans="1:3">
      <c r="A17" s="90" t="s">
        <v>99</v>
      </c>
      <c r="B17" s="89"/>
      <c r="C17" s="23"/>
    </row>
    <row r="18" s="22" customFormat="1" ht="23" customHeight="1" spans="1:3">
      <c r="A18" s="90" t="s">
        <v>100</v>
      </c>
      <c r="B18" s="89"/>
      <c r="C18" s="23"/>
    </row>
    <row r="19" s="22" customFormat="1" ht="23" customHeight="1" spans="1:3">
      <c r="A19" s="90" t="s">
        <v>101</v>
      </c>
      <c r="B19" s="89"/>
      <c r="C19" s="23"/>
    </row>
    <row r="20" s="22" customFormat="1" ht="23" customHeight="1" spans="1:3">
      <c r="A20" s="90" t="s">
        <v>102</v>
      </c>
      <c r="B20" s="89"/>
      <c r="C20" s="23"/>
    </row>
    <row r="21" s="22" customFormat="1" ht="23" customHeight="1" spans="1:3">
      <c r="A21" s="90" t="s">
        <v>103</v>
      </c>
      <c r="B21" s="86">
        <f>B22+B25+B28+B29</f>
        <v>0</v>
      </c>
      <c r="C21" s="23"/>
    </row>
    <row r="22" s="22" customFormat="1" ht="23" customHeight="1" spans="1:3">
      <c r="A22" s="87" t="s">
        <v>104</v>
      </c>
      <c r="B22" s="86">
        <f>B23+B24</f>
        <v>0</v>
      </c>
      <c r="C22" s="23"/>
    </row>
    <row r="23" s="22" customFormat="1" ht="23" customHeight="1" spans="1:3">
      <c r="A23" s="87" t="s">
        <v>105</v>
      </c>
      <c r="B23" s="86"/>
      <c r="C23" s="23"/>
    </row>
    <row r="24" s="22" customFormat="1" ht="23" customHeight="1" spans="1:3">
      <c r="A24" s="87" t="s">
        <v>106</v>
      </c>
      <c r="B24" s="86"/>
      <c r="C24" s="23"/>
    </row>
    <row r="25" s="22" customFormat="1" ht="23" customHeight="1" spans="1:3">
      <c r="A25" s="87" t="s">
        <v>107</v>
      </c>
      <c r="B25" s="86">
        <f>B26+B27</f>
        <v>0</v>
      </c>
      <c r="C25" s="23"/>
    </row>
    <row r="26" s="22" customFormat="1" ht="23" customHeight="1" spans="1:3">
      <c r="A26" s="87" t="s">
        <v>108</v>
      </c>
      <c r="B26" s="86"/>
      <c r="C26" s="23"/>
    </row>
    <row r="27" s="22" customFormat="1" ht="23" customHeight="1" spans="1:3">
      <c r="A27" s="87" t="s">
        <v>109</v>
      </c>
      <c r="B27" s="86"/>
      <c r="C27" s="23"/>
    </row>
    <row r="28" s="22" customFormat="1" ht="23" customHeight="1" spans="1:3">
      <c r="A28" s="87" t="s">
        <v>110</v>
      </c>
      <c r="B28" s="86"/>
      <c r="C28" s="23"/>
    </row>
    <row r="29" s="22" customFormat="1" ht="23" customHeight="1" spans="1:3">
      <c r="A29" s="87" t="s">
        <v>111</v>
      </c>
      <c r="B29" s="86"/>
      <c r="C29" s="23"/>
    </row>
    <row r="30" s="22" customFormat="1" ht="23" customHeight="1" spans="1:3">
      <c r="A30" s="91" t="s">
        <v>112</v>
      </c>
      <c r="B30" s="92">
        <f>B4+B7+B13+B17+B18+B19+B20+B21</f>
        <v>8453986.09</v>
      </c>
      <c r="C30" s="23"/>
    </row>
  </sheetData>
  <sheetProtection formatCells="0" formatColumns="0" formatRows="0"/>
  <mergeCells count="1">
    <mergeCell ref="A1:B1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B8" sqref="B8"/>
    </sheetView>
  </sheetViews>
  <sheetFormatPr defaultColWidth="10" defaultRowHeight="13.5" outlineLevelCol="4"/>
  <cols>
    <col min="1" max="1" width="26.125" customWidth="1"/>
    <col min="2" max="2" width="39.875" customWidth="1"/>
    <col min="3" max="3" width="23.5" customWidth="1"/>
    <col min="4" max="4" width="18.625" customWidth="1"/>
    <col min="5" max="5" width="12.625" customWidth="1"/>
  </cols>
  <sheetData>
    <row r="1" ht="14.3" customHeight="1" spans="1:5">
      <c r="A1" s="11"/>
      <c r="B1" s="11"/>
      <c r="C1" s="11"/>
      <c r="D1" s="11"/>
      <c r="E1" s="11"/>
    </row>
    <row r="2" ht="39.85" customHeight="1" spans="1:5">
      <c r="A2" s="12" t="s">
        <v>113</v>
      </c>
      <c r="B2" s="12"/>
      <c r="C2" s="12"/>
      <c r="D2" s="12"/>
      <c r="E2" s="12"/>
    </row>
    <row r="3" ht="22.75" customHeight="1" spans="1:5">
      <c r="A3" s="14" t="s">
        <v>37</v>
      </c>
      <c r="B3" s="14"/>
      <c r="C3" s="14"/>
      <c r="D3" s="14"/>
      <c r="E3" s="14" t="s">
        <v>38</v>
      </c>
    </row>
    <row r="4" ht="22.75" customHeight="1" spans="1:5">
      <c r="A4" s="82" t="s">
        <v>114</v>
      </c>
      <c r="B4" s="82" t="s">
        <v>115</v>
      </c>
      <c r="C4" s="82" t="s">
        <v>116</v>
      </c>
      <c r="D4" s="82" t="s">
        <v>117</v>
      </c>
      <c r="E4" s="82" t="s">
        <v>118</v>
      </c>
    </row>
    <row r="5" ht="22.75" customHeight="1" spans="1:5">
      <c r="A5" s="83" t="s">
        <v>119</v>
      </c>
      <c r="B5" s="65"/>
      <c r="C5" s="64">
        <f>C6+C10+C16</f>
        <v>7579333.09</v>
      </c>
      <c r="D5" s="65">
        <f>D6</f>
        <v>874653</v>
      </c>
      <c r="E5" s="65"/>
    </row>
    <row r="6" ht="24" customHeight="1" spans="1:5">
      <c r="A6" s="40" t="s">
        <v>120</v>
      </c>
      <c r="B6" s="40" t="s">
        <v>121</v>
      </c>
      <c r="C6" s="64">
        <f>C7</f>
        <v>6543691</v>
      </c>
      <c r="D6" s="65">
        <f>D7</f>
        <v>874653</v>
      </c>
      <c r="E6" s="65"/>
    </row>
    <row r="7" ht="24" customHeight="1" spans="1:5">
      <c r="A7" s="40" t="s">
        <v>122</v>
      </c>
      <c r="B7" s="40" t="s">
        <v>123</v>
      </c>
      <c r="C7" s="64">
        <f>C8+C9</f>
        <v>6543691</v>
      </c>
      <c r="D7" s="65">
        <f>D8</f>
        <v>874653</v>
      </c>
      <c r="E7" s="65"/>
    </row>
    <row r="8" ht="24" customHeight="1" spans="1:5">
      <c r="A8" s="42" t="s">
        <v>124</v>
      </c>
      <c r="B8" s="42" t="s">
        <v>125</v>
      </c>
      <c r="C8" s="66">
        <v>5938787.4</v>
      </c>
      <c r="D8" s="67">
        <v>874653</v>
      </c>
      <c r="E8" s="67"/>
    </row>
    <row r="9" ht="24" customHeight="1" spans="1:5">
      <c r="A9" s="42" t="s">
        <v>126</v>
      </c>
      <c r="B9" s="42" t="s">
        <v>127</v>
      </c>
      <c r="C9" s="66">
        <v>604903.6</v>
      </c>
      <c r="D9" s="67"/>
      <c r="E9" s="67"/>
    </row>
    <row r="10" ht="24" customHeight="1" spans="1:5">
      <c r="A10" s="42" t="s">
        <v>128</v>
      </c>
      <c r="B10" s="42" t="s">
        <v>129</v>
      </c>
      <c r="C10" s="68">
        <f>C11+C14</f>
        <v>692824.55</v>
      </c>
      <c r="D10" s="43"/>
      <c r="E10" s="43"/>
    </row>
    <row r="11" ht="24" customHeight="1" spans="1:5">
      <c r="A11" s="42" t="s">
        <v>130</v>
      </c>
      <c r="B11" s="41" t="s">
        <v>131</v>
      </c>
      <c r="C11" s="68">
        <f>C12+C13</f>
        <v>664487.12</v>
      </c>
      <c r="D11" s="43"/>
      <c r="E11" s="43"/>
    </row>
    <row r="12" ht="24" customHeight="1" spans="1:5">
      <c r="A12" s="42" t="s">
        <v>132</v>
      </c>
      <c r="B12" s="42" t="s">
        <v>133</v>
      </c>
      <c r="C12" s="69">
        <v>143909.2</v>
      </c>
      <c r="D12" s="43"/>
      <c r="E12" s="43"/>
    </row>
    <row r="13" ht="24" customHeight="1" spans="1:5">
      <c r="A13" s="42">
        <v>2080505</v>
      </c>
      <c r="B13" s="42" t="s">
        <v>134</v>
      </c>
      <c r="C13" s="70">
        <v>520577.92</v>
      </c>
      <c r="D13" s="42"/>
      <c r="E13" s="42"/>
    </row>
    <row r="14" ht="24" customHeight="1" spans="1:5">
      <c r="A14" s="42" t="s">
        <v>135</v>
      </c>
      <c r="B14" s="42" t="s">
        <v>136</v>
      </c>
      <c r="C14" s="70">
        <f>C15</f>
        <v>28337.43</v>
      </c>
      <c r="D14" s="42"/>
      <c r="E14" s="42"/>
    </row>
    <row r="15" ht="24" customHeight="1" spans="1:5">
      <c r="A15" s="42" t="s">
        <v>137</v>
      </c>
      <c r="B15" s="42" t="s">
        <v>136</v>
      </c>
      <c r="C15" s="70">
        <v>28337.43</v>
      </c>
      <c r="D15" s="42"/>
      <c r="E15" s="42"/>
    </row>
    <row r="16" ht="24" customHeight="1" spans="1:5">
      <c r="A16" s="42" t="s">
        <v>138</v>
      </c>
      <c r="B16" s="42" t="s">
        <v>139</v>
      </c>
      <c r="C16" s="70">
        <f>C17</f>
        <v>342817.54</v>
      </c>
      <c r="D16" s="42"/>
      <c r="E16" s="42"/>
    </row>
    <row r="17" ht="24" customHeight="1" spans="1:5">
      <c r="A17" s="42" t="s">
        <v>140</v>
      </c>
      <c r="B17" s="42" t="s">
        <v>141</v>
      </c>
      <c r="C17" s="70">
        <f>C18</f>
        <v>342817.54</v>
      </c>
      <c r="D17" s="42"/>
      <c r="E17" s="42"/>
    </row>
    <row r="18" ht="24" customHeight="1" spans="1:5">
      <c r="A18" s="42" t="s">
        <v>142</v>
      </c>
      <c r="B18" s="42" t="s">
        <v>143</v>
      </c>
      <c r="C18" s="70">
        <v>342817.54</v>
      </c>
      <c r="D18" s="42"/>
      <c r="E18" s="42"/>
    </row>
  </sheetData>
  <mergeCells count="1">
    <mergeCell ref="A2:E2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workbookViewId="0">
      <selection activeCell="C10" sqref="C10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1"/>
      <c r="B1" s="11"/>
      <c r="C1" s="11"/>
      <c r="D1" s="11"/>
      <c r="E1" s="11"/>
      <c r="F1" s="11"/>
      <c r="G1" s="11"/>
    </row>
    <row r="2" ht="39.85" customHeight="1" spans="1:7">
      <c r="A2" s="12" t="s">
        <v>144</v>
      </c>
      <c r="B2" s="12"/>
      <c r="C2" s="12"/>
      <c r="D2" s="12"/>
      <c r="E2" s="11"/>
      <c r="F2" s="11"/>
      <c r="G2" s="11"/>
    </row>
    <row r="3" ht="22.75" customHeight="1" spans="1:7">
      <c r="A3" s="14" t="s">
        <v>37</v>
      </c>
      <c r="B3" s="14"/>
      <c r="C3" s="50" t="s">
        <v>38</v>
      </c>
      <c r="D3" s="50"/>
      <c r="E3" s="14"/>
      <c r="F3" s="14"/>
      <c r="G3" s="14"/>
    </row>
    <row r="4" ht="22.75" customHeight="1" spans="1:7">
      <c r="A4" s="71" t="s">
        <v>39</v>
      </c>
      <c r="B4" s="71"/>
      <c r="C4" s="71" t="s">
        <v>40</v>
      </c>
      <c r="D4" s="71"/>
      <c r="E4" s="14"/>
      <c r="F4" s="14"/>
      <c r="G4" s="14"/>
    </row>
    <row r="5" ht="22.75" customHeight="1" spans="1:7">
      <c r="A5" s="71" t="s">
        <v>41</v>
      </c>
      <c r="B5" s="71" t="s">
        <v>42</v>
      </c>
      <c r="C5" s="71" t="s">
        <v>41</v>
      </c>
      <c r="D5" s="71" t="s">
        <v>119</v>
      </c>
      <c r="E5" s="14"/>
      <c r="F5" s="14"/>
      <c r="G5" s="14"/>
    </row>
    <row r="6" ht="22.75" customHeight="1" spans="1:7">
      <c r="A6" s="48" t="s">
        <v>145</v>
      </c>
      <c r="B6" s="78">
        <f>SUM(B7:B9)</f>
        <v>8453986.09</v>
      </c>
      <c r="C6" s="48" t="s">
        <v>146</v>
      </c>
      <c r="D6" s="78">
        <f>D7+D14+D16</f>
        <v>8453986.09</v>
      </c>
      <c r="E6" s="14"/>
      <c r="F6" s="14"/>
      <c r="G6" s="14"/>
    </row>
    <row r="7" ht="22.75" customHeight="1" spans="1:7">
      <c r="A7" s="48" t="s">
        <v>147</v>
      </c>
      <c r="B7" s="79">
        <v>8453986.09</v>
      </c>
      <c r="C7" s="48" t="s">
        <v>148</v>
      </c>
      <c r="D7" s="79">
        <v>7418344</v>
      </c>
      <c r="E7" s="14"/>
      <c r="F7" s="14"/>
      <c r="G7" s="14"/>
    </row>
    <row r="8" ht="22.75" customHeight="1" spans="1:7">
      <c r="A8" s="48" t="s">
        <v>149</v>
      </c>
      <c r="B8" s="79"/>
      <c r="C8" s="48" t="s">
        <v>150</v>
      </c>
      <c r="D8" s="79"/>
      <c r="E8" s="14"/>
      <c r="F8" s="14"/>
      <c r="G8" s="14"/>
    </row>
    <row r="9" ht="22.75" customHeight="1" spans="1:7">
      <c r="A9" s="48" t="s">
        <v>151</v>
      </c>
      <c r="B9" s="79"/>
      <c r="C9" s="48" t="s">
        <v>152</v>
      </c>
      <c r="D9" s="79"/>
      <c r="E9" s="14"/>
      <c r="F9" s="14"/>
      <c r="G9" s="14"/>
    </row>
    <row r="10" ht="22.75" customHeight="1" spans="1:7">
      <c r="A10" s="48"/>
      <c r="B10" s="80"/>
      <c r="C10" s="48" t="s">
        <v>153</v>
      </c>
      <c r="D10" s="79"/>
      <c r="E10" s="14"/>
      <c r="F10" s="14"/>
      <c r="G10" s="14"/>
    </row>
    <row r="11" ht="22.75" customHeight="1" spans="1:7">
      <c r="A11" s="48"/>
      <c r="B11" s="80"/>
      <c r="C11" s="48" t="s">
        <v>154</v>
      </c>
      <c r="D11" s="79"/>
      <c r="E11" s="14"/>
      <c r="F11" s="14"/>
      <c r="G11" s="14"/>
    </row>
    <row r="12" ht="22.75" customHeight="1" spans="1:7">
      <c r="A12" s="48"/>
      <c r="B12" s="80"/>
      <c r="C12" s="48" t="s">
        <v>155</v>
      </c>
      <c r="D12" s="79"/>
      <c r="E12" s="14"/>
      <c r="F12" s="14"/>
      <c r="G12" s="14"/>
    </row>
    <row r="13" ht="22.75" customHeight="1" spans="1:7">
      <c r="A13" s="46"/>
      <c r="B13" s="75"/>
      <c r="C13" s="48" t="s">
        <v>156</v>
      </c>
      <c r="D13" s="79"/>
      <c r="E13" s="14"/>
      <c r="F13" s="14"/>
      <c r="G13" s="14"/>
    </row>
    <row r="14" ht="22.75" customHeight="1" spans="1:7">
      <c r="A14" s="48"/>
      <c r="B14" s="80"/>
      <c r="C14" s="48" t="s">
        <v>157</v>
      </c>
      <c r="D14" s="79">
        <v>692824.55</v>
      </c>
      <c r="E14" s="14"/>
      <c r="F14" s="14"/>
      <c r="G14" s="49"/>
    </row>
    <row r="15" ht="22.75" customHeight="1" spans="1:7">
      <c r="A15" s="48"/>
      <c r="B15" s="80"/>
      <c r="C15" s="48" t="s">
        <v>158</v>
      </c>
      <c r="D15" s="79"/>
      <c r="E15" s="14"/>
      <c r="F15" s="14"/>
      <c r="G15" s="14"/>
    </row>
    <row r="16" ht="22.75" customHeight="1" spans="1:7">
      <c r="A16" s="48"/>
      <c r="B16" s="80"/>
      <c r="C16" s="48" t="s">
        <v>159</v>
      </c>
      <c r="D16" s="79">
        <v>342817.54</v>
      </c>
      <c r="E16" s="14"/>
      <c r="F16" s="14"/>
      <c r="G16" s="14"/>
    </row>
    <row r="17" ht="22.75" customHeight="1" spans="1:7">
      <c r="A17" s="48"/>
      <c r="B17" s="80"/>
      <c r="C17" s="48" t="s">
        <v>160</v>
      </c>
      <c r="D17" s="79"/>
      <c r="E17" s="14"/>
      <c r="F17" s="14"/>
      <c r="G17" s="14"/>
    </row>
    <row r="18" ht="22.75" customHeight="1" spans="1:7">
      <c r="A18" s="48"/>
      <c r="B18" s="80"/>
      <c r="C18" s="48" t="s">
        <v>161</v>
      </c>
      <c r="D18" s="79"/>
      <c r="E18" s="14"/>
      <c r="F18" s="14"/>
      <c r="G18" s="14"/>
    </row>
    <row r="19" ht="22.75" customHeight="1" spans="1:7">
      <c r="A19" s="48"/>
      <c r="B19" s="48"/>
      <c r="C19" s="48" t="s">
        <v>162</v>
      </c>
      <c r="D19" s="79"/>
      <c r="E19" s="14"/>
      <c r="F19" s="14"/>
      <c r="G19" s="14"/>
    </row>
    <row r="20" ht="22.75" customHeight="1" spans="1:7">
      <c r="A20" s="48"/>
      <c r="B20" s="48"/>
      <c r="C20" s="48" t="s">
        <v>163</v>
      </c>
      <c r="D20" s="79"/>
      <c r="E20" s="14"/>
      <c r="F20" s="14"/>
      <c r="G20" s="14"/>
    </row>
    <row r="21" ht="22.75" customHeight="1" spans="1:7">
      <c r="A21" s="48"/>
      <c r="B21" s="48"/>
      <c r="C21" s="48" t="s">
        <v>164</v>
      </c>
      <c r="D21" s="79"/>
      <c r="E21" s="14"/>
      <c r="F21" s="14"/>
      <c r="G21" s="14"/>
    </row>
    <row r="22" ht="22.75" customHeight="1" spans="1:7">
      <c r="A22" s="48"/>
      <c r="B22" s="48"/>
      <c r="C22" s="48" t="s">
        <v>165</v>
      </c>
      <c r="D22" s="79"/>
      <c r="E22" s="14"/>
      <c r="F22" s="14"/>
      <c r="G22" s="14"/>
    </row>
    <row r="23" ht="22.75" customHeight="1" spans="1:7">
      <c r="A23" s="48"/>
      <c r="B23" s="48"/>
      <c r="C23" s="48" t="s">
        <v>166</v>
      </c>
      <c r="D23" s="79"/>
      <c r="E23" s="14"/>
      <c r="F23" s="14"/>
      <c r="G23" s="14"/>
    </row>
    <row r="24" ht="22.75" customHeight="1" spans="1:7">
      <c r="A24" s="48"/>
      <c r="B24" s="48"/>
      <c r="C24" s="48" t="s">
        <v>167</v>
      </c>
      <c r="D24" s="79"/>
      <c r="E24" s="14"/>
      <c r="F24" s="14"/>
      <c r="G24" s="14"/>
    </row>
    <row r="25" ht="22.75" customHeight="1" spans="1:7">
      <c r="A25" s="48"/>
      <c r="B25" s="48"/>
      <c r="C25" s="48" t="s">
        <v>168</v>
      </c>
      <c r="D25" s="79"/>
      <c r="E25" s="14"/>
      <c r="F25" s="14"/>
      <c r="G25" s="14"/>
    </row>
    <row r="26" ht="22.75" customHeight="1" spans="1:7">
      <c r="A26" s="48"/>
      <c r="B26" s="48"/>
      <c r="C26" s="48" t="s">
        <v>169</v>
      </c>
      <c r="D26" s="79"/>
      <c r="E26" s="14"/>
      <c r="F26" s="14"/>
      <c r="G26" s="14"/>
    </row>
    <row r="27" ht="22.75" customHeight="1" spans="1:7">
      <c r="A27" s="48"/>
      <c r="B27" s="48"/>
      <c r="C27" s="48" t="s">
        <v>170</v>
      </c>
      <c r="D27" s="79"/>
      <c r="E27" s="14"/>
      <c r="F27" s="14"/>
      <c r="G27" s="14"/>
    </row>
    <row r="28" ht="22.75" customHeight="1" spans="1:7">
      <c r="A28" s="48"/>
      <c r="B28" s="48"/>
      <c r="C28" s="48" t="s">
        <v>171</v>
      </c>
      <c r="D28" s="79"/>
      <c r="E28" s="14"/>
      <c r="F28" s="14"/>
      <c r="G28" s="14"/>
    </row>
    <row r="29" ht="22.75" customHeight="1" spans="1:7">
      <c r="A29" s="48"/>
      <c r="B29" s="48"/>
      <c r="C29" s="48" t="s">
        <v>172</v>
      </c>
      <c r="D29" s="79"/>
      <c r="E29" s="14"/>
      <c r="F29" s="14"/>
      <c r="G29" s="14"/>
    </row>
    <row r="30" ht="22.75" customHeight="1" spans="1:7">
      <c r="A30" s="48"/>
      <c r="B30" s="48"/>
      <c r="C30" s="48" t="s">
        <v>173</v>
      </c>
      <c r="D30" s="79"/>
      <c r="E30" s="14"/>
      <c r="F30" s="14"/>
      <c r="G30" s="14"/>
    </row>
    <row r="31" ht="22.75" customHeight="1" spans="1:7">
      <c r="A31" s="48"/>
      <c r="B31" s="48"/>
      <c r="C31" s="48" t="s">
        <v>174</v>
      </c>
      <c r="D31" s="79"/>
      <c r="E31" s="14"/>
      <c r="F31" s="14"/>
      <c r="G31" s="14"/>
    </row>
    <row r="32" ht="22.75" customHeight="1" spans="1:7">
      <c r="A32" s="48"/>
      <c r="B32" s="48"/>
      <c r="C32" s="48" t="s">
        <v>175</v>
      </c>
      <c r="D32" s="79"/>
      <c r="E32" s="14"/>
      <c r="F32" s="14"/>
      <c r="G32" s="14"/>
    </row>
    <row r="33" ht="22.75" customHeight="1" spans="1:7">
      <c r="A33" s="48"/>
      <c r="B33" s="48"/>
      <c r="C33" s="48" t="s">
        <v>176</v>
      </c>
      <c r="D33" s="79"/>
      <c r="E33" s="14"/>
      <c r="F33" s="14"/>
      <c r="G33" s="14"/>
    </row>
    <row r="34" ht="22.75" customHeight="1" spans="1:7">
      <c r="A34" s="48"/>
      <c r="B34" s="48"/>
      <c r="C34" s="48" t="s">
        <v>177</v>
      </c>
      <c r="D34" s="79"/>
      <c r="E34" s="14"/>
      <c r="F34" s="14"/>
      <c r="G34" s="14"/>
    </row>
    <row r="35" ht="22.75" customHeight="1" spans="1:7">
      <c r="A35" s="48"/>
      <c r="B35" s="48"/>
      <c r="C35" s="48" t="s">
        <v>178</v>
      </c>
      <c r="D35" s="79"/>
      <c r="E35" s="14"/>
      <c r="F35" s="14"/>
      <c r="G35" s="14"/>
    </row>
    <row r="36" ht="22.75" customHeight="1" spans="1:7">
      <c r="A36" s="48"/>
      <c r="B36" s="48"/>
      <c r="C36" s="48" t="s">
        <v>179</v>
      </c>
      <c r="D36" s="78"/>
      <c r="E36" s="14"/>
      <c r="F36" s="14"/>
      <c r="G36" s="14"/>
    </row>
    <row r="37" ht="22.75" customHeight="1" spans="1:7">
      <c r="A37" s="71" t="s">
        <v>180</v>
      </c>
      <c r="B37" s="81">
        <f>B6</f>
        <v>8453986.09</v>
      </c>
      <c r="C37" s="71" t="s">
        <v>181</v>
      </c>
      <c r="D37" s="73">
        <f>D6</f>
        <v>8453986.09</v>
      </c>
      <c r="E37" s="49"/>
      <c r="F37" s="14"/>
      <c r="G37" s="14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scale="94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workbookViewId="0">
      <selection activeCell="D12" sqref="D12"/>
    </sheetView>
  </sheetViews>
  <sheetFormatPr defaultColWidth="10" defaultRowHeight="13.5" outlineLevelRow="7"/>
  <cols>
    <col min="1" max="1" width="25.125" customWidth="1"/>
    <col min="2" max="2" width="18.05" customWidth="1"/>
    <col min="3" max="3" width="14.925" customWidth="1"/>
    <col min="4" max="4" width="12.35" customWidth="1"/>
    <col min="5" max="5" width="15.2" customWidth="1"/>
    <col min="6" max="6" width="10.375" customWidth="1"/>
    <col min="7" max="7" width="10.125" customWidth="1"/>
    <col min="8" max="8" width="9" customWidth="1"/>
    <col min="9" max="9" width="10.5" customWidth="1"/>
    <col min="10" max="10" width="11.5" customWidth="1"/>
    <col min="11" max="11" width="10.375" customWidth="1"/>
  </cols>
  <sheetData>
    <row r="1" ht="14.3" customHeight="1" spans="1:1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</row>
    <row r="2" ht="39.85" customHeight="1" spans="1:11">
      <c r="A2" s="12" t="s">
        <v>182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ht="22.75" customHeight="1" spans="1:11">
      <c r="A3" s="14" t="s">
        <v>37</v>
      </c>
      <c r="B3" s="14"/>
      <c r="C3" s="14"/>
      <c r="D3" s="14"/>
      <c r="E3" s="14"/>
      <c r="F3" s="14"/>
      <c r="G3" s="14"/>
      <c r="H3" s="14"/>
      <c r="I3" s="14"/>
      <c r="J3" s="50" t="s">
        <v>38</v>
      </c>
      <c r="K3" s="50"/>
    </row>
    <row r="4" ht="22.75" customHeight="1" spans="1:11">
      <c r="A4" s="71" t="s">
        <v>183</v>
      </c>
      <c r="B4" s="71" t="s">
        <v>119</v>
      </c>
      <c r="C4" s="71" t="s">
        <v>184</v>
      </c>
      <c r="D4" s="71"/>
      <c r="E4" s="71"/>
      <c r="F4" s="71" t="s">
        <v>185</v>
      </c>
      <c r="G4" s="71"/>
      <c r="H4" s="71"/>
      <c r="I4" s="71" t="s">
        <v>186</v>
      </c>
      <c r="J4" s="71"/>
      <c r="K4" s="71"/>
    </row>
    <row r="5" ht="22.75" customHeight="1" spans="1:11">
      <c r="A5" s="71"/>
      <c r="B5" s="71"/>
      <c r="C5" s="18" t="s">
        <v>119</v>
      </c>
      <c r="D5" s="18" t="s">
        <v>116</v>
      </c>
      <c r="E5" s="18" t="s">
        <v>117</v>
      </c>
      <c r="F5" s="18" t="s">
        <v>119</v>
      </c>
      <c r="G5" s="18" t="s">
        <v>116</v>
      </c>
      <c r="H5" s="18" t="s">
        <v>117</v>
      </c>
      <c r="I5" s="18" t="s">
        <v>119</v>
      </c>
      <c r="J5" s="18" t="s">
        <v>116</v>
      </c>
      <c r="K5" s="18" t="s">
        <v>117</v>
      </c>
    </row>
    <row r="6" ht="22.75" customHeight="1" spans="1:11">
      <c r="A6" s="46" t="s">
        <v>119</v>
      </c>
      <c r="B6" s="72">
        <f>B7</f>
        <v>8453986.09</v>
      </c>
      <c r="C6" s="72">
        <f>C7</f>
        <v>8453986.09</v>
      </c>
      <c r="D6" s="73">
        <f>D7</f>
        <v>7579333.09</v>
      </c>
      <c r="E6" s="72">
        <f>E7</f>
        <v>874653</v>
      </c>
      <c r="F6" s="72"/>
      <c r="G6" s="72"/>
      <c r="H6" s="72"/>
      <c r="I6" s="72"/>
      <c r="J6" s="72"/>
      <c r="K6" s="72"/>
    </row>
    <row r="7" ht="22.75" customHeight="1" spans="1:11">
      <c r="A7" s="74" t="s">
        <v>2</v>
      </c>
      <c r="B7" s="72">
        <f>C7</f>
        <v>8453986.09</v>
      </c>
      <c r="C7" s="72">
        <v>8453986.09</v>
      </c>
      <c r="D7" s="73">
        <f>C7-E7</f>
        <v>7579333.09</v>
      </c>
      <c r="E7" s="75">
        <v>874653</v>
      </c>
      <c r="F7" s="75"/>
      <c r="G7" s="75"/>
      <c r="H7" s="75"/>
      <c r="I7" s="75"/>
      <c r="J7" s="75"/>
      <c r="K7" s="75"/>
    </row>
    <row r="8" ht="22.75" customHeight="1" spans="1:11">
      <c r="A8" s="76"/>
      <c r="B8" s="77"/>
      <c r="C8" s="77"/>
      <c r="D8" s="75"/>
      <c r="E8" s="75"/>
      <c r="F8" s="75"/>
      <c r="G8" s="75"/>
      <c r="H8" s="75"/>
      <c r="I8" s="75"/>
      <c r="J8" s="75"/>
      <c r="K8" s="75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scale="8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workbookViewId="0">
      <selection activeCell="B19" sqref="B19"/>
    </sheetView>
  </sheetViews>
  <sheetFormatPr defaultColWidth="10" defaultRowHeight="13.5" outlineLevelCol="4"/>
  <cols>
    <col min="1" max="1" width="17.5" customWidth="1"/>
    <col min="2" max="2" width="25.7833333333333" customWidth="1"/>
    <col min="3" max="5" width="25.6416666666667" customWidth="1"/>
  </cols>
  <sheetData>
    <row r="1" ht="14.3" customHeight="1" spans="1:1">
      <c r="A1" s="56"/>
    </row>
    <row r="2" ht="36.9" customHeight="1" spans="1:5">
      <c r="A2" s="12" t="s">
        <v>187</v>
      </c>
      <c r="B2" s="12"/>
      <c r="C2" s="12"/>
      <c r="D2" s="12"/>
      <c r="E2" s="12"/>
    </row>
    <row r="3" ht="21.85" customHeight="1" spans="1:5">
      <c r="A3" s="13" t="s">
        <v>37</v>
      </c>
      <c r="B3" s="13"/>
      <c r="C3" s="50" t="s">
        <v>38</v>
      </c>
      <c r="D3" s="50"/>
      <c r="E3" s="50"/>
    </row>
    <row r="4" ht="22.75" customHeight="1" spans="1:5">
      <c r="A4" s="51" t="s">
        <v>114</v>
      </c>
      <c r="B4" s="51"/>
      <c r="C4" s="51" t="s">
        <v>184</v>
      </c>
      <c r="D4" s="51"/>
      <c r="E4" s="51"/>
    </row>
    <row r="5" ht="22.75" customHeight="1" spans="1:5">
      <c r="A5" s="57" t="s">
        <v>188</v>
      </c>
      <c r="B5" s="57" t="s">
        <v>115</v>
      </c>
      <c r="C5" s="58" t="s">
        <v>119</v>
      </c>
      <c r="D5" s="57" t="s">
        <v>116</v>
      </c>
      <c r="E5" s="57" t="s">
        <v>117</v>
      </c>
    </row>
    <row r="6" ht="22.75" customHeight="1" spans="1:5">
      <c r="A6" s="59"/>
      <c r="B6" s="60" t="s">
        <v>119</v>
      </c>
      <c r="C6" s="61">
        <f>D6+E6</f>
        <v>8453986.09</v>
      </c>
      <c r="D6" s="62">
        <f>D7+D11+D17</f>
        <v>7579333.09</v>
      </c>
      <c r="E6" s="63">
        <v>874653</v>
      </c>
    </row>
    <row r="7" ht="29" customHeight="1" spans="1:5">
      <c r="A7" s="40" t="s">
        <v>120</v>
      </c>
      <c r="B7" s="40" t="s">
        <v>121</v>
      </c>
      <c r="C7" s="61">
        <f t="shared" ref="C7:C19" si="0">D7+E7</f>
        <v>7418344</v>
      </c>
      <c r="D7" s="64">
        <v>6543691</v>
      </c>
      <c r="E7" s="65">
        <v>874653</v>
      </c>
    </row>
    <row r="8" ht="29" customHeight="1" spans="1:5">
      <c r="A8" s="40" t="s">
        <v>122</v>
      </c>
      <c r="B8" s="40" t="s">
        <v>123</v>
      </c>
      <c r="C8" s="61">
        <f t="shared" si="0"/>
        <v>7418344</v>
      </c>
      <c r="D8" s="64">
        <v>6543691</v>
      </c>
      <c r="E8" s="65">
        <v>874653</v>
      </c>
    </row>
    <row r="9" ht="29" customHeight="1" spans="1:5">
      <c r="A9" s="42" t="s">
        <v>124</v>
      </c>
      <c r="B9" s="42" t="s">
        <v>125</v>
      </c>
      <c r="C9" s="61">
        <f t="shared" si="0"/>
        <v>6813440.4</v>
      </c>
      <c r="D9" s="66">
        <v>5938787.4</v>
      </c>
      <c r="E9" s="67">
        <v>874653</v>
      </c>
    </row>
    <row r="10" ht="29" customHeight="1" spans="1:5">
      <c r="A10" s="42" t="s">
        <v>126</v>
      </c>
      <c r="B10" s="42" t="s">
        <v>127</v>
      </c>
      <c r="C10" s="61">
        <f t="shared" si="0"/>
        <v>604903.6</v>
      </c>
      <c r="D10" s="66">
        <v>604903.6</v>
      </c>
      <c r="E10" s="67"/>
    </row>
    <row r="11" ht="29" customHeight="1" spans="1:5">
      <c r="A11" s="42" t="s">
        <v>128</v>
      </c>
      <c r="B11" s="42" t="s">
        <v>129</v>
      </c>
      <c r="C11" s="61">
        <f t="shared" si="0"/>
        <v>692824.55</v>
      </c>
      <c r="D11" s="68">
        <v>692824.55</v>
      </c>
      <c r="E11" s="43"/>
    </row>
    <row r="12" ht="29" customHeight="1" spans="1:5">
      <c r="A12" s="42" t="s">
        <v>130</v>
      </c>
      <c r="B12" s="41" t="s">
        <v>131</v>
      </c>
      <c r="C12" s="61">
        <f t="shared" si="0"/>
        <v>664487.12</v>
      </c>
      <c r="D12" s="68">
        <v>664487.12</v>
      </c>
      <c r="E12" s="43"/>
    </row>
    <row r="13" ht="29" customHeight="1" spans="1:5">
      <c r="A13" s="42" t="s">
        <v>132</v>
      </c>
      <c r="B13" s="42" t="s">
        <v>133</v>
      </c>
      <c r="C13" s="61">
        <f t="shared" si="0"/>
        <v>143909.2</v>
      </c>
      <c r="D13" s="69">
        <v>143909.2</v>
      </c>
      <c r="E13" s="43"/>
    </row>
    <row r="14" ht="29" customHeight="1" spans="1:5">
      <c r="A14" s="42">
        <v>2080505</v>
      </c>
      <c r="B14" s="42" t="s">
        <v>134</v>
      </c>
      <c r="C14" s="61">
        <f t="shared" si="0"/>
        <v>520577.92</v>
      </c>
      <c r="D14" s="70">
        <v>520577.92</v>
      </c>
      <c r="E14" s="43"/>
    </row>
    <row r="15" ht="29" customHeight="1" spans="1:5">
      <c r="A15" s="42" t="s">
        <v>135</v>
      </c>
      <c r="B15" s="42" t="s">
        <v>136</v>
      </c>
      <c r="C15" s="61">
        <f t="shared" si="0"/>
        <v>28337.43</v>
      </c>
      <c r="D15" s="70">
        <v>28337.43</v>
      </c>
      <c r="E15" s="43"/>
    </row>
    <row r="16" ht="29" customHeight="1" spans="1:5">
      <c r="A16" s="42" t="s">
        <v>137</v>
      </c>
      <c r="B16" s="42" t="s">
        <v>136</v>
      </c>
      <c r="C16" s="61">
        <f t="shared" si="0"/>
        <v>28337.43</v>
      </c>
      <c r="D16" s="70">
        <v>28337.43</v>
      </c>
      <c r="E16" s="43"/>
    </row>
    <row r="17" ht="29" customHeight="1" spans="1:5">
      <c r="A17" s="42" t="s">
        <v>138</v>
      </c>
      <c r="B17" s="42" t="s">
        <v>139</v>
      </c>
      <c r="C17" s="61">
        <f t="shared" si="0"/>
        <v>342817.54</v>
      </c>
      <c r="D17" s="70">
        <v>342817.54</v>
      </c>
      <c r="E17" s="43"/>
    </row>
    <row r="18" ht="29" customHeight="1" spans="1:5">
      <c r="A18" s="42" t="s">
        <v>140</v>
      </c>
      <c r="B18" s="42" t="s">
        <v>141</v>
      </c>
      <c r="C18" s="61">
        <f t="shared" si="0"/>
        <v>342817.54</v>
      </c>
      <c r="D18" s="70">
        <v>342817.54</v>
      </c>
      <c r="E18" s="43"/>
    </row>
    <row r="19" ht="29" customHeight="1" spans="1:5">
      <c r="A19" s="42" t="s">
        <v>142</v>
      </c>
      <c r="B19" s="42" t="s">
        <v>143</v>
      </c>
      <c r="C19" s="61">
        <f t="shared" si="0"/>
        <v>342817.54</v>
      </c>
      <c r="D19" s="70">
        <v>342817.54</v>
      </c>
      <c r="E19" s="43"/>
    </row>
  </sheetData>
  <mergeCells count="5">
    <mergeCell ref="A2:E2"/>
    <mergeCell ref="A3:B3"/>
    <mergeCell ref="C3:E3"/>
    <mergeCell ref="A4:B4"/>
    <mergeCell ref="C4:E4"/>
  </mergeCells>
  <printOptions horizontalCentered="1"/>
  <pageMargins left="0.751388888888889" right="0.751388888888889" top="0.267361111111111" bottom="0.267361111111111" header="0" footer="0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workbookViewId="0">
      <selection activeCell="E9" sqref="E9"/>
    </sheetView>
  </sheetViews>
  <sheetFormatPr defaultColWidth="10" defaultRowHeight="13.5" outlineLevelCol="4"/>
  <cols>
    <col min="1" max="1" width="21.5" customWidth="1"/>
    <col min="2" max="2" width="36.5" customWidth="1"/>
    <col min="3" max="3" width="21" customWidth="1"/>
    <col min="4" max="4" width="19.25" customWidth="1"/>
    <col min="5" max="5" width="22.875" customWidth="1"/>
  </cols>
  <sheetData>
    <row r="1" ht="18.05" customHeight="1" spans="1:5">
      <c r="A1" s="11"/>
      <c r="B1" s="11"/>
      <c r="C1" s="11"/>
      <c r="D1" s="11"/>
      <c r="E1" s="11"/>
    </row>
    <row r="2" ht="39.85" customHeight="1" spans="1:5">
      <c r="A2" s="12" t="s">
        <v>189</v>
      </c>
      <c r="B2" s="12"/>
      <c r="C2" s="12"/>
      <c r="D2" s="12"/>
      <c r="E2" s="12"/>
    </row>
    <row r="3" ht="22.75" customHeight="1" spans="1:5">
      <c r="A3" s="49" t="s">
        <v>37</v>
      </c>
      <c r="B3" s="49"/>
      <c r="C3" s="14"/>
      <c r="D3" s="14"/>
      <c r="E3" s="50" t="s">
        <v>38</v>
      </c>
    </row>
    <row r="4" ht="22.75" customHeight="1" spans="1:5">
      <c r="A4" s="51" t="s">
        <v>190</v>
      </c>
      <c r="B4" s="51"/>
      <c r="C4" s="51" t="s">
        <v>191</v>
      </c>
      <c r="D4" s="51"/>
      <c r="E4" s="51"/>
    </row>
    <row r="5" ht="22.75" customHeight="1" spans="1:5">
      <c r="A5" s="51" t="s">
        <v>188</v>
      </c>
      <c r="B5" s="51" t="s">
        <v>115</v>
      </c>
      <c r="C5" s="51" t="s">
        <v>119</v>
      </c>
      <c r="D5" s="51" t="s">
        <v>192</v>
      </c>
      <c r="E5" s="51" t="s">
        <v>193</v>
      </c>
    </row>
    <row r="6" ht="22.75" customHeight="1" spans="1:5">
      <c r="A6" s="51"/>
      <c r="B6" s="52" t="s">
        <v>119</v>
      </c>
      <c r="C6" s="53">
        <f>D6+E6</f>
        <v>7579333.09</v>
      </c>
      <c r="D6" s="53">
        <f>D7+D30</f>
        <v>5944425.23</v>
      </c>
      <c r="E6" s="53">
        <f>E15</f>
        <v>1634907.86</v>
      </c>
    </row>
    <row r="7" spans="1:5">
      <c r="A7" s="40" t="s">
        <v>194</v>
      </c>
      <c r="B7" s="40" t="s">
        <v>195</v>
      </c>
      <c r="C7" s="53">
        <f t="shared" ref="C7:C32" si="0">D7+E7</f>
        <v>5800516.03</v>
      </c>
      <c r="D7" s="54">
        <f>SUM(D8:D14)</f>
        <v>5800516.03</v>
      </c>
      <c r="E7" s="54"/>
    </row>
    <row r="8" spans="1:5">
      <c r="A8" s="42" t="s">
        <v>196</v>
      </c>
      <c r="B8" s="42" t="s">
        <v>197</v>
      </c>
      <c r="C8" s="53">
        <f t="shared" si="0"/>
        <v>2099659.2</v>
      </c>
      <c r="D8" s="55">
        <v>2099659.2</v>
      </c>
      <c r="E8" s="55"/>
    </row>
    <row r="9" spans="1:5">
      <c r="A9" s="42" t="s">
        <v>198</v>
      </c>
      <c r="B9" s="42" t="s">
        <v>199</v>
      </c>
      <c r="C9" s="53">
        <f t="shared" si="0"/>
        <v>1021365.34</v>
      </c>
      <c r="D9" s="43">
        <v>1021365.34</v>
      </c>
      <c r="E9" s="43"/>
    </row>
    <row r="10" spans="1:5">
      <c r="A10" s="42" t="s">
        <v>200</v>
      </c>
      <c r="B10" s="42" t="s">
        <v>201</v>
      </c>
      <c r="C10" s="53">
        <f t="shared" si="0"/>
        <v>1004530</v>
      </c>
      <c r="D10" s="43">
        <v>1004530</v>
      </c>
      <c r="E10" s="43"/>
    </row>
    <row r="11" spans="1:5">
      <c r="A11" s="42" t="s">
        <v>202</v>
      </c>
      <c r="B11" s="42" t="s">
        <v>203</v>
      </c>
      <c r="C11" s="53">
        <f t="shared" si="0"/>
        <v>783228.6</v>
      </c>
      <c r="D11" s="43">
        <v>783228.6</v>
      </c>
      <c r="E11" s="43"/>
    </row>
    <row r="12" spans="1:5">
      <c r="A12" s="42">
        <v>30108</v>
      </c>
      <c r="B12" s="42" t="s">
        <v>204</v>
      </c>
      <c r="C12" s="53">
        <f t="shared" si="0"/>
        <v>520577.92</v>
      </c>
      <c r="D12" s="55">
        <v>520577.92</v>
      </c>
      <c r="E12" s="55"/>
    </row>
    <row r="13" spans="1:5">
      <c r="A13" s="42">
        <v>30110</v>
      </c>
      <c r="B13" s="42" t="s">
        <v>205</v>
      </c>
      <c r="C13" s="53">
        <f t="shared" si="0"/>
        <v>342817.54</v>
      </c>
      <c r="D13" s="55">
        <v>342817.54</v>
      </c>
      <c r="E13" s="55"/>
    </row>
    <row r="14" spans="1:5">
      <c r="A14" s="42">
        <v>30111</v>
      </c>
      <c r="B14" s="42" t="s">
        <v>206</v>
      </c>
      <c r="C14" s="53">
        <f t="shared" si="0"/>
        <v>28337.43</v>
      </c>
      <c r="D14" s="55">
        <v>28337.43</v>
      </c>
      <c r="E14" s="55"/>
    </row>
    <row r="15" spans="1:5">
      <c r="A15" s="40" t="s">
        <v>207</v>
      </c>
      <c r="B15" s="40" t="s">
        <v>208</v>
      </c>
      <c r="C15" s="53">
        <f t="shared" si="0"/>
        <v>1634907.86</v>
      </c>
      <c r="D15" s="54"/>
      <c r="E15" s="54">
        <f>SUM(E16:E29)</f>
        <v>1634907.86</v>
      </c>
    </row>
    <row r="16" spans="1:5">
      <c r="A16" s="42" t="s">
        <v>209</v>
      </c>
      <c r="B16" s="42" t="s">
        <v>210</v>
      </c>
      <c r="C16" s="53">
        <f t="shared" si="0"/>
        <v>456000</v>
      </c>
      <c r="D16" s="55"/>
      <c r="E16" s="38">
        <v>456000</v>
      </c>
    </row>
    <row r="17" spans="1:5">
      <c r="A17" s="42" t="s">
        <v>211</v>
      </c>
      <c r="B17" s="42" t="s">
        <v>212</v>
      </c>
      <c r="C17" s="53">
        <f t="shared" si="0"/>
        <v>126000</v>
      </c>
      <c r="D17" s="55"/>
      <c r="E17" s="38">
        <v>126000</v>
      </c>
    </row>
    <row r="18" spans="1:5">
      <c r="A18" s="42" t="s">
        <v>213</v>
      </c>
      <c r="B18" s="42" t="s">
        <v>214</v>
      </c>
      <c r="C18" s="53">
        <f t="shared" si="0"/>
        <v>16000</v>
      </c>
      <c r="D18" s="55"/>
      <c r="E18" s="38">
        <v>16000</v>
      </c>
    </row>
    <row r="19" spans="1:5">
      <c r="A19" s="42" t="s">
        <v>215</v>
      </c>
      <c r="B19" s="42" t="s">
        <v>216</v>
      </c>
      <c r="C19" s="53">
        <f t="shared" si="0"/>
        <v>183000</v>
      </c>
      <c r="D19" s="55"/>
      <c r="E19" s="38">
        <v>183000</v>
      </c>
    </row>
    <row r="20" spans="1:5">
      <c r="A20" s="42" t="s">
        <v>217</v>
      </c>
      <c r="B20" s="42" t="s">
        <v>218</v>
      </c>
      <c r="C20" s="53">
        <f t="shared" si="0"/>
        <v>183000</v>
      </c>
      <c r="D20" s="55"/>
      <c r="E20" s="38">
        <v>183000</v>
      </c>
    </row>
    <row r="21" spans="1:5">
      <c r="A21" s="42" t="s">
        <v>219</v>
      </c>
      <c r="B21" s="42" t="s">
        <v>220</v>
      </c>
      <c r="C21" s="53">
        <f t="shared" si="0"/>
        <v>100000</v>
      </c>
      <c r="D21" s="55"/>
      <c r="E21" s="38">
        <v>100000</v>
      </c>
    </row>
    <row r="22" spans="1:5">
      <c r="A22" s="42" t="s">
        <v>221</v>
      </c>
      <c r="B22" s="42" t="s">
        <v>222</v>
      </c>
      <c r="C22" s="53">
        <f t="shared" si="0"/>
        <v>15000</v>
      </c>
      <c r="D22" s="55"/>
      <c r="E22" s="38">
        <v>15000</v>
      </c>
    </row>
    <row r="23" spans="1:5">
      <c r="A23" s="42" t="s">
        <v>223</v>
      </c>
      <c r="B23" s="42" t="s">
        <v>224</v>
      </c>
      <c r="C23" s="53">
        <f t="shared" si="0"/>
        <v>70000</v>
      </c>
      <c r="D23" s="55"/>
      <c r="E23" s="38">
        <v>70000</v>
      </c>
    </row>
    <row r="24" spans="1:5">
      <c r="A24" s="42" t="s">
        <v>225</v>
      </c>
      <c r="B24" s="42" t="s">
        <v>226</v>
      </c>
      <c r="C24" s="53">
        <f t="shared" si="0"/>
        <v>15000</v>
      </c>
      <c r="D24" s="55"/>
      <c r="E24" s="38">
        <v>15000</v>
      </c>
    </row>
    <row r="25" spans="1:5">
      <c r="A25" s="42" t="s">
        <v>227</v>
      </c>
      <c r="B25" s="42" t="s">
        <v>228</v>
      </c>
      <c r="C25" s="53">
        <f t="shared" si="0"/>
        <v>72105.01</v>
      </c>
      <c r="D25" s="55"/>
      <c r="E25" s="38">
        <v>72105.01</v>
      </c>
    </row>
    <row r="26" spans="1:5">
      <c r="A26" s="42" t="s">
        <v>229</v>
      </c>
      <c r="B26" s="42" t="s">
        <v>230</v>
      </c>
      <c r="C26" s="53">
        <f t="shared" si="0"/>
        <v>69002.85</v>
      </c>
      <c r="D26" s="55"/>
      <c r="E26" s="38">
        <v>69002.85</v>
      </c>
    </row>
    <row r="27" spans="1:5">
      <c r="A27" s="42" t="s">
        <v>231</v>
      </c>
      <c r="B27" s="42" t="s">
        <v>232</v>
      </c>
      <c r="C27" s="53">
        <f t="shared" si="0"/>
        <v>98000</v>
      </c>
      <c r="D27" s="55"/>
      <c r="E27" s="38">
        <v>98000</v>
      </c>
    </row>
    <row r="28" spans="1:5">
      <c r="A28" s="42" t="s">
        <v>233</v>
      </c>
      <c r="B28" s="42" t="s">
        <v>234</v>
      </c>
      <c r="C28" s="53">
        <f t="shared" si="0"/>
        <v>53000</v>
      </c>
      <c r="D28" s="55"/>
      <c r="E28" s="38">
        <v>53000</v>
      </c>
    </row>
    <row r="29" spans="1:5">
      <c r="A29" s="42" t="s">
        <v>235</v>
      </c>
      <c r="B29" s="42" t="s">
        <v>236</v>
      </c>
      <c r="C29" s="53">
        <f t="shared" si="0"/>
        <v>178800</v>
      </c>
      <c r="D29" s="55"/>
      <c r="E29" s="38">
        <v>178800</v>
      </c>
    </row>
    <row r="30" spans="1:5">
      <c r="A30" s="40">
        <v>303</v>
      </c>
      <c r="B30" s="40" t="s">
        <v>237</v>
      </c>
      <c r="C30" s="53">
        <f t="shared" si="0"/>
        <v>143909.2</v>
      </c>
      <c r="D30" s="54">
        <f>D31+D32</f>
        <v>143909.2</v>
      </c>
      <c r="E30" s="54"/>
    </row>
    <row r="31" spans="1:5">
      <c r="A31" s="42">
        <v>30302</v>
      </c>
      <c r="B31" s="42" t="s">
        <v>238</v>
      </c>
      <c r="C31" s="53">
        <f t="shared" si="0"/>
        <v>109469.2</v>
      </c>
      <c r="D31" s="55">
        <v>109469.2</v>
      </c>
      <c r="E31" s="55"/>
    </row>
    <row r="32" spans="1:5">
      <c r="A32" s="42">
        <v>30305</v>
      </c>
      <c r="B32" s="42" t="s">
        <v>239</v>
      </c>
      <c r="C32" s="53">
        <f t="shared" si="0"/>
        <v>34440</v>
      </c>
      <c r="D32" s="55">
        <v>34440</v>
      </c>
      <c r="E32" s="55"/>
    </row>
  </sheetData>
  <mergeCells count="4">
    <mergeCell ref="A2:E2"/>
    <mergeCell ref="A3:B3"/>
    <mergeCell ref="A4:B4"/>
    <mergeCell ref="C4:E4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D10" sqref="D10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10.25" customWidth="1"/>
  </cols>
  <sheetData>
    <row r="1" ht="14.3" customHeight="1" spans="1:8">
      <c r="A1" s="11"/>
      <c r="B1" s="11"/>
      <c r="C1" s="11"/>
      <c r="D1" s="11"/>
      <c r="E1" s="11"/>
      <c r="F1" s="11"/>
      <c r="G1" s="11"/>
      <c r="H1" s="11"/>
    </row>
    <row r="2" ht="39.85" customHeight="1" spans="1:8">
      <c r="A2" s="44" t="s">
        <v>240</v>
      </c>
      <c r="B2" s="44"/>
      <c r="C2" s="44"/>
      <c r="D2" s="44"/>
      <c r="E2" s="44"/>
      <c r="F2" s="44"/>
      <c r="G2" s="44"/>
      <c r="H2" s="44"/>
    </row>
    <row r="3" ht="22.75" customHeight="1" spans="1:8">
      <c r="A3" s="11" t="s">
        <v>37</v>
      </c>
      <c r="B3" s="11"/>
      <c r="C3" s="11"/>
      <c r="D3" s="11"/>
      <c r="E3" s="11"/>
      <c r="F3" s="11"/>
      <c r="G3" s="11"/>
      <c r="H3" s="45" t="s">
        <v>38</v>
      </c>
    </row>
    <row r="4" ht="22.75" customHeight="1" spans="1:8">
      <c r="A4" s="18" t="s">
        <v>183</v>
      </c>
      <c r="B4" s="18" t="s">
        <v>241</v>
      </c>
      <c r="C4" s="18"/>
      <c r="D4" s="18"/>
      <c r="E4" s="18"/>
      <c r="F4" s="18"/>
      <c r="G4" s="18" t="s">
        <v>224</v>
      </c>
      <c r="H4" s="18" t="s">
        <v>220</v>
      </c>
    </row>
    <row r="5" ht="22.75" customHeight="1" spans="1:8">
      <c r="A5" s="18"/>
      <c r="B5" s="18" t="s">
        <v>119</v>
      </c>
      <c r="C5" s="18" t="s">
        <v>242</v>
      </c>
      <c r="D5" s="18" t="s">
        <v>226</v>
      </c>
      <c r="E5" s="18" t="s">
        <v>243</v>
      </c>
      <c r="F5" s="18"/>
      <c r="G5" s="18"/>
      <c r="H5" s="18"/>
    </row>
    <row r="6" ht="22.75" customHeight="1" spans="1:8">
      <c r="A6" s="18"/>
      <c r="B6" s="18"/>
      <c r="C6" s="18"/>
      <c r="D6" s="18"/>
      <c r="E6" s="18" t="s">
        <v>244</v>
      </c>
      <c r="F6" s="18" t="s">
        <v>245</v>
      </c>
      <c r="G6" s="18"/>
      <c r="H6" s="18"/>
    </row>
    <row r="7" ht="22.75" customHeight="1" spans="1:8">
      <c r="A7" s="46" t="s">
        <v>119</v>
      </c>
      <c r="B7" s="47">
        <f>B8</f>
        <v>238000</v>
      </c>
      <c r="C7" s="47"/>
      <c r="D7" s="47">
        <f t="shared" ref="C7:H7" si="0">D8</f>
        <v>15000</v>
      </c>
      <c r="E7" s="47"/>
      <c r="F7" s="47">
        <f t="shared" si="0"/>
        <v>53000</v>
      </c>
      <c r="G7" s="47">
        <f t="shared" si="0"/>
        <v>70000</v>
      </c>
      <c r="H7" s="47">
        <f t="shared" si="0"/>
        <v>100000</v>
      </c>
    </row>
    <row r="8" ht="22.75" customHeight="1" spans="1:8">
      <c r="A8" s="46" t="s">
        <v>2</v>
      </c>
      <c r="B8" s="47">
        <f>D8+F8+G8+H8</f>
        <v>238000</v>
      </c>
      <c r="C8" s="47"/>
      <c r="D8" s="47">
        <v>15000</v>
      </c>
      <c r="E8" s="47"/>
      <c r="F8" s="47">
        <v>53000</v>
      </c>
      <c r="G8" s="47">
        <v>70000</v>
      </c>
      <c r="H8" s="47">
        <v>100000</v>
      </c>
    </row>
    <row r="9" ht="22.75" customHeight="1" spans="1:8">
      <c r="A9" s="48"/>
      <c r="B9" s="21"/>
      <c r="C9" s="21"/>
      <c r="D9" s="21"/>
      <c r="E9" s="21"/>
      <c r="F9" s="21"/>
      <c r="G9" s="21"/>
      <c r="H9" s="21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workbookViewId="0">
      <selection activeCell="F20" sqref="F20"/>
    </sheetView>
  </sheetViews>
  <sheetFormatPr defaultColWidth="10" defaultRowHeight="15"/>
  <cols>
    <col min="1" max="1" width="9.76666666666667" customWidth="1"/>
    <col min="2" max="2" width="12" style="23" customWidth="1"/>
    <col min="3" max="3" width="29.625" style="23" customWidth="1"/>
    <col min="4" max="4" width="11.5" customWidth="1"/>
    <col min="5" max="5" width="12" customWidth="1"/>
    <col min="6" max="6" width="12.5" customWidth="1"/>
    <col min="7" max="10" width="9.76666666666667" customWidth="1"/>
  </cols>
  <sheetData>
    <row r="1" ht="14.3" customHeight="1" spans="1:10">
      <c r="A1" s="11"/>
      <c r="B1" s="32"/>
      <c r="C1" s="33"/>
      <c r="D1" s="11"/>
      <c r="E1" s="11"/>
      <c r="F1" s="11"/>
      <c r="G1" s="11"/>
      <c r="H1" s="11"/>
      <c r="I1" s="11"/>
      <c r="J1" s="11"/>
    </row>
    <row r="2" ht="39.85" customHeight="1" spans="1:10">
      <c r="A2" s="12" t="s">
        <v>246</v>
      </c>
      <c r="B2" s="25"/>
      <c r="C2" s="25"/>
      <c r="D2" s="12"/>
      <c r="E2" s="12"/>
      <c r="F2" s="12"/>
      <c r="G2" s="11"/>
      <c r="H2" s="11"/>
      <c r="I2" s="11"/>
      <c r="J2" s="11"/>
    </row>
    <row r="3" ht="22.75" customHeight="1" spans="1:10">
      <c r="A3" s="13" t="s">
        <v>37</v>
      </c>
      <c r="B3" s="13"/>
      <c r="C3" s="13"/>
      <c r="D3" s="14"/>
      <c r="E3" s="14"/>
      <c r="F3" s="14" t="s">
        <v>38</v>
      </c>
      <c r="G3" s="11"/>
      <c r="H3" s="11"/>
      <c r="I3" s="11"/>
      <c r="J3" s="11"/>
    </row>
    <row r="4" ht="22.75" customHeight="1" spans="1:10">
      <c r="A4" s="16" t="s">
        <v>247</v>
      </c>
      <c r="B4" s="34" t="s">
        <v>248</v>
      </c>
      <c r="C4" s="35" t="s">
        <v>249</v>
      </c>
      <c r="D4" s="16" t="s">
        <v>119</v>
      </c>
      <c r="E4" s="16" t="s">
        <v>116</v>
      </c>
      <c r="F4" s="16" t="s">
        <v>117</v>
      </c>
      <c r="G4" s="11"/>
      <c r="H4" s="11"/>
      <c r="I4" s="11"/>
      <c r="J4" s="11"/>
    </row>
    <row r="5" ht="28" customHeight="1" spans="1:10">
      <c r="A5" s="16"/>
      <c r="B5" s="36"/>
      <c r="C5" s="37" t="s">
        <v>119</v>
      </c>
      <c r="D5" s="38">
        <f>E5+F5</f>
        <v>1634907.86</v>
      </c>
      <c r="E5" s="38">
        <f>E6</f>
        <v>1634907.86</v>
      </c>
      <c r="F5" s="38"/>
      <c r="G5" s="14"/>
      <c r="H5" s="14"/>
      <c r="I5" s="14"/>
      <c r="J5" s="14"/>
    </row>
    <row r="6" ht="28" customHeight="1" spans="1:6">
      <c r="A6" s="39">
        <v>1</v>
      </c>
      <c r="B6" s="36" t="s">
        <v>207</v>
      </c>
      <c r="C6" s="40" t="s">
        <v>208</v>
      </c>
      <c r="D6" s="38">
        <f t="shared" ref="D6:D21" si="0">E6+F6</f>
        <v>1634907.86</v>
      </c>
      <c r="E6" s="38">
        <f>SUM(E7:E20)</f>
        <v>1634907.86</v>
      </c>
      <c r="F6" s="38"/>
    </row>
    <row r="7" ht="28" customHeight="1" spans="1:6">
      <c r="A7" s="39">
        <v>2</v>
      </c>
      <c r="B7" s="41" t="s">
        <v>209</v>
      </c>
      <c r="C7" s="42" t="s">
        <v>210</v>
      </c>
      <c r="D7" s="38">
        <f t="shared" si="0"/>
        <v>456000</v>
      </c>
      <c r="E7" s="38">
        <v>456000</v>
      </c>
      <c r="F7" s="38"/>
    </row>
    <row r="8" ht="28" customHeight="1" spans="1:6">
      <c r="A8" s="43"/>
      <c r="B8" s="41" t="s">
        <v>211</v>
      </c>
      <c r="C8" s="42" t="s">
        <v>212</v>
      </c>
      <c r="D8" s="38">
        <f t="shared" si="0"/>
        <v>126000</v>
      </c>
      <c r="E8" s="38">
        <v>126000</v>
      </c>
      <c r="F8" s="38"/>
    </row>
    <row r="9" ht="28" customHeight="1" spans="1:6">
      <c r="A9" s="43"/>
      <c r="B9" s="41" t="s">
        <v>213</v>
      </c>
      <c r="C9" s="42" t="s">
        <v>214</v>
      </c>
      <c r="D9" s="38">
        <f t="shared" si="0"/>
        <v>16000</v>
      </c>
      <c r="E9" s="38">
        <v>16000</v>
      </c>
      <c r="F9" s="38"/>
    </row>
    <row r="10" ht="28" customHeight="1" spans="1:6">
      <c r="A10" s="43"/>
      <c r="B10" s="41" t="s">
        <v>215</v>
      </c>
      <c r="C10" s="42" t="s">
        <v>216</v>
      </c>
      <c r="D10" s="38">
        <f t="shared" si="0"/>
        <v>183000</v>
      </c>
      <c r="E10" s="38">
        <v>183000</v>
      </c>
      <c r="F10" s="38"/>
    </row>
    <row r="11" ht="28" customHeight="1" spans="1:6">
      <c r="A11" s="43"/>
      <c r="B11" s="41" t="s">
        <v>217</v>
      </c>
      <c r="C11" s="42" t="s">
        <v>218</v>
      </c>
      <c r="D11" s="38">
        <f t="shared" si="0"/>
        <v>183000</v>
      </c>
      <c r="E11" s="38">
        <v>183000</v>
      </c>
      <c r="F11" s="38"/>
    </row>
    <row r="12" ht="28" customHeight="1" spans="1:6">
      <c r="A12" s="43"/>
      <c r="B12" s="41" t="s">
        <v>219</v>
      </c>
      <c r="C12" s="42" t="s">
        <v>220</v>
      </c>
      <c r="D12" s="38">
        <f t="shared" si="0"/>
        <v>100000</v>
      </c>
      <c r="E12" s="38">
        <v>100000</v>
      </c>
      <c r="F12" s="38"/>
    </row>
    <row r="13" ht="28" customHeight="1" spans="1:6">
      <c r="A13" s="43"/>
      <c r="B13" s="41" t="s">
        <v>221</v>
      </c>
      <c r="C13" s="42" t="s">
        <v>222</v>
      </c>
      <c r="D13" s="38">
        <f t="shared" si="0"/>
        <v>15000</v>
      </c>
      <c r="E13" s="38">
        <v>15000</v>
      </c>
      <c r="F13" s="38"/>
    </row>
    <row r="14" ht="28" customHeight="1" spans="1:6">
      <c r="A14" s="43"/>
      <c r="B14" s="41" t="s">
        <v>223</v>
      </c>
      <c r="C14" s="42" t="s">
        <v>224</v>
      </c>
      <c r="D14" s="38">
        <f t="shared" si="0"/>
        <v>70000</v>
      </c>
      <c r="E14" s="38">
        <v>70000</v>
      </c>
      <c r="F14" s="38"/>
    </row>
    <row r="15" ht="28" customHeight="1" spans="1:6">
      <c r="A15" s="43"/>
      <c r="B15" s="41" t="s">
        <v>225</v>
      </c>
      <c r="C15" s="42" t="s">
        <v>226</v>
      </c>
      <c r="D15" s="38">
        <f t="shared" si="0"/>
        <v>15000</v>
      </c>
      <c r="E15" s="38">
        <v>15000</v>
      </c>
      <c r="F15" s="38"/>
    </row>
    <row r="16" ht="28" customHeight="1" spans="1:6">
      <c r="A16" s="43"/>
      <c r="B16" s="41" t="s">
        <v>227</v>
      </c>
      <c r="C16" s="42" t="s">
        <v>228</v>
      </c>
      <c r="D16" s="38">
        <f t="shared" si="0"/>
        <v>72105.01</v>
      </c>
      <c r="E16" s="38">
        <v>72105.01</v>
      </c>
      <c r="F16" s="38"/>
    </row>
    <row r="17" ht="28" customHeight="1" spans="1:6">
      <c r="A17" s="43"/>
      <c r="B17" s="41" t="s">
        <v>229</v>
      </c>
      <c r="C17" s="42" t="s">
        <v>230</v>
      </c>
      <c r="D17" s="38">
        <f t="shared" si="0"/>
        <v>69002.85</v>
      </c>
      <c r="E17" s="38">
        <v>69002.85</v>
      </c>
      <c r="F17" s="38"/>
    </row>
    <row r="18" ht="28" customHeight="1" spans="1:6">
      <c r="A18" s="43"/>
      <c r="B18" s="41" t="s">
        <v>231</v>
      </c>
      <c r="C18" s="42" t="s">
        <v>232</v>
      </c>
      <c r="D18" s="38">
        <f t="shared" si="0"/>
        <v>98000</v>
      </c>
      <c r="E18" s="38">
        <v>98000</v>
      </c>
      <c r="F18" s="38"/>
    </row>
    <row r="19" ht="28" customHeight="1" spans="1:6">
      <c r="A19" s="43"/>
      <c r="B19" s="41" t="s">
        <v>233</v>
      </c>
      <c r="C19" s="42" t="s">
        <v>234</v>
      </c>
      <c r="D19" s="38">
        <f t="shared" si="0"/>
        <v>53000</v>
      </c>
      <c r="E19" s="38">
        <v>53000</v>
      </c>
      <c r="F19" s="38"/>
    </row>
    <row r="20" ht="28" customHeight="1" spans="1:6">
      <c r="A20" s="43"/>
      <c r="B20" s="41" t="s">
        <v>235</v>
      </c>
      <c r="C20" s="42" t="s">
        <v>236</v>
      </c>
      <c r="D20" s="38">
        <f t="shared" si="0"/>
        <v>178800</v>
      </c>
      <c r="E20" s="38">
        <v>178800</v>
      </c>
      <c r="F20" s="38"/>
    </row>
    <row r="21" ht="28" customHeight="1" spans="1:6">
      <c r="A21" s="43"/>
      <c r="B21" s="41"/>
      <c r="C21" s="42"/>
      <c r="D21" s="43"/>
      <c r="E21" s="43"/>
      <c r="F21" s="43"/>
    </row>
    <row r="22" ht="28" customHeight="1" spans="1:6">
      <c r="A22" s="43"/>
      <c r="B22" s="41"/>
      <c r="C22" s="42"/>
      <c r="D22" s="43"/>
      <c r="E22" s="43"/>
      <c r="F22" s="43"/>
    </row>
    <row r="23" ht="28" customHeight="1" spans="1:6">
      <c r="A23" s="43"/>
      <c r="B23" s="41"/>
      <c r="C23" s="42"/>
      <c r="D23" s="43"/>
      <c r="E23" s="43"/>
      <c r="F23" s="43"/>
    </row>
    <row r="29" ht="13.5" spans="2:3">
      <c r="B29" s="22"/>
      <c r="C29" s="22"/>
    </row>
    <row r="30" ht="13.5" spans="2:3">
      <c r="B30" s="22"/>
      <c r="C30" s="22"/>
    </row>
    <row r="31" ht="13.5" spans="2:3">
      <c r="B31" s="22"/>
      <c r="C31" s="22"/>
    </row>
  </sheetData>
  <mergeCells count="2">
    <mergeCell ref="A2:F2"/>
    <mergeCell ref="A3:C3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B7" sqref="B7"/>
    </sheetView>
  </sheetViews>
  <sheetFormatPr defaultColWidth="7.875" defaultRowHeight="12.75" customHeight="1"/>
  <cols>
    <col min="1" max="1" width="17" style="23" customWidth="1"/>
    <col min="2" max="2" width="41.375" style="23" customWidth="1"/>
    <col min="3" max="3" width="29.375" style="23" customWidth="1"/>
    <col min="4" max="4" width="2.5" style="23" customWidth="1"/>
    <col min="5" max="16" width="8" style="23"/>
    <col min="17" max="16384" width="7.875" style="22"/>
  </cols>
  <sheetData>
    <row r="1" ht="15" customHeight="1" spans="1:16">
      <c r="A1" s="24"/>
      <c r="B1" s="24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ht="32.25" customHeight="1" spans="1:16">
      <c r="A2" s="25" t="s">
        <v>250</v>
      </c>
      <c r="B2" s="25"/>
      <c r="C2" s="25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ht="15" customHeight="1" spans="1:16">
      <c r="A3" s="26" t="s">
        <v>37</v>
      </c>
      <c r="B3" s="22"/>
      <c r="C3" s="27" t="s">
        <v>38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ht="25.5" customHeight="1" spans="1:16">
      <c r="A4" s="28" t="s">
        <v>251</v>
      </c>
      <c r="B4" s="28"/>
      <c r="C4" s="29" t="s">
        <v>42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ht="25.5" customHeight="1" spans="1:16">
      <c r="A5" s="28" t="s">
        <v>252</v>
      </c>
      <c r="B5" s="28" t="s">
        <v>253</v>
      </c>
      <c r="C5" s="29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s="22" customFormat="1" ht="25.5" customHeight="1" spans="1:3">
      <c r="A6" s="28" t="s">
        <v>119</v>
      </c>
      <c r="B6" s="28"/>
      <c r="C6" s="29"/>
    </row>
    <row r="7" s="22" customFormat="1" ht="26.25" customHeight="1" spans="1:4">
      <c r="A7" s="30"/>
      <c r="B7" s="30"/>
      <c r="C7" s="31">
        <v>0</v>
      </c>
      <c r="D7" s="23"/>
    </row>
    <row r="8" ht="26.25" customHeight="1" spans="1:16">
      <c r="A8" s="30"/>
      <c r="B8" s="30"/>
      <c r="C8" s="31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</row>
    <row r="9" ht="26.25" customHeight="1" spans="1:16">
      <c r="A9" s="30"/>
      <c r="B9" s="30"/>
      <c r="C9" s="31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</row>
    <row r="10" ht="26.25" customHeight="1" spans="1:3">
      <c r="A10" s="30"/>
      <c r="B10" s="30"/>
      <c r="C10" s="31"/>
    </row>
    <row r="11" ht="26.25" customHeight="1" spans="1:3">
      <c r="A11" s="30"/>
      <c r="B11" s="30"/>
      <c r="C11" s="31"/>
    </row>
    <row r="12" ht="26.25" customHeight="1" spans="1:3">
      <c r="A12" s="30"/>
      <c r="B12" s="30"/>
      <c r="C12" s="31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A9" sqref="A9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11"/>
      <c r="B1" s="11"/>
      <c r="C1" s="11"/>
      <c r="D1" s="11"/>
      <c r="E1" s="11"/>
    </row>
    <row r="2" ht="39.85" customHeight="1" spans="1:5">
      <c r="A2" s="12" t="s">
        <v>254</v>
      </c>
      <c r="B2" s="12"/>
      <c r="C2" s="12"/>
      <c r="D2" s="12"/>
      <c r="E2" s="12"/>
    </row>
    <row r="3" ht="22.75" customHeight="1" spans="1:5">
      <c r="A3" s="13" t="s">
        <v>37</v>
      </c>
      <c r="B3" s="13"/>
      <c r="C3" s="14"/>
      <c r="D3" s="14"/>
      <c r="E3" s="15" t="s">
        <v>38</v>
      </c>
    </row>
    <row r="4" ht="22.75" customHeight="1" spans="1:5">
      <c r="A4" s="16" t="s">
        <v>183</v>
      </c>
      <c r="B4" s="16" t="s">
        <v>119</v>
      </c>
      <c r="C4" s="16" t="s">
        <v>255</v>
      </c>
      <c r="D4" s="17" t="s">
        <v>256</v>
      </c>
      <c r="E4" s="18" t="s">
        <v>257</v>
      </c>
    </row>
    <row r="5" ht="22.75" customHeight="1" spans="1:5">
      <c r="A5" s="19"/>
      <c r="B5" s="20"/>
      <c r="C5" s="20"/>
      <c r="D5" s="21"/>
      <c r="E5" s="21"/>
    </row>
  </sheetData>
  <mergeCells count="2">
    <mergeCell ref="A2:E2"/>
    <mergeCell ref="A3:B3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F8" sqref="F8"/>
    </sheetView>
  </sheetViews>
  <sheetFormatPr defaultColWidth="9" defaultRowHeight="13.5" outlineLevelCol="1"/>
  <cols>
    <col min="1" max="1" width="50.75" customWidth="1"/>
    <col min="2" max="2" width="58.5" customWidth="1"/>
  </cols>
  <sheetData>
    <row r="1" ht="20.25" spans="1:2">
      <c r="A1" s="1" t="s">
        <v>258</v>
      </c>
      <c r="B1" s="1"/>
    </row>
    <row r="2" spans="1:2">
      <c r="A2" s="2" t="s">
        <v>37</v>
      </c>
      <c r="B2" s="3" t="s">
        <v>259</v>
      </c>
    </row>
    <row r="3" ht="15" customHeight="1" spans="1:2">
      <c r="A3" s="4" t="s">
        <v>41</v>
      </c>
      <c r="B3" s="5" t="s">
        <v>42</v>
      </c>
    </row>
    <row r="4" spans="1:2">
      <c r="A4" s="4"/>
      <c r="B4" s="5"/>
    </row>
    <row r="5" ht="25" customHeight="1" spans="1:2">
      <c r="A5" s="6" t="s">
        <v>260</v>
      </c>
      <c r="B5" s="5">
        <v>1</v>
      </c>
    </row>
    <row r="6" ht="25" customHeight="1" spans="1:2">
      <c r="A6" s="7" t="s">
        <v>261</v>
      </c>
      <c r="B6" s="8"/>
    </row>
    <row r="7" ht="25" customHeight="1" spans="1:2">
      <c r="A7" s="9" t="s">
        <v>262</v>
      </c>
      <c r="B7" s="8"/>
    </row>
    <row r="8" ht="25" customHeight="1" spans="1:2">
      <c r="A8" s="9"/>
      <c r="B8" s="8"/>
    </row>
    <row r="9" ht="25" customHeight="1" spans="1:2">
      <c r="A9" s="9"/>
      <c r="B9" s="8"/>
    </row>
    <row r="10" ht="25" customHeight="1" spans="1:2">
      <c r="A10" s="9"/>
      <c r="B10" s="8"/>
    </row>
    <row r="11" ht="25" customHeight="1" spans="1:2">
      <c r="A11" s="9"/>
      <c r="B11" s="8"/>
    </row>
    <row r="12" ht="25" customHeight="1" spans="1:2">
      <c r="A12" s="9"/>
      <c r="B12" s="8"/>
    </row>
    <row r="13" ht="25" customHeight="1" spans="1:2">
      <c r="A13" s="9"/>
      <c r="B13" s="8"/>
    </row>
    <row r="14" ht="25" customHeight="1" spans="1:2">
      <c r="A14" s="9"/>
      <c r="B14" s="8"/>
    </row>
    <row r="15" ht="25" customHeight="1" spans="1:2">
      <c r="A15" s="9"/>
      <c r="B15" s="8"/>
    </row>
    <row r="16" spans="1:1">
      <c r="A16" s="10" t="s">
        <v>263</v>
      </c>
    </row>
  </sheetData>
  <mergeCells count="3">
    <mergeCell ref="A1:B1"/>
    <mergeCell ref="A3:A4"/>
    <mergeCell ref="B3:B4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企业用户_1198319330</cp:lastModifiedBy>
  <dcterms:created xsi:type="dcterms:W3CDTF">2023-01-31T08:53:00Z</dcterms:created>
  <dcterms:modified xsi:type="dcterms:W3CDTF">2024-03-06T11:24:28Z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54C80BC5E32D4B2596A6365A6DA0E22A</vt:lpwstr>
  </property>
</Properties>
</file>