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  <sheet name="表13" sheetId="17" r:id="rId15"/>
    <sheet name="表14" sheetId="18" r:id="rId16"/>
  </sheets>
  <externalReferences>
    <externalReference r:id="rId17"/>
  </externalReferences>
  <definedNames>
    <definedName name="_xlnm.Print_Area" localSheetId="11">表10!$A$1:$C$12</definedName>
    <definedName name="_xlnm.Print_Titles" localSheetId="11">表10!$1:$5</definedName>
    <definedName name="_xlnm.Print_Area" localSheetId="3">表2!$A$1:$B$29</definedName>
    <definedName name="_xlnm.Print_Titles" localSheetId="3">表2!$1:$4</definedName>
  </definedNames>
  <calcPr calcId="144525"/>
</workbook>
</file>

<file path=xl/sharedStrings.xml><?xml version="1.0" encoding="utf-8"?>
<sst xmlns="http://schemas.openxmlformats.org/spreadsheetml/2006/main" count="459" uniqueCount="345">
  <si>
    <t>单位代码：</t>
  </si>
  <si>
    <t>单位名称：</t>
  </si>
  <si>
    <t>宁县米桥初级中学</t>
  </si>
  <si>
    <t>部门预算公开表</t>
  </si>
  <si>
    <t xml:space="preserve">     </t>
  </si>
  <si>
    <t>编制日期：</t>
  </si>
  <si>
    <t>部门领导：</t>
  </si>
  <si>
    <t>王润年</t>
  </si>
  <si>
    <t>财务负责人：</t>
  </si>
  <si>
    <t>魏仓勤</t>
  </si>
  <si>
    <t>制表人：</t>
  </si>
  <si>
    <t>贾亚刚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</si>
  <si>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</si>
  <si>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</si>
  <si>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</si>
  <si>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</si>
  <si>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</si>
  <si>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</si>
  <si>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</si>
  <si>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</si>
  <si>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</si>
  <si>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</si>
  <si>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</si>
  <si>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</si>
  <si>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</si>
  <si>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</si>
  <si>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</si>
  <si>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</si>
  <si>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</si>
  <si>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</si>
  <si>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</si>
  <si>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</si>
  <si>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</si>
  <si>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</si>
  <si>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</si>
  <si>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</si>
  <si>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</si>
  <si>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</si>
  <si>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</si>
  <si>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</si>
  <si>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</si>
  <si>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</si>
  <si>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</si>
  <si>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</si>
  <si>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</si>
  <si>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</si>
  <si>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</si>
  <si>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</si>
  <si>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</si>
  <si>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</si>
  <si>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</si>
  <si>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</si>
  <si>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</si>
  <si>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</si>
  <si>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</si>
  <si>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</si>
  <si>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</si>
  <si>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</si>
  <si>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</si>
  <si>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</si>
  <si>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</si>
  <si>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</si>
  <si>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</si>
  <si>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</si>
  <si>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</si>
  <si>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</si>
  <si>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</si>
  <si>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</si>
  <si>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</si>
  <si>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</si>
  <si>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</si>
  <si>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</si>
  <si>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</si>
  <si>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</si>
  <si>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</si>
  <si>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</si>
  <si>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</si>
  <si>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</si>
  <si>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</si>
  <si>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</si>
  <si>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</si>
  <si>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</si>
  <si>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</si>
  <si>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</si>
  <si>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</si>
  <si>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部门收入总体情况表</t>
  </si>
  <si>
    <t>一、财政拨款（政府预算资金）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</si>
  <si>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</si>
  <si>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</si>
  <si>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t>二、财政拨款（结转结余）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</si>
  <si>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</si>
  <si>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 xml:space="preserve">    上级专项结转结余</t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</si>
  <si>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</si>
  <si>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</si>
  <si>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</si>
  <si>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</si>
  <si>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</si>
  <si>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</si>
  <si>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</si>
  <si>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</si>
  <si>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</si>
  <si>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</si>
  <si>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</si>
  <si>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</si>
  <si>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</si>
  <si>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</si>
  <si>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</si>
  <si>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</si>
  <si>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</si>
  <si>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</si>
  <si>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</si>
  <si>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</si>
  <si>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</si>
  <si>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</si>
  <si>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</si>
  <si>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</si>
  <si>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科目编码</t>
  </si>
  <si>
    <t>科目名称</t>
  </si>
  <si>
    <t>合计</t>
  </si>
  <si>
    <t>教育支出</t>
  </si>
  <si>
    <t xml:space="preserve">  20502</t>
  </si>
  <si>
    <t xml:space="preserve">  普通教育</t>
  </si>
  <si>
    <t xml:space="preserve">   2050203</t>
  </si>
  <si>
    <t xml:space="preserve">    初中教育</t>
  </si>
  <si>
    <t>社会保障和就业支出</t>
  </si>
  <si>
    <t xml:space="preserve">  20805</t>
  </si>
  <si>
    <t xml:space="preserve">  行政事业单位养老支出</t>
  </si>
  <si>
    <t xml:space="preserve">    2080502</t>
  </si>
  <si>
    <t xml:space="preserve">    事业单位离退休</t>
  </si>
  <si>
    <t xml:space="preserve">  20899</t>
  </si>
  <si>
    <t xml:space="preserve">  其他社会保障和就业支出</t>
  </si>
  <si>
    <t xml:space="preserve">    2089999</t>
  </si>
  <si>
    <t xml:space="preserve">    其他社会保障和就业</t>
  </si>
  <si>
    <t>卫生健康支出</t>
  </si>
  <si>
    <t xml:space="preserve">  21011</t>
  </si>
  <si>
    <t xml:space="preserve">  行政事业单位医疗</t>
  </si>
  <si>
    <t xml:space="preserve">    2101102</t>
  </si>
  <si>
    <t xml:space="preserve">    事业单位医疗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</si>
  <si>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</si>
  <si>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</si>
  <si>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</si>
  <si>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</si>
  <si>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</si>
  <si>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</si>
  <si>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</si>
  <si>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</si>
  <si>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</si>
  <si>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</si>
  <si>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</si>
  <si>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</si>
  <si>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</si>
  <si>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</si>
  <si>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</si>
  <si>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</si>
  <si>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</si>
  <si>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</si>
  <si>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</si>
  <si>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</si>
  <si>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</si>
  <si>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</si>
  <si>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</si>
  <si>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</si>
  <si>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</si>
  <si>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</si>
  <si>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</si>
  <si>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</si>
  <si>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</si>
  <si>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</si>
  <si>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</si>
  <si>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</si>
  <si>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</si>
  <si>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</si>
  <si>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</si>
  <si>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</si>
  <si>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</si>
  <si>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</si>
  <si>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</si>
  <si>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</si>
  <si>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</si>
  <si>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</si>
  <si>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</si>
  <si>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208011001  宁县米桥初级中学</t>
  </si>
  <si>
    <t>一般公共预算支出情况表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</si>
  <si>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</si>
  <si>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</si>
  <si>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</si>
  <si>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</si>
  <si>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</si>
  <si>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</si>
  <si>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</si>
  <si>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</si>
  <si>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</si>
  <si>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</si>
  <si>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</si>
  <si>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</si>
  <si>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</si>
  <si>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30107</t>
  </si>
  <si>
    <t xml:space="preserve">  绩效工资</t>
  </si>
  <si>
    <t>30108</t>
  </si>
  <si>
    <t xml:space="preserve">  机关事业单位基本养老保险缴费</t>
  </si>
  <si>
    <t>30109</t>
  </si>
  <si>
    <t xml:space="preserve">  职业年金缴费</t>
  </si>
  <si>
    <t>30110</t>
  </si>
  <si>
    <t xml:space="preserve">  职工基本医疗保险缴费</t>
  </si>
  <si>
    <t>30112</t>
  </si>
  <si>
    <t xml:space="preserve">  其他社会保障缴费</t>
  </si>
  <si>
    <t>302</t>
  </si>
  <si>
    <t>商品和服务支出</t>
  </si>
  <si>
    <t>30201</t>
  </si>
  <si>
    <r>
      <rPr>
        <sz val="11"/>
        <color indexed="8"/>
        <rFont val="Arial"/>
        <charset val="134"/>
      </rPr>
      <t>   </t>
    </r>
    <r>
      <rPr>
        <sz val="11"/>
        <color indexed="8"/>
        <rFont val="宋体"/>
        <charset val="134"/>
      </rPr>
      <t>办公费</t>
    </r>
  </si>
  <si>
    <t>30205</t>
  </si>
  <si>
    <r>
      <rPr>
        <sz val="11"/>
        <color indexed="8"/>
        <rFont val="Arial"/>
        <charset val="134"/>
      </rPr>
      <t>   </t>
    </r>
    <r>
      <rPr>
        <sz val="11"/>
        <color indexed="8"/>
        <rFont val="宋体"/>
        <charset val="134"/>
      </rPr>
      <t>水费</t>
    </r>
  </si>
  <si>
    <t>30206</t>
  </si>
  <si>
    <r>
      <rPr>
        <sz val="11"/>
        <color indexed="8"/>
        <rFont val="Arial"/>
        <charset val="134"/>
      </rPr>
      <t>   </t>
    </r>
    <r>
      <rPr>
        <sz val="11"/>
        <color indexed="8"/>
        <rFont val="宋体"/>
        <charset val="134"/>
      </rPr>
      <t>电费</t>
    </r>
  </si>
  <si>
    <t>30207</t>
  </si>
  <si>
    <r>
      <rPr>
        <sz val="11"/>
        <color indexed="8"/>
        <rFont val="Arial"/>
        <charset val="134"/>
      </rPr>
      <t>   </t>
    </r>
    <r>
      <rPr>
        <sz val="11"/>
        <color indexed="8"/>
        <rFont val="宋体"/>
        <charset val="134"/>
      </rPr>
      <t>邮电费</t>
    </r>
  </si>
  <si>
    <t>30208</t>
  </si>
  <si>
    <r>
      <rPr>
        <sz val="11"/>
        <color indexed="8"/>
        <rFont val="Arial"/>
        <charset val="134"/>
      </rPr>
      <t>   </t>
    </r>
    <r>
      <rPr>
        <sz val="11"/>
        <color indexed="8"/>
        <rFont val="宋体"/>
        <charset val="134"/>
      </rPr>
      <t>取暖费</t>
    </r>
  </si>
  <si>
    <t>30211</t>
  </si>
  <si>
    <r>
      <rPr>
        <sz val="11"/>
        <color indexed="8"/>
        <rFont val="Arial"/>
        <charset val="134"/>
      </rPr>
      <t>   </t>
    </r>
    <r>
      <rPr>
        <sz val="11"/>
        <color indexed="8"/>
        <rFont val="宋体"/>
        <charset val="134"/>
      </rPr>
      <t>差旅费</t>
    </r>
  </si>
  <si>
    <t>30213</t>
  </si>
  <si>
    <r>
      <rPr>
        <sz val="11"/>
        <color indexed="8"/>
        <rFont val="Arial"/>
        <charset val="134"/>
      </rPr>
      <t>   </t>
    </r>
    <r>
      <rPr>
        <sz val="11"/>
        <color indexed="8"/>
        <rFont val="宋体"/>
        <charset val="134"/>
      </rPr>
      <t>维修</t>
    </r>
    <r>
      <rPr>
        <sz val="11"/>
        <color indexed="8"/>
        <rFont val="Arial"/>
        <charset val="134"/>
      </rPr>
      <t>(</t>
    </r>
    <r>
      <rPr>
        <sz val="11"/>
        <color indexed="8"/>
        <rFont val="宋体"/>
        <charset val="134"/>
      </rPr>
      <t>护</t>
    </r>
    <r>
      <rPr>
        <sz val="11"/>
        <color indexed="8"/>
        <rFont val="Arial"/>
        <charset val="134"/>
      </rPr>
      <t>)</t>
    </r>
    <r>
      <rPr>
        <sz val="11"/>
        <color indexed="8"/>
        <rFont val="宋体"/>
        <charset val="134"/>
      </rPr>
      <t>费</t>
    </r>
  </si>
  <si>
    <t>30215</t>
  </si>
  <si>
    <r>
      <rPr>
        <sz val="11"/>
        <color indexed="8"/>
        <rFont val="Arial"/>
        <charset val="134"/>
      </rPr>
      <t>  </t>
    </r>
    <r>
      <rPr>
        <sz val="11"/>
        <color indexed="8"/>
        <rFont val="宋体"/>
        <charset val="134"/>
      </rPr>
      <t>劳务费</t>
    </r>
  </si>
  <si>
    <t>30216</t>
  </si>
  <si>
    <r>
      <rPr>
        <sz val="11"/>
        <color indexed="8"/>
        <rFont val="Arial"/>
        <charset val="134"/>
      </rPr>
      <t>   </t>
    </r>
    <r>
      <rPr>
        <sz val="11"/>
        <color indexed="8"/>
        <rFont val="宋体"/>
        <charset val="134"/>
      </rPr>
      <t>培训费</t>
    </r>
  </si>
  <si>
    <t>30217</t>
  </si>
  <si>
    <r>
      <rPr>
        <sz val="11"/>
        <color indexed="8"/>
        <rFont val="Arial"/>
        <charset val="134"/>
      </rPr>
      <t>   </t>
    </r>
    <r>
      <rPr>
        <sz val="11"/>
        <color indexed="8"/>
        <rFont val="宋体"/>
        <charset val="134"/>
      </rPr>
      <t>公务接待费</t>
    </r>
  </si>
  <si>
    <t>30228</t>
  </si>
  <si>
    <r>
      <rPr>
        <sz val="11"/>
        <color indexed="8"/>
        <rFont val="Arial"/>
        <charset val="134"/>
      </rPr>
      <t>   </t>
    </r>
    <r>
      <rPr>
        <sz val="11"/>
        <color indexed="8"/>
        <rFont val="宋体"/>
        <charset val="134"/>
      </rPr>
      <t>工会经费</t>
    </r>
  </si>
  <si>
    <t>30229</t>
  </si>
  <si>
    <r>
      <rPr>
        <sz val="11"/>
        <color indexed="8"/>
        <rFont val="Arial"/>
        <charset val="134"/>
      </rPr>
      <t>   </t>
    </r>
    <r>
      <rPr>
        <sz val="11"/>
        <color indexed="8"/>
        <rFont val="宋体"/>
        <charset val="134"/>
      </rPr>
      <t>福利费</t>
    </r>
  </si>
  <si>
    <t>30239</t>
  </si>
  <si>
    <r>
      <rPr>
        <sz val="11"/>
        <color indexed="8"/>
        <rFont val="Arial"/>
        <charset val="134"/>
      </rPr>
      <t>   </t>
    </r>
    <r>
      <rPr>
        <sz val="11"/>
        <color indexed="8"/>
        <rFont val="宋体"/>
        <charset val="134"/>
      </rPr>
      <t>其他交通费用</t>
    </r>
  </si>
  <si>
    <t>30299</t>
  </si>
  <si>
    <r>
      <rPr>
        <sz val="11"/>
        <color indexed="8"/>
        <rFont val="Arial"/>
        <charset val="134"/>
      </rPr>
      <t>   </t>
    </r>
    <r>
      <rPr>
        <sz val="11"/>
        <color indexed="8"/>
        <rFont val="宋体"/>
        <charset val="134"/>
      </rPr>
      <t>其他商品和服务支出</t>
    </r>
  </si>
  <si>
    <t>303</t>
  </si>
  <si>
    <t>对个人和家庭的补助</t>
  </si>
  <si>
    <t>30305</t>
  </si>
  <si>
    <r>
      <rPr>
        <sz val="11"/>
        <color indexed="8"/>
        <rFont val="Arial"/>
        <charset val="134"/>
      </rPr>
      <t>   </t>
    </r>
    <r>
      <rPr>
        <sz val="11"/>
        <color indexed="8"/>
        <rFont val="宋体"/>
        <charset val="134"/>
      </rPr>
      <t>生活补助</t>
    </r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</si>
  <si>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</si>
  <si>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</si>
  <si>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</si>
  <si>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</si>
  <si>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</si>
  <si>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</si>
  <si>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</si>
  <si>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</si>
  <si>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</si>
  <si>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208011001 宁县米桥初级中学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</si>
  <si>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</si>
  <si>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</si>
  <si>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</si>
  <si>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</si>
  <si>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</si>
  <si>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</si>
  <si>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</si>
  <si>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</si>
  <si>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</si>
  <si>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</si>
  <si>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</si>
  <si>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</si>
  <si>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208011001宁县米桥初级中学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</si>
  <si>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</si>
  <si>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</si>
  <si>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</si>
  <si>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</si>
  <si>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</si>
  <si>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</si>
  <si>
    <t>部门（单位）整体支出绩效目标表</t>
  </si>
  <si>
    <t xml:space="preserve"> </t>
  </si>
  <si>
    <t>部门（单位）名称</t>
  </si>
  <si>
    <t>联系人</t>
  </si>
  <si>
    <t>联系电话</t>
  </si>
  <si>
    <t>09345958038</t>
  </si>
  <si>
    <t>部门（单位）职能</t>
  </si>
  <si>
    <t>依据</t>
  </si>
  <si>
    <t>职能概述</t>
  </si>
  <si>
    <t>实施初中义务教育，促进基础教育发展。负责初中学历教育。</t>
  </si>
  <si>
    <t>近三年部门（单位）职能是否出现过重大变化</t>
  </si>
  <si>
    <t>否</t>
  </si>
  <si>
    <t>变化内容</t>
  </si>
  <si>
    <t>无</t>
  </si>
  <si>
    <t>部门（单位）基本信息</t>
  </si>
  <si>
    <t>直属单位包括</t>
  </si>
  <si>
    <t>内设职能部门</t>
  </si>
  <si>
    <t>党支部、教务处、思政处、后勤处、团委5个处室。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</si>
  <si>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</si>
  <si>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</si>
  <si>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</si>
  <si>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</si>
  <si>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</si>
  <si>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</si>
  <si>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我校财务管理制度健全，严格落实内控工作要求。工作中不断完善和加强内控体系建设，完善制度和流程，确保内控机制健全，并有效运行。对各岗位职责进行系统性梳理，查找风险点，制定风险应对策略，修订形成符合单位现状的内控体系和制度。同时，注重与预算绩效管理、政府会计制度实施、财政直达资金规范管理等改革工作相结合，贯彻落实“过紧日子”的总体要求，保障教育教学工作顺利开展。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</si>
  <si>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</si>
  <si>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</si>
  <si>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</si>
  <si>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</si>
  <si>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</si>
  <si>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</si>
  <si>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</si>
  <si>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</si>
  <si>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</si>
  <si>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</si>
  <si>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</si>
  <si>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</si>
  <si>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</si>
  <si>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</si>
  <si>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</si>
  <si>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</si>
  <si>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</si>
  <si>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</si>
  <si>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</si>
  <si>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</si>
  <si>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产出指标</t>
  </si>
  <si>
    <t>数量指标</t>
  </si>
  <si>
    <t>各项补助资助率、各项经费标准</t>
  </si>
  <si>
    <t>不低于国家规定标准</t>
  </si>
  <si>
    <t>质量指标</t>
  </si>
  <si>
    <t>教育教学质量</t>
  </si>
  <si>
    <t>提升</t>
  </si>
  <si>
    <t>成本指标</t>
  </si>
  <si>
    <t>各项补助资助生均标准、各项经费标准</t>
  </si>
  <si>
    <t>效益指标</t>
  </si>
  <si>
    <t>社会效益指标</t>
  </si>
  <si>
    <t>教师队伍素质、学生素质、教育教学质量</t>
  </si>
  <si>
    <t>满意度指标</t>
  </si>
  <si>
    <t>服务对象满意度指标</t>
  </si>
  <si>
    <t>学校和老师满意度、家长和学生满意度</t>
  </si>
  <si>
    <t>≥85%</t>
  </si>
  <si>
    <t>项目支出绩效目标表</t>
  </si>
  <si>
    <t>预算单位</t>
  </si>
  <si>
    <t>项目名称</t>
  </si>
  <si>
    <t>一级项目名称</t>
  </si>
  <si>
    <t>二级项目名称</t>
  </si>
  <si>
    <t>项目类型</t>
  </si>
  <si>
    <t>资金用途</t>
  </si>
  <si>
    <t>资金性质</t>
  </si>
  <si>
    <t>项目分类</t>
  </si>
  <si>
    <r>
      <rPr>
        <b/>
        <sz val="9"/>
        <color indexed="8"/>
        <rFont val="宋体"/>
        <charset val="1"/>
        <scheme val="minor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</si>
  <si>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</si>
  <si>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</si>
  <si>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</si>
  <si>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</si>
  <si>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t>指标目标值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</si>
</sst>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  <numFmt numFmtId="177" formatCode="#,##0.00_ "/>
    <numFmt numFmtId="178" formatCode="0.00_ "/>
    <numFmt numFmtId="179" formatCode="#,##0.00_ ;[Red]\-#,##0.00\ "/>
    <numFmt numFmtId="180" formatCode="#,##0_ "/>
    <numFmt numFmtId="181" formatCode="yyyy/mm/dd"/>
  </numFmts>
  <fonts count="69">
    <font>
      <sz val="11"/>
      <color indexed="8"/>
      <name val="宋体"/>
      <charset val="1"/>
      <scheme val="minor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b/>
      <sz val="9"/>
      <color indexed="8"/>
      <name val="宋体"/>
      <charset val="1"/>
      <scheme val="minor"/>
    </font>
    <font>
      <b/>
      <sz val="9"/>
      <color indexed="8"/>
      <name val="Calibri"/>
      <charset val="1"/>
    </font>
    <font>
      <sz val="9"/>
      <color indexed="8"/>
      <name val="Calibri"/>
      <charset val="1"/>
    </font>
    <font>
      <sz val="9"/>
      <color indexed="8"/>
      <name val="宋体"/>
      <charset val="1"/>
      <scheme val="minor"/>
    </font>
    <font>
      <sz val="9"/>
      <color rgb="FF000000"/>
      <name val="宋体"/>
      <charset val="1"/>
    </font>
    <font>
      <sz val="9"/>
      <color indexed="8"/>
      <name val="宋体"/>
      <charset val="134"/>
    </font>
    <font>
      <sz val="9"/>
      <color indexed="8"/>
      <name val="宋体"/>
      <charset val="134"/>
      <scheme val="minor"/>
    </font>
    <font>
      <b/>
      <sz val="9"/>
      <color rgb="FF000000"/>
      <name val="宋体"/>
      <charset val="1"/>
      <scheme val="minor"/>
    </font>
    <font>
      <sz val="9"/>
      <color rgb="FF000000"/>
      <name val="Calibri"/>
      <charset val="1"/>
    </font>
    <font>
      <b/>
      <sz val="9"/>
      <color rgb="FF000000"/>
      <name val="宋体"/>
      <charset val="134"/>
    </font>
    <font>
      <b/>
      <sz val="9"/>
      <color indexed="8"/>
      <name val="Calibri"/>
      <charset val="134"/>
    </font>
    <font>
      <b/>
      <sz val="11"/>
      <color indexed="8"/>
      <name val="宋体"/>
      <charset val="134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12"/>
      <name val="SimSun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indexed="8"/>
      <name val="Arial"/>
      <charset val="134"/>
    </font>
    <font>
      <sz val="19"/>
      <name val="SimSun"/>
      <charset val="134"/>
    </font>
    <font>
      <b/>
      <sz val="10"/>
      <name val="SimSun"/>
      <charset val="134"/>
    </font>
    <font>
      <sz val="10"/>
      <name val="宋体"/>
      <charset val="134"/>
    </font>
    <font>
      <b/>
      <sz val="11"/>
      <color indexed="8"/>
      <name val="宋体"/>
      <charset val="1"/>
      <scheme val="minor"/>
    </font>
    <font>
      <sz val="10"/>
      <name val="Hiragino Sans GB"/>
      <charset val="134"/>
    </font>
    <font>
      <sz val="11"/>
      <name val="SimSun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color indexed="8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47" fillId="0" borderId="0" applyFont="0" applyFill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9" fillId="5" borderId="14" applyNumberFormat="0" applyAlignment="0" applyProtection="0">
      <alignment vertical="center"/>
    </xf>
    <xf numFmtId="44" fontId="47" fillId="0" borderId="0" applyFont="0" applyFill="0" applyBorder="0" applyAlignment="0" applyProtection="0">
      <alignment vertical="center"/>
    </xf>
    <xf numFmtId="41" fontId="47" fillId="0" borderId="0" applyFont="0" applyFill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7" fillId="9" borderId="15" applyNumberFormat="0" applyFont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59" fillId="0" borderId="16" applyNumberFormat="0" applyFill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60" fillId="13" borderId="18" applyNumberFormat="0" applyAlignment="0" applyProtection="0">
      <alignment vertical="center"/>
    </xf>
    <xf numFmtId="0" fontId="61" fillId="13" borderId="14" applyNumberFormat="0" applyAlignment="0" applyProtection="0">
      <alignment vertical="center"/>
    </xf>
    <xf numFmtId="0" fontId="62" fillId="14" borderId="19" applyNumberFormat="0" applyAlignment="0" applyProtection="0">
      <alignment vertical="center"/>
    </xf>
    <xf numFmtId="0" fontId="63" fillId="0" borderId="0">
      <alignment vertical="center"/>
    </xf>
    <xf numFmtId="0" fontId="48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64" fillId="0" borderId="20" applyNumberFormat="0" applyFill="0" applyAlignment="0" applyProtection="0">
      <alignment vertical="center"/>
    </xf>
    <xf numFmtId="0" fontId="65" fillId="0" borderId="21" applyNumberFormat="0" applyFill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22" fillId="0" borderId="0"/>
  </cellStyleXfs>
  <cellXfs count="144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0" fillId="0" borderId="1" xfId="0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12" fillId="0" borderId="4" xfId="27" applyFont="1" applyBorder="1" applyAlignment="1">
      <alignment horizontal="center" vertical="center" wrapText="1"/>
    </xf>
    <xf numFmtId="0" fontId="12" fillId="0" borderId="1" xfId="27" applyFont="1" applyBorder="1" applyAlignment="1">
      <alignment horizontal="center" vertical="center" wrapText="1"/>
    </xf>
    <xf numFmtId="0" fontId="13" fillId="0" borderId="1" xfId="27" applyFont="1" applyBorder="1" applyAlignment="1">
      <alignment horizontal="center" vertical="center" wrapText="1"/>
    </xf>
    <xf numFmtId="0" fontId="12" fillId="0" borderId="5" xfId="27" applyFont="1" applyBorder="1" applyAlignment="1">
      <alignment horizontal="center" vertical="center" wrapText="1"/>
    </xf>
    <xf numFmtId="0" fontId="12" fillId="0" borderId="6" xfId="27" applyFont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14" fillId="0" borderId="1" xfId="27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right" vertical="center"/>
    </xf>
    <xf numFmtId="0" fontId="16" fillId="2" borderId="1" xfId="0" applyFont="1" applyFill="1" applyBorder="1" applyAlignment="1">
      <alignment horizontal="left" vertical="center"/>
    </xf>
    <xf numFmtId="0" fontId="18" fillId="0" borderId="0" xfId="0" applyFont="1" applyAlignment="1">
      <alignment horizontal="left" vertical="center" indent="2"/>
    </xf>
    <xf numFmtId="0" fontId="19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right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8" xfId="0" applyFont="1" applyBorder="1" applyAlignment="1">
      <alignment vertical="center" wrapText="1"/>
    </xf>
    <xf numFmtId="0" fontId="21" fillId="0" borderId="8" xfId="0" applyFont="1" applyBorder="1" applyAlignment="1">
      <alignment horizontal="right" vertical="center" wrapText="1"/>
    </xf>
    <xf numFmtId="0" fontId="22" fillId="0" borderId="0" xfId="0" applyFont="1" applyFill="1" applyAlignment="1"/>
    <xf numFmtId="0" fontId="23" fillId="0" borderId="0" xfId="0" applyFont="1" applyFill="1" applyBorder="1" applyAlignment="1" applyProtection="1"/>
    <xf numFmtId="0" fontId="24" fillId="0" borderId="0" xfId="0" applyFont="1" applyFill="1" applyBorder="1" applyAlignment="1" applyProtection="1">
      <alignment vertical="center" wrapText="1"/>
    </xf>
    <xf numFmtId="0" fontId="25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right" vertical="center"/>
    </xf>
    <xf numFmtId="0" fontId="26" fillId="0" borderId="1" xfId="0" applyFont="1" applyFill="1" applyBorder="1" applyAlignment="1" applyProtection="1">
      <alignment horizontal="center" vertical="center"/>
    </xf>
    <xf numFmtId="0" fontId="26" fillId="0" borderId="1" xfId="0" applyFont="1" applyFill="1" applyBorder="1" applyAlignment="1" applyProtection="1">
      <alignment horizontal="center" vertical="center" wrapText="1"/>
    </xf>
    <xf numFmtId="49" fontId="27" fillId="0" borderId="1" xfId="0" applyNumberFormat="1" applyFont="1" applyFill="1" applyBorder="1" applyAlignment="1" applyProtection="1">
      <alignment horizontal="left" vertical="center"/>
    </xf>
    <xf numFmtId="177" fontId="27" fillId="0" borderId="1" xfId="0" applyNumberFormat="1" applyFont="1" applyFill="1" applyBorder="1" applyAlignment="1" applyProtection="1">
      <alignment horizontal="right" vertical="center"/>
    </xf>
    <xf numFmtId="0" fontId="28" fillId="0" borderId="0" xfId="0" applyFont="1" applyFill="1" applyBorder="1" applyAlignment="1" applyProtection="1">
      <alignment vertical="center" wrapText="1"/>
    </xf>
    <xf numFmtId="0" fontId="28" fillId="0" borderId="0" xfId="0" applyFont="1" applyFill="1" applyBorder="1" applyAlignment="1" applyProtection="1"/>
    <xf numFmtId="0" fontId="21" fillId="0" borderId="1" xfId="0" applyFont="1" applyBorder="1" applyAlignment="1">
      <alignment horizontal="center" vertical="center" wrapText="1"/>
    </xf>
    <xf numFmtId="0" fontId="29" fillId="0" borderId="1" xfId="0" applyFont="1" applyFill="1" applyBorder="1" applyAlignment="1" applyProtection="1">
      <alignment horizontal="center" vertical="center" wrapText="1"/>
    </xf>
    <xf numFmtId="0" fontId="29" fillId="0" borderId="1" xfId="0" applyFont="1" applyFill="1" applyBorder="1" applyAlignment="1" applyProtection="1">
      <alignment horizontal="center" vertical="center"/>
    </xf>
    <xf numFmtId="49" fontId="29" fillId="0" borderId="1" xfId="0" applyNumberFormat="1" applyFont="1" applyFill="1" applyBorder="1" applyAlignment="1" applyProtection="1">
      <alignment horizontal="left" vertical="center" wrapText="1"/>
    </xf>
    <xf numFmtId="49" fontId="29" fillId="0" borderId="1" xfId="0" applyNumberFormat="1" applyFont="1" applyFill="1" applyBorder="1" applyAlignment="1" applyProtection="1">
      <alignment horizontal="center" vertical="center"/>
    </xf>
    <xf numFmtId="178" fontId="30" fillId="0" borderId="1" xfId="0" applyNumberFormat="1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31" fillId="0" borderId="9" xfId="0" applyFont="1" applyFill="1" applyBorder="1" applyAlignment="1">
      <alignment horizontal="center" vertical="center"/>
    </xf>
    <xf numFmtId="49" fontId="32" fillId="0" borderId="9" xfId="0" applyNumberFormat="1" applyFont="1" applyFill="1" applyBorder="1" applyAlignment="1">
      <alignment horizontal="left" vertical="center"/>
    </xf>
    <xf numFmtId="179" fontId="33" fillId="0" borderId="10" xfId="0" applyNumberFormat="1" applyFont="1" applyFill="1" applyBorder="1" applyAlignment="1">
      <alignment horizontal="center" vertical="center"/>
    </xf>
    <xf numFmtId="178" fontId="32" fillId="0" borderId="9" xfId="0" applyNumberFormat="1" applyFont="1" applyFill="1" applyBorder="1" applyAlignment="1" applyProtection="1">
      <alignment horizontal="right" vertical="center"/>
    </xf>
    <xf numFmtId="178" fontId="0" fillId="0" borderId="1" xfId="0" applyNumberFormat="1" applyFont="1" applyBorder="1">
      <alignment vertical="center"/>
    </xf>
    <xf numFmtId="0" fontId="0" fillId="0" borderId="1" xfId="0" applyFont="1" applyBorder="1">
      <alignment vertical="center"/>
    </xf>
    <xf numFmtId="49" fontId="31" fillId="0" borderId="9" xfId="0" applyNumberFormat="1" applyFont="1" applyFill="1" applyBorder="1" applyAlignment="1">
      <alignment horizontal="center" vertical="center"/>
    </xf>
    <xf numFmtId="179" fontId="34" fillId="0" borderId="10" xfId="0" applyNumberFormat="1" applyFont="1" applyFill="1" applyBorder="1" applyAlignment="1">
      <alignment horizontal="center" vertical="center"/>
    </xf>
    <xf numFmtId="178" fontId="31" fillId="0" borderId="9" xfId="0" applyNumberFormat="1" applyFont="1" applyFill="1" applyBorder="1" applyAlignment="1" applyProtection="1">
      <alignment horizontal="right" vertical="center"/>
    </xf>
    <xf numFmtId="178" fontId="19" fillId="0" borderId="1" xfId="0" applyNumberFormat="1" applyFont="1" applyBorder="1" applyAlignment="1">
      <alignment vertical="center" wrapText="1"/>
    </xf>
    <xf numFmtId="178" fontId="31" fillId="0" borderId="1" xfId="0" applyNumberFormat="1" applyFont="1" applyFill="1" applyBorder="1" applyAlignment="1" applyProtection="1">
      <alignment horizontal="right" vertical="center" wrapText="1"/>
    </xf>
    <xf numFmtId="180" fontId="31" fillId="0" borderId="9" xfId="0" applyNumberFormat="1" applyFont="1" applyFill="1" applyBorder="1" applyAlignment="1" applyProtection="1">
      <alignment horizontal="center" vertical="center"/>
    </xf>
    <xf numFmtId="49" fontId="31" fillId="0" borderId="9" xfId="0" applyNumberFormat="1" applyFont="1" applyFill="1" applyBorder="1" applyAlignment="1" applyProtection="1">
      <alignment horizontal="left" vertical="center" wrapText="1"/>
    </xf>
    <xf numFmtId="49" fontId="31" fillId="0" borderId="9" xfId="0" applyNumberFormat="1" applyFont="1" applyFill="1" applyBorder="1" applyAlignment="1" applyProtection="1">
      <alignment horizontal="left" vertical="center"/>
    </xf>
    <xf numFmtId="177" fontId="31" fillId="0" borderId="9" xfId="0" applyNumberFormat="1" applyFont="1" applyFill="1" applyBorder="1" applyAlignment="1" applyProtection="1">
      <alignment horizontal="right" vertical="center"/>
    </xf>
    <xf numFmtId="0" fontId="35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right" vertical="center" wrapText="1"/>
    </xf>
    <xf numFmtId="0" fontId="36" fillId="0" borderId="8" xfId="0" applyFont="1" applyBorder="1" applyAlignment="1">
      <alignment vertical="center" wrapText="1"/>
    </xf>
    <xf numFmtId="0" fontId="36" fillId="0" borderId="8" xfId="0" applyFont="1" applyBorder="1" applyAlignment="1">
      <alignment horizontal="right" vertical="center" wrapText="1"/>
    </xf>
    <xf numFmtId="0" fontId="36" fillId="0" borderId="0" xfId="0" applyFont="1" applyBorder="1" applyAlignment="1">
      <alignment vertical="center" wrapText="1"/>
    </xf>
    <xf numFmtId="0" fontId="36" fillId="0" borderId="0" xfId="0" applyFont="1" applyBorder="1" applyAlignment="1">
      <alignment horizontal="right" vertical="center" wrapText="1"/>
    </xf>
    <xf numFmtId="0" fontId="36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left" vertical="center" wrapText="1"/>
    </xf>
    <xf numFmtId="4" fontId="36" fillId="0" borderId="1" xfId="0" applyNumberFormat="1" applyFont="1" applyBorder="1" applyAlignment="1">
      <alignment vertical="center" wrapText="1"/>
    </xf>
    <xf numFmtId="179" fontId="33" fillId="0" borderId="10" xfId="0" applyNumberFormat="1" applyFont="1" applyFill="1" applyBorder="1" applyAlignment="1">
      <alignment horizontal="left" vertical="center"/>
    </xf>
    <xf numFmtId="179" fontId="32" fillId="0" borderId="1" xfId="0" applyNumberFormat="1" applyFont="1" applyFill="1" applyBorder="1" applyAlignment="1" applyProtection="1">
      <alignment horizontal="right" vertical="center" wrapText="1"/>
    </xf>
    <xf numFmtId="49" fontId="37" fillId="0" borderId="1" xfId="0" applyNumberFormat="1" applyFont="1" applyFill="1" applyBorder="1" applyAlignment="1">
      <alignment horizontal="center" vertical="center" wrapText="1"/>
    </xf>
    <xf numFmtId="49" fontId="37" fillId="0" borderId="1" xfId="0" applyNumberFormat="1" applyFont="1" applyFill="1" applyBorder="1" applyAlignment="1">
      <alignment horizontal="left" vertical="center" wrapText="1"/>
    </xf>
    <xf numFmtId="179" fontId="31" fillId="0" borderId="1" xfId="0" applyNumberFormat="1" applyFont="1" applyFill="1" applyBorder="1" applyAlignment="1" applyProtection="1">
      <alignment horizontal="right" vertical="center" wrapText="1"/>
    </xf>
    <xf numFmtId="179" fontId="34" fillId="0" borderId="10" xfId="0" applyNumberFormat="1" applyFont="1" applyFill="1" applyBorder="1" applyAlignment="1">
      <alignment horizontal="left" vertical="center"/>
    </xf>
    <xf numFmtId="49" fontId="31" fillId="0" borderId="1" xfId="0" applyNumberFormat="1" applyFont="1" applyFill="1" applyBorder="1" applyAlignment="1" applyProtection="1">
      <alignment horizontal="left" vertical="center"/>
    </xf>
    <xf numFmtId="49" fontId="8" fillId="0" borderId="1" xfId="0" applyNumberFormat="1" applyFont="1" applyFill="1" applyBorder="1" applyAlignment="1" applyProtection="1">
      <alignment horizontal="left" vertical="center"/>
    </xf>
    <xf numFmtId="179" fontId="8" fillId="0" borderId="1" xfId="0" applyNumberFormat="1" applyFont="1" applyFill="1" applyBorder="1" applyAlignment="1" applyProtection="1">
      <alignment horizontal="right" vertical="center" wrapText="1"/>
    </xf>
    <xf numFmtId="0" fontId="19" fillId="0" borderId="0" xfId="0" applyFont="1" applyBorder="1" applyAlignment="1">
      <alignment horizontal="center" vertical="center" wrapText="1"/>
    </xf>
    <xf numFmtId="0" fontId="36" fillId="3" borderId="1" xfId="0" applyFont="1" applyFill="1" applyBorder="1" applyAlignment="1">
      <alignment horizontal="center" vertical="center" wrapText="1"/>
    </xf>
    <xf numFmtId="4" fontId="36" fillId="3" borderId="1" xfId="0" applyNumberFormat="1" applyFont="1" applyFill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36" fillId="0" borderId="7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right" vertical="center" wrapText="1"/>
    </xf>
    <xf numFmtId="49" fontId="0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177" fontId="32" fillId="0" borderId="1" xfId="0" applyNumberFormat="1" applyFont="1" applyFill="1" applyBorder="1" applyAlignment="1" applyProtection="1">
      <alignment horizontal="right" vertical="center" wrapText="1"/>
    </xf>
    <xf numFmtId="0" fontId="21" fillId="0" borderId="1" xfId="0" applyFont="1" applyBorder="1" applyAlignment="1">
      <alignment horizontal="right" vertical="center" wrapText="1"/>
    </xf>
    <xf numFmtId="177" fontId="31" fillId="0" borderId="1" xfId="0" applyNumberFormat="1" applyFont="1" applyFill="1" applyBorder="1" applyAlignment="1" applyProtection="1">
      <alignment horizontal="right" vertical="center" wrapText="1"/>
    </xf>
    <xf numFmtId="0" fontId="38" fillId="0" borderId="1" xfId="0" applyFont="1" applyBorder="1">
      <alignment vertical="center"/>
    </xf>
    <xf numFmtId="0" fontId="36" fillId="0" borderId="8" xfId="0" applyFont="1" applyBorder="1" applyAlignment="1">
      <alignment horizontal="center" vertical="center" wrapText="1"/>
    </xf>
    <xf numFmtId="4" fontId="36" fillId="0" borderId="8" xfId="0" applyNumberFormat="1" applyFont="1" applyBorder="1" applyAlignment="1">
      <alignment horizontal="right" vertical="center" wrapText="1"/>
    </xf>
    <xf numFmtId="0" fontId="36" fillId="0" borderId="8" xfId="0" applyFont="1" applyBorder="1" applyAlignment="1">
      <alignment horizontal="left" vertical="center" wrapText="1"/>
    </xf>
    <xf numFmtId="4" fontId="36" fillId="0" borderId="8" xfId="0" applyNumberFormat="1" applyFont="1" applyBorder="1" applyAlignment="1">
      <alignment vertical="center" wrapText="1"/>
    </xf>
    <xf numFmtId="0" fontId="21" fillId="0" borderId="8" xfId="0" applyFont="1" applyBorder="1" applyAlignment="1">
      <alignment horizontal="left" vertical="center" wrapText="1"/>
    </xf>
    <xf numFmtId="4" fontId="21" fillId="0" borderId="8" xfId="0" applyNumberFormat="1" applyFont="1" applyBorder="1" applyAlignment="1">
      <alignment horizontal="right" vertical="center" wrapText="1"/>
    </xf>
    <xf numFmtId="176" fontId="21" fillId="0" borderId="8" xfId="0" applyNumberFormat="1" applyFont="1" applyBorder="1" applyAlignment="1">
      <alignment horizontal="right" vertical="center" wrapText="1"/>
    </xf>
    <xf numFmtId="176" fontId="39" fillId="0" borderId="8" xfId="0" applyNumberFormat="1" applyFont="1" applyBorder="1" applyAlignment="1">
      <alignment horizontal="right" vertical="center" wrapText="1"/>
    </xf>
    <xf numFmtId="4" fontId="21" fillId="0" borderId="8" xfId="0" applyNumberFormat="1" applyFont="1" applyBorder="1" applyAlignment="1">
      <alignment vertical="center" wrapText="1"/>
    </xf>
    <xf numFmtId="176" fontId="36" fillId="0" borderId="8" xfId="0" applyNumberFormat="1" applyFont="1" applyBorder="1" applyAlignment="1">
      <alignment vertical="center" wrapText="1"/>
    </xf>
    <xf numFmtId="176" fontId="36" fillId="0" borderId="8" xfId="0" applyNumberFormat="1" applyFont="1" applyBorder="1" applyAlignment="1">
      <alignment horizontal="right" vertical="center" wrapText="1"/>
    </xf>
    <xf numFmtId="0" fontId="40" fillId="0" borderId="11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0" fontId="40" fillId="0" borderId="13" xfId="0" applyFont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40" fillId="0" borderId="5" xfId="0" applyFont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vertical="center"/>
    </xf>
    <xf numFmtId="0" fontId="8" fillId="0" borderId="1" xfId="50" applyFont="1" applyFill="1" applyBorder="1" applyAlignment="1" applyProtection="1">
      <alignment vertical="center"/>
    </xf>
    <xf numFmtId="179" fontId="8" fillId="0" borderId="1" xfId="0" applyNumberFormat="1" applyFont="1" applyFill="1" applyBorder="1" applyAlignment="1" applyProtection="1">
      <alignment horizontal="right" vertical="center"/>
    </xf>
    <xf numFmtId="179" fontId="41" fillId="0" borderId="1" xfId="0" applyNumberFormat="1" applyFont="1" applyFill="1" applyBorder="1" applyAlignment="1">
      <alignment horizontal="right" vertical="center"/>
    </xf>
    <xf numFmtId="0" fontId="8" fillId="0" borderId="1" xfId="50" applyFont="1" applyBorder="1" applyAlignment="1" applyProtection="1">
      <alignment vertical="center"/>
    </xf>
    <xf numFmtId="0" fontId="29" fillId="0" borderId="1" xfId="50" applyFont="1" applyFill="1" applyBorder="1" applyAlignment="1" applyProtection="1">
      <alignment horizontal="center" vertical="center"/>
    </xf>
    <xf numFmtId="179" fontId="29" fillId="0" borderId="1" xfId="0" applyNumberFormat="1" applyFont="1" applyFill="1" applyBorder="1" applyAlignment="1" applyProtection="1">
      <alignment horizontal="right" vertical="center"/>
    </xf>
    <xf numFmtId="0" fontId="42" fillId="0" borderId="0" xfId="0" applyFont="1" applyBorder="1" applyAlignment="1">
      <alignment vertical="center" wrapText="1"/>
    </xf>
    <xf numFmtId="0" fontId="43" fillId="0" borderId="0" xfId="0" applyFont="1" applyBorder="1" applyAlignment="1">
      <alignment horizontal="right" vertical="center" wrapText="1"/>
    </xf>
    <xf numFmtId="0" fontId="19" fillId="0" borderId="8" xfId="0" applyFont="1" applyBorder="1" applyAlignment="1">
      <alignment vertical="center" wrapText="1"/>
    </xf>
    <xf numFmtId="0" fontId="39" fillId="0" borderId="8" xfId="0" applyFont="1" applyBorder="1" applyAlignment="1">
      <alignment horizontal="right" vertical="center" wrapText="1"/>
    </xf>
    <xf numFmtId="4" fontId="19" fillId="0" borderId="8" xfId="0" applyNumberFormat="1" applyFont="1" applyBorder="1" applyAlignment="1">
      <alignment vertical="center" wrapText="1"/>
    </xf>
    <xf numFmtId="0" fontId="43" fillId="0" borderId="8" xfId="0" applyFont="1" applyBorder="1" applyAlignment="1">
      <alignment vertical="center" wrapText="1"/>
    </xf>
    <xf numFmtId="4" fontId="43" fillId="0" borderId="8" xfId="0" applyNumberFormat="1" applyFont="1" applyBorder="1" applyAlignment="1">
      <alignment vertical="center" wrapText="1"/>
    </xf>
    <xf numFmtId="0" fontId="20" fillId="0" borderId="8" xfId="0" applyFont="1" applyBorder="1" applyAlignment="1">
      <alignment horizontal="center" vertical="center" wrapText="1"/>
    </xf>
    <xf numFmtId="0" fontId="44" fillId="0" borderId="0" xfId="0" applyFont="1" applyBorder="1" applyAlignment="1">
      <alignment vertical="center" wrapText="1"/>
    </xf>
    <xf numFmtId="0" fontId="44" fillId="0" borderId="8" xfId="0" applyFont="1" applyBorder="1" applyAlignment="1">
      <alignment horizontal="center" vertical="center" wrapText="1"/>
    </xf>
    <xf numFmtId="0" fontId="45" fillId="0" borderId="8" xfId="0" applyFont="1" applyBorder="1" applyAlignment="1">
      <alignment vertical="center" wrapText="1"/>
    </xf>
    <xf numFmtId="0" fontId="21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vertical="center"/>
    </xf>
    <xf numFmtId="0" fontId="46" fillId="0" borderId="0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right" vertical="center" wrapText="1"/>
    </xf>
    <xf numFmtId="181" fontId="21" fillId="0" borderId="0" xfId="0" applyNumberFormat="1" applyFont="1" applyBorder="1" applyAlignment="1">
      <alignment horizontal="left" vertical="center"/>
    </xf>
    <xf numFmtId="0" fontId="37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5" fillId="0" borderId="1" xfId="0" applyFont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常规 47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23&#39044;&#31639;\&#31859;&#26725;&#21021;&#20013;2023&#24180;&#37096;&#38376;&#39044;&#31639;&#20844;&#24320;&#34920;&#65288;&#26679;&#3492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1"/>
      <sheetName val="表2"/>
      <sheetName val="表3"/>
      <sheetName val="表4"/>
      <sheetName val="表5"/>
      <sheetName val="表6"/>
      <sheetName val="表7"/>
      <sheetName val="表8"/>
      <sheetName val="表9"/>
      <sheetName val="表10"/>
      <sheetName val="表11"/>
    </sheetNames>
    <sheetDataSet>
      <sheetData sheetId="0"/>
      <sheetData sheetId="1"/>
      <sheetData sheetId="2"/>
      <sheetData sheetId="3">
        <row r="5">
          <cell r="B5">
            <v>5735025.83</v>
          </cell>
        </row>
      </sheetData>
      <sheetData sheetId="4"/>
      <sheetData sheetId="5">
        <row r="6">
          <cell r="B6">
            <v>5735025.83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G17" sqref="G17"/>
    </sheetView>
  </sheetViews>
  <sheetFormatPr defaultColWidth="10" defaultRowHeight="13.5"/>
  <cols>
    <col min="1" max="1" width="2.54166666666667" customWidth="1"/>
    <col min="2" max="4" width="9.76666666666667" customWidth="1"/>
    <col min="5" max="5" width="11.5083333333333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</row>
    <row r="2" ht="14.3" customHeight="1" spans="1:11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</row>
    <row r="3" ht="22.75" customHeight="1" spans="1:11">
      <c r="A3" s="35"/>
      <c r="B3" s="35" t="s">
        <v>0</v>
      </c>
      <c r="C3" s="137">
        <v>208011001</v>
      </c>
      <c r="D3" s="137"/>
      <c r="E3" s="138"/>
      <c r="F3" s="35"/>
      <c r="G3" s="35"/>
      <c r="H3" s="35"/>
      <c r="I3" s="35"/>
      <c r="J3" s="35"/>
      <c r="K3" s="35"/>
    </row>
    <row r="4" ht="22.75" customHeight="1" spans="1:11">
      <c r="A4" s="35"/>
      <c r="B4" s="35" t="s">
        <v>1</v>
      </c>
      <c r="C4" s="138" t="s">
        <v>2</v>
      </c>
      <c r="D4" s="138"/>
      <c r="E4" s="138"/>
      <c r="F4" s="35"/>
      <c r="G4" s="35"/>
      <c r="H4" s="35"/>
      <c r="I4" s="35"/>
      <c r="J4" s="35"/>
      <c r="K4" s="35"/>
    </row>
    <row r="5" ht="14.3" customHeight="1" spans="1:11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</row>
    <row r="6" ht="78.55" customHeight="1" spans="1:11">
      <c r="A6" s="33"/>
      <c r="B6" s="139" t="s">
        <v>3</v>
      </c>
      <c r="C6" s="139"/>
      <c r="D6" s="139"/>
      <c r="E6" s="139"/>
      <c r="F6" s="139"/>
      <c r="G6" s="139"/>
      <c r="H6" s="139"/>
      <c r="I6" s="139"/>
      <c r="J6" s="139"/>
      <c r="K6" s="139"/>
    </row>
    <row r="7" ht="22.75" customHeight="1" spans="1:11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</row>
    <row r="8" ht="22.75" customHeight="1" spans="1:11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</row>
    <row r="9" ht="22.75" customHeight="1" spans="1:11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</row>
    <row r="10" ht="22.75" customHeight="1" spans="1:11">
      <c r="A10" s="35"/>
      <c r="B10" s="35" t="s">
        <v>4</v>
      </c>
      <c r="C10" s="35"/>
      <c r="F10" s="140" t="s">
        <v>5</v>
      </c>
      <c r="G10" s="141">
        <v>44962</v>
      </c>
      <c r="H10" s="35"/>
      <c r="I10" s="35"/>
      <c r="J10" s="35"/>
      <c r="K10" s="35"/>
    </row>
    <row r="11" ht="22.75" customHeight="1" spans="1:11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</row>
    <row r="12" ht="22.75" customHeight="1" spans="1:11">
      <c r="A12" s="35"/>
      <c r="B12" s="140" t="s">
        <v>6</v>
      </c>
      <c r="C12" s="142" t="s">
        <v>7</v>
      </c>
      <c r="D12" s="35"/>
      <c r="E12" s="140" t="s">
        <v>8</v>
      </c>
      <c r="F12" s="143" t="s">
        <v>9</v>
      </c>
      <c r="G12" s="35"/>
      <c r="H12" s="140" t="s">
        <v>10</v>
      </c>
      <c r="I12" s="143" t="s">
        <v>11</v>
      </c>
      <c r="J12" s="35"/>
      <c r="K12" s="35"/>
    </row>
    <row r="13" ht="14.3" customHeight="1" spans="1:11">
      <c r="A13" s="33"/>
      <c r="B13" s="33"/>
      <c r="C13" s="33" t="s">
        <v>12</v>
      </c>
      <c r="D13" s="33"/>
      <c r="E13" s="33"/>
      <c r="F13" s="33"/>
      <c r="G13" s="33"/>
      <c r="H13" s="33"/>
      <c r="I13" s="33"/>
      <c r="J13" s="33"/>
      <c r="K13" s="33"/>
    </row>
    <row r="14" ht="14.3" customHeight="1" spans="1:11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</row>
    <row r="15" ht="14.3" customHeight="1" spans="1:11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7" sqref="A17"/>
    </sheetView>
  </sheetViews>
  <sheetFormatPr defaultColWidth="10" defaultRowHeight="13.5" outlineLevelCol="7"/>
  <cols>
    <col min="1" max="1" width="30.75" customWidth="1"/>
    <col min="2" max="2" width="9.76666666666667" customWidth="1"/>
    <col min="3" max="3" width="12.9166666666667" customWidth="1"/>
    <col min="4" max="4" width="9.76666666666667" customWidth="1"/>
    <col min="5" max="5" width="13.25" customWidth="1"/>
    <col min="6" max="6" width="18.75" customWidth="1"/>
    <col min="7" max="7" width="9.76666666666667" customWidth="1"/>
    <col min="8" max="8" width="16.125" customWidth="1"/>
  </cols>
  <sheetData>
    <row r="1" ht="14.3" customHeight="1" spans="1:8">
      <c r="A1" s="33"/>
      <c r="B1" s="33"/>
      <c r="C1" s="33"/>
      <c r="D1" s="33"/>
      <c r="E1" s="33"/>
      <c r="F1" s="33"/>
      <c r="G1" s="33"/>
      <c r="H1" s="33"/>
    </row>
    <row r="2" ht="39.85" customHeight="1" spans="1:8">
      <c r="A2" s="73" t="s">
        <v>240</v>
      </c>
      <c r="B2" s="73"/>
      <c r="C2" s="73"/>
      <c r="D2" s="73"/>
      <c r="E2" s="73"/>
      <c r="F2" s="73"/>
      <c r="G2" s="73"/>
      <c r="H2" s="73"/>
    </row>
    <row r="3" ht="22.75" customHeight="1" spans="1:8">
      <c r="A3" s="33"/>
      <c r="B3" s="33"/>
      <c r="C3" s="33"/>
      <c r="D3" s="33"/>
      <c r="E3" s="33"/>
      <c r="F3" s="33"/>
      <c r="G3" s="33"/>
      <c r="H3" s="74" t="s">
        <v>35</v>
      </c>
    </row>
    <row r="4" ht="22.75" customHeight="1" spans="1:8">
      <c r="A4" s="37" t="s">
        <v>177</v>
      </c>
      <c r="B4" s="37" t="s">
        <v>241</v>
      </c>
      <c r="C4" s="37"/>
      <c r="D4" s="37"/>
      <c r="E4" s="37"/>
      <c r="F4" s="37"/>
      <c r="G4" s="37" t="s">
        <v>242</v>
      </c>
      <c r="H4" s="37" t="s">
        <v>243</v>
      </c>
    </row>
    <row r="5" ht="22.75" customHeight="1" spans="1:8">
      <c r="A5" s="37"/>
      <c r="B5" s="37" t="s">
        <v>118</v>
      </c>
      <c r="C5" s="37" t="s">
        <v>244</v>
      </c>
      <c r="D5" s="37" t="s">
        <v>245</v>
      </c>
      <c r="E5" s="37" t="s">
        <v>246</v>
      </c>
      <c r="F5" s="37"/>
      <c r="G5" s="37"/>
      <c r="H5" s="37"/>
    </row>
    <row r="6" ht="22.75" customHeight="1" spans="1:8">
      <c r="A6" s="37"/>
      <c r="B6" s="37"/>
      <c r="C6" s="37"/>
      <c r="D6" s="37"/>
      <c r="E6" s="37" t="s">
        <v>247</v>
      </c>
      <c r="F6" s="37" t="s">
        <v>248</v>
      </c>
      <c r="G6" s="37"/>
      <c r="H6" s="37"/>
    </row>
    <row r="7" ht="22.75" customHeight="1" spans="1:8">
      <c r="A7" s="75" t="s">
        <v>118</v>
      </c>
      <c r="B7" s="76"/>
      <c r="C7" s="76"/>
      <c r="D7" s="76"/>
      <c r="E7" s="76"/>
      <c r="F7" s="76"/>
      <c r="G7" s="76"/>
      <c r="H7" s="76"/>
    </row>
    <row r="8" ht="22.75" customHeight="1" spans="1:8">
      <c r="A8" s="75" t="s">
        <v>249</v>
      </c>
      <c r="B8" s="76"/>
      <c r="C8" s="76"/>
      <c r="D8" s="76"/>
      <c r="E8" s="76"/>
      <c r="F8" s="76"/>
      <c r="G8" s="76"/>
      <c r="H8" s="76"/>
    </row>
    <row r="9" ht="22.75" customHeight="1" spans="1:8">
      <c r="A9" s="38"/>
      <c r="B9" s="39"/>
      <c r="C9" s="39"/>
      <c r="D9" s="39"/>
      <c r="E9" s="39"/>
      <c r="F9" s="39"/>
      <c r="G9" s="39"/>
      <c r="H9" s="39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rintOptions horizontalCentered="1" vertic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workbookViewId="0">
      <selection activeCell="A4" sqref="$A4:$XFD19"/>
    </sheetView>
  </sheetViews>
  <sheetFormatPr defaultColWidth="10" defaultRowHeight="15"/>
  <cols>
    <col min="1" max="1" width="9.76666666666667" customWidth="1"/>
    <col min="2" max="2" width="12" style="41" customWidth="1"/>
    <col min="3" max="3" width="21.125" style="41" customWidth="1"/>
    <col min="4" max="4" width="14.25" customWidth="1"/>
    <col min="5" max="5" width="14.375" customWidth="1"/>
    <col min="6" max="6" width="12.5" customWidth="1"/>
    <col min="7" max="11" width="9.76666666666667" customWidth="1"/>
  </cols>
  <sheetData>
    <row r="1" ht="14.3" customHeight="1" spans="1:11">
      <c r="A1" s="33"/>
      <c r="B1" s="49"/>
      <c r="C1" s="50"/>
      <c r="D1" s="33"/>
      <c r="E1" s="33"/>
      <c r="F1" s="33"/>
      <c r="G1" s="33"/>
      <c r="H1" s="33"/>
      <c r="I1" s="33"/>
      <c r="J1" s="33"/>
      <c r="K1" s="33"/>
    </row>
    <row r="2" ht="39.85" customHeight="1" spans="1:11">
      <c r="A2" s="34" t="s">
        <v>250</v>
      </c>
      <c r="B2" s="43"/>
      <c r="C2" s="43"/>
      <c r="D2" s="34"/>
      <c r="E2" s="34"/>
      <c r="F2" s="34"/>
      <c r="G2" s="33"/>
      <c r="H2" s="33"/>
      <c r="I2" s="33"/>
      <c r="J2" s="33"/>
      <c r="K2" s="33"/>
    </row>
    <row r="3" ht="22.75" customHeight="1" spans="1:11">
      <c r="A3" s="35"/>
      <c r="D3" s="35"/>
      <c r="E3" s="35"/>
      <c r="F3" s="35" t="s">
        <v>35</v>
      </c>
      <c r="G3" s="33"/>
      <c r="H3" s="33"/>
      <c r="I3" s="33"/>
      <c r="J3" s="33"/>
      <c r="K3" s="33"/>
    </row>
    <row r="4" ht="30" customHeight="1" spans="1:11">
      <c r="A4" s="51" t="s">
        <v>251</v>
      </c>
      <c r="B4" s="52" t="s">
        <v>252</v>
      </c>
      <c r="C4" s="53" t="s">
        <v>253</v>
      </c>
      <c r="D4" s="51" t="s">
        <v>118</v>
      </c>
      <c r="E4" s="51" t="s">
        <v>113</v>
      </c>
      <c r="F4" s="51" t="s">
        <v>114</v>
      </c>
      <c r="G4" s="33"/>
      <c r="H4" s="33"/>
      <c r="I4" s="33"/>
      <c r="J4" s="33"/>
      <c r="K4" s="33"/>
    </row>
    <row r="5" ht="30" customHeight="1" spans="1:11">
      <c r="A5" s="51"/>
      <c r="B5" s="54"/>
      <c r="C5" s="55" t="s">
        <v>118</v>
      </c>
      <c r="D5" s="56">
        <f>D6</f>
        <v>137359.587</v>
      </c>
      <c r="E5" s="56">
        <f>E6</f>
        <v>137359.587</v>
      </c>
      <c r="F5" s="57"/>
      <c r="G5" s="35"/>
      <c r="H5" s="35"/>
      <c r="I5" s="35"/>
      <c r="J5" s="35"/>
      <c r="K5" s="35"/>
    </row>
    <row r="6" ht="30" customHeight="1" spans="1:6">
      <c r="A6" s="58">
        <v>1</v>
      </c>
      <c r="B6" s="59" t="s">
        <v>206</v>
      </c>
      <c r="C6" s="60" t="s">
        <v>207</v>
      </c>
      <c r="D6" s="61">
        <f>E6+F6</f>
        <v>137359.587</v>
      </c>
      <c r="E6" s="62">
        <f>SUM(E7:E18)</f>
        <v>137359.587</v>
      </c>
      <c r="F6" s="63"/>
    </row>
    <row r="7" ht="30" customHeight="1" spans="1:6">
      <c r="A7" s="58">
        <v>2</v>
      </c>
      <c r="B7" s="64" t="s">
        <v>208</v>
      </c>
      <c r="C7" s="65" t="s">
        <v>209</v>
      </c>
      <c r="D7" s="66"/>
      <c r="E7" s="62"/>
      <c r="F7" s="63"/>
    </row>
    <row r="8" ht="30" customHeight="1" spans="1:6">
      <c r="A8" s="58">
        <v>3</v>
      </c>
      <c r="B8" s="64" t="s">
        <v>210</v>
      </c>
      <c r="C8" s="65" t="s">
        <v>211</v>
      </c>
      <c r="D8" s="66"/>
      <c r="E8" s="62"/>
      <c r="F8" s="63"/>
    </row>
    <row r="9" ht="30" customHeight="1" spans="1:6">
      <c r="A9" s="58">
        <v>4</v>
      </c>
      <c r="B9" s="64" t="s">
        <v>212</v>
      </c>
      <c r="C9" s="65" t="s">
        <v>213</v>
      </c>
      <c r="D9" s="66"/>
      <c r="E9" s="62"/>
      <c r="F9" s="63"/>
    </row>
    <row r="10" ht="30" customHeight="1" spans="1:6">
      <c r="A10" s="58">
        <v>5</v>
      </c>
      <c r="B10" s="64" t="s">
        <v>214</v>
      </c>
      <c r="C10" s="65" t="s">
        <v>215</v>
      </c>
      <c r="D10" s="66"/>
      <c r="E10" s="62"/>
      <c r="F10" s="63"/>
    </row>
    <row r="11" ht="30" customHeight="1" spans="1:6">
      <c r="A11" s="58">
        <v>6</v>
      </c>
      <c r="B11" s="64" t="s">
        <v>216</v>
      </c>
      <c r="C11" s="65" t="s">
        <v>217</v>
      </c>
      <c r="D11" s="66"/>
      <c r="E11" s="62"/>
      <c r="F11" s="63"/>
    </row>
    <row r="12" ht="30" customHeight="1" spans="1:6">
      <c r="A12" s="58">
        <v>7</v>
      </c>
      <c r="B12" s="64" t="s">
        <v>218</v>
      </c>
      <c r="C12" s="65" t="s">
        <v>219</v>
      </c>
      <c r="D12" s="66"/>
      <c r="E12" s="67"/>
      <c r="F12" s="63"/>
    </row>
    <row r="13" ht="30" customHeight="1" spans="1:6">
      <c r="A13" s="58">
        <v>8</v>
      </c>
      <c r="B13" s="64" t="s">
        <v>220</v>
      </c>
      <c r="C13" s="65" t="s">
        <v>221</v>
      </c>
      <c r="D13" s="66"/>
      <c r="E13" s="62"/>
      <c r="F13" s="63"/>
    </row>
    <row r="14" ht="30" customHeight="1" spans="1:6">
      <c r="A14" s="58">
        <v>9</v>
      </c>
      <c r="B14" s="64" t="s">
        <v>222</v>
      </c>
      <c r="C14" s="65" t="s">
        <v>223</v>
      </c>
      <c r="D14" s="66"/>
      <c r="E14" s="62"/>
      <c r="F14" s="63"/>
    </row>
    <row r="15" ht="30" customHeight="1" spans="1:6">
      <c r="A15" s="58">
        <v>10</v>
      </c>
      <c r="B15" s="64" t="s">
        <v>224</v>
      </c>
      <c r="C15" s="65" t="s">
        <v>225</v>
      </c>
      <c r="D15" s="66"/>
      <c r="E15" s="62"/>
      <c r="F15" s="63"/>
    </row>
    <row r="16" ht="30" customHeight="1" spans="1:6">
      <c r="A16" s="58">
        <v>11</v>
      </c>
      <c r="B16" s="64" t="s">
        <v>226</v>
      </c>
      <c r="C16" s="65" t="s">
        <v>227</v>
      </c>
      <c r="D16" s="66"/>
      <c r="E16" s="62"/>
      <c r="F16" s="63"/>
    </row>
    <row r="17" ht="30" customHeight="1" spans="1:6">
      <c r="A17" s="58">
        <v>12</v>
      </c>
      <c r="B17" s="64" t="s">
        <v>228</v>
      </c>
      <c r="C17" s="65" t="s">
        <v>229</v>
      </c>
      <c r="D17" s="68">
        <v>75926.592</v>
      </c>
      <c r="E17" s="68">
        <v>75926.592</v>
      </c>
      <c r="F17" s="63"/>
    </row>
    <row r="18" ht="30" customHeight="1" spans="1:6">
      <c r="A18" s="58">
        <v>13</v>
      </c>
      <c r="B18" s="64" t="s">
        <v>230</v>
      </c>
      <c r="C18" s="65" t="s">
        <v>231</v>
      </c>
      <c r="D18" s="68">
        <v>61432.995</v>
      </c>
      <c r="E18" s="68">
        <v>61432.995</v>
      </c>
      <c r="F18" s="63"/>
    </row>
    <row r="19" ht="30" customHeight="1" spans="1:6">
      <c r="A19" s="69"/>
      <c r="B19" s="70"/>
      <c r="C19" s="71"/>
      <c r="D19" s="72"/>
      <c r="E19" s="63"/>
      <c r="F19" s="63"/>
    </row>
    <row r="25" ht="13.5" spans="2:3">
      <c r="B25" s="40"/>
      <c r="C25" s="40"/>
    </row>
    <row r="26" ht="13.5" spans="2:3">
      <c r="B26" s="40"/>
      <c r="C26" s="40"/>
    </row>
    <row r="27" ht="13.5" spans="2:3">
      <c r="B27" s="40"/>
      <c r="C27" s="40"/>
    </row>
  </sheetData>
  <mergeCells count="1">
    <mergeCell ref="A2:F2"/>
  </mergeCells>
  <printOptions horizontalCentered="1" verticalCentered="1"/>
  <pageMargins left="0.751388888888889" right="0.751388888888889" top="0.271527777777778" bottom="0.271527777777778" header="0" footer="0"/>
  <pageSetup paperSize="9" orientation="portrait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26" sqref="C26"/>
    </sheetView>
  </sheetViews>
  <sheetFormatPr defaultColWidth="7.875" defaultRowHeight="12.75" customHeight="1"/>
  <cols>
    <col min="1" max="1" width="17" style="41" customWidth="1"/>
    <col min="2" max="2" width="41.375" style="41" customWidth="1"/>
    <col min="3" max="3" width="29.375" style="41" customWidth="1"/>
    <col min="4" max="4" width="2.5" style="41" customWidth="1"/>
    <col min="5" max="16" width="8" style="41"/>
    <col min="17" max="16384" width="7.875" style="40"/>
  </cols>
  <sheetData>
    <row r="1" ht="15" customHeight="1" spans="1:16">
      <c r="A1" s="42"/>
      <c r="B1" s="42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ht="32.25" customHeight="1" spans="1:16">
      <c r="A2" s="43" t="s">
        <v>254</v>
      </c>
      <c r="B2" s="43"/>
      <c r="C2" s="43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ht="15" customHeight="1" spans="1:16">
      <c r="A3" s="40"/>
      <c r="B3" s="40"/>
      <c r="C3" s="44" t="s">
        <v>35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ht="25.5" customHeight="1" spans="1:16">
      <c r="A4" s="45" t="s">
        <v>255</v>
      </c>
      <c r="B4" s="45"/>
      <c r="C4" s="46" t="s">
        <v>39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ht="25.5" customHeight="1" spans="1:16">
      <c r="A5" s="45" t="s">
        <v>256</v>
      </c>
      <c r="B5" s="45" t="s">
        <v>257</v>
      </c>
      <c r="C5" s="46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="40" customFormat="1" ht="25.5" customHeight="1" spans="1:3">
      <c r="A6" s="45" t="s">
        <v>118</v>
      </c>
      <c r="B6" s="45"/>
      <c r="C6" s="46"/>
    </row>
    <row r="7" s="40" customFormat="1" ht="26.25" customHeight="1" spans="1:4">
      <c r="A7" s="47"/>
      <c r="B7" s="47"/>
      <c r="C7" s="48">
        <v>0</v>
      </c>
      <c r="D7" s="41"/>
    </row>
    <row r="8" ht="26.25" customHeight="1" spans="1:16">
      <c r="A8" s="47"/>
      <c r="B8" s="47"/>
      <c r="C8" s="48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</row>
    <row r="9" ht="26.25" customHeight="1" spans="1:16">
      <c r="A9" s="47"/>
      <c r="B9" s="47"/>
      <c r="C9" s="48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</row>
    <row r="10" ht="26.25" customHeight="1" spans="1:3">
      <c r="A10" s="47"/>
      <c r="B10" s="47"/>
      <c r="C10" s="48"/>
    </row>
    <row r="11" ht="26.25" customHeight="1" spans="1:3">
      <c r="A11" s="47"/>
      <c r="B11" s="47"/>
      <c r="C11" s="48"/>
    </row>
    <row r="12" ht="26.25" customHeight="1" spans="1:3">
      <c r="A12" s="47"/>
      <c r="B12" s="47"/>
      <c r="C12" s="48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B3" sqref="B3"/>
    </sheetView>
  </sheetViews>
  <sheetFormatPr defaultColWidth="10" defaultRowHeight="13.5" outlineLevelRow="4" outlineLevelCol="4"/>
  <cols>
    <col min="1" max="1" width="29.5" customWidth="1"/>
    <col min="2" max="2" width="18.2416666666667" customWidth="1"/>
    <col min="3" max="3" width="20.1916666666667" customWidth="1"/>
    <col min="4" max="4" width="24.2083333333333" customWidth="1"/>
    <col min="5" max="5" width="29.3166666666667" customWidth="1"/>
  </cols>
  <sheetData>
    <row r="1" ht="14.3" customHeight="1" spans="1:5">
      <c r="A1" s="33"/>
      <c r="B1" s="33"/>
      <c r="C1" s="33"/>
      <c r="D1" s="33"/>
      <c r="E1" s="33"/>
    </row>
    <row r="2" ht="39.85" customHeight="1" spans="1:5">
      <c r="A2" s="34" t="s">
        <v>258</v>
      </c>
      <c r="B2" s="34"/>
      <c r="C2" s="34"/>
      <c r="D2" s="34"/>
      <c r="E2" s="34"/>
    </row>
    <row r="3" ht="22.75" customHeight="1" spans="1:5">
      <c r="A3" s="35"/>
      <c r="B3" s="35"/>
      <c r="C3" s="35"/>
      <c r="D3" s="35"/>
      <c r="E3" s="36" t="s">
        <v>35</v>
      </c>
    </row>
    <row r="4" ht="22.75" customHeight="1" spans="1:5">
      <c r="A4" s="37" t="s">
        <v>177</v>
      </c>
      <c r="B4" s="37" t="s">
        <v>118</v>
      </c>
      <c r="C4" s="37" t="s">
        <v>259</v>
      </c>
      <c r="D4" s="37" t="s">
        <v>260</v>
      </c>
      <c r="E4" s="37" t="s">
        <v>261</v>
      </c>
    </row>
    <row r="5" ht="22.75" customHeight="1" spans="1:5">
      <c r="A5" s="38" t="s">
        <v>262</v>
      </c>
      <c r="B5" s="39"/>
      <c r="C5" s="39"/>
      <c r="D5" s="39"/>
      <c r="E5" s="39"/>
    </row>
  </sheetData>
  <mergeCells count="1">
    <mergeCell ref="A2:E2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16"/>
  <sheetViews>
    <sheetView workbookViewId="0">
      <selection activeCell="B8" sqref="B8"/>
    </sheetView>
  </sheetViews>
  <sheetFormatPr defaultColWidth="9" defaultRowHeight="13.5" outlineLevelCol="1"/>
  <cols>
    <col min="1" max="1" width="35.75" customWidth="1"/>
    <col min="2" max="2" width="46" customWidth="1"/>
  </cols>
  <sheetData>
    <row r="1" ht="64" customHeight="1" spans="1:2">
      <c r="A1" s="25" t="s">
        <v>263</v>
      </c>
      <c r="B1" s="25"/>
    </row>
    <row r="2" spans="1:1">
      <c r="A2" s="26" t="s">
        <v>264</v>
      </c>
    </row>
    <row r="3" ht="27" customHeight="1" spans="1:2">
      <c r="A3" s="27" t="s">
        <v>38</v>
      </c>
      <c r="B3" s="28" t="s">
        <v>39</v>
      </c>
    </row>
    <row r="4" ht="27" customHeight="1" spans="1:2">
      <c r="A4" s="27"/>
      <c r="B4" s="28"/>
    </row>
    <row r="5" ht="27" customHeight="1" spans="1:2">
      <c r="A5" s="13" t="s">
        <v>265</v>
      </c>
      <c r="B5" s="28">
        <v>1</v>
      </c>
    </row>
    <row r="6" ht="27" customHeight="1" spans="1:2">
      <c r="A6" s="29" t="s">
        <v>266</v>
      </c>
      <c r="B6" s="30"/>
    </row>
    <row r="7" ht="27" customHeight="1" spans="1:2">
      <c r="A7" s="31" t="s">
        <v>267</v>
      </c>
      <c r="B7" s="30"/>
    </row>
    <row r="8" ht="27" customHeight="1" spans="1:2">
      <c r="A8" s="31"/>
      <c r="B8" s="30"/>
    </row>
    <row r="9" ht="27" customHeight="1" spans="1:2">
      <c r="A9" s="31"/>
      <c r="B9" s="30"/>
    </row>
    <row r="10" ht="27" customHeight="1" spans="1:2">
      <c r="A10" s="31"/>
      <c r="B10" s="30"/>
    </row>
    <row r="11" ht="27" customHeight="1" spans="1:2">
      <c r="A11" s="31"/>
      <c r="B11" s="30"/>
    </row>
    <row r="12" ht="27" customHeight="1" spans="1:2">
      <c r="A12" s="31"/>
      <c r="B12" s="30"/>
    </row>
    <row r="13" ht="27" customHeight="1" spans="1:2">
      <c r="A13" s="31"/>
      <c r="B13" s="30"/>
    </row>
    <row r="14" ht="27" customHeight="1" spans="1:2">
      <c r="A14" s="31"/>
      <c r="B14" s="30"/>
    </row>
    <row r="15" ht="27" customHeight="1" spans="1:2">
      <c r="A15" s="31"/>
      <c r="B15" s="30"/>
    </row>
    <row r="16" spans="1:1">
      <c r="A16" s="32" t="s">
        <v>268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P27"/>
  <sheetViews>
    <sheetView view="pageBreakPreview" zoomScaleNormal="100" workbookViewId="0">
      <selection activeCell="T17" sqref="T17"/>
    </sheetView>
  </sheetViews>
  <sheetFormatPr defaultColWidth="9" defaultRowHeight="13.5"/>
  <cols>
    <col min="4" max="16" width="5.75" customWidth="1"/>
  </cols>
  <sheetData>
    <row r="1" ht="18.75" spans="1:16">
      <c r="A1" s="1" t="s">
        <v>269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14.25" spans="1:1">
      <c r="A2" s="2" t="s">
        <v>270</v>
      </c>
    </row>
    <row r="3" ht="33" customHeight="1" spans="1:16">
      <c r="A3" s="3" t="s">
        <v>271</v>
      </c>
      <c r="B3" s="9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ht="36" customHeight="1" spans="1:16">
      <c r="A4" s="3" t="s">
        <v>272</v>
      </c>
      <c r="B4" s="9" t="s">
        <v>11</v>
      </c>
      <c r="C4" s="5"/>
      <c r="D4" s="5"/>
      <c r="E4" s="5"/>
      <c r="F4" s="3" t="s">
        <v>273</v>
      </c>
      <c r="G4" s="3"/>
      <c r="H4" s="3"/>
      <c r="I4" s="3"/>
      <c r="J4" s="144" t="s">
        <v>274</v>
      </c>
      <c r="K4" s="5"/>
      <c r="L4" s="5"/>
      <c r="M4" s="5"/>
      <c r="N4" s="5"/>
      <c r="O4" s="5"/>
      <c r="P4" s="5"/>
    </row>
    <row r="5" ht="30" customHeight="1" spans="1:16">
      <c r="A5" s="3" t="s">
        <v>275</v>
      </c>
      <c r="B5" s="3" t="s">
        <v>276</v>
      </c>
      <c r="C5" s="3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ht="30" customHeight="1" spans="1:16">
      <c r="A6" s="3"/>
      <c r="B6" s="3" t="s">
        <v>277</v>
      </c>
      <c r="C6" s="3"/>
      <c r="D6" s="11" t="s">
        <v>278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ht="30" customHeight="1" spans="1:16">
      <c r="A7" s="3"/>
      <c r="B7" s="3" t="s">
        <v>279</v>
      </c>
      <c r="C7" s="3"/>
      <c r="D7" s="12" t="s">
        <v>280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ht="30" customHeight="1" spans="1:16">
      <c r="A8" s="3"/>
      <c r="B8" s="3" t="s">
        <v>281</v>
      </c>
      <c r="C8" s="3"/>
      <c r="D8" s="11" t="s">
        <v>282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9" ht="30" customHeight="1" spans="1:16">
      <c r="A9" s="3" t="s">
        <v>283</v>
      </c>
      <c r="B9" s="3" t="s">
        <v>284</v>
      </c>
      <c r="C9" s="3"/>
      <c r="D9" s="12" t="s">
        <v>282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ht="30" customHeight="1" spans="1:16">
      <c r="A10" s="3"/>
      <c r="B10" s="13" t="s">
        <v>285</v>
      </c>
      <c r="C10" s="13"/>
      <c r="D10" s="11" t="s">
        <v>286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</row>
    <row r="11" ht="36" customHeight="1" spans="1:16">
      <c r="A11" s="3"/>
      <c r="B11" s="13" t="s">
        <v>287</v>
      </c>
      <c r="C11" s="13"/>
      <c r="D11" s="3" t="s">
        <v>288</v>
      </c>
      <c r="E11" s="3"/>
      <c r="F11" s="3"/>
      <c r="G11" s="3"/>
      <c r="H11" s="3" t="s">
        <v>289</v>
      </c>
      <c r="I11" s="3"/>
      <c r="J11" s="3"/>
      <c r="K11" s="3"/>
      <c r="L11" s="3" t="s">
        <v>290</v>
      </c>
      <c r="M11" s="3"/>
      <c r="N11" s="3"/>
      <c r="O11" s="3"/>
      <c r="P11" s="3" t="s">
        <v>291</v>
      </c>
    </row>
    <row r="12" ht="36" customHeight="1" spans="1:16">
      <c r="A12" s="3"/>
      <c r="B12" s="14">
        <v>42</v>
      </c>
      <c r="C12" s="14"/>
      <c r="D12" s="4">
        <v>45</v>
      </c>
      <c r="E12" s="4"/>
      <c r="F12" s="4"/>
      <c r="G12" s="4"/>
      <c r="H12" s="4"/>
      <c r="I12" s="4"/>
      <c r="J12" s="4"/>
      <c r="K12" s="4"/>
      <c r="L12" s="4">
        <v>41</v>
      </c>
      <c r="M12" s="4"/>
      <c r="N12" s="4"/>
      <c r="O12" s="4"/>
      <c r="P12" s="4">
        <v>4</v>
      </c>
    </row>
    <row r="13" ht="36" customHeight="1" spans="1:16">
      <c r="A13" s="3" t="s">
        <v>292</v>
      </c>
      <c r="B13" s="15" t="s">
        <v>293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22"/>
    </row>
    <row r="14" ht="36" customHeight="1" spans="1:16">
      <c r="A14" s="3" t="s">
        <v>294</v>
      </c>
      <c r="B14" s="3" t="s">
        <v>295</v>
      </c>
      <c r="C14" s="3" t="s">
        <v>296</v>
      </c>
      <c r="D14" s="3"/>
      <c r="E14" s="3"/>
      <c r="F14" s="3"/>
      <c r="G14" s="3" t="s">
        <v>297</v>
      </c>
      <c r="H14" s="3"/>
      <c r="I14" s="3"/>
      <c r="J14" s="3"/>
      <c r="K14" s="3" t="s">
        <v>298</v>
      </c>
      <c r="L14" s="3"/>
      <c r="M14" s="3"/>
      <c r="N14" s="3"/>
      <c r="O14" s="3" t="s">
        <v>299</v>
      </c>
      <c r="P14" s="3"/>
    </row>
    <row r="15" ht="36" customHeight="1" spans="1:16">
      <c r="A15" s="3"/>
      <c r="B15" s="5">
        <v>336.17</v>
      </c>
      <c r="C15" s="5">
        <v>708.77</v>
      </c>
      <c r="D15" s="5"/>
      <c r="E15" s="5"/>
      <c r="F15" s="5"/>
      <c r="G15" s="5">
        <v>708.77</v>
      </c>
      <c r="H15" s="5"/>
      <c r="I15" s="5"/>
      <c r="J15" s="5"/>
      <c r="K15" s="23">
        <v>1</v>
      </c>
      <c r="L15" s="5"/>
      <c r="M15" s="5"/>
      <c r="N15" s="5"/>
      <c r="O15" s="5"/>
      <c r="P15" s="5"/>
    </row>
    <row r="16" ht="30" customHeight="1" spans="1:16">
      <c r="A16" s="3" t="s">
        <v>300</v>
      </c>
      <c r="B16" s="3" t="s">
        <v>301</v>
      </c>
      <c r="C16" s="3"/>
      <c r="D16" s="3"/>
      <c r="E16" s="3"/>
      <c r="F16" s="3"/>
      <c r="G16" s="3"/>
      <c r="H16" s="3"/>
      <c r="I16" s="3" t="s">
        <v>302</v>
      </c>
      <c r="J16" s="3"/>
      <c r="K16" s="3"/>
      <c r="L16" s="3"/>
      <c r="M16" s="3"/>
      <c r="N16" s="3"/>
      <c r="O16" s="3"/>
      <c r="P16" s="3"/>
    </row>
    <row r="17" ht="30" customHeight="1" spans="1:16">
      <c r="A17" s="3"/>
      <c r="B17" s="3" t="s">
        <v>303</v>
      </c>
      <c r="C17" s="3"/>
      <c r="D17" s="3"/>
      <c r="E17" s="5"/>
      <c r="F17" s="5"/>
      <c r="G17" s="5"/>
      <c r="H17" s="5"/>
      <c r="I17" s="3" t="s">
        <v>186</v>
      </c>
      <c r="J17" s="3"/>
      <c r="K17" s="3"/>
      <c r="L17" s="3"/>
      <c r="M17" s="3"/>
      <c r="N17" s="5">
        <v>559.77</v>
      </c>
      <c r="O17" s="5"/>
      <c r="P17" s="5"/>
    </row>
    <row r="18" ht="30" customHeight="1" spans="1:16">
      <c r="A18" s="3"/>
      <c r="B18" s="3" t="s">
        <v>304</v>
      </c>
      <c r="C18" s="3"/>
      <c r="D18" s="3"/>
      <c r="E18" s="5">
        <v>573.5</v>
      </c>
      <c r="F18" s="5"/>
      <c r="G18" s="5"/>
      <c r="H18" s="5"/>
      <c r="I18" s="3" t="s">
        <v>187</v>
      </c>
      <c r="J18" s="3"/>
      <c r="K18" s="3"/>
      <c r="L18" s="3"/>
      <c r="M18" s="3"/>
      <c r="N18" s="5">
        <v>13.73</v>
      </c>
      <c r="O18" s="5"/>
      <c r="P18" s="5"/>
    </row>
    <row r="19" ht="30" customHeight="1" spans="1:16">
      <c r="A19" s="3"/>
      <c r="B19" s="3" t="s">
        <v>305</v>
      </c>
      <c r="C19" s="3"/>
      <c r="D19" s="3"/>
      <c r="E19" s="5"/>
      <c r="F19" s="5"/>
      <c r="G19" s="5"/>
      <c r="H19" s="5"/>
      <c r="I19" s="3" t="s">
        <v>306</v>
      </c>
      <c r="J19" s="3"/>
      <c r="K19" s="3"/>
      <c r="L19" s="3"/>
      <c r="M19" s="3"/>
      <c r="N19" s="5"/>
      <c r="O19" s="5"/>
      <c r="P19" s="5"/>
    </row>
    <row r="20" ht="30" customHeight="1" spans="1:16">
      <c r="A20" s="3"/>
      <c r="B20" s="3" t="s">
        <v>307</v>
      </c>
      <c r="C20" s="3"/>
      <c r="D20" s="3"/>
      <c r="E20" s="5">
        <f>E17+E18+E19</f>
        <v>573.5</v>
      </c>
      <c r="F20" s="5"/>
      <c r="G20" s="5"/>
      <c r="H20" s="5"/>
      <c r="I20" s="3" t="s">
        <v>308</v>
      </c>
      <c r="J20" s="3"/>
      <c r="K20" s="3"/>
      <c r="L20" s="3"/>
      <c r="M20" s="3"/>
      <c r="N20" s="5">
        <f>N19+N18+N17</f>
        <v>573.5</v>
      </c>
      <c r="O20" s="5"/>
      <c r="P20" s="5"/>
    </row>
    <row r="21" ht="36" customHeight="1" spans="1:16">
      <c r="A21" s="3" t="s">
        <v>309</v>
      </c>
      <c r="B21" s="9" t="s">
        <v>282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ht="36" customHeight="1" spans="1:16">
      <c r="A22" s="3" t="s">
        <v>310</v>
      </c>
      <c r="B22" s="3" t="s">
        <v>311</v>
      </c>
      <c r="C22" s="3"/>
      <c r="D22" s="3" t="s">
        <v>312</v>
      </c>
      <c r="E22" s="3"/>
      <c r="F22" s="3"/>
      <c r="G22" s="3"/>
      <c r="H22" s="3"/>
      <c r="I22" s="3"/>
      <c r="J22" s="3"/>
      <c r="K22" s="3"/>
      <c r="L22" s="3"/>
      <c r="M22" s="3" t="s">
        <v>313</v>
      </c>
      <c r="N22" s="3"/>
      <c r="O22" s="3"/>
      <c r="P22" s="3"/>
    </row>
    <row r="23" ht="25" customHeight="1" spans="1:16">
      <c r="A23" s="17" t="s">
        <v>314</v>
      </c>
      <c r="B23" s="18" t="s">
        <v>315</v>
      </c>
      <c r="C23" s="19"/>
      <c r="D23" s="18" t="s">
        <v>316</v>
      </c>
      <c r="E23" s="19"/>
      <c r="F23" s="19"/>
      <c r="G23" s="19"/>
      <c r="H23" s="19"/>
      <c r="I23" s="19"/>
      <c r="J23" s="19"/>
      <c r="K23" s="19"/>
      <c r="L23" s="19"/>
      <c r="M23" s="18" t="s">
        <v>317</v>
      </c>
      <c r="N23" s="19"/>
      <c r="O23" s="19"/>
      <c r="P23" s="19"/>
    </row>
    <row r="24" ht="25" customHeight="1" spans="1:16">
      <c r="A24" s="20"/>
      <c r="B24" s="18" t="s">
        <v>318</v>
      </c>
      <c r="C24" s="19"/>
      <c r="D24" s="18" t="s">
        <v>319</v>
      </c>
      <c r="E24" s="19"/>
      <c r="F24" s="19"/>
      <c r="G24" s="19"/>
      <c r="H24" s="19"/>
      <c r="I24" s="19"/>
      <c r="J24" s="19"/>
      <c r="K24" s="19"/>
      <c r="L24" s="19"/>
      <c r="M24" s="18" t="s">
        <v>320</v>
      </c>
      <c r="N24" s="19"/>
      <c r="O24" s="19"/>
      <c r="P24" s="19"/>
    </row>
    <row r="25" ht="25" customHeight="1" spans="1:16">
      <c r="A25" s="21"/>
      <c r="B25" s="18" t="s">
        <v>321</v>
      </c>
      <c r="C25" s="19"/>
      <c r="D25" s="18" t="s">
        <v>322</v>
      </c>
      <c r="E25" s="19"/>
      <c r="F25" s="19"/>
      <c r="G25" s="19"/>
      <c r="H25" s="19"/>
      <c r="I25" s="19"/>
      <c r="J25" s="19"/>
      <c r="K25" s="19"/>
      <c r="L25" s="19"/>
      <c r="M25" s="18" t="s">
        <v>317</v>
      </c>
      <c r="N25" s="19"/>
      <c r="O25" s="19"/>
      <c r="P25" s="19"/>
    </row>
    <row r="26" ht="25" customHeight="1" spans="1:16">
      <c r="A26" s="18" t="s">
        <v>323</v>
      </c>
      <c r="B26" s="18" t="s">
        <v>324</v>
      </c>
      <c r="C26" s="19"/>
      <c r="D26" s="18" t="s">
        <v>325</v>
      </c>
      <c r="E26" s="19"/>
      <c r="F26" s="19"/>
      <c r="G26" s="19"/>
      <c r="H26" s="19"/>
      <c r="I26" s="19"/>
      <c r="J26" s="19"/>
      <c r="K26" s="19"/>
      <c r="L26" s="19"/>
      <c r="M26" s="18" t="s">
        <v>320</v>
      </c>
      <c r="N26" s="19"/>
      <c r="O26" s="19"/>
      <c r="P26" s="19"/>
    </row>
    <row r="27" ht="25" customHeight="1" spans="1:16">
      <c r="A27" s="18" t="s">
        <v>326</v>
      </c>
      <c r="B27" s="18" t="s">
        <v>327</v>
      </c>
      <c r="C27" s="19"/>
      <c r="D27" s="18" t="s">
        <v>328</v>
      </c>
      <c r="E27" s="19"/>
      <c r="F27" s="19"/>
      <c r="G27" s="19"/>
      <c r="H27" s="19"/>
      <c r="I27" s="19"/>
      <c r="J27" s="19"/>
      <c r="K27" s="19"/>
      <c r="L27" s="19"/>
      <c r="M27" s="24" t="s">
        <v>329</v>
      </c>
      <c r="N27" s="24"/>
      <c r="O27" s="24"/>
      <c r="P27" s="24"/>
    </row>
  </sheetData>
  <mergeCells count="76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B26:C26"/>
    <mergeCell ref="D26:L26"/>
    <mergeCell ref="M26:P26"/>
    <mergeCell ref="B27:C27"/>
    <mergeCell ref="D27:L27"/>
    <mergeCell ref="M27:P27"/>
    <mergeCell ref="A5:A8"/>
    <mergeCell ref="A9:A12"/>
    <mergeCell ref="A14:A15"/>
    <mergeCell ref="A16:A20"/>
    <mergeCell ref="A23:A25"/>
  </mergeCells>
  <pageMargins left="0.75" right="0.75" top="1" bottom="1" header="0.5" footer="0.5"/>
  <pageSetup paperSize="9" scale="81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K14"/>
  <sheetViews>
    <sheetView workbookViewId="0">
      <selection activeCell="O6" sqref="O6"/>
    </sheetView>
  </sheetViews>
  <sheetFormatPr defaultColWidth="9" defaultRowHeight="13.5"/>
  <sheetData>
    <row r="1" ht="18.75" spans="1:11">
      <c r="A1" s="1" t="s">
        <v>330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4.25" spans="1:1">
      <c r="A2" s="2" t="s">
        <v>270</v>
      </c>
    </row>
    <row r="3" ht="46" customHeight="1" spans="1:11">
      <c r="A3" s="3" t="s">
        <v>331</v>
      </c>
      <c r="B3" s="4"/>
      <c r="C3" s="4"/>
      <c r="D3" s="4"/>
      <c r="E3" s="4"/>
      <c r="F3" s="3" t="s">
        <v>332</v>
      </c>
      <c r="G3" s="3"/>
      <c r="H3" s="5"/>
      <c r="I3" s="5"/>
      <c r="J3" s="5"/>
      <c r="K3" s="5"/>
    </row>
    <row r="4" ht="46" customHeight="1" spans="1:11">
      <c r="A4" s="3" t="s">
        <v>333</v>
      </c>
      <c r="B4" s="4"/>
      <c r="C4" s="4"/>
      <c r="D4" s="4"/>
      <c r="E4" s="4"/>
      <c r="F4" s="3" t="s">
        <v>334</v>
      </c>
      <c r="G4" s="3"/>
      <c r="H4" s="5"/>
      <c r="I4" s="5"/>
      <c r="J4" s="5"/>
      <c r="K4" s="5"/>
    </row>
    <row r="5" ht="46" customHeight="1" spans="1:11">
      <c r="A5" s="3" t="s">
        <v>335</v>
      </c>
      <c r="B5" s="4"/>
      <c r="C5" s="4"/>
      <c r="D5" s="4"/>
      <c r="E5" s="4"/>
      <c r="F5" s="3" t="s">
        <v>336</v>
      </c>
      <c r="G5" s="3"/>
      <c r="H5" s="5"/>
      <c r="I5" s="5"/>
      <c r="J5" s="5"/>
      <c r="K5" s="5"/>
    </row>
    <row r="6" ht="46" customHeight="1" spans="1:11">
      <c r="A6" s="3" t="s">
        <v>337</v>
      </c>
      <c r="B6" s="4"/>
      <c r="C6" s="4"/>
      <c r="D6" s="4"/>
      <c r="E6" s="4"/>
      <c r="F6" s="3" t="s">
        <v>338</v>
      </c>
      <c r="G6" s="3"/>
      <c r="H6" s="5"/>
      <c r="I6" s="5"/>
      <c r="J6" s="5"/>
      <c r="K6" s="5"/>
    </row>
    <row r="7" ht="46" customHeight="1" spans="1:11">
      <c r="A7" s="3" t="s">
        <v>339</v>
      </c>
      <c r="B7" s="6" t="s">
        <v>340</v>
      </c>
      <c r="C7" s="5"/>
      <c r="D7" s="5"/>
      <c r="E7" s="6" t="s">
        <v>341</v>
      </c>
      <c r="F7" s="6"/>
      <c r="G7" s="5"/>
      <c r="H7" s="5"/>
      <c r="I7" s="6" t="s">
        <v>342</v>
      </c>
      <c r="J7" s="6"/>
      <c r="K7" s="5"/>
    </row>
    <row r="8" ht="46" customHeight="1" spans="1:11">
      <c r="A8" s="3" t="s">
        <v>343</v>
      </c>
      <c r="B8" s="7"/>
      <c r="C8" s="7"/>
      <c r="D8" s="7"/>
      <c r="E8" s="7"/>
      <c r="F8" s="7"/>
      <c r="G8" s="7"/>
      <c r="H8" s="7"/>
      <c r="I8" s="7"/>
      <c r="J8" s="7"/>
      <c r="K8" s="7"/>
    </row>
    <row r="9" ht="46" customHeight="1" spans="1:11">
      <c r="A9" s="3" t="s">
        <v>310</v>
      </c>
      <c r="B9" s="3" t="s">
        <v>311</v>
      </c>
      <c r="C9" s="3"/>
      <c r="D9" s="3" t="s">
        <v>312</v>
      </c>
      <c r="E9" s="3"/>
      <c r="F9" s="3"/>
      <c r="G9" s="3"/>
      <c r="H9" s="3"/>
      <c r="I9" s="3"/>
      <c r="J9" s="3" t="s">
        <v>344</v>
      </c>
      <c r="K9" s="3"/>
    </row>
    <row r="10" ht="46" customHeight="1" spans="1:1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ht="46" customHeight="1" spans="1:1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ht="46" customHeight="1" spans="1:1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ht="46" customHeight="1" spans="1:1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ht="46" customHeight="1" spans="1:11">
      <c r="A14" s="4"/>
      <c r="B14" s="4"/>
      <c r="C14" s="4"/>
      <c r="D14" s="4"/>
      <c r="E14" s="4"/>
      <c r="F14" s="4"/>
      <c r="G14" s="4"/>
      <c r="H14" s="4"/>
      <c r="I14" s="4"/>
      <c r="J14" s="8"/>
      <c r="K14" s="8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</mergeCells>
  <pageMargins left="0.75" right="0.75" top="1" bottom="1" header="0.5" footer="0.5"/>
  <pageSetup paperSize="9" scale="8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D1" sqref="D$1:D$1048576"/>
    </sheetView>
  </sheetViews>
  <sheetFormatPr defaultColWidth="10" defaultRowHeight="13.5" outlineLevelCol="2"/>
  <cols>
    <col min="1" max="1" width="5.01666666666667" customWidth="1"/>
    <col min="2" max="2" width="68.25" customWidth="1"/>
    <col min="3" max="3" width="50.25" customWidth="1"/>
  </cols>
  <sheetData>
    <row r="1" ht="35.4" customHeight="1" spans="1:2">
      <c r="A1" s="33"/>
      <c r="B1" s="33"/>
    </row>
    <row r="2" ht="39.15" customHeight="1" spans="1:3">
      <c r="A2" s="33"/>
      <c r="B2" s="133" t="s">
        <v>13</v>
      </c>
      <c r="C2" s="133"/>
    </row>
    <row r="3" ht="29.35" customHeight="1" spans="1:3">
      <c r="A3" s="134"/>
      <c r="B3" s="135" t="s">
        <v>14</v>
      </c>
      <c r="C3" s="135" t="s">
        <v>15</v>
      </c>
    </row>
    <row r="4" ht="28.45" customHeight="1" spans="1:3">
      <c r="A4" s="126"/>
      <c r="B4" s="136" t="s">
        <v>16</v>
      </c>
      <c r="C4" s="75" t="s">
        <v>17</v>
      </c>
    </row>
    <row r="5" ht="28.45" customHeight="1" spans="1:3">
      <c r="A5" s="126"/>
      <c r="B5" s="136" t="s">
        <v>18</v>
      </c>
      <c r="C5" s="75" t="s">
        <v>19</v>
      </c>
    </row>
    <row r="6" ht="28.45" customHeight="1" spans="1:3">
      <c r="A6" s="126"/>
      <c r="B6" s="136" t="s">
        <v>20</v>
      </c>
      <c r="C6" s="75" t="s">
        <v>21</v>
      </c>
    </row>
    <row r="7" ht="28.45" customHeight="1" spans="1:3">
      <c r="A7" s="126"/>
      <c r="B7" s="136" t="s">
        <v>22</v>
      </c>
      <c r="C7" s="75"/>
    </row>
    <row r="8" ht="28.45" customHeight="1" spans="1:3">
      <c r="A8" s="126"/>
      <c r="B8" s="136" t="s">
        <v>23</v>
      </c>
      <c r="C8" s="75" t="s">
        <v>24</v>
      </c>
    </row>
    <row r="9" ht="28.45" customHeight="1" spans="1:3">
      <c r="A9" s="126"/>
      <c r="B9" s="136" t="s">
        <v>25</v>
      </c>
      <c r="C9" s="75" t="s">
        <v>26</v>
      </c>
    </row>
    <row r="10" ht="28.45" customHeight="1" spans="1:3">
      <c r="A10" s="126"/>
      <c r="B10" s="136" t="s">
        <v>27</v>
      </c>
      <c r="C10" s="75" t="s">
        <v>28</v>
      </c>
    </row>
    <row r="11" ht="28.45" customHeight="1" spans="1:3">
      <c r="A11" s="126"/>
      <c r="B11" s="136" t="s">
        <v>29</v>
      </c>
      <c r="C11" s="75" t="s">
        <v>30</v>
      </c>
    </row>
    <row r="12" ht="28.45" customHeight="1" spans="1:3">
      <c r="A12" s="126"/>
      <c r="B12" s="136" t="s">
        <v>31</v>
      </c>
      <c r="C12" s="75"/>
    </row>
    <row r="13" ht="28.45" customHeight="1" spans="1:3">
      <c r="A13" s="33"/>
      <c r="B13" s="136" t="s">
        <v>32</v>
      </c>
      <c r="C13" s="75"/>
    </row>
    <row r="14" ht="28.45" customHeight="1" spans="1:3">
      <c r="A14" s="33"/>
      <c r="B14" s="136" t="s">
        <v>33</v>
      </c>
      <c r="C14" s="75" t="s">
        <v>17</v>
      </c>
    </row>
  </sheetData>
  <mergeCells count="1">
    <mergeCell ref="B2:C2"/>
  </mergeCells>
  <printOptions horizontalCentered="1" vertic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workbookViewId="0">
      <selection activeCell="G46" sqref="G46"/>
    </sheetView>
  </sheetViews>
  <sheetFormatPr defaultColWidth="10" defaultRowHeight="13.5" outlineLevelCol="3"/>
  <cols>
    <col min="1" max="1" width="24.25" customWidth="1"/>
    <col min="2" max="2" width="16.6916666666667" customWidth="1"/>
    <col min="3" max="3" width="25.75" customWidth="1"/>
    <col min="4" max="4" width="14.5583333333333" customWidth="1"/>
  </cols>
  <sheetData>
    <row r="1" ht="14.3" customHeight="1" spans="1:4">
      <c r="A1" s="33"/>
      <c r="B1" s="33"/>
      <c r="C1" s="33"/>
      <c r="D1" s="33"/>
    </row>
    <row r="2" ht="39.85" customHeight="1" spans="1:4">
      <c r="A2" s="34" t="s">
        <v>34</v>
      </c>
      <c r="B2" s="34"/>
      <c r="C2" s="34"/>
      <c r="D2" s="34"/>
    </row>
    <row r="3" ht="22.75" customHeight="1" spans="1:4">
      <c r="A3" s="126"/>
      <c r="B3" s="126"/>
      <c r="C3" s="126"/>
      <c r="D3" s="127" t="s">
        <v>35</v>
      </c>
    </row>
    <row r="4" ht="22.75" customHeight="1" spans="1:4">
      <c r="A4" s="103" t="s">
        <v>36</v>
      </c>
      <c r="B4" s="103"/>
      <c r="C4" s="103" t="s">
        <v>37</v>
      </c>
      <c r="D4" s="103"/>
    </row>
    <row r="5" ht="22.75" customHeight="1" spans="1:4">
      <c r="A5" s="103" t="s">
        <v>38</v>
      </c>
      <c r="B5" s="103" t="s">
        <v>39</v>
      </c>
      <c r="C5" s="103" t="s">
        <v>38</v>
      </c>
      <c r="D5" s="103" t="s">
        <v>39</v>
      </c>
    </row>
    <row r="6" ht="18" customHeight="1" spans="1:4">
      <c r="A6" s="128" t="s">
        <v>40</v>
      </c>
      <c r="B6" s="110">
        <f>[1]表2!B5</f>
        <v>5735025.83</v>
      </c>
      <c r="C6" s="128" t="s">
        <v>41</v>
      </c>
      <c r="D6" s="110"/>
    </row>
    <row r="7" ht="18" customHeight="1" spans="1:4">
      <c r="A7" s="128" t="s">
        <v>42</v>
      </c>
      <c r="B7" s="110"/>
      <c r="C7" s="128" t="s">
        <v>43</v>
      </c>
      <c r="D7" s="129"/>
    </row>
    <row r="8" ht="18" customHeight="1" spans="1:4">
      <c r="A8" s="128" t="s">
        <v>44</v>
      </c>
      <c r="B8" s="110"/>
      <c r="C8" s="128" t="s">
        <v>45</v>
      </c>
      <c r="D8" s="129"/>
    </row>
    <row r="9" ht="18" customHeight="1" spans="1:4">
      <c r="A9" s="128" t="s">
        <v>46</v>
      </c>
      <c r="B9" s="110"/>
      <c r="C9" s="128" t="s">
        <v>47</v>
      </c>
      <c r="D9" s="129"/>
    </row>
    <row r="10" ht="18" customHeight="1" spans="1:4">
      <c r="A10" s="128" t="s">
        <v>48</v>
      </c>
      <c r="B10" s="110"/>
      <c r="C10" s="128" t="s">
        <v>49</v>
      </c>
      <c r="D10" s="110">
        <v>5319166.47</v>
      </c>
    </row>
    <row r="11" ht="18" customHeight="1" spans="1:4">
      <c r="A11" s="128" t="s">
        <v>50</v>
      </c>
      <c r="B11" s="110"/>
      <c r="C11" s="128" t="s">
        <v>51</v>
      </c>
      <c r="D11" s="110"/>
    </row>
    <row r="12" ht="18" customHeight="1" spans="1:4">
      <c r="A12" s="128" t="s">
        <v>52</v>
      </c>
      <c r="B12" s="110"/>
      <c r="C12" s="128" t="s">
        <v>53</v>
      </c>
      <c r="D12" s="110"/>
    </row>
    <row r="13" ht="18" customHeight="1" spans="1:4">
      <c r="A13" s="128" t="s">
        <v>54</v>
      </c>
      <c r="B13" s="110"/>
      <c r="C13" s="128" t="s">
        <v>55</v>
      </c>
      <c r="D13" s="110">
        <v>97547.94</v>
      </c>
    </row>
    <row r="14" ht="18" customHeight="1" spans="1:4">
      <c r="A14" s="128" t="s">
        <v>56</v>
      </c>
      <c r="B14" s="110"/>
      <c r="C14" s="128" t="s">
        <v>57</v>
      </c>
      <c r="D14" s="110"/>
    </row>
    <row r="15" ht="18" customHeight="1" spans="1:4">
      <c r="A15" s="128"/>
      <c r="B15" s="130"/>
      <c r="C15" s="128" t="s">
        <v>58</v>
      </c>
      <c r="D15" s="110">
        <v>318311.42</v>
      </c>
    </row>
    <row r="16" ht="18" customHeight="1" spans="1:4">
      <c r="A16" s="128"/>
      <c r="B16" s="130"/>
      <c r="C16" s="128" t="s">
        <v>59</v>
      </c>
      <c r="D16" s="129"/>
    </row>
    <row r="17" ht="18" customHeight="1" spans="1:4">
      <c r="A17" s="128"/>
      <c r="B17" s="130"/>
      <c r="C17" s="128" t="s">
        <v>60</v>
      </c>
      <c r="D17" s="129"/>
    </row>
    <row r="18" ht="18" customHeight="1" spans="1:4">
      <c r="A18" s="128"/>
      <c r="B18" s="130"/>
      <c r="C18" s="128" t="s">
        <v>61</v>
      </c>
      <c r="D18" s="129"/>
    </row>
    <row r="19" ht="18" customHeight="1" spans="1:4">
      <c r="A19" s="128"/>
      <c r="B19" s="130"/>
      <c r="C19" s="128" t="s">
        <v>62</v>
      </c>
      <c r="D19" s="129"/>
    </row>
    <row r="20" ht="18" customHeight="1" spans="1:4">
      <c r="A20" s="131"/>
      <c r="B20" s="132"/>
      <c r="C20" s="128" t="s">
        <v>63</v>
      </c>
      <c r="D20" s="129"/>
    </row>
    <row r="21" ht="18" customHeight="1" spans="1:4">
      <c r="A21" s="131"/>
      <c r="B21" s="132"/>
      <c r="C21" s="128" t="s">
        <v>64</v>
      </c>
      <c r="D21" s="129"/>
    </row>
    <row r="22" ht="18" customHeight="1" spans="1:4">
      <c r="A22" s="131"/>
      <c r="B22" s="132"/>
      <c r="C22" s="128" t="s">
        <v>65</v>
      </c>
      <c r="D22" s="129"/>
    </row>
    <row r="23" ht="18" customHeight="1" spans="1:4">
      <c r="A23" s="131"/>
      <c r="B23" s="132"/>
      <c r="C23" s="128" t="s">
        <v>66</v>
      </c>
      <c r="D23" s="129"/>
    </row>
    <row r="24" ht="18" customHeight="1" spans="1:4">
      <c r="A24" s="131"/>
      <c r="B24" s="132"/>
      <c r="C24" s="128" t="s">
        <v>67</v>
      </c>
      <c r="D24" s="129"/>
    </row>
    <row r="25" ht="18" customHeight="1" spans="1:4">
      <c r="A25" s="128"/>
      <c r="B25" s="130"/>
      <c r="C25" s="128" t="s">
        <v>68</v>
      </c>
      <c r="D25" s="129"/>
    </row>
    <row r="26" ht="18" customHeight="1" spans="1:4">
      <c r="A26" s="128"/>
      <c r="B26" s="130"/>
      <c r="C26" s="128" t="s">
        <v>69</v>
      </c>
      <c r="D26" s="129"/>
    </row>
    <row r="27" ht="18" customHeight="1" spans="1:4">
      <c r="A27" s="128"/>
      <c r="B27" s="130"/>
      <c r="C27" s="128" t="s">
        <v>70</v>
      </c>
      <c r="D27" s="129"/>
    </row>
    <row r="28" ht="18" customHeight="1" spans="1:4">
      <c r="A28" s="131"/>
      <c r="B28" s="132"/>
      <c r="C28" s="128" t="s">
        <v>71</v>
      </c>
      <c r="D28" s="129"/>
    </row>
    <row r="29" ht="18" customHeight="1" spans="1:4">
      <c r="A29" s="131"/>
      <c r="B29" s="132"/>
      <c r="C29" s="128" t="s">
        <v>72</v>
      </c>
      <c r="D29" s="129"/>
    </row>
    <row r="30" ht="18" customHeight="1" spans="1:4">
      <c r="A30" s="131"/>
      <c r="B30" s="132"/>
      <c r="C30" s="128" t="s">
        <v>73</v>
      </c>
      <c r="D30" s="129"/>
    </row>
    <row r="31" ht="18" customHeight="1" spans="1:4">
      <c r="A31" s="131"/>
      <c r="B31" s="132"/>
      <c r="C31" s="128" t="s">
        <v>74</v>
      </c>
      <c r="D31" s="129"/>
    </row>
    <row r="32" ht="18" customHeight="1" spans="1:4">
      <c r="A32" s="131"/>
      <c r="B32" s="132"/>
      <c r="C32" s="128" t="s">
        <v>75</v>
      </c>
      <c r="D32" s="129"/>
    </row>
    <row r="33" ht="18" customHeight="1" spans="1:4">
      <c r="A33" s="128"/>
      <c r="B33" s="128"/>
      <c r="C33" s="128" t="s">
        <v>76</v>
      </c>
      <c r="D33" s="129"/>
    </row>
    <row r="34" ht="18" customHeight="1" spans="1:4">
      <c r="A34" s="128"/>
      <c r="B34" s="128"/>
      <c r="C34" s="128" t="s">
        <v>77</v>
      </c>
      <c r="D34" s="129"/>
    </row>
    <row r="35" ht="18" customHeight="1" spans="1:4">
      <c r="A35" s="128"/>
      <c r="B35" s="128"/>
      <c r="C35" s="128" t="s">
        <v>78</v>
      </c>
      <c r="D35" s="129"/>
    </row>
    <row r="36" ht="18" customHeight="1" spans="1:4">
      <c r="A36" s="128"/>
      <c r="B36" s="128"/>
      <c r="C36" s="128"/>
      <c r="D36" s="128"/>
    </row>
    <row r="37" ht="18" customHeight="1" spans="1:4">
      <c r="A37" s="128"/>
      <c r="B37" s="128"/>
      <c r="C37" s="128"/>
      <c r="D37" s="128"/>
    </row>
    <row r="38" ht="18" customHeight="1" spans="1:4">
      <c r="A38" s="128"/>
      <c r="B38" s="128"/>
      <c r="C38" s="128"/>
      <c r="D38" s="128"/>
    </row>
    <row r="39" ht="18" customHeight="1" spans="1:4">
      <c r="A39" s="131" t="s">
        <v>79</v>
      </c>
      <c r="B39" s="132">
        <f>SUM(B6:B14)</f>
        <v>5735025.83</v>
      </c>
      <c r="C39" s="131" t="s">
        <v>80</v>
      </c>
      <c r="D39" s="132">
        <f>SUM(D6:D38)</f>
        <v>5735025.83</v>
      </c>
    </row>
    <row r="40" ht="18" customHeight="1" spans="1:4">
      <c r="A40" s="131" t="s">
        <v>81</v>
      </c>
      <c r="B40" s="132"/>
      <c r="C40" s="131" t="s">
        <v>82</v>
      </c>
      <c r="D40" s="132"/>
    </row>
    <row r="41" ht="18" customHeight="1" spans="1:4">
      <c r="A41" s="128"/>
      <c r="B41" s="130"/>
      <c r="C41" s="128"/>
      <c r="D41" s="130"/>
    </row>
    <row r="42" ht="18" customHeight="1" spans="1:4">
      <c r="A42" s="131" t="s">
        <v>83</v>
      </c>
      <c r="B42" s="132">
        <f>B39+B40</f>
        <v>5735025.83</v>
      </c>
      <c r="C42" s="131" t="s">
        <v>84</v>
      </c>
      <c r="D42" s="132">
        <f>D39+D40</f>
        <v>5735025.83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workbookViewId="0">
      <selection activeCell="F9" sqref="F9"/>
    </sheetView>
  </sheetViews>
  <sheetFormatPr defaultColWidth="7.875" defaultRowHeight="12.75" customHeight="1" outlineLevelCol="2"/>
  <cols>
    <col min="1" max="1" width="39.5" style="41" customWidth="1"/>
    <col min="2" max="2" width="35.625" style="41" customWidth="1"/>
    <col min="3" max="3" width="27.375" style="41" customWidth="1"/>
    <col min="4" max="16384" width="7.875" style="40"/>
  </cols>
  <sheetData>
    <row r="1" ht="24.75" customHeight="1" spans="1:1">
      <c r="A1" s="49"/>
    </row>
    <row r="2" ht="24.75" customHeight="1" spans="1:2">
      <c r="A2" s="43" t="s">
        <v>85</v>
      </c>
      <c r="B2" s="43"/>
    </row>
    <row r="3" ht="24.75" customHeight="1" spans="1:2">
      <c r="A3" s="119"/>
      <c r="B3" s="44" t="s">
        <v>35</v>
      </c>
    </row>
    <row r="4" ht="24" customHeight="1" spans="1:2">
      <c r="A4" s="53" t="s">
        <v>38</v>
      </c>
      <c r="B4" s="53" t="s">
        <v>39</v>
      </c>
    </row>
    <row r="5" s="40" customFormat="1" ht="25" customHeight="1" spans="1:3">
      <c r="A5" s="120" t="s">
        <v>86</v>
      </c>
      <c r="B5" s="121">
        <f>B6+B7</f>
        <v>5735025.83</v>
      </c>
      <c r="C5" s="41"/>
    </row>
    <row r="6" s="40" customFormat="1" ht="25" customHeight="1" spans="1:3">
      <c r="A6" s="120" t="s">
        <v>87</v>
      </c>
      <c r="B6" s="122">
        <f>[1]表4!B6</f>
        <v>5735025.83</v>
      </c>
      <c r="C6" s="41"/>
    </row>
    <row r="7" s="40" customFormat="1" ht="25" customHeight="1" spans="1:3">
      <c r="A7" s="120" t="s">
        <v>88</v>
      </c>
      <c r="B7" s="122"/>
      <c r="C7" s="41"/>
    </row>
    <row r="8" s="40" customFormat="1" ht="25" customHeight="1" spans="1:3">
      <c r="A8" s="120" t="s">
        <v>89</v>
      </c>
      <c r="B8" s="122">
        <f>B9+B10</f>
        <v>0</v>
      </c>
      <c r="C8" s="41"/>
    </row>
    <row r="9" s="40" customFormat="1" ht="25" customHeight="1" spans="1:3">
      <c r="A9" s="120" t="s">
        <v>90</v>
      </c>
      <c r="B9" s="122"/>
      <c r="C9" s="41"/>
    </row>
    <row r="10" s="40" customFormat="1" ht="25" customHeight="1" spans="1:3">
      <c r="A10" s="120" t="s">
        <v>91</v>
      </c>
      <c r="B10" s="122"/>
      <c r="C10" s="41"/>
    </row>
    <row r="11" s="40" customFormat="1" ht="25" customHeight="1" spans="1:3">
      <c r="A11" s="120" t="s">
        <v>92</v>
      </c>
      <c r="B11" s="122">
        <f>SUM(B12:B14)</f>
        <v>0</v>
      </c>
      <c r="C11" s="41"/>
    </row>
    <row r="12" s="40" customFormat="1" ht="25" customHeight="1" spans="1:3">
      <c r="A12" s="120" t="s">
        <v>93</v>
      </c>
      <c r="B12" s="122"/>
      <c r="C12" s="41"/>
    </row>
    <row r="13" s="40" customFormat="1" ht="25" customHeight="1" spans="1:3">
      <c r="A13" s="120" t="s">
        <v>94</v>
      </c>
      <c r="B13" s="122"/>
      <c r="C13" s="41"/>
    </row>
    <row r="14" s="40" customFormat="1" ht="25" customHeight="1" spans="1:3">
      <c r="A14" s="120" t="s">
        <v>95</v>
      </c>
      <c r="B14" s="122"/>
      <c r="C14" s="41"/>
    </row>
    <row r="15" s="40" customFormat="1" ht="25" customHeight="1" spans="1:3">
      <c r="A15" s="120" t="s">
        <v>96</v>
      </c>
      <c r="B15" s="122"/>
      <c r="C15" s="41"/>
    </row>
    <row r="16" s="40" customFormat="1" ht="25" customHeight="1" spans="1:3">
      <c r="A16" s="120" t="s">
        <v>97</v>
      </c>
      <c r="B16" s="122"/>
      <c r="C16" s="41"/>
    </row>
    <row r="17" s="40" customFormat="1" ht="25" customHeight="1" spans="1:3">
      <c r="A17" s="120" t="s">
        <v>98</v>
      </c>
      <c r="B17" s="122"/>
      <c r="C17" s="41"/>
    </row>
    <row r="18" s="40" customFormat="1" ht="25" customHeight="1" spans="1:3">
      <c r="A18" s="120" t="s">
        <v>99</v>
      </c>
      <c r="B18" s="122"/>
      <c r="C18" s="41"/>
    </row>
    <row r="19" s="40" customFormat="1" ht="25" customHeight="1" spans="1:3">
      <c r="A19" s="120" t="s">
        <v>100</v>
      </c>
      <c r="B19" s="121">
        <f>B20+B23+B26+B27</f>
        <v>0</v>
      </c>
      <c r="C19" s="41"/>
    </row>
    <row r="20" s="40" customFormat="1" ht="25" customHeight="1" spans="1:3">
      <c r="A20" s="120" t="s">
        <v>101</v>
      </c>
      <c r="B20" s="121">
        <f>B21+B22</f>
        <v>0</v>
      </c>
      <c r="C20" s="41"/>
    </row>
    <row r="21" s="40" customFormat="1" ht="25" customHeight="1" spans="1:3">
      <c r="A21" s="120" t="s">
        <v>102</v>
      </c>
      <c r="B21" s="121"/>
      <c r="C21" s="41"/>
    </row>
    <row r="22" s="40" customFormat="1" ht="25" customHeight="1" spans="1:3">
      <c r="A22" s="120" t="s">
        <v>103</v>
      </c>
      <c r="B22" s="121"/>
      <c r="C22" s="41"/>
    </row>
    <row r="23" s="40" customFormat="1" ht="25" customHeight="1" spans="1:3">
      <c r="A23" s="120" t="s">
        <v>104</v>
      </c>
      <c r="B23" s="121">
        <f>B24+B25</f>
        <v>0</v>
      </c>
      <c r="C23" s="41"/>
    </row>
    <row r="24" s="40" customFormat="1" ht="25" customHeight="1" spans="1:3">
      <c r="A24" s="120" t="s">
        <v>105</v>
      </c>
      <c r="B24" s="121"/>
      <c r="C24" s="41"/>
    </row>
    <row r="25" s="40" customFormat="1" ht="25" customHeight="1" spans="1:3">
      <c r="A25" s="120" t="s">
        <v>106</v>
      </c>
      <c r="B25" s="121"/>
      <c r="C25" s="41"/>
    </row>
    <row r="26" s="40" customFormat="1" ht="25" customHeight="1" spans="1:3">
      <c r="A26" s="120" t="s">
        <v>107</v>
      </c>
      <c r="B26" s="121"/>
      <c r="C26" s="41"/>
    </row>
    <row r="27" s="40" customFormat="1" ht="25" customHeight="1" spans="1:3">
      <c r="A27" s="120" t="s">
        <v>108</v>
      </c>
      <c r="B27" s="121"/>
      <c r="C27" s="41"/>
    </row>
    <row r="28" ht="25" customHeight="1" spans="1:2">
      <c r="A28" s="123"/>
      <c r="B28" s="121"/>
    </row>
    <row r="29" s="40" customFormat="1" ht="25" customHeight="1" spans="1:3">
      <c r="A29" s="124" t="s">
        <v>109</v>
      </c>
      <c r="B29" s="125">
        <f>B5+B8+B11+B15+B16+B17+B18+B19</f>
        <v>5735025.83</v>
      </c>
      <c r="C29" s="41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I8" sqref="I8"/>
    </sheetView>
  </sheetViews>
  <sheetFormatPr defaultColWidth="10" defaultRowHeight="13.5" outlineLevelCol="5"/>
  <cols>
    <col min="1" max="1" width="12.5" customWidth="1"/>
    <col min="2" max="2" width="25.5" customWidth="1"/>
    <col min="3" max="3" width="13.7" customWidth="1"/>
    <col min="4" max="4" width="13.3" customWidth="1"/>
    <col min="5" max="5" width="12.625" customWidth="1"/>
  </cols>
  <sheetData>
    <row r="1" ht="14.3" customHeight="1" spans="1:5">
      <c r="A1" s="33"/>
      <c r="B1" s="33"/>
      <c r="C1" s="33"/>
      <c r="D1" s="33"/>
      <c r="E1" s="33"/>
    </row>
    <row r="2" ht="39.85" customHeight="1" spans="1:5">
      <c r="A2" s="34" t="s">
        <v>110</v>
      </c>
      <c r="B2" s="34"/>
      <c r="C2" s="34"/>
      <c r="D2" s="34"/>
      <c r="E2" s="34"/>
    </row>
    <row r="3" ht="22.75" customHeight="1" spans="1:6">
      <c r="A3" s="35"/>
      <c r="B3" s="35"/>
      <c r="C3" s="35"/>
      <c r="D3" s="35"/>
      <c r="E3" s="35"/>
      <c r="F3" s="35" t="s">
        <v>35</v>
      </c>
    </row>
    <row r="4" ht="22.75" customHeight="1" spans="1:6">
      <c r="A4" s="114" t="s">
        <v>111</v>
      </c>
      <c r="B4" s="115"/>
      <c r="C4" s="116" t="s">
        <v>112</v>
      </c>
      <c r="D4" s="116" t="s">
        <v>113</v>
      </c>
      <c r="E4" s="116" t="s">
        <v>114</v>
      </c>
      <c r="F4" s="116" t="s">
        <v>115</v>
      </c>
    </row>
    <row r="5" ht="37" customHeight="1" spans="1:6">
      <c r="A5" s="117" t="s">
        <v>116</v>
      </c>
      <c r="B5" s="117" t="s">
        <v>117</v>
      </c>
      <c r="C5" s="118"/>
      <c r="D5" s="118"/>
      <c r="E5" s="118"/>
      <c r="F5" s="118"/>
    </row>
    <row r="6" ht="33" customHeight="1" spans="1:6">
      <c r="A6" s="94" t="s">
        <v>118</v>
      </c>
      <c r="B6" s="95"/>
      <c r="C6" s="96">
        <f t="shared" ref="C6:C17" si="0">D6+E6</f>
        <v>5735025.83</v>
      </c>
      <c r="D6" s="96">
        <f>D7+D10+D15</f>
        <v>5735025.83</v>
      </c>
      <c r="E6" s="96"/>
      <c r="F6" s="96"/>
    </row>
    <row r="7" ht="33" customHeight="1" spans="1:6">
      <c r="A7" s="97">
        <v>205</v>
      </c>
      <c r="B7" s="98" t="s">
        <v>119</v>
      </c>
      <c r="C7" s="96">
        <f t="shared" si="0"/>
        <v>5319166.47</v>
      </c>
      <c r="D7" s="96">
        <f t="shared" ref="D7:D11" si="1">D8</f>
        <v>5319166.47</v>
      </c>
      <c r="E7" s="99"/>
      <c r="F7" s="96"/>
    </row>
    <row r="8" ht="33" customHeight="1" spans="1:6">
      <c r="A8" s="97" t="s">
        <v>120</v>
      </c>
      <c r="B8" s="98" t="s">
        <v>121</v>
      </c>
      <c r="C8" s="96">
        <f t="shared" si="0"/>
        <v>5319166.47</v>
      </c>
      <c r="D8" s="100">
        <f t="shared" si="1"/>
        <v>5319166.47</v>
      </c>
      <c r="E8" s="99"/>
      <c r="F8" s="96"/>
    </row>
    <row r="9" ht="33" customHeight="1" spans="1:6">
      <c r="A9" s="97" t="s">
        <v>122</v>
      </c>
      <c r="B9" s="98" t="s">
        <v>123</v>
      </c>
      <c r="C9" s="96">
        <f t="shared" si="0"/>
        <v>5319166.47</v>
      </c>
      <c r="D9" s="100">
        <v>5319166.47</v>
      </c>
      <c r="E9" s="101"/>
      <c r="F9" s="100"/>
    </row>
    <row r="10" ht="33" customHeight="1" spans="1:6">
      <c r="A10" s="97">
        <v>208</v>
      </c>
      <c r="B10" s="98" t="s">
        <v>124</v>
      </c>
      <c r="C10" s="96">
        <f t="shared" si="0"/>
        <v>97547.94</v>
      </c>
      <c r="D10" s="102">
        <f>D11+D13</f>
        <v>97547.94</v>
      </c>
      <c r="E10" s="63"/>
      <c r="F10" s="63"/>
    </row>
    <row r="11" ht="33" customHeight="1" spans="1:6">
      <c r="A11" s="97" t="s">
        <v>125</v>
      </c>
      <c r="B11" s="98" t="s">
        <v>126</v>
      </c>
      <c r="C11" s="96">
        <f t="shared" si="0"/>
        <v>55788.31</v>
      </c>
      <c r="D11" s="63">
        <f t="shared" si="1"/>
        <v>55788.31</v>
      </c>
      <c r="E11" s="63"/>
      <c r="F11" s="63"/>
    </row>
    <row r="12" ht="33" customHeight="1" spans="1:6">
      <c r="A12" s="97" t="s">
        <v>127</v>
      </c>
      <c r="B12" s="98" t="s">
        <v>128</v>
      </c>
      <c r="C12" s="96">
        <f t="shared" si="0"/>
        <v>55788.31</v>
      </c>
      <c r="D12" s="63">
        <v>55788.31</v>
      </c>
      <c r="E12" s="63"/>
      <c r="F12" s="63"/>
    </row>
    <row r="13" ht="33" customHeight="1" spans="1:6">
      <c r="A13" s="97" t="s">
        <v>129</v>
      </c>
      <c r="B13" s="98" t="s">
        <v>130</v>
      </c>
      <c r="C13" s="96">
        <f t="shared" si="0"/>
        <v>41759.63</v>
      </c>
      <c r="D13" s="63">
        <f t="shared" ref="D13:D16" si="2">D14</f>
        <v>41759.63</v>
      </c>
      <c r="E13" s="63"/>
      <c r="F13" s="63"/>
    </row>
    <row r="14" ht="33" customHeight="1" spans="1:6">
      <c r="A14" s="97" t="s">
        <v>131</v>
      </c>
      <c r="B14" s="98" t="s">
        <v>132</v>
      </c>
      <c r="C14" s="96">
        <f t="shared" si="0"/>
        <v>41759.63</v>
      </c>
      <c r="D14" s="63">
        <v>41759.63</v>
      </c>
      <c r="E14" s="63"/>
      <c r="F14" s="63"/>
    </row>
    <row r="15" ht="33" customHeight="1" spans="1:6">
      <c r="A15" s="97">
        <v>210</v>
      </c>
      <c r="B15" s="98" t="s">
        <v>133</v>
      </c>
      <c r="C15" s="96">
        <f t="shared" si="0"/>
        <v>318311.42</v>
      </c>
      <c r="D15" s="102">
        <f t="shared" si="2"/>
        <v>318311.42</v>
      </c>
      <c r="E15" s="63"/>
      <c r="F15" s="63"/>
    </row>
    <row r="16" ht="33" customHeight="1" spans="1:6">
      <c r="A16" s="97" t="s">
        <v>134</v>
      </c>
      <c r="B16" s="98" t="s">
        <v>135</v>
      </c>
      <c r="C16" s="96">
        <f t="shared" si="0"/>
        <v>318311.42</v>
      </c>
      <c r="D16" s="63">
        <f t="shared" si="2"/>
        <v>318311.42</v>
      </c>
      <c r="E16" s="63"/>
      <c r="F16" s="63"/>
    </row>
    <row r="17" ht="33" customHeight="1" spans="1:6">
      <c r="A17" s="97" t="s">
        <v>136</v>
      </c>
      <c r="B17" s="98" t="s">
        <v>137</v>
      </c>
      <c r="C17" s="96">
        <f t="shared" si="0"/>
        <v>318311.42</v>
      </c>
      <c r="D17" s="63">
        <v>318311.42</v>
      </c>
      <c r="E17" s="63"/>
      <c r="F17" s="63"/>
    </row>
    <row r="18" ht="27" customHeight="1" spans="1:6">
      <c r="A18" s="63"/>
      <c r="B18" s="63"/>
      <c r="C18" s="63"/>
      <c r="D18" s="63"/>
      <c r="E18" s="63"/>
      <c r="F18" s="63"/>
    </row>
    <row r="19" ht="27" customHeight="1" spans="1:6">
      <c r="A19" s="63"/>
      <c r="B19" s="63"/>
      <c r="C19" s="63"/>
      <c r="D19" s="63"/>
      <c r="E19" s="63"/>
      <c r="F19" s="63"/>
    </row>
  </sheetData>
  <mergeCells count="7">
    <mergeCell ref="A2:E2"/>
    <mergeCell ref="A4:B4"/>
    <mergeCell ref="A6:B6"/>
    <mergeCell ref="C4:C5"/>
    <mergeCell ref="D4:D5"/>
    <mergeCell ref="E4:E5"/>
    <mergeCell ref="F4:F5"/>
  </mergeCells>
  <printOptions horizontalCentered="1" verticalCentered="1"/>
  <pageMargins left="0.751388888888889" right="0.751388888888889" top="0.271527777777778" bottom="0.271527777777778" header="0" footer="0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workbookViewId="0">
      <selection activeCell="E15" sqref="E15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25.75" customWidth="1"/>
    <col min="4" max="4" width="16.5" customWidth="1"/>
    <col min="5" max="5" width="18.725" customWidth="1"/>
    <col min="6" max="8" width="9.76666666666667" customWidth="1"/>
  </cols>
  <sheetData>
    <row r="1" ht="14.3" customHeight="1" spans="1:7">
      <c r="A1" s="33"/>
      <c r="B1" s="33"/>
      <c r="C1" s="33"/>
      <c r="D1" s="33"/>
      <c r="E1" s="33"/>
      <c r="F1" s="33"/>
      <c r="G1" s="33"/>
    </row>
    <row r="2" ht="24" customHeight="1" spans="1:7">
      <c r="A2" s="34" t="s">
        <v>138</v>
      </c>
      <c r="B2" s="34"/>
      <c r="C2" s="34"/>
      <c r="D2" s="34"/>
      <c r="E2" s="33"/>
      <c r="F2" s="33"/>
      <c r="G2" s="33"/>
    </row>
    <row r="3" ht="22.75" customHeight="1" spans="1:7">
      <c r="A3" s="35"/>
      <c r="B3" s="35"/>
      <c r="C3" s="78" t="s">
        <v>35</v>
      </c>
      <c r="D3" s="78"/>
      <c r="E3" s="35"/>
      <c r="F3" s="35"/>
      <c r="G3" s="35"/>
    </row>
    <row r="4" ht="20.75" customHeight="1" spans="1:7">
      <c r="A4" s="103" t="s">
        <v>36</v>
      </c>
      <c r="B4" s="103"/>
      <c r="C4" s="103" t="s">
        <v>37</v>
      </c>
      <c r="D4" s="103"/>
      <c r="E4" s="35"/>
      <c r="F4" s="35"/>
      <c r="G4" s="35"/>
    </row>
    <row r="5" ht="20.75" customHeight="1" spans="1:7">
      <c r="A5" s="103" t="s">
        <v>38</v>
      </c>
      <c r="B5" s="103" t="s">
        <v>39</v>
      </c>
      <c r="C5" s="103" t="s">
        <v>38</v>
      </c>
      <c r="D5" s="103" t="s">
        <v>118</v>
      </c>
      <c r="E5" s="35"/>
      <c r="F5" s="35"/>
      <c r="G5" s="35"/>
    </row>
    <row r="6" ht="20.75" customHeight="1" spans="1:7">
      <c r="A6" s="38" t="s">
        <v>139</v>
      </c>
      <c r="B6" s="109">
        <f>SUM(B7:B9)</f>
        <v>5735025.83</v>
      </c>
      <c r="C6" s="38" t="s">
        <v>140</v>
      </c>
      <c r="D6" s="109">
        <f>SUM(D7:D36)</f>
        <v>5735025.83</v>
      </c>
      <c r="E6" s="35"/>
      <c r="F6" s="35"/>
      <c r="G6" s="35"/>
    </row>
    <row r="7" ht="20.75" customHeight="1" spans="1:7">
      <c r="A7" s="38" t="s">
        <v>141</v>
      </c>
      <c r="B7" s="109">
        <v>5735025.83</v>
      </c>
      <c r="C7" s="38" t="s">
        <v>142</v>
      </c>
      <c r="D7" s="110"/>
      <c r="E7" s="35"/>
      <c r="F7" s="35"/>
      <c r="G7" s="35"/>
    </row>
    <row r="8" ht="20.75" customHeight="1" spans="1:7">
      <c r="A8" s="38" t="s">
        <v>143</v>
      </c>
      <c r="B8" s="110"/>
      <c r="C8" s="38" t="s">
        <v>144</v>
      </c>
      <c r="D8" s="110"/>
      <c r="E8" s="35"/>
      <c r="F8" s="35"/>
      <c r="G8" s="35"/>
    </row>
    <row r="9" ht="20.75" customHeight="1" spans="1:7">
      <c r="A9" s="38" t="s">
        <v>145</v>
      </c>
      <c r="B9" s="110"/>
      <c r="C9" s="38" t="s">
        <v>146</v>
      </c>
      <c r="D9" s="110"/>
      <c r="E9" s="35"/>
      <c r="F9" s="35"/>
      <c r="G9" s="35"/>
    </row>
    <row r="10" ht="20.75" customHeight="1" spans="1:7">
      <c r="A10" s="38"/>
      <c r="B10" s="111"/>
      <c r="C10" s="38" t="s">
        <v>147</v>
      </c>
      <c r="D10" s="110"/>
      <c r="E10" s="35"/>
      <c r="F10" s="35"/>
      <c r="G10" s="35"/>
    </row>
    <row r="11" ht="20.75" customHeight="1" spans="1:7">
      <c r="A11" s="38"/>
      <c r="B11" s="111"/>
      <c r="C11" s="38" t="s">
        <v>148</v>
      </c>
      <c r="D11" s="110">
        <v>5319166.47</v>
      </c>
      <c r="E11" s="35"/>
      <c r="F11" s="35"/>
      <c r="G11" s="35"/>
    </row>
    <row r="12" ht="20.75" customHeight="1" spans="1:7">
      <c r="A12" s="38"/>
      <c r="B12" s="111"/>
      <c r="C12" s="38" t="s">
        <v>149</v>
      </c>
      <c r="D12" s="110"/>
      <c r="E12" s="35"/>
      <c r="F12" s="35"/>
      <c r="G12" s="35"/>
    </row>
    <row r="13" ht="20.75" customHeight="1" spans="1:7">
      <c r="A13" s="75"/>
      <c r="B13" s="106"/>
      <c r="C13" s="38" t="s">
        <v>150</v>
      </c>
      <c r="D13" s="110"/>
      <c r="E13" s="35"/>
      <c r="F13" s="35"/>
      <c r="G13" s="35"/>
    </row>
    <row r="14" ht="20.75" customHeight="1" spans="1:7">
      <c r="A14" s="38"/>
      <c r="B14" s="111"/>
      <c r="C14" s="38" t="s">
        <v>151</v>
      </c>
      <c r="D14" s="110">
        <v>97547.94</v>
      </c>
      <c r="E14" s="35"/>
      <c r="F14" s="35"/>
      <c r="G14" s="77"/>
    </row>
    <row r="15" ht="20.75" customHeight="1" spans="1:7">
      <c r="A15" s="38"/>
      <c r="B15" s="111"/>
      <c r="C15" s="38" t="s">
        <v>152</v>
      </c>
      <c r="D15" s="110"/>
      <c r="E15" s="35"/>
      <c r="F15" s="35"/>
      <c r="G15" s="35"/>
    </row>
    <row r="16" ht="20.75" customHeight="1" spans="1:7">
      <c r="A16" s="38"/>
      <c r="B16" s="111"/>
      <c r="C16" s="38" t="s">
        <v>153</v>
      </c>
      <c r="D16" s="110">
        <v>318311.42</v>
      </c>
      <c r="E16" s="35"/>
      <c r="F16" s="35"/>
      <c r="G16" s="35"/>
    </row>
    <row r="17" ht="20.75" customHeight="1" spans="1:7">
      <c r="A17" s="38"/>
      <c r="B17" s="111"/>
      <c r="C17" s="38" t="s">
        <v>154</v>
      </c>
      <c r="D17" s="110"/>
      <c r="E17" s="35"/>
      <c r="F17" s="35"/>
      <c r="G17" s="35"/>
    </row>
    <row r="18" ht="20.75" customHeight="1" spans="1:7">
      <c r="A18" s="38"/>
      <c r="B18" s="111"/>
      <c r="C18" s="38" t="s">
        <v>155</v>
      </c>
      <c r="D18" s="110"/>
      <c r="E18" s="35"/>
      <c r="F18" s="35"/>
      <c r="G18" s="35"/>
    </row>
    <row r="19" ht="20.75" customHeight="1" spans="1:7">
      <c r="A19" s="38"/>
      <c r="B19" s="38"/>
      <c r="C19" s="38" t="s">
        <v>156</v>
      </c>
      <c r="D19" s="110"/>
      <c r="E19" s="35"/>
      <c r="F19" s="35"/>
      <c r="G19" s="35"/>
    </row>
    <row r="20" ht="20.75" customHeight="1" spans="1:7">
      <c r="A20" s="38"/>
      <c r="B20" s="38"/>
      <c r="C20" s="38" t="s">
        <v>157</v>
      </c>
      <c r="D20" s="110"/>
      <c r="E20" s="35"/>
      <c r="F20" s="35"/>
      <c r="G20" s="35"/>
    </row>
    <row r="21" ht="20.75" customHeight="1" spans="1:7">
      <c r="A21" s="38"/>
      <c r="B21" s="38"/>
      <c r="C21" s="38" t="s">
        <v>158</v>
      </c>
      <c r="D21" s="110"/>
      <c r="E21" s="35"/>
      <c r="F21" s="35"/>
      <c r="G21" s="35"/>
    </row>
    <row r="22" ht="20.75" customHeight="1" spans="1:7">
      <c r="A22" s="38"/>
      <c r="B22" s="38"/>
      <c r="C22" s="38" t="s">
        <v>159</v>
      </c>
      <c r="D22" s="110"/>
      <c r="E22" s="35"/>
      <c r="F22" s="35"/>
      <c r="G22" s="35"/>
    </row>
    <row r="23" ht="20.75" customHeight="1" spans="1:7">
      <c r="A23" s="38"/>
      <c r="B23" s="38"/>
      <c r="C23" s="38" t="s">
        <v>160</v>
      </c>
      <c r="D23" s="110"/>
      <c r="E23" s="35"/>
      <c r="F23" s="35"/>
      <c r="G23" s="35"/>
    </row>
    <row r="24" ht="20.75" customHeight="1" spans="1:7">
      <c r="A24" s="38"/>
      <c r="B24" s="38"/>
      <c r="C24" s="38" t="s">
        <v>161</v>
      </c>
      <c r="D24" s="110"/>
      <c r="E24" s="35"/>
      <c r="F24" s="35"/>
      <c r="G24" s="35"/>
    </row>
    <row r="25" ht="20.75" customHeight="1" spans="1:7">
      <c r="A25" s="38"/>
      <c r="B25" s="38"/>
      <c r="C25" s="38" t="s">
        <v>162</v>
      </c>
      <c r="D25" s="110"/>
      <c r="E25" s="35"/>
      <c r="F25" s="35"/>
      <c r="G25" s="35"/>
    </row>
    <row r="26" ht="20.75" customHeight="1" spans="1:7">
      <c r="A26" s="38"/>
      <c r="B26" s="38"/>
      <c r="C26" s="38" t="s">
        <v>163</v>
      </c>
      <c r="D26" s="110"/>
      <c r="E26" s="35"/>
      <c r="F26" s="35"/>
      <c r="G26" s="35"/>
    </row>
    <row r="27" ht="20.75" customHeight="1" spans="1:7">
      <c r="A27" s="38"/>
      <c r="B27" s="38"/>
      <c r="C27" s="38" t="s">
        <v>164</v>
      </c>
      <c r="D27" s="110"/>
      <c r="E27" s="35"/>
      <c r="F27" s="35"/>
      <c r="G27" s="35"/>
    </row>
    <row r="28" ht="20.75" customHeight="1" spans="1:7">
      <c r="A28" s="38"/>
      <c r="B28" s="38"/>
      <c r="C28" s="38" t="s">
        <v>165</v>
      </c>
      <c r="D28" s="110"/>
      <c r="E28" s="35"/>
      <c r="F28" s="35"/>
      <c r="G28" s="35"/>
    </row>
    <row r="29" ht="20.75" customHeight="1" spans="1:7">
      <c r="A29" s="38"/>
      <c r="B29" s="38"/>
      <c r="C29" s="38" t="s">
        <v>166</v>
      </c>
      <c r="D29" s="110"/>
      <c r="E29" s="35"/>
      <c r="F29" s="35"/>
      <c r="G29" s="35"/>
    </row>
    <row r="30" ht="20.75" customHeight="1" spans="1:7">
      <c r="A30" s="38"/>
      <c r="B30" s="38"/>
      <c r="C30" s="38" t="s">
        <v>167</v>
      </c>
      <c r="D30" s="110"/>
      <c r="E30" s="35"/>
      <c r="F30" s="35"/>
      <c r="G30" s="35"/>
    </row>
    <row r="31" ht="20.75" customHeight="1" spans="1:7">
      <c r="A31" s="38"/>
      <c r="B31" s="38"/>
      <c r="C31" s="38" t="s">
        <v>168</v>
      </c>
      <c r="D31" s="110"/>
      <c r="E31" s="35"/>
      <c r="F31" s="35"/>
      <c r="G31" s="35"/>
    </row>
    <row r="32" ht="20.75" customHeight="1" spans="1:7">
      <c r="A32" s="38"/>
      <c r="B32" s="38"/>
      <c r="C32" s="38" t="s">
        <v>169</v>
      </c>
      <c r="D32" s="110"/>
      <c r="E32" s="35"/>
      <c r="F32" s="35"/>
      <c r="G32" s="35"/>
    </row>
    <row r="33" ht="20.75" customHeight="1" spans="1:7">
      <c r="A33" s="38"/>
      <c r="B33" s="38"/>
      <c r="C33" s="38" t="s">
        <v>170</v>
      </c>
      <c r="D33" s="110"/>
      <c r="E33" s="35"/>
      <c r="F33" s="35"/>
      <c r="G33" s="35"/>
    </row>
    <row r="34" ht="20.75" customHeight="1" spans="1:7">
      <c r="A34" s="38"/>
      <c r="B34" s="38"/>
      <c r="C34" s="38" t="s">
        <v>171</v>
      </c>
      <c r="D34" s="110"/>
      <c r="E34" s="35"/>
      <c r="F34" s="35"/>
      <c r="G34" s="35"/>
    </row>
    <row r="35" ht="20.75" customHeight="1" spans="1:7">
      <c r="A35" s="38"/>
      <c r="B35" s="38"/>
      <c r="C35" s="38" t="s">
        <v>172</v>
      </c>
      <c r="D35" s="110"/>
      <c r="E35" s="35"/>
      <c r="F35" s="35"/>
      <c r="G35" s="35"/>
    </row>
    <row r="36" ht="20.75" customHeight="1" spans="1:7">
      <c r="A36" s="38"/>
      <c r="B36" s="38"/>
      <c r="C36" s="38" t="s">
        <v>173</v>
      </c>
      <c r="D36" s="109"/>
      <c r="E36" s="35"/>
      <c r="F36" s="35"/>
      <c r="G36" s="35"/>
    </row>
    <row r="37" ht="20.75" customHeight="1" spans="1:7">
      <c r="A37" s="103" t="s">
        <v>174</v>
      </c>
      <c r="B37" s="112">
        <f>B6</f>
        <v>5735025.83</v>
      </c>
      <c r="C37" s="103" t="s">
        <v>175</v>
      </c>
      <c r="D37" s="113">
        <f>D6</f>
        <v>5735025.83</v>
      </c>
      <c r="E37" s="77"/>
      <c r="F37" s="35"/>
      <c r="G37" s="35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G14" sqref="G14"/>
    </sheetView>
  </sheetViews>
  <sheetFormatPr defaultColWidth="10" defaultRowHeight="13.5" outlineLevelRow="7"/>
  <cols>
    <col min="1" max="1" width="26.375" customWidth="1"/>
    <col min="2" max="2" width="13.625" customWidth="1"/>
    <col min="3" max="3" width="14.925" customWidth="1"/>
    <col min="4" max="4" width="13.625" customWidth="1"/>
    <col min="5" max="11" width="8.5" customWidth="1"/>
  </cols>
  <sheetData>
    <row r="1" ht="14.3" customHeight="1" spans="1:11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</row>
    <row r="2" ht="39.85" customHeight="1" spans="1:11">
      <c r="A2" s="34" t="s">
        <v>176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ht="22.75" customHeight="1" spans="1:11">
      <c r="A3" s="35"/>
      <c r="B3" s="35"/>
      <c r="C3" s="35"/>
      <c r="D3" s="35"/>
      <c r="E3" s="35"/>
      <c r="F3" s="35"/>
      <c r="G3" s="35"/>
      <c r="H3" s="35"/>
      <c r="I3" s="35"/>
      <c r="J3" s="78" t="s">
        <v>35</v>
      </c>
      <c r="K3" s="78"/>
    </row>
    <row r="4" ht="22.75" customHeight="1" spans="1:11">
      <c r="A4" s="103" t="s">
        <v>177</v>
      </c>
      <c r="B4" s="103" t="s">
        <v>118</v>
      </c>
      <c r="C4" s="103" t="s">
        <v>178</v>
      </c>
      <c r="D4" s="103"/>
      <c r="E4" s="103"/>
      <c r="F4" s="103" t="s">
        <v>179</v>
      </c>
      <c r="G4" s="103"/>
      <c r="H4" s="103"/>
      <c r="I4" s="103" t="s">
        <v>180</v>
      </c>
      <c r="J4" s="103"/>
      <c r="K4" s="103"/>
    </row>
    <row r="5" ht="22.75" customHeight="1" spans="1:11">
      <c r="A5" s="103"/>
      <c r="B5" s="103"/>
      <c r="C5" s="37" t="s">
        <v>118</v>
      </c>
      <c r="D5" s="37" t="s">
        <v>113</v>
      </c>
      <c r="E5" s="37" t="s">
        <v>114</v>
      </c>
      <c r="F5" s="37" t="s">
        <v>118</v>
      </c>
      <c r="G5" s="37" t="s">
        <v>113</v>
      </c>
      <c r="H5" s="37" t="s">
        <v>114</v>
      </c>
      <c r="I5" s="37" t="s">
        <v>118</v>
      </c>
      <c r="J5" s="37" t="s">
        <v>113</v>
      </c>
      <c r="K5" s="37" t="s">
        <v>114</v>
      </c>
    </row>
    <row r="6" ht="22.75" customHeight="1" spans="1:11">
      <c r="A6" s="75" t="s">
        <v>118</v>
      </c>
      <c r="B6" s="104">
        <f>B7</f>
        <v>5735025.83</v>
      </c>
      <c r="C6" s="104">
        <f>C7</f>
        <v>5735025.83</v>
      </c>
      <c r="D6" s="104">
        <f>D7</f>
        <v>5735025.83</v>
      </c>
      <c r="E6" s="104"/>
      <c r="F6" s="104"/>
      <c r="G6" s="104"/>
      <c r="H6" s="104"/>
      <c r="I6" s="104"/>
      <c r="J6" s="104"/>
      <c r="K6" s="104"/>
    </row>
    <row r="7" ht="22.75" customHeight="1" spans="1:11">
      <c r="A7" s="105" t="s">
        <v>181</v>
      </c>
      <c r="B7" s="104">
        <f>C7</f>
        <v>5735025.83</v>
      </c>
      <c r="C7" s="104">
        <f>D7+E7</f>
        <v>5735025.83</v>
      </c>
      <c r="D7" s="106">
        <v>5735025.83</v>
      </c>
      <c r="E7" s="106"/>
      <c r="F7" s="106"/>
      <c r="G7" s="106"/>
      <c r="H7" s="106"/>
      <c r="I7" s="106"/>
      <c r="J7" s="106"/>
      <c r="K7" s="106"/>
    </row>
    <row r="8" ht="22.75" customHeight="1" spans="1:11">
      <c r="A8" s="107"/>
      <c r="B8" s="108"/>
      <c r="C8" s="108"/>
      <c r="D8" s="106"/>
      <c r="E8" s="106"/>
      <c r="F8" s="106"/>
      <c r="G8" s="106"/>
      <c r="H8" s="106"/>
      <c r="I8" s="106"/>
      <c r="J8" s="106"/>
      <c r="K8" s="106"/>
    </row>
  </sheetData>
  <mergeCells count="7">
    <mergeCell ref="A2:K2"/>
    <mergeCell ref="J3:K3"/>
    <mergeCell ref="C4:E4"/>
    <mergeCell ref="F4:H4"/>
    <mergeCell ref="I4:K4"/>
    <mergeCell ref="A4:A5"/>
    <mergeCell ref="B4:B5"/>
  </mergeCells>
  <printOptions horizontalCentered="1" vertic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A4" sqref="$A4:$XFD19"/>
    </sheetView>
  </sheetViews>
  <sheetFormatPr defaultColWidth="10" defaultRowHeight="13.5" outlineLevelCol="4"/>
  <cols>
    <col min="1" max="1" width="13.125" customWidth="1"/>
    <col min="2" max="2" width="24.625" customWidth="1"/>
    <col min="3" max="3" width="14.5" customWidth="1"/>
    <col min="4" max="4" width="15.25" customWidth="1"/>
    <col min="5" max="5" width="13.5" customWidth="1"/>
  </cols>
  <sheetData>
    <row r="1" ht="14.3" customHeight="1" spans="1:1">
      <c r="A1" s="91"/>
    </row>
    <row r="2" ht="36.9" customHeight="1" spans="1:5">
      <c r="A2" s="34" t="s">
        <v>182</v>
      </c>
      <c r="B2" s="34"/>
      <c r="C2" s="34"/>
      <c r="D2" s="34"/>
      <c r="E2" s="34"/>
    </row>
    <row r="3" ht="21.85" customHeight="1" spans="1:5">
      <c r="A3" s="35"/>
      <c r="B3" s="35"/>
      <c r="C3" s="78" t="s">
        <v>35</v>
      </c>
      <c r="D3" s="78"/>
      <c r="E3" s="78"/>
    </row>
    <row r="4" ht="30" customHeight="1" spans="1:5">
      <c r="A4" s="79" t="s">
        <v>111</v>
      </c>
      <c r="B4" s="79"/>
      <c r="C4" s="79" t="s">
        <v>178</v>
      </c>
      <c r="D4" s="79"/>
      <c r="E4" s="79"/>
    </row>
    <row r="5" ht="30" customHeight="1" spans="1:5">
      <c r="A5" s="92" t="s">
        <v>116</v>
      </c>
      <c r="B5" s="92" t="s">
        <v>117</v>
      </c>
      <c r="C5" s="93" t="s">
        <v>118</v>
      </c>
      <c r="D5" s="92" t="s">
        <v>113</v>
      </c>
      <c r="E5" s="92" t="s">
        <v>114</v>
      </c>
    </row>
    <row r="6" ht="30" customHeight="1" spans="1:5">
      <c r="A6" s="94" t="s">
        <v>118</v>
      </c>
      <c r="B6" s="95"/>
      <c r="C6" s="96">
        <f t="shared" ref="C6:C17" si="0">D6+E6</f>
        <v>5735025.83</v>
      </c>
      <c r="D6" s="96">
        <f>D7+D10+D15</f>
        <v>5735025.83</v>
      </c>
      <c r="E6" s="96"/>
    </row>
    <row r="7" ht="30" customHeight="1" spans="1:5">
      <c r="A7" s="97">
        <v>205</v>
      </c>
      <c r="B7" s="98" t="s">
        <v>119</v>
      </c>
      <c r="C7" s="96">
        <f t="shared" si="0"/>
        <v>5319166.47</v>
      </c>
      <c r="D7" s="96">
        <f t="shared" ref="D7:D11" si="1">D8</f>
        <v>5319166.47</v>
      </c>
      <c r="E7" s="99"/>
    </row>
    <row r="8" ht="30" customHeight="1" spans="1:5">
      <c r="A8" s="97" t="s">
        <v>120</v>
      </c>
      <c r="B8" s="98" t="s">
        <v>121</v>
      </c>
      <c r="C8" s="96">
        <f t="shared" si="0"/>
        <v>5319166.47</v>
      </c>
      <c r="D8" s="100">
        <f t="shared" si="1"/>
        <v>5319166.47</v>
      </c>
      <c r="E8" s="99"/>
    </row>
    <row r="9" ht="30" customHeight="1" spans="1:5">
      <c r="A9" s="97" t="s">
        <v>122</v>
      </c>
      <c r="B9" s="98" t="s">
        <v>123</v>
      </c>
      <c r="C9" s="96">
        <f t="shared" si="0"/>
        <v>5319166.47</v>
      </c>
      <c r="D9" s="100">
        <v>5319166.47</v>
      </c>
      <c r="E9" s="101"/>
    </row>
    <row r="10" ht="30" customHeight="1" spans="1:5">
      <c r="A10" s="97">
        <v>208</v>
      </c>
      <c r="B10" s="98" t="s">
        <v>124</v>
      </c>
      <c r="C10" s="96">
        <f t="shared" si="0"/>
        <v>97547.94</v>
      </c>
      <c r="D10" s="102">
        <f>D11+D13</f>
        <v>97547.94</v>
      </c>
      <c r="E10" s="63"/>
    </row>
    <row r="11" ht="30" customHeight="1" spans="1:5">
      <c r="A11" s="97" t="s">
        <v>125</v>
      </c>
      <c r="B11" s="98" t="s">
        <v>126</v>
      </c>
      <c r="C11" s="96">
        <f t="shared" si="0"/>
        <v>55788.31</v>
      </c>
      <c r="D11" s="63">
        <f t="shared" si="1"/>
        <v>55788.31</v>
      </c>
      <c r="E11" s="63"/>
    </row>
    <row r="12" ht="30" customHeight="1" spans="1:5">
      <c r="A12" s="97" t="s">
        <v>127</v>
      </c>
      <c r="B12" s="98" t="s">
        <v>128</v>
      </c>
      <c r="C12" s="96">
        <f t="shared" si="0"/>
        <v>55788.31</v>
      </c>
      <c r="D12" s="63">
        <v>55788.31</v>
      </c>
      <c r="E12" s="63"/>
    </row>
    <row r="13" ht="30" customHeight="1" spans="1:5">
      <c r="A13" s="97" t="s">
        <v>129</v>
      </c>
      <c r="B13" s="98" t="s">
        <v>130</v>
      </c>
      <c r="C13" s="96">
        <f t="shared" si="0"/>
        <v>41759.63</v>
      </c>
      <c r="D13" s="63">
        <f t="shared" ref="D13:D16" si="2">D14</f>
        <v>41759.63</v>
      </c>
      <c r="E13" s="63"/>
    </row>
    <row r="14" ht="30" customHeight="1" spans="1:5">
      <c r="A14" s="97" t="s">
        <v>131</v>
      </c>
      <c r="B14" s="98" t="s">
        <v>132</v>
      </c>
      <c r="C14" s="96">
        <f t="shared" si="0"/>
        <v>41759.63</v>
      </c>
      <c r="D14" s="63">
        <v>41759.63</v>
      </c>
      <c r="E14" s="63"/>
    </row>
    <row r="15" ht="30" customHeight="1" spans="1:5">
      <c r="A15" s="97">
        <v>210</v>
      </c>
      <c r="B15" s="98" t="s">
        <v>133</v>
      </c>
      <c r="C15" s="96">
        <f t="shared" si="0"/>
        <v>318311.42</v>
      </c>
      <c r="D15" s="102">
        <f t="shared" si="2"/>
        <v>318311.42</v>
      </c>
      <c r="E15" s="63"/>
    </row>
    <row r="16" ht="30" customHeight="1" spans="1:5">
      <c r="A16" s="97" t="s">
        <v>134</v>
      </c>
      <c r="B16" s="98" t="s">
        <v>135</v>
      </c>
      <c r="C16" s="96">
        <f t="shared" si="0"/>
        <v>318311.42</v>
      </c>
      <c r="D16" s="63">
        <f t="shared" si="2"/>
        <v>318311.42</v>
      </c>
      <c r="E16" s="63"/>
    </row>
    <row r="17" ht="30" customHeight="1" spans="1:5">
      <c r="A17" s="97" t="s">
        <v>136</v>
      </c>
      <c r="B17" s="98" t="s">
        <v>137</v>
      </c>
      <c r="C17" s="96">
        <f t="shared" si="0"/>
        <v>318311.42</v>
      </c>
      <c r="D17" s="63">
        <v>318311.42</v>
      </c>
      <c r="E17" s="63"/>
    </row>
    <row r="18" ht="30" customHeight="1" spans="1:5">
      <c r="A18" s="63"/>
      <c r="B18" s="63"/>
      <c r="C18" s="63"/>
      <c r="D18" s="63"/>
      <c r="E18" s="63"/>
    </row>
    <row r="19" ht="30" customHeight="1" spans="1:5">
      <c r="A19" s="63"/>
      <c r="B19" s="63"/>
      <c r="C19" s="63"/>
      <c r="D19" s="63"/>
      <c r="E19" s="63"/>
    </row>
  </sheetData>
  <mergeCells count="5">
    <mergeCell ref="A2:E2"/>
    <mergeCell ref="C3:E3"/>
    <mergeCell ref="A4:B4"/>
    <mergeCell ref="C4:E4"/>
    <mergeCell ref="A6:B6"/>
  </mergeCells>
  <printOptions horizontalCentered="1" verticalCentered="1"/>
  <pageMargins left="0.751388888888889" right="0.751388888888889" top="0.267361111111111" bottom="0.267361111111111" header="0" footer="0"/>
  <pageSetup paperSize="9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workbookViewId="0">
      <selection activeCell="I18" sqref="I18"/>
    </sheetView>
  </sheetViews>
  <sheetFormatPr defaultColWidth="10" defaultRowHeight="13.5" outlineLevelCol="4"/>
  <cols>
    <col min="1" max="1" width="13.7" customWidth="1"/>
    <col min="2" max="2" width="25.25" customWidth="1"/>
    <col min="3" max="3" width="18" customWidth="1"/>
    <col min="4" max="4" width="17.5" customWidth="1"/>
    <col min="5" max="5" width="11.875" customWidth="1"/>
  </cols>
  <sheetData>
    <row r="1" ht="18.05" customHeight="1" spans="1:5">
      <c r="A1" s="33"/>
      <c r="B1" s="33"/>
      <c r="C1" s="33"/>
      <c r="D1" s="33"/>
      <c r="E1" s="33"/>
    </row>
    <row r="2" ht="39.85" customHeight="1" spans="1:5">
      <c r="A2" s="34" t="s">
        <v>183</v>
      </c>
      <c r="B2" s="34"/>
      <c r="C2" s="34"/>
      <c r="D2" s="34"/>
      <c r="E2" s="34"/>
    </row>
    <row r="3" ht="22.75" customHeight="1" spans="1:5">
      <c r="A3" s="77"/>
      <c r="B3" s="77"/>
      <c r="C3" s="35"/>
      <c r="D3" s="35"/>
      <c r="E3" s="78" t="s">
        <v>35</v>
      </c>
    </row>
    <row r="4" ht="18" customHeight="1" spans="1:5">
      <c r="A4" s="79" t="s">
        <v>184</v>
      </c>
      <c r="B4" s="79"/>
      <c r="C4" s="79" t="s">
        <v>185</v>
      </c>
      <c r="D4" s="79"/>
      <c r="E4" s="79"/>
    </row>
    <row r="5" ht="18" customHeight="1" spans="1:5">
      <c r="A5" s="79" t="s">
        <v>116</v>
      </c>
      <c r="B5" s="79" t="s">
        <v>117</v>
      </c>
      <c r="C5" s="79" t="s">
        <v>118</v>
      </c>
      <c r="D5" s="79" t="s">
        <v>186</v>
      </c>
      <c r="E5" s="79" t="s">
        <v>187</v>
      </c>
    </row>
    <row r="6" ht="18" customHeight="1" spans="1:5">
      <c r="A6" s="79"/>
      <c r="B6" s="80" t="s">
        <v>118</v>
      </c>
      <c r="C6" s="81">
        <f t="shared" ref="C6:C32" si="0">D6+E6</f>
        <v>5735025.831</v>
      </c>
      <c r="D6" s="81">
        <f>D7+D16+D31</f>
        <v>5735025.831</v>
      </c>
      <c r="E6" s="81"/>
    </row>
    <row r="7" ht="18" customHeight="1" spans="1:5">
      <c r="A7" s="59" t="s">
        <v>188</v>
      </c>
      <c r="B7" s="82" t="s">
        <v>189</v>
      </c>
      <c r="C7" s="83">
        <f>SUM(C8:C11)</f>
        <v>5181806.88</v>
      </c>
      <c r="D7" s="83">
        <f>SUM(D8:D15)</f>
        <v>5541877.934</v>
      </c>
      <c r="E7" s="83"/>
    </row>
    <row r="8" ht="18" customHeight="1" spans="1:5">
      <c r="A8" s="84" t="s">
        <v>190</v>
      </c>
      <c r="B8" s="85" t="s">
        <v>191</v>
      </c>
      <c r="C8" s="83">
        <f t="shared" si="0"/>
        <v>2423590</v>
      </c>
      <c r="D8" s="86">
        <v>2423590</v>
      </c>
      <c r="E8" s="86"/>
    </row>
    <row r="9" ht="18" customHeight="1" spans="1:5">
      <c r="A9" s="84" t="s">
        <v>192</v>
      </c>
      <c r="B9" s="85" t="s">
        <v>193</v>
      </c>
      <c r="C9" s="83">
        <f t="shared" si="0"/>
        <v>670084.88</v>
      </c>
      <c r="D9" s="86">
        <v>670084.88</v>
      </c>
      <c r="E9" s="86"/>
    </row>
    <row r="10" ht="18" customHeight="1" spans="1:5">
      <c r="A10" s="84" t="s">
        <v>194</v>
      </c>
      <c r="B10" s="85" t="s">
        <v>195</v>
      </c>
      <c r="C10" s="83">
        <f t="shared" si="0"/>
        <v>868500</v>
      </c>
      <c r="D10" s="86">
        <v>868500</v>
      </c>
      <c r="E10" s="86"/>
    </row>
    <row r="11" ht="18" customHeight="1" spans="1:5">
      <c r="A11" s="84" t="s">
        <v>196</v>
      </c>
      <c r="B11" s="85" t="s">
        <v>197</v>
      </c>
      <c r="C11" s="83">
        <f t="shared" si="0"/>
        <v>1219632</v>
      </c>
      <c r="D11" s="86">
        <v>1219632</v>
      </c>
      <c r="E11" s="86"/>
    </row>
    <row r="12" ht="18" customHeight="1" spans="1:5">
      <c r="A12" s="84" t="s">
        <v>198</v>
      </c>
      <c r="B12" s="85" t="s">
        <v>199</v>
      </c>
      <c r="C12" s="83">
        <f t="shared" si="0"/>
        <v>0</v>
      </c>
      <c r="D12" s="86"/>
      <c r="E12" s="86"/>
    </row>
    <row r="13" ht="18" customHeight="1" spans="1:5">
      <c r="A13" s="84" t="s">
        <v>200</v>
      </c>
      <c r="B13" s="85" t="s">
        <v>201</v>
      </c>
      <c r="C13" s="83">
        <f t="shared" si="0"/>
        <v>0</v>
      </c>
      <c r="D13" s="86"/>
      <c r="E13" s="86"/>
    </row>
    <row r="14" ht="18" customHeight="1" spans="1:5">
      <c r="A14" s="84" t="s">
        <v>202</v>
      </c>
      <c r="B14" s="85" t="s">
        <v>203</v>
      </c>
      <c r="C14" s="83">
        <f t="shared" si="0"/>
        <v>318311.424</v>
      </c>
      <c r="D14" s="86">
        <v>318311.424</v>
      </c>
      <c r="E14" s="86"/>
    </row>
    <row r="15" ht="18" customHeight="1" spans="1:5">
      <c r="A15" s="84" t="s">
        <v>204</v>
      </c>
      <c r="B15" s="85" t="s">
        <v>205</v>
      </c>
      <c r="C15" s="83">
        <f t="shared" si="0"/>
        <v>41759.63</v>
      </c>
      <c r="D15" s="86">
        <v>41759.63</v>
      </c>
      <c r="E15" s="86"/>
    </row>
    <row r="16" ht="18" customHeight="1" spans="1:5">
      <c r="A16" s="59" t="s">
        <v>206</v>
      </c>
      <c r="B16" s="82" t="s">
        <v>207</v>
      </c>
      <c r="C16" s="83">
        <f t="shared" si="0"/>
        <v>137359.587</v>
      </c>
      <c r="D16" s="83">
        <f>SUM(D17:D30)</f>
        <v>137359.587</v>
      </c>
      <c r="E16" s="86"/>
    </row>
    <row r="17" ht="18" customHeight="1" spans="1:5">
      <c r="A17" s="64" t="s">
        <v>208</v>
      </c>
      <c r="B17" s="87" t="s">
        <v>209</v>
      </c>
      <c r="C17" s="83">
        <f t="shared" si="0"/>
        <v>0</v>
      </c>
      <c r="D17" s="86"/>
      <c r="E17" s="86"/>
    </row>
    <row r="18" ht="18" customHeight="1" spans="1:5">
      <c r="A18" s="64" t="s">
        <v>210</v>
      </c>
      <c r="B18" s="87" t="s">
        <v>211</v>
      </c>
      <c r="C18" s="83">
        <f t="shared" si="0"/>
        <v>0</v>
      </c>
      <c r="D18" s="86"/>
      <c r="E18" s="86"/>
    </row>
    <row r="19" ht="18" customHeight="1" spans="1:5">
      <c r="A19" s="64" t="s">
        <v>212</v>
      </c>
      <c r="B19" s="87" t="s">
        <v>213</v>
      </c>
      <c r="C19" s="83">
        <f t="shared" si="0"/>
        <v>0</v>
      </c>
      <c r="D19" s="86"/>
      <c r="E19" s="86"/>
    </row>
    <row r="20" ht="18" customHeight="1" spans="1:5">
      <c r="A20" s="64" t="s">
        <v>214</v>
      </c>
      <c r="B20" s="87" t="s">
        <v>215</v>
      </c>
      <c r="C20" s="83">
        <f t="shared" si="0"/>
        <v>0</v>
      </c>
      <c r="D20" s="86"/>
      <c r="E20" s="86"/>
    </row>
    <row r="21" ht="18" customHeight="1" spans="1:5">
      <c r="A21" s="64" t="s">
        <v>216</v>
      </c>
      <c r="B21" s="87" t="s">
        <v>217</v>
      </c>
      <c r="C21" s="83">
        <f t="shared" si="0"/>
        <v>0</v>
      </c>
      <c r="D21" s="86"/>
      <c r="E21" s="86"/>
    </row>
    <row r="22" ht="18" customHeight="1" spans="1:5">
      <c r="A22" s="64" t="s">
        <v>218</v>
      </c>
      <c r="B22" s="87" t="s">
        <v>219</v>
      </c>
      <c r="C22" s="83">
        <f t="shared" si="0"/>
        <v>0</v>
      </c>
      <c r="D22" s="83"/>
      <c r="E22" s="83"/>
    </row>
    <row r="23" ht="18" customHeight="1" spans="1:5">
      <c r="A23" s="64" t="s">
        <v>220</v>
      </c>
      <c r="B23" s="87" t="s">
        <v>221</v>
      </c>
      <c r="C23" s="83">
        <f t="shared" si="0"/>
        <v>0</v>
      </c>
      <c r="D23" s="86"/>
      <c r="E23" s="86"/>
    </row>
    <row r="24" ht="18" customHeight="1" spans="1:5">
      <c r="A24" s="64" t="s">
        <v>222</v>
      </c>
      <c r="B24" s="87" t="s">
        <v>223</v>
      </c>
      <c r="C24" s="83">
        <f t="shared" si="0"/>
        <v>0</v>
      </c>
      <c r="D24" s="86"/>
      <c r="E24" s="86"/>
    </row>
    <row r="25" ht="18" customHeight="1" spans="1:5">
      <c r="A25" s="64" t="s">
        <v>224</v>
      </c>
      <c r="B25" s="87" t="s">
        <v>225</v>
      </c>
      <c r="C25" s="83">
        <f t="shared" si="0"/>
        <v>0</v>
      </c>
      <c r="D25" s="86"/>
      <c r="E25" s="86"/>
    </row>
    <row r="26" ht="18" customHeight="1" spans="1:5">
      <c r="A26" s="64" t="s">
        <v>226</v>
      </c>
      <c r="B26" s="87" t="s">
        <v>227</v>
      </c>
      <c r="C26" s="83">
        <f t="shared" si="0"/>
        <v>0</v>
      </c>
      <c r="D26" s="86"/>
      <c r="E26" s="86"/>
    </row>
    <row r="27" ht="18" customHeight="1" spans="1:5">
      <c r="A27" s="64" t="s">
        <v>228</v>
      </c>
      <c r="B27" s="87" t="s">
        <v>229</v>
      </c>
      <c r="C27" s="83">
        <f t="shared" si="0"/>
        <v>75926.592</v>
      </c>
      <c r="D27" s="86">
        <v>75926.592</v>
      </c>
      <c r="E27" s="86"/>
    </row>
    <row r="28" ht="18" customHeight="1" spans="1:5">
      <c r="A28" s="64" t="s">
        <v>230</v>
      </c>
      <c r="B28" s="87" t="s">
        <v>231</v>
      </c>
      <c r="C28" s="83">
        <f t="shared" si="0"/>
        <v>61432.995</v>
      </c>
      <c r="D28" s="86">
        <v>61432.995</v>
      </c>
      <c r="E28" s="86"/>
    </row>
    <row r="29" ht="18" customHeight="1" spans="1:5">
      <c r="A29" s="64" t="s">
        <v>232</v>
      </c>
      <c r="B29" s="87" t="s">
        <v>233</v>
      </c>
      <c r="C29" s="83">
        <f t="shared" si="0"/>
        <v>0</v>
      </c>
      <c r="D29" s="86"/>
      <c r="E29" s="86"/>
    </row>
    <row r="30" ht="18" customHeight="1" spans="1:5">
      <c r="A30" s="64" t="s">
        <v>234</v>
      </c>
      <c r="B30" s="87" t="s">
        <v>235</v>
      </c>
      <c r="C30" s="83">
        <f t="shared" si="0"/>
        <v>0</v>
      </c>
      <c r="D30" s="86"/>
      <c r="E30" s="86"/>
    </row>
    <row r="31" ht="18" customHeight="1" spans="1:5">
      <c r="A31" s="59" t="s">
        <v>236</v>
      </c>
      <c r="B31" s="82" t="s">
        <v>237</v>
      </c>
      <c r="C31" s="83">
        <f t="shared" si="0"/>
        <v>55788.31</v>
      </c>
      <c r="D31" s="83">
        <f>D32</f>
        <v>55788.31</v>
      </c>
      <c r="E31" s="86"/>
    </row>
    <row r="32" ht="18" customHeight="1" spans="1:5">
      <c r="A32" s="64" t="s">
        <v>238</v>
      </c>
      <c r="B32" s="87" t="s">
        <v>239</v>
      </c>
      <c r="C32" s="83">
        <f t="shared" si="0"/>
        <v>55788.31</v>
      </c>
      <c r="D32" s="86">
        <v>55788.31</v>
      </c>
      <c r="E32" s="86"/>
    </row>
    <row r="33" ht="18" customHeight="1" spans="1:5">
      <c r="A33" s="88"/>
      <c r="B33" s="88"/>
      <c r="C33" s="86"/>
      <c r="D33" s="86"/>
      <c r="E33" s="86"/>
    </row>
    <row r="34" ht="18" customHeight="1" spans="1:5">
      <c r="A34" s="89"/>
      <c r="B34" s="89"/>
      <c r="C34" s="90"/>
      <c r="D34" s="90"/>
      <c r="E34" s="90"/>
    </row>
  </sheetData>
  <mergeCells count="4">
    <mergeCell ref="A2:E2"/>
    <mergeCell ref="A3:B3"/>
    <mergeCell ref="A4:B4"/>
    <mergeCell ref="C4:E4"/>
  </mergeCells>
  <printOptions horizontalCentered="1" verticalCentered="1"/>
  <pageMargins left="0.751388888888889" right="0.751388888888889" top="0.271527777777778" bottom="0.271527777777778" header="0" footer="0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  <vt:lpstr>表13</vt:lpstr>
      <vt:lpstr>表14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宁县米桥初级中学</cp:lastModifiedBy>
  <dcterms:created xsi:type="dcterms:W3CDTF">2023-01-31T08:53:00Z</dcterms:created>
  <dcterms:modified xsi:type="dcterms:W3CDTF">2023-04-11T00:57:44Z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54C80BC5E32D4B2596A6365A6DA0E22A</vt:lpwstr>
  </property>
</Properties>
</file>