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<sst xmlns="http://schemas.openxmlformats.org/spreadsheetml/2006/main" count="316" uniqueCount="238">
  <si>
    <t>单位代码：</t>
  </si>
  <si>
    <t>单位名称：</t>
  </si>
  <si>
    <t>宁县米桥卫生院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</si>
  <si>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</si>
  <si>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</si>
  <si>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</si>
  <si>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</si>
  <si>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</si>
  <si>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</si>
  <si>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</si>
  <si>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</si>
  <si>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</si>
  <si>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</si>
  <si>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</si>
  <si>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</si>
  <si>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</si>
  <si>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</si>
  <si>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</si>
  <si>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</si>
  <si>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</si>
  <si>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</si>
  <si>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</si>
  <si>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</si>
  <si>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</si>
  <si>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</si>
  <si>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</si>
  <si>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</si>
  <si>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</si>
  <si>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</si>
  <si>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</si>
  <si>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</si>
  <si>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</si>
  <si>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</si>
  <si>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</si>
  <si>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</si>
  <si>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</si>
  <si>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</si>
  <si>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</si>
  <si>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</si>
  <si>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</si>
  <si>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</si>
  <si>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</si>
  <si>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</si>
  <si>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</si>
  <si>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</si>
  <si>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</si>
  <si>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</si>
  <si>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</si>
  <si>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</si>
  <si>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</si>
  <si>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</si>
  <si>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</si>
  <si>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</si>
  <si>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</si>
  <si>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</si>
  <si>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</si>
  <si>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</si>
  <si>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</si>
  <si>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</si>
  <si>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</si>
  <si>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</si>
  <si>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</si>
  <si>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</si>
  <si>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</si>
  <si>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</si>
  <si>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</si>
  <si>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</si>
  <si>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</si>
  <si>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</si>
  <si>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</si>
  <si>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</si>
  <si>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</si>
  <si>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</si>
  <si>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</si>
  <si>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</si>
  <si>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</si>
  <si>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</si>
  <si>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</si>
  <si>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</si>
  <si>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</si>
  <si>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</si>
  <si>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</si>
  <si>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</si>
  <si>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</si>
  <si>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</si>
  <si>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</si>
  <si>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</si>
  <si>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</si>
  <si>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</si>
  <si>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</si>
  <si>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</si>
  <si>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</si>
  <si>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</si>
  <si>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</si>
  <si>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</si>
  <si>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</si>
  <si>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</si>
  <si>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</si>
  <si>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</si>
  <si>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</si>
  <si>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</si>
  <si>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</si>
  <si>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</si>
  <si>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</si>
  <si>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</si>
  <si>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</si>
  <si>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</si>
  <si>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</si>
  <si>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科目编码</t>
  </si>
  <si>
    <t>科目名称</t>
  </si>
  <si>
    <t>支出合计</t>
  </si>
  <si>
    <t>基本支出</t>
  </si>
  <si>
    <t>项目支出</t>
  </si>
  <si>
    <t>上年结转</t>
  </si>
  <si>
    <t>合计</t>
  </si>
  <si>
    <t>210</t>
  </si>
  <si>
    <t>卫生健康支出</t>
  </si>
  <si>
    <t>基层医疗卫生机构</t>
  </si>
  <si>
    <t>乡镇卫生院</t>
  </si>
  <si>
    <t>行政事业单位医疗</t>
  </si>
  <si>
    <t>事业单位医疗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</si>
  <si>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</si>
  <si>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</si>
  <si>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</si>
  <si>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</si>
  <si>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</si>
  <si>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</si>
  <si>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</si>
  <si>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</si>
  <si>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</si>
  <si>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</si>
  <si>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</si>
  <si>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</si>
  <si>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</si>
  <si>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</si>
  <si>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</si>
  <si>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</si>
  <si>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</si>
  <si>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</si>
  <si>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</si>
  <si>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</si>
  <si>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</si>
  <si>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</si>
  <si>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</si>
  <si>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</si>
  <si>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</si>
  <si>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</si>
  <si>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</si>
  <si>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</si>
  <si>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</si>
  <si>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</si>
  <si>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</si>
  <si>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</si>
  <si>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</si>
  <si>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</si>
  <si>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</si>
  <si>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</si>
  <si>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</si>
  <si>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</si>
  <si>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</si>
  <si>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</si>
  <si>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</si>
  <si>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</si>
  <si>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</si>
  <si>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</si>
  <si>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</si>
  <si>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</si>
  <si>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</si>
  <si>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</si>
  <si>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</si>
  <si>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</si>
  <si>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</si>
  <si>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</si>
  <si>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</si>
  <si>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</si>
  <si>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607023宁县米桥卫生院</t>
  </si>
  <si>
    <t>一般公共预算支出情况表</t>
  </si>
  <si>
    <t>功能分类科目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</si>
  <si>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</si>
  <si>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</si>
  <si>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</si>
  <si>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</si>
  <si>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</si>
  <si>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</si>
  <si>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</si>
  <si>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</si>
  <si>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</si>
  <si>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</si>
  <si>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</si>
  <si>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30107</t>
  </si>
  <si>
    <t>绩效工资</t>
  </si>
  <si>
    <t>30103</t>
  </si>
  <si>
    <t>奖金</t>
  </si>
  <si>
    <t>30108</t>
  </si>
  <si>
    <t>30109</t>
  </si>
  <si>
    <t>职工年金缴纳</t>
  </si>
  <si>
    <t>30110</t>
  </si>
  <si>
    <t>职工基本医疗保险缴纳</t>
  </si>
  <si>
    <t>30112</t>
  </si>
  <si>
    <t>其他社会保障缴纳</t>
  </si>
  <si>
    <t>30199</t>
  </si>
  <si>
    <t>其他工资福利支出</t>
  </si>
  <si>
    <t>商品和服务支出</t>
  </si>
  <si>
    <t xml:space="preserve">  工会经费</t>
  </si>
  <si>
    <t xml:space="preserve">  福利费</t>
  </si>
  <si>
    <t>对个人和家庭的补助</t>
  </si>
  <si>
    <t>取暖费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</si>
  <si>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</si>
  <si>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</si>
  <si>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</si>
  <si>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</si>
  <si>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</si>
  <si>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</si>
  <si>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</si>
  <si>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</si>
  <si>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</si>
  <si>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</si>
  <si>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</si>
  <si>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</si>
  <si>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</si>
  <si>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</si>
  <si>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</si>
  <si>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工会经费</t>
  </si>
  <si>
    <t>福利费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</si>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</sst>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;[Red]#,##0.00"/>
    <numFmt numFmtId="179" formatCode="#0.00"/>
    <numFmt numFmtId="180" formatCode="#,##0.00_ ;[Red]\-#,##0.00\ "/>
    <numFmt numFmtId="181" formatCode="yyyy/mm/dd"/>
  </numFmts>
  <fonts count="77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1"/>
      <color rgb="FF000000"/>
      <name val="宋体"/>
      <charset val="134"/>
      <scheme val="minor"/>
    </font>
    <font>
      <sz val="10"/>
      <name val="Hiragino Sans GB"/>
      <charset val="134"/>
    </font>
    <font>
      <b/>
      <sz val="11"/>
      <name val="宋体"/>
      <charset val="134"/>
      <scheme val="minor"/>
    </font>
    <font>
      <sz val="11"/>
      <name val="宋体"/>
      <charset val="1"/>
      <scheme val="minor"/>
    </font>
    <font>
      <b/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1">
    <xf numFmtId="0" fontId="0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6" borderId="5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6" applyNumberFormat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6" borderId="7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12" borderId="8" applyNumberFormat="0" applyFon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26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8" fillId="16" borderId="11" applyNumberFormat="0" applyAlignment="0" applyProtection="0">
      <alignment vertical="center"/>
    </xf>
    <xf numFmtId="0" fontId="59" fillId="16" borderId="6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0" fillId="18" borderId="12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6" borderId="5" applyNumberFormat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7" fillId="6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0" borderId="0"/>
    <xf numFmtId="0" fontId="21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5" fillId="25" borderId="0" applyNumberFormat="0" applyBorder="0" applyAlignment="0" applyProtection="0">
      <alignment vertical="center"/>
    </xf>
    <xf numFmtId="0" fontId="11" fillId="0" borderId="0"/>
    <xf numFmtId="0" fontId="45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>
      <alignment vertical="center"/>
    </xf>
    <xf numFmtId="0" fontId="26" fillId="0" borderId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73" fillId="54" borderId="20" applyNumberFormat="0" applyAlignment="0" applyProtection="0">
      <alignment vertical="center"/>
    </xf>
    <xf numFmtId="0" fontId="73" fillId="54" borderId="20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76" fillId="29" borderId="7" applyNumberFormat="0" applyAlignment="0" applyProtection="0">
      <alignment vertical="center"/>
    </xf>
    <xf numFmtId="0" fontId="76" fillId="29" borderId="7" applyNumberFormat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11" fillId="56" borderId="21" applyNumberFormat="0" applyFont="0" applyAlignment="0" applyProtection="0">
      <alignment vertical="center"/>
    </xf>
    <xf numFmtId="0" fontId="11" fillId="56" borderId="21" applyNumberFormat="0" applyFont="0" applyAlignment="0" applyProtection="0">
      <alignment vertical="center"/>
    </xf>
  </cellStyleXfs>
  <cellXfs count="12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Border="1" applyAlignment="1" applyProtection="1"/>
    <xf numFmtId="0" fontId="11" fillId="0" borderId="0" xfId="0" applyFont="1" applyFill="1" applyAlignment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177" fontId="20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/>
    </xf>
    <xf numFmtId="0" fontId="22" fillId="0" borderId="1" xfId="0" applyFont="1" applyBorder="1">
      <alignment vertical="center"/>
    </xf>
    <xf numFmtId="177" fontId="20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177" fontId="18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77" fontId="25" fillId="0" borderId="1" xfId="0" applyNumberFormat="1" applyFont="1" applyBorder="1" applyAlignment="1">
      <alignment vertical="center" wrapText="1"/>
    </xf>
    <xf numFmtId="177" fontId="25" fillId="3" borderId="1" xfId="0" applyNumberFormat="1" applyFont="1" applyFill="1" applyBorder="1" applyAlignment="1">
      <alignment horizontal="right" vertical="center" wrapText="1"/>
    </xf>
    <xf numFmtId="177" fontId="25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Border="1">
      <alignment vertical="center"/>
    </xf>
    <xf numFmtId="177" fontId="0" fillId="0" borderId="1" xfId="0" applyNumberFormat="1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177" fontId="29" fillId="0" borderId="1" xfId="0" applyNumberFormat="1" applyFont="1" applyBorder="1">
      <alignment vertical="center"/>
    </xf>
    <xf numFmtId="0" fontId="30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77" fontId="25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177" fontId="29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right" vertical="center" wrapText="1"/>
    </xf>
    <xf numFmtId="177" fontId="2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31" fillId="0" borderId="0" xfId="0" applyFont="1">
      <alignment vertical="center"/>
    </xf>
    <xf numFmtId="0" fontId="2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2" fillId="0" borderId="1" xfId="0" applyFont="1" applyBorder="1">
      <alignment vertical="center"/>
    </xf>
    <xf numFmtId="0" fontId="25" fillId="0" borderId="2" xfId="0" applyFont="1" applyBorder="1" applyAlignment="1">
      <alignment horizontal="center" vertical="center" wrapText="1"/>
    </xf>
    <xf numFmtId="178" fontId="18" fillId="0" borderId="2" xfId="0" applyNumberFormat="1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178" fontId="18" fillId="0" borderId="2" xfId="0" applyNumberFormat="1" applyFont="1" applyBorder="1" applyAlignment="1">
      <alignment vertical="center" wrapText="1"/>
    </xf>
    <xf numFmtId="4" fontId="25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9" fontId="25" fillId="0" borderId="2" xfId="0" applyNumberFormat="1" applyFont="1" applyBorder="1" applyAlignment="1">
      <alignment horizontal="right" vertical="center" wrapText="1"/>
    </xf>
    <xf numFmtId="179" fontId="33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horizontal="right"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179" fontId="25" fillId="0" borderId="2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4" fillId="0" borderId="1" xfId="0" applyFont="1" applyBorder="1">
      <alignment vertical="center"/>
    </xf>
    <xf numFmtId="0" fontId="35" fillId="0" borderId="1" xfId="0" applyFont="1" applyBorder="1">
      <alignment vertical="center"/>
    </xf>
    <xf numFmtId="0" fontId="31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right" vertical="center" wrapText="1"/>
    </xf>
    <xf numFmtId="49" fontId="36" fillId="0" borderId="1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1" xfId="132" applyFont="1" applyFill="1" applyBorder="1" applyAlignment="1" applyProtection="1">
      <alignment vertical="center"/>
    </xf>
    <xf numFmtId="180" fontId="14" fillId="0" borderId="1" xfId="0" applyNumberFormat="1" applyFont="1" applyFill="1" applyBorder="1" applyAlignment="1" applyProtection="1">
      <alignment horizontal="right" vertical="center"/>
    </xf>
    <xf numFmtId="180" fontId="23" fillId="0" borderId="1" xfId="0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 applyProtection="1">
      <alignment horizontal="right" vertical="center" shrinkToFit="1"/>
    </xf>
    <xf numFmtId="0" fontId="14" fillId="0" borderId="1" xfId="132" applyFont="1" applyBorder="1" applyAlignment="1" applyProtection="1">
      <alignment vertical="center"/>
    </xf>
    <xf numFmtId="0" fontId="19" fillId="0" borderId="1" xfId="132" applyFont="1" applyFill="1" applyBorder="1" applyAlignment="1" applyProtection="1">
      <alignment horizontal="center" vertical="center"/>
    </xf>
    <xf numFmtId="180" fontId="19" fillId="0" borderId="1" xfId="0" applyNumberFormat="1" applyFont="1" applyFill="1" applyBorder="1" applyAlignment="1" applyProtection="1">
      <alignment horizontal="right" vertical="center"/>
    </xf>
    <xf numFmtId="0" fontId="37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3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181" fontId="9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</cellXfs>
  <cellStyles count="171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货币" xfId="5" builtinId="4"/>
    <cellStyle name="60% - 着色 2" xfId="6"/>
    <cellStyle name="输入" xfId="7" builtinId="20"/>
    <cellStyle name="千位分隔[0]" xfId="8" builtinId="6"/>
    <cellStyle name="40% - 强调文字颜色 3" xfId="9" builtinId="39"/>
    <cellStyle name="计算 2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常规 5 2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20% - 强调文字颜色 5 3" xfId="33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20% - 强调文字颜色 2 3" xfId="39"/>
    <cellStyle name="汇总" xfId="40" builtinId="25"/>
    <cellStyle name="好" xfId="41" builtinId="26"/>
    <cellStyle name="适中" xfId="42" builtinId="28"/>
    <cellStyle name="着色 5" xfId="43"/>
    <cellStyle name="20% - 强调文字颜色 3 3" xfId="44"/>
    <cellStyle name="20% - 强调文字颜色 5" xfId="45" builtinId="46"/>
    <cellStyle name="强调文字颜色 1" xfId="46" builtinId="29"/>
    <cellStyle name="20% - 强调文字颜色 6 3" xfId="47"/>
    <cellStyle name="20% - 强调文字颜色 1" xfId="48" builtinId="30"/>
    <cellStyle name="链接单元格 3" xfId="49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计算 3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20% - 着色 3" xfId="66"/>
    <cellStyle name="40% - 强调文字颜色 6" xfId="67" builtinId="51"/>
    <cellStyle name="60% - 强调文字颜色 6" xfId="68" builtinId="52"/>
    <cellStyle name="20% - 强调文字颜色 1 3" xfId="69"/>
    <cellStyle name="20% - 强调文字颜色 2 2" xfId="70"/>
    <cellStyle name="着色 4" xfId="71"/>
    <cellStyle name="20% - 强调文字颜色 3 2" xfId="72"/>
    <cellStyle name="20% - 强调文字颜色 4 2" xfId="73"/>
    <cellStyle name="常规 4" xfId="74"/>
    <cellStyle name="20% - 强调文字颜色 4 3" xfId="75"/>
    <cellStyle name="20% - 强调文字颜色 5 2" xfId="76"/>
    <cellStyle name="20% - 强调文字颜色 6 2" xfId="77"/>
    <cellStyle name="适中 3" xfId="78"/>
    <cellStyle name="20% - 着色 4" xfId="79"/>
    <cellStyle name="着色 1" xfId="80"/>
    <cellStyle name="20% - 着色 5" xfId="81"/>
    <cellStyle name="着色 2" xfId="82"/>
    <cellStyle name="20% - 着色 6" xfId="83"/>
    <cellStyle name="40% - 强调文字颜色 1 2" xfId="84"/>
    <cellStyle name="40% - 强调文字颜色 1 3" xfId="85"/>
    <cellStyle name="40% - 强调文字颜色 2 2" xfId="86"/>
    <cellStyle name="40% - 强调文字颜色 2 3" xfId="87"/>
    <cellStyle name="40% - 强调文字颜色 3 2" xfId="88"/>
    <cellStyle name="40% - 强调文字颜色 3 3" xfId="89"/>
    <cellStyle name="40% - 强调文字颜色 4 3" xfId="90"/>
    <cellStyle name="40% - 强调文字颜色 5 2" xfId="91"/>
    <cellStyle name="40% - 强调文字颜色 5 3" xfId="92"/>
    <cellStyle name="40% - 强调文字颜色 6 2" xfId="93"/>
    <cellStyle name="40% - 强调文字颜色 6 3" xfId="94"/>
    <cellStyle name="40% - 着色 1" xfId="95"/>
    <cellStyle name="40% - 着色 2" xfId="96"/>
    <cellStyle name="40% - 着色 3" xfId="97"/>
    <cellStyle name="40% - 着色 4" xfId="98"/>
    <cellStyle name="40% - 着色 5" xfId="99"/>
    <cellStyle name="40% - 着色 6" xfId="100"/>
    <cellStyle name="着色 6" xfId="101"/>
    <cellStyle name="60% - 强调文字颜色 1 2" xfId="102"/>
    <cellStyle name="60% - 强调文字颜色 1 3" xfId="103"/>
    <cellStyle name="常规 5" xfId="104"/>
    <cellStyle name="60% - 强调文字颜色 2 2" xfId="105"/>
    <cellStyle name="60% - 强调文字颜色 3 2" xfId="106"/>
    <cellStyle name="60% - 强调文字颜色 3 3" xfId="107"/>
    <cellStyle name="60% - 强调文字颜色 4 2" xfId="108"/>
    <cellStyle name="60% - 强调文字颜色 4 3" xfId="109"/>
    <cellStyle name="60% - 强调文字颜色 5 2" xfId="110"/>
    <cellStyle name="60% - 强调文字颜色 5 3" xfId="111"/>
    <cellStyle name="60% - 强调文字颜色 6 2" xfId="112"/>
    <cellStyle name="60% - 强调文字颜色 6 3" xfId="113"/>
    <cellStyle name="60% - 着色 1" xfId="114"/>
    <cellStyle name="60% - 着色 3" xfId="115"/>
    <cellStyle name="标题 1 2" xfId="116"/>
    <cellStyle name="60% - 着色 4" xfId="117"/>
    <cellStyle name="标题 1 3" xfId="118"/>
    <cellStyle name="60% - 着色 5" xfId="119"/>
    <cellStyle name="60% - 着色 6" xfId="120"/>
    <cellStyle name="标题 2 2" xfId="121"/>
    <cellStyle name="标题 2 3" xfId="122"/>
    <cellStyle name="标题 3 2" xfId="123"/>
    <cellStyle name="标题 3 3" xfId="124"/>
    <cellStyle name="标题 4 2" xfId="125"/>
    <cellStyle name="标题 4 3" xfId="126"/>
    <cellStyle name="标题 5" xfId="127"/>
    <cellStyle name="标题 6" xfId="128"/>
    <cellStyle name="差 2" xfId="129"/>
    <cellStyle name="差 3" xfId="130"/>
    <cellStyle name="常规 10 4" xfId="131"/>
    <cellStyle name="常规 2" xfId="132"/>
    <cellStyle name="常规 3 2" xfId="133"/>
    <cellStyle name="常规 3 3" xfId="134"/>
    <cellStyle name="常规 3 4" xfId="135"/>
    <cellStyle name="强调文字颜色 5 2" xfId="136"/>
    <cellStyle name="常规 3 5" xfId="137"/>
    <cellStyle name="强调文字颜色 5 3" xfId="138"/>
    <cellStyle name="常规 3 6" xfId="139"/>
    <cellStyle name="常规 3 7" xfId="140"/>
    <cellStyle name="常规 3 8" xfId="141"/>
    <cellStyle name="常规 3 9" xfId="142"/>
    <cellStyle name="常规 7" xfId="143"/>
    <cellStyle name="常规 8" xfId="144"/>
    <cellStyle name="好 2" xfId="145"/>
    <cellStyle name="好 3" xfId="146"/>
    <cellStyle name="汇总 2" xfId="147"/>
    <cellStyle name="汇总 3" xfId="148"/>
    <cellStyle name="检查单元格 2" xfId="149"/>
    <cellStyle name="检查单元格 3" xfId="150"/>
    <cellStyle name="解释性文本 2" xfId="151"/>
    <cellStyle name="解释性文本 3" xfId="152"/>
    <cellStyle name="警告文本 2" xfId="153"/>
    <cellStyle name="警告文本 3" xfId="154"/>
    <cellStyle name="链接单元格 2" xfId="155"/>
    <cellStyle name="强调文字颜色 1 2" xfId="156"/>
    <cellStyle name="强调文字颜色 1 3" xfId="157"/>
    <cellStyle name="强调文字颜色 2 2" xfId="158"/>
    <cellStyle name="强调文字颜色 2 3" xfId="159"/>
    <cellStyle name="强调文字颜色 3 2" xfId="160"/>
    <cellStyle name="强调文字颜色 3 3" xfId="161"/>
    <cellStyle name="强调文字颜色 4 2" xfId="162"/>
    <cellStyle name="强调文字颜色 4 3" xfId="163"/>
    <cellStyle name="强调文字颜色 6 2" xfId="164"/>
    <cellStyle name="强调文字颜色 6 3" xfId="165"/>
    <cellStyle name="输入 2" xfId="166"/>
    <cellStyle name="输入 3" xfId="167"/>
    <cellStyle name="着色 3" xfId="168"/>
    <cellStyle name="注释 2" xfId="169"/>
    <cellStyle name="注释 3" xfId="1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J10" sqref="J10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2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" customHeight="1" spans="1:11">
      <c r="A3" s="12"/>
      <c r="B3" s="12" t="s">
        <v>0</v>
      </c>
      <c r="C3" s="124">
        <v>607023</v>
      </c>
      <c r="D3" s="124"/>
      <c r="E3" s="12"/>
      <c r="F3" s="12"/>
      <c r="G3" s="12"/>
      <c r="H3" s="12"/>
      <c r="I3" s="12"/>
      <c r="J3" s="12"/>
      <c r="K3" s="12"/>
    </row>
    <row r="4" ht="22.7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25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6" customHeight="1" spans="1:11">
      <c r="A6" s="10"/>
      <c r="B6" s="125" t="s">
        <v>3</v>
      </c>
      <c r="C6" s="125"/>
      <c r="D6" s="125"/>
      <c r="E6" s="125"/>
      <c r="F6" s="125"/>
      <c r="G6" s="125"/>
      <c r="H6" s="125"/>
      <c r="I6" s="125"/>
      <c r="J6" s="125"/>
      <c r="K6" s="125"/>
    </row>
    <row r="7" ht="22.7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" customHeight="1" spans="1:11">
      <c r="A10" s="12"/>
      <c r="B10" s="12" t="s">
        <v>4</v>
      </c>
      <c r="C10" s="12"/>
      <c r="F10" s="126" t="s">
        <v>5</v>
      </c>
      <c r="G10" s="127"/>
      <c r="H10" s="12"/>
      <c r="I10" s="12"/>
      <c r="J10" s="12"/>
      <c r="K10" s="12"/>
    </row>
    <row r="11" ht="22.7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" customHeight="1" spans="1:11">
      <c r="A12" s="12"/>
      <c r="B12" s="126" t="s">
        <v>6</v>
      </c>
      <c r="C12" s="128"/>
      <c r="D12" s="12"/>
      <c r="E12" s="126" t="s">
        <v>7</v>
      </c>
      <c r="F12" s="10"/>
      <c r="G12" s="12"/>
      <c r="H12" s="128" t="s">
        <v>8</v>
      </c>
      <c r="I12" s="10"/>
      <c r="J12" s="12"/>
      <c r="K12" s="12"/>
    </row>
    <row r="13" ht="14.25" customHeight="1" spans="1:11">
      <c r="A13" s="10"/>
      <c r="B13" s="10"/>
      <c r="C13" s="10" t="s">
        <v>9</v>
      </c>
      <c r="D13" s="10"/>
      <c r="E13" s="10"/>
      <c r="F13" s="10"/>
      <c r="G13" s="10"/>
      <c r="H13" s="10"/>
      <c r="I13" s="10"/>
      <c r="J13" s="10"/>
      <c r="K13" s="10"/>
    </row>
    <row r="14" ht="14.25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25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18" sqref="F18"/>
    </sheetView>
  </sheetViews>
  <sheetFormatPr defaultColWidth="10" defaultRowHeight="13.5" outlineLevelCol="7"/>
  <cols>
    <col min="1" max="1" width="16.875" customWidth="1"/>
    <col min="2" max="7" width="16.75" customWidth="1"/>
    <col min="8" max="8" width="15.125" customWidth="1"/>
  </cols>
  <sheetData>
    <row r="1" ht="53.1" customHeight="1" spans="1:8">
      <c r="A1" s="10"/>
      <c r="B1" s="10"/>
      <c r="C1" s="10"/>
      <c r="D1" s="10"/>
      <c r="E1" s="10"/>
      <c r="F1" s="10"/>
      <c r="G1" s="10"/>
      <c r="H1" s="10"/>
    </row>
    <row r="2" ht="39.95" customHeight="1" spans="1:8">
      <c r="A2" s="48" t="s">
        <v>208</v>
      </c>
      <c r="B2" s="48"/>
      <c r="C2" s="48"/>
      <c r="D2" s="48"/>
      <c r="E2" s="48"/>
      <c r="F2" s="48"/>
      <c r="G2" s="48"/>
      <c r="H2" s="48"/>
    </row>
    <row r="3" ht="22.7" customHeight="1" spans="1:8">
      <c r="A3" s="10"/>
      <c r="B3" s="10"/>
      <c r="C3" s="10"/>
      <c r="D3" s="10"/>
      <c r="E3" s="10"/>
      <c r="F3" s="10"/>
      <c r="G3" s="10"/>
      <c r="H3" s="49" t="s">
        <v>32</v>
      </c>
    </row>
    <row r="4" ht="22.7" customHeight="1" spans="1:8">
      <c r="A4" s="14" t="s">
        <v>171</v>
      </c>
      <c r="B4" s="14" t="s">
        <v>209</v>
      </c>
      <c r="C4" s="14"/>
      <c r="D4" s="14"/>
      <c r="E4" s="14"/>
      <c r="F4" s="14"/>
      <c r="G4" s="14" t="s">
        <v>210</v>
      </c>
      <c r="H4" s="14" t="s">
        <v>211</v>
      </c>
    </row>
    <row r="5" ht="22.7" customHeight="1" spans="1:8">
      <c r="A5" s="14"/>
      <c r="B5" s="14" t="s">
        <v>114</v>
      </c>
      <c r="C5" s="14" t="s">
        <v>212</v>
      </c>
      <c r="D5" s="14" t="s">
        <v>213</v>
      </c>
      <c r="E5" s="14" t="s">
        <v>214</v>
      </c>
      <c r="F5" s="14"/>
      <c r="G5" s="14"/>
      <c r="H5" s="14"/>
    </row>
    <row r="6" ht="22.7" customHeight="1" spans="1:8">
      <c r="A6" s="14"/>
      <c r="B6" s="14"/>
      <c r="C6" s="14"/>
      <c r="D6" s="14"/>
      <c r="E6" s="14" t="s">
        <v>215</v>
      </c>
      <c r="F6" s="14" t="s">
        <v>216</v>
      </c>
      <c r="G6" s="14"/>
      <c r="H6" s="14"/>
    </row>
    <row r="7" ht="22.7" customHeight="1" spans="1:8">
      <c r="A7" s="50" t="s">
        <v>114</v>
      </c>
      <c r="B7" s="51"/>
      <c r="C7" s="51"/>
      <c r="D7" s="51"/>
      <c r="E7" s="51"/>
      <c r="F7" s="51"/>
      <c r="G7" s="51"/>
      <c r="H7" s="51"/>
    </row>
    <row r="8" ht="22.7" customHeight="1" spans="1:8">
      <c r="A8" s="52" t="s">
        <v>175</v>
      </c>
      <c r="B8" s="51">
        <v>7100</v>
      </c>
      <c r="C8" s="51"/>
      <c r="D8" s="51"/>
      <c r="E8" s="51"/>
      <c r="F8" s="51"/>
      <c r="G8" s="51"/>
      <c r="H8" s="51">
        <v>7100</v>
      </c>
    </row>
    <row r="9" ht="22.7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F7" sqref="F7"/>
    </sheetView>
  </sheetViews>
  <sheetFormatPr defaultColWidth="10" defaultRowHeight="15"/>
  <cols>
    <col min="1" max="1" width="9.75" customWidth="1"/>
    <col min="2" max="2" width="12" style="17" customWidth="1"/>
    <col min="3" max="3" width="29.625" style="17" customWidth="1"/>
    <col min="4" max="4" width="9.75" customWidth="1"/>
    <col min="5" max="5" width="12" customWidth="1"/>
    <col min="6" max="6" width="12.5" customWidth="1"/>
    <col min="7" max="11" width="9.75" customWidth="1"/>
  </cols>
  <sheetData>
    <row r="1" ht="33" customHeight="1" spans="1:11">
      <c r="A1" s="10"/>
      <c r="B1" s="26"/>
      <c r="C1" s="27"/>
      <c r="D1" s="10"/>
      <c r="E1" s="10"/>
      <c r="F1" s="10"/>
      <c r="G1" s="10"/>
      <c r="H1" s="10"/>
      <c r="I1" s="10"/>
      <c r="J1" s="10"/>
      <c r="K1" s="10"/>
    </row>
    <row r="2" ht="39.95" customHeight="1" spans="1:11">
      <c r="A2" s="11" t="s">
        <v>217</v>
      </c>
      <c r="B2" s="20"/>
      <c r="C2" s="20"/>
      <c r="D2" s="11"/>
      <c r="E2" s="11"/>
      <c r="F2" s="11"/>
      <c r="G2" s="10"/>
      <c r="H2" s="10"/>
      <c r="I2" s="10"/>
      <c r="J2" s="10"/>
      <c r="K2" s="10"/>
    </row>
    <row r="3" ht="22.7" customHeight="1" spans="1:11">
      <c r="A3" s="12"/>
      <c r="D3" s="12"/>
      <c r="E3" s="12"/>
      <c r="F3" s="12" t="s">
        <v>32</v>
      </c>
      <c r="G3" s="10"/>
      <c r="H3" s="10"/>
      <c r="I3" s="10"/>
      <c r="J3" s="10"/>
      <c r="K3" s="10"/>
    </row>
    <row r="4" ht="22.7" customHeight="1" spans="1:11">
      <c r="A4" s="28" t="s">
        <v>218</v>
      </c>
      <c r="B4" s="29" t="s">
        <v>219</v>
      </c>
      <c r="C4" s="30" t="s">
        <v>220</v>
      </c>
      <c r="D4" s="28" t="s">
        <v>114</v>
      </c>
      <c r="E4" s="28" t="s">
        <v>111</v>
      </c>
      <c r="F4" s="28" t="s">
        <v>112</v>
      </c>
      <c r="G4" s="10"/>
      <c r="H4" s="10"/>
      <c r="I4" s="10"/>
      <c r="J4" s="10"/>
      <c r="K4" s="10"/>
    </row>
    <row r="5" ht="27.95" customHeight="1" spans="1:11">
      <c r="A5" s="28"/>
      <c r="B5" s="31"/>
      <c r="C5" s="32" t="s">
        <v>114</v>
      </c>
      <c r="D5" s="33">
        <f>E5</f>
        <v>22845.14</v>
      </c>
      <c r="E5" s="33">
        <f>E6</f>
        <v>22845.14</v>
      </c>
      <c r="F5" s="34"/>
      <c r="G5" s="12"/>
      <c r="H5" s="12"/>
      <c r="I5" s="12"/>
      <c r="J5" s="12"/>
      <c r="K5" s="12"/>
    </row>
    <row r="6" ht="27.95" customHeight="1" spans="1:6">
      <c r="A6" s="35">
        <v>1</v>
      </c>
      <c r="B6" s="36" t="s">
        <v>221</v>
      </c>
      <c r="C6" s="37" t="s">
        <v>202</v>
      </c>
      <c r="D6" s="38">
        <f>E6</f>
        <v>22845.14</v>
      </c>
      <c r="E6" s="38">
        <f>E7+E8</f>
        <v>22845.14</v>
      </c>
      <c r="F6" s="39"/>
    </row>
    <row r="7" ht="27.95" customHeight="1" spans="1:6">
      <c r="A7" s="35">
        <v>2</v>
      </c>
      <c r="B7" s="40">
        <v>30228</v>
      </c>
      <c r="C7" s="41" t="s">
        <v>222</v>
      </c>
      <c r="D7" s="42">
        <f>E7</f>
        <v>10859.81</v>
      </c>
      <c r="E7" s="43">
        <v>10859.81</v>
      </c>
      <c r="F7" s="39"/>
    </row>
    <row r="8" ht="27.95" customHeight="1" spans="1:6">
      <c r="A8" s="35"/>
      <c r="B8" s="40">
        <v>30229</v>
      </c>
      <c r="C8" s="41" t="s">
        <v>223</v>
      </c>
      <c r="D8" s="42">
        <f>E8</f>
        <v>11985.33</v>
      </c>
      <c r="E8" s="43">
        <v>11985.33</v>
      </c>
      <c r="F8" s="39"/>
    </row>
    <row r="9" ht="27.95" customHeight="1" spans="1:6">
      <c r="A9" s="44"/>
      <c r="B9" s="45"/>
      <c r="C9" s="46"/>
      <c r="D9" s="44"/>
      <c r="E9" s="44"/>
      <c r="F9" s="44"/>
    </row>
    <row r="10" ht="27.95" customHeight="1" spans="1:6">
      <c r="A10" s="44"/>
      <c r="B10" s="45"/>
      <c r="C10" s="46"/>
      <c r="D10" s="44"/>
      <c r="E10" s="44"/>
      <c r="F10" s="44"/>
    </row>
    <row r="11" ht="27.95" customHeight="1" spans="1:6">
      <c r="A11" s="44"/>
      <c r="B11" s="45"/>
      <c r="C11" s="46"/>
      <c r="D11" s="44"/>
      <c r="E11" s="44"/>
      <c r="F11" s="44"/>
    </row>
    <row r="12" ht="27.95" customHeight="1" spans="1:6">
      <c r="A12" s="44"/>
      <c r="B12" s="45"/>
      <c r="C12" s="46"/>
      <c r="D12" s="44"/>
      <c r="E12" s="47"/>
      <c r="F12" s="44"/>
    </row>
    <row r="13" ht="27.95" customHeight="1" spans="1:6">
      <c r="A13" s="44"/>
      <c r="B13" s="45"/>
      <c r="C13" s="46"/>
      <c r="D13" s="44"/>
      <c r="E13" s="44"/>
      <c r="F13" s="44"/>
    </row>
    <row r="14" ht="27.95" customHeight="1" spans="1:6">
      <c r="A14" s="44"/>
      <c r="B14" s="45"/>
      <c r="C14" s="46"/>
      <c r="D14" s="44"/>
      <c r="E14" s="44"/>
      <c r="F14" s="44"/>
    </row>
    <row r="15" ht="27.95" customHeight="1" spans="1:6">
      <c r="A15" s="44"/>
      <c r="B15" s="45"/>
      <c r="C15" s="46"/>
      <c r="D15" s="44"/>
      <c r="E15" s="44"/>
      <c r="F15" s="44"/>
    </row>
    <row r="16" ht="27.95" customHeight="1" spans="1:6">
      <c r="A16" s="44"/>
      <c r="B16" s="45"/>
      <c r="C16" s="46"/>
      <c r="D16" s="44"/>
      <c r="E16" s="44"/>
      <c r="F16" s="44"/>
    </row>
    <row r="17" ht="27.95" customHeight="1" spans="1:6">
      <c r="A17" s="44"/>
      <c r="B17" s="45"/>
      <c r="C17" s="46"/>
      <c r="D17" s="44"/>
      <c r="E17" s="44"/>
      <c r="F17" s="44"/>
    </row>
    <row r="18" ht="27.95" customHeight="1" spans="1:6">
      <c r="A18" s="44"/>
      <c r="B18" s="45"/>
      <c r="C18" s="46"/>
      <c r="D18" s="44"/>
      <c r="E18" s="44"/>
      <c r="F18" s="44"/>
    </row>
    <row r="19" ht="27.95" customHeight="1" spans="1:6">
      <c r="A19" s="44"/>
      <c r="B19" s="45"/>
      <c r="C19" s="46"/>
      <c r="D19" s="44"/>
      <c r="E19" s="44"/>
      <c r="F19" s="44"/>
    </row>
    <row r="25" ht="13.5" spans="2:3">
      <c r="B25" s="18"/>
      <c r="C25" s="18"/>
    </row>
    <row r="26" ht="13.5" spans="2:3">
      <c r="B26" s="18"/>
      <c r="C26" s="18"/>
    </row>
    <row r="27" ht="13.5" spans="2:3">
      <c r="B27" s="18"/>
      <c r="C27" s="18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18" sqref="C18"/>
    </sheetView>
  </sheetViews>
  <sheetFormatPr defaultColWidth="7.875" defaultRowHeight="12.75" customHeight="1"/>
  <cols>
    <col min="1" max="1" width="17" style="17" customWidth="1"/>
    <col min="2" max="2" width="41.375" style="17" customWidth="1"/>
    <col min="3" max="3" width="29.375" style="17" customWidth="1"/>
    <col min="4" max="4" width="2.5" style="17" customWidth="1"/>
    <col min="5" max="16" width="8" style="17"/>
    <col min="17" max="16384" width="7.875" style="18"/>
  </cols>
  <sheetData>
    <row r="1" ht="15" customHeight="1" spans="1:16">
      <c r="A1" s="19"/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ht="32.25" customHeight="1" spans="1:16">
      <c r="A2" s="20" t="s">
        <v>224</v>
      </c>
      <c r="B2" s="20"/>
      <c r="C2" s="20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5" customHeight="1" spans="1:16">
      <c r="A3" s="18"/>
      <c r="B3" s="18"/>
      <c r="C3" s="21" t="s">
        <v>32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25.5" customHeight="1" spans="1:16">
      <c r="A4" s="22" t="s">
        <v>225</v>
      </c>
      <c r="B4" s="22"/>
      <c r="C4" s="23" t="s">
        <v>36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ht="25.5" customHeight="1" spans="1:16">
      <c r="A5" s="22" t="s">
        <v>226</v>
      </c>
      <c r="B5" s="22" t="s">
        <v>227</v>
      </c>
      <c r="C5" s="23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25.5" customHeight="1" spans="1:16">
      <c r="A6" s="22" t="s">
        <v>114</v>
      </c>
      <c r="B6" s="22"/>
      <c r="C6" s="23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ht="26.25" customHeight="1" spans="1:16">
      <c r="A7" s="24"/>
      <c r="B7" s="24"/>
      <c r="C7" s="25">
        <v>0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ht="26.25" customHeight="1" spans="1:16">
      <c r="A8" s="24"/>
      <c r="B8" s="24"/>
      <c r="C8" s="25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26.25" customHeight="1" spans="1:16">
      <c r="A9" s="24"/>
      <c r="B9" s="24"/>
      <c r="C9" s="25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C21" sqref="C21"/>
    </sheetView>
  </sheetViews>
  <sheetFormatPr defaultColWidth="10" defaultRowHeight="13.5" outlineLevelRow="4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4.25" customHeight="1" spans="1:5">
      <c r="A1" s="10"/>
      <c r="B1" s="10"/>
      <c r="C1" s="10"/>
      <c r="D1" s="10"/>
      <c r="E1" s="10"/>
    </row>
    <row r="2" ht="39.95" customHeight="1" spans="1:5">
      <c r="A2" s="11" t="s">
        <v>228</v>
      </c>
      <c r="B2" s="11"/>
      <c r="C2" s="11"/>
      <c r="D2" s="11"/>
      <c r="E2" s="11"/>
    </row>
    <row r="3" ht="22.7" customHeight="1" spans="1:5">
      <c r="A3" s="12"/>
      <c r="B3" s="12"/>
      <c r="C3" s="12"/>
      <c r="D3" s="12"/>
      <c r="E3" s="13" t="s">
        <v>32</v>
      </c>
    </row>
    <row r="4" ht="22.7" customHeight="1" spans="1:5">
      <c r="A4" s="14" t="s">
        <v>171</v>
      </c>
      <c r="B4" s="14" t="s">
        <v>114</v>
      </c>
      <c r="C4" s="14" t="s">
        <v>229</v>
      </c>
      <c r="D4" s="14" t="s">
        <v>230</v>
      </c>
      <c r="E4" s="14" t="s">
        <v>231</v>
      </c>
    </row>
    <row r="5" ht="22.7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tabSelected="1" workbookViewId="0">
      <selection activeCell="E10" sqref="E10"/>
    </sheetView>
  </sheetViews>
  <sheetFormatPr defaultColWidth="9" defaultRowHeight="13.5" outlineLevelCol="1"/>
  <cols>
    <col min="1" max="1" width="34.0916666666667" customWidth="1"/>
    <col min="2" max="2" width="45.95" customWidth="1"/>
  </cols>
  <sheetData>
    <row r="1" ht="59" customHeight="1" spans="1:2">
      <c r="A1" s="1" t="s">
        <v>232</v>
      </c>
      <c r="B1" s="1"/>
    </row>
    <row r="2" spans="1:2">
      <c r="A2" s="2" t="s">
        <v>233</v>
      </c>
      <c r="B2" s="2"/>
    </row>
    <row r="3" spans="1:2">
      <c r="A3" s="3" t="s">
        <v>35</v>
      </c>
      <c r="B3" s="4" t="s">
        <v>36</v>
      </c>
    </row>
    <row r="4" spans="1:2">
      <c r="A4" s="3"/>
      <c r="B4" s="4"/>
    </row>
    <row r="5" ht="25" customHeight="1" spans="1:2">
      <c r="A5" s="5" t="s">
        <v>234</v>
      </c>
      <c r="B5" s="4">
        <v>1</v>
      </c>
    </row>
    <row r="6" ht="25" customHeight="1" spans="1:2">
      <c r="A6" s="6" t="s">
        <v>235</v>
      </c>
      <c r="B6" s="7"/>
    </row>
    <row r="7" ht="25" customHeight="1" spans="1:2">
      <c r="A7" s="8" t="s">
        <v>236</v>
      </c>
      <c r="B7" s="7"/>
    </row>
    <row r="8" ht="25" customHeight="1" spans="1:2">
      <c r="A8" s="8"/>
      <c r="B8" s="7"/>
    </row>
    <row r="9" ht="25" customHeight="1" spans="1:2">
      <c r="A9" s="8"/>
      <c r="B9" s="7"/>
    </row>
    <row r="10" ht="25" customHeight="1" spans="1:2">
      <c r="A10" s="8"/>
      <c r="B10" s="7"/>
    </row>
    <row r="11" ht="25" customHeight="1" spans="1:2">
      <c r="A11" s="8"/>
      <c r="B11" s="7"/>
    </row>
    <row r="12" ht="25" customHeight="1" spans="1:2">
      <c r="A12" s="8"/>
      <c r="B12" s="7"/>
    </row>
    <row r="13" ht="25" customHeight="1" spans="1:2">
      <c r="A13" s="8"/>
      <c r="B13" s="7"/>
    </row>
    <row r="14" ht="25" customHeight="1" spans="1:2">
      <c r="A14" s="8"/>
      <c r="B14" s="7"/>
    </row>
    <row r="15" ht="25" customHeight="1" spans="1:2">
      <c r="A15" s="8"/>
      <c r="B15" s="7"/>
    </row>
    <row r="16" customFormat="1" spans="1:1">
      <c r="A16" s="9" t="s">
        <v>237</v>
      </c>
    </row>
  </sheetData>
  <mergeCells count="4">
    <mergeCell ref="A1:B1"/>
    <mergeCell ref="A2:B2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workbookViewId="0">
      <selection activeCell="B10" sqref="B10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35.45" customHeight="1" spans="1:2">
      <c r="A1" s="10"/>
      <c r="B1" s="10"/>
    </row>
    <row r="2" ht="39.2" customHeight="1" spans="1:3">
      <c r="A2" s="10"/>
      <c r="B2" s="120" t="s">
        <v>10</v>
      </c>
      <c r="C2" s="120"/>
    </row>
    <row r="3" ht="29.45" customHeight="1" spans="1:3">
      <c r="A3" s="121"/>
      <c r="B3" s="122" t="s">
        <v>11</v>
      </c>
      <c r="C3" s="122" t="s">
        <v>12</v>
      </c>
    </row>
    <row r="4" ht="28.5" customHeight="1" spans="1:3">
      <c r="A4" s="114"/>
      <c r="B4" s="123" t="s">
        <v>13</v>
      </c>
      <c r="C4" s="50" t="s">
        <v>14</v>
      </c>
    </row>
    <row r="5" ht="28.5" customHeight="1" spans="1:3">
      <c r="A5" s="114"/>
      <c r="B5" s="123" t="s">
        <v>15</v>
      </c>
      <c r="C5" s="50" t="s">
        <v>16</v>
      </c>
    </row>
    <row r="6" ht="28.5" customHeight="1" spans="1:3">
      <c r="A6" s="114"/>
      <c r="B6" s="123" t="s">
        <v>17</v>
      </c>
      <c r="C6" s="50" t="s">
        <v>18</v>
      </c>
    </row>
    <row r="7" ht="28.5" customHeight="1" spans="1:3">
      <c r="A7" s="114"/>
      <c r="B7" s="123" t="s">
        <v>19</v>
      </c>
      <c r="C7" s="50"/>
    </row>
    <row r="8" ht="28.5" customHeight="1" spans="1:3">
      <c r="A8" s="114"/>
      <c r="B8" s="123" t="s">
        <v>20</v>
      </c>
      <c r="C8" s="50" t="s">
        <v>21</v>
      </c>
    </row>
    <row r="9" ht="28.5" customHeight="1" spans="1:3">
      <c r="A9" s="114"/>
      <c r="B9" s="123" t="s">
        <v>22</v>
      </c>
      <c r="C9" s="50" t="s">
        <v>23</v>
      </c>
    </row>
    <row r="10" ht="28.5" customHeight="1" spans="1:3">
      <c r="A10" s="114"/>
      <c r="B10" s="123" t="s">
        <v>24</v>
      </c>
      <c r="C10" s="50" t="s">
        <v>25</v>
      </c>
    </row>
    <row r="11" ht="28.5" customHeight="1" spans="1:3">
      <c r="A11" s="114"/>
      <c r="B11" s="123" t="s">
        <v>26</v>
      </c>
      <c r="C11" s="50" t="s">
        <v>27</v>
      </c>
    </row>
    <row r="12" ht="28.5" customHeight="1" spans="1:3">
      <c r="A12" s="114"/>
      <c r="B12" s="123" t="s">
        <v>28</v>
      </c>
      <c r="C12" s="50"/>
    </row>
    <row r="13" ht="28.5" customHeight="1" spans="1:3">
      <c r="A13" s="10"/>
      <c r="B13" s="123" t="s">
        <v>29</v>
      </c>
      <c r="C13" s="50"/>
    </row>
    <row r="14" ht="28.5" customHeight="1" spans="1:3">
      <c r="A14" s="10"/>
      <c r="B14" s="123" t="s">
        <v>30</v>
      </c>
      <c r="C14" s="50" t="s">
        <v>14</v>
      </c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14" workbookViewId="0">
      <selection activeCell="D13" sqref="D13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</cols>
  <sheetData>
    <row r="1" ht="14.25" customHeight="1" spans="1:4">
      <c r="A1" s="10"/>
      <c r="B1" s="10"/>
      <c r="C1" s="10"/>
      <c r="D1" s="10"/>
    </row>
    <row r="2" ht="39.95" customHeight="1" spans="1:4">
      <c r="A2" s="11" t="s">
        <v>31</v>
      </c>
      <c r="B2" s="11"/>
      <c r="C2" s="11"/>
      <c r="D2" s="11"/>
    </row>
    <row r="3" ht="22.7" customHeight="1" spans="1:4">
      <c r="A3" s="114"/>
      <c r="B3" s="114"/>
      <c r="C3" s="114"/>
      <c r="D3" s="115" t="s">
        <v>32</v>
      </c>
    </row>
    <row r="4" ht="22.7" customHeight="1" spans="1:4">
      <c r="A4" s="86" t="s">
        <v>33</v>
      </c>
      <c r="B4" s="86"/>
      <c r="C4" s="86" t="s">
        <v>34</v>
      </c>
      <c r="D4" s="86"/>
    </row>
    <row r="5" ht="22.7" customHeight="1" spans="1:4">
      <c r="A5" s="86" t="s">
        <v>35</v>
      </c>
      <c r="B5" s="86" t="s">
        <v>36</v>
      </c>
      <c r="C5" s="86" t="s">
        <v>35</v>
      </c>
      <c r="D5" s="86" t="s">
        <v>36</v>
      </c>
    </row>
    <row r="6" ht="22.7" customHeight="1" spans="1:4">
      <c r="A6" s="116" t="s">
        <v>37</v>
      </c>
      <c r="B6" s="93">
        <v>940313.54</v>
      </c>
      <c r="C6" s="116" t="s">
        <v>38</v>
      </c>
      <c r="D6" s="93"/>
    </row>
    <row r="7" ht="22.7" customHeight="1" spans="1:4">
      <c r="A7" s="116" t="s">
        <v>39</v>
      </c>
      <c r="B7" s="93"/>
      <c r="C7" s="116" t="s">
        <v>40</v>
      </c>
      <c r="D7" s="95"/>
    </row>
    <row r="8" ht="22.7" customHeight="1" spans="1:4">
      <c r="A8" s="116" t="s">
        <v>41</v>
      </c>
      <c r="B8" s="93"/>
      <c r="C8" s="116" t="s">
        <v>42</v>
      </c>
      <c r="D8" s="95"/>
    </row>
    <row r="9" ht="22.7" customHeight="1" spans="1:4">
      <c r="A9" s="116" t="s">
        <v>43</v>
      </c>
      <c r="B9" s="93"/>
      <c r="C9" s="116" t="s">
        <v>44</v>
      </c>
      <c r="D9" s="95"/>
    </row>
    <row r="10" ht="22.7" customHeight="1" spans="1:4">
      <c r="A10" s="116" t="s">
        <v>45</v>
      </c>
      <c r="B10" s="93">
        <v>3980400</v>
      </c>
      <c r="C10" s="116" t="s">
        <v>46</v>
      </c>
      <c r="D10" s="95"/>
    </row>
    <row r="11" ht="22.7" customHeight="1" spans="1:4">
      <c r="A11" s="116" t="s">
        <v>47</v>
      </c>
      <c r="B11" s="93"/>
      <c r="C11" s="116" t="s">
        <v>48</v>
      </c>
      <c r="D11" s="95"/>
    </row>
    <row r="12" ht="22.7" customHeight="1" spans="1:4">
      <c r="A12" s="116" t="s">
        <v>49</v>
      </c>
      <c r="B12" s="93"/>
      <c r="C12" s="116" t="s">
        <v>50</v>
      </c>
      <c r="D12" s="95"/>
    </row>
    <row r="13" ht="22.7" customHeight="1" spans="1:4">
      <c r="A13" s="116" t="s">
        <v>51</v>
      </c>
      <c r="B13" s="93"/>
      <c r="C13" s="116" t="s">
        <v>52</v>
      </c>
      <c r="D13" s="95">
        <v>138418.81</v>
      </c>
    </row>
    <row r="14" ht="22.7" customHeight="1" spans="1:4">
      <c r="A14" s="116" t="s">
        <v>53</v>
      </c>
      <c r="B14" s="93"/>
      <c r="C14" s="116" t="s">
        <v>54</v>
      </c>
      <c r="D14" s="95"/>
    </row>
    <row r="15" ht="22.7" customHeight="1" spans="1:4">
      <c r="A15" s="116"/>
      <c r="B15" s="117"/>
      <c r="C15" s="116" t="s">
        <v>55</v>
      </c>
      <c r="D15" s="95">
        <v>4782294.73</v>
      </c>
    </row>
    <row r="16" ht="22.7" customHeight="1" spans="1:4">
      <c r="A16" s="116"/>
      <c r="B16" s="117"/>
      <c r="C16" s="116" t="s">
        <v>56</v>
      </c>
      <c r="D16" s="95"/>
    </row>
    <row r="17" ht="22.7" customHeight="1" spans="1:4">
      <c r="A17" s="116"/>
      <c r="B17" s="117"/>
      <c r="C17" s="116" t="s">
        <v>57</v>
      </c>
      <c r="D17" s="95"/>
    </row>
    <row r="18" ht="22.7" customHeight="1" spans="1:4">
      <c r="A18" s="116"/>
      <c r="B18" s="117"/>
      <c r="C18" s="116" t="s">
        <v>58</v>
      </c>
      <c r="D18" s="95"/>
    </row>
    <row r="19" ht="22.7" customHeight="1" spans="1:4">
      <c r="A19" s="116"/>
      <c r="B19" s="117"/>
      <c r="C19" s="116" t="s">
        <v>59</v>
      </c>
      <c r="D19" s="95"/>
    </row>
    <row r="20" ht="22.7" customHeight="1" spans="1:4">
      <c r="A20" s="118"/>
      <c r="B20" s="119"/>
      <c r="C20" s="116" t="s">
        <v>60</v>
      </c>
      <c r="D20" s="95"/>
    </row>
    <row r="21" ht="22.7" customHeight="1" spans="1:4">
      <c r="A21" s="118"/>
      <c r="B21" s="119"/>
      <c r="C21" s="116" t="s">
        <v>61</v>
      </c>
      <c r="D21" s="95"/>
    </row>
    <row r="22" ht="22.7" customHeight="1" spans="1:4">
      <c r="A22" s="118"/>
      <c r="B22" s="119"/>
      <c r="C22" s="116" t="s">
        <v>62</v>
      </c>
      <c r="D22" s="95"/>
    </row>
    <row r="23" ht="22.7" customHeight="1" spans="1:4">
      <c r="A23" s="118"/>
      <c r="B23" s="119"/>
      <c r="C23" s="116" t="s">
        <v>63</v>
      </c>
      <c r="D23" s="95"/>
    </row>
    <row r="24" ht="22.7" customHeight="1" spans="1:4">
      <c r="A24" s="118"/>
      <c r="B24" s="119"/>
      <c r="C24" s="116" t="s">
        <v>64</v>
      </c>
      <c r="D24" s="95"/>
    </row>
    <row r="25" ht="22.7" customHeight="1" spans="1:4">
      <c r="A25" s="116"/>
      <c r="B25" s="117"/>
      <c r="C25" s="116" t="s">
        <v>65</v>
      </c>
      <c r="D25" s="95"/>
    </row>
    <row r="26" ht="22.7" customHeight="1" spans="1:4">
      <c r="A26" s="116"/>
      <c r="B26" s="117"/>
      <c r="C26" s="116" t="s">
        <v>66</v>
      </c>
      <c r="D26" s="95"/>
    </row>
    <row r="27" ht="22.7" customHeight="1" spans="1:4">
      <c r="A27" s="116"/>
      <c r="B27" s="117"/>
      <c r="C27" s="116" t="s">
        <v>67</v>
      </c>
      <c r="D27" s="95"/>
    </row>
    <row r="28" ht="22.7" customHeight="1" spans="1:4">
      <c r="A28" s="118"/>
      <c r="B28" s="119"/>
      <c r="C28" s="116" t="s">
        <v>68</v>
      </c>
      <c r="D28" s="95"/>
    </row>
    <row r="29" ht="22.7" customHeight="1" spans="1:4">
      <c r="A29" s="118"/>
      <c r="B29" s="119"/>
      <c r="C29" s="116" t="s">
        <v>69</v>
      </c>
      <c r="D29" s="95"/>
    </row>
    <row r="30" ht="22.7" customHeight="1" spans="1:4">
      <c r="A30" s="118"/>
      <c r="B30" s="119"/>
      <c r="C30" s="116" t="s">
        <v>70</v>
      </c>
      <c r="D30" s="95"/>
    </row>
    <row r="31" ht="22.7" customHeight="1" spans="1:4">
      <c r="A31" s="118"/>
      <c r="B31" s="119"/>
      <c r="C31" s="116" t="s">
        <v>71</v>
      </c>
      <c r="D31" s="95"/>
    </row>
    <row r="32" ht="22.7" customHeight="1" spans="1:4">
      <c r="A32" s="118"/>
      <c r="B32" s="119"/>
      <c r="C32" s="116" t="s">
        <v>72</v>
      </c>
      <c r="D32" s="95"/>
    </row>
    <row r="33" ht="22.7" customHeight="1" spans="1:4">
      <c r="A33" s="116"/>
      <c r="B33" s="116"/>
      <c r="C33" s="116" t="s">
        <v>73</v>
      </c>
      <c r="D33" s="95"/>
    </row>
    <row r="34" ht="22.7" customHeight="1" spans="1:4">
      <c r="A34" s="116"/>
      <c r="B34" s="116"/>
      <c r="C34" s="116" t="s">
        <v>74</v>
      </c>
      <c r="D34" s="95"/>
    </row>
    <row r="35" ht="22.7" customHeight="1" spans="1:4">
      <c r="A35" s="116"/>
      <c r="B35" s="116"/>
      <c r="C35" s="116" t="s">
        <v>75</v>
      </c>
      <c r="D35" s="95"/>
    </row>
    <row r="36" ht="22.7" customHeight="1" spans="1:4">
      <c r="A36" s="116"/>
      <c r="B36" s="116"/>
      <c r="C36" s="116"/>
      <c r="D36" s="116"/>
    </row>
    <row r="37" ht="22.7" customHeight="1" spans="1:4">
      <c r="A37" s="116"/>
      <c r="B37" s="116"/>
      <c r="C37" s="116"/>
      <c r="D37" s="116"/>
    </row>
    <row r="38" ht="22.7" customHeight="1" spans="1:4">
      <c r="A38" s="116"/>
      <c r="B38" s="116"/>
      <c r="C38" s="116"/>
      <c r="D38" s="116"/>
    </row>
    <row r="39" ht="22.7" customHeight="1" spans="1:4">
      <c r="A39" s="118" t="s">
        <v>76</v>
      </c>
      <c r="B39" s="119">
        <f>SUM(B6:B14)</f>
        <v>4920713.54</v>
      </c>
      <c r="C39" s="118" t="s">
        <v>77</v>
      </c>
      <c r="D39" s="119">
        <f>SUM(D6:D38)</f>
        <v>4920713.54</v>
      </c>
    </row>
    <row r="40" ht="22.7" customHeight="1" spans="1:4">
      <c r="A40" s="118" t="s">
        <v>78</v>
      </c>
      <c r="B40" s="119"/>
      <c r="C40" s="118" t="s">
        <v>79</v>
      </c>
      <c r="D40" s="119"/>
    </row>
    <row r="41" ht="22.7" customHeight="1" spans="1:4">
      <c r="A41" s="116"/>
      <c r="B41" s="117"/>
      <c r="C41" s="116"/>
      <c r="D41" s="117"/>
    </row>
    <row r="42" ht="22.7" customHeight="1" spans="1:4">
      <c r="A42" s="118" t="s">
        <v>80</v>
      </c>
      <c r="B42" s="119">
        <f>B39+B40</f>
        <v>4920713.54</v>
      </c>
      <c r="C42" s="118" t="s">
        <v>81</v>
      </c>
      <c r="D42" s="119">
        <f>D39+D40</f>
        <v>4920713.54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topLeftCell="A15" workbookViewId="0">
      <selection activeCell="B13" sqref="B13"/>
    </sheetView>
  </sheetViews>
  <sheetFormatPr defaultColWidth="7.875" defaultRowHeight="12.75" customHeight="1" outlineLevelCol="1"/>
  <cols>
    <col min="1" max="1" width="39.5" style="17" customWidth="1"/>
    <col min="2" max="2" width="35.625" style="17" customWidth="1"/>
    <col min="3" max="3" width="27.375" style="17" customWidth="1"/>
    <col min="4" max="16384" width="7.875" style="18"/>
  </cols>
  <sheetData>
    <row r="1" ht="24.75" customHeight="1" spans="1:1">
      <c r="A1" s="26"/>
    </row>
    <row r="2" ht="24.75" customHeight="1" spans="1:2">
      <c r="A2" s="20" t="s">
        <v>82</v>
      </c>
      <c r="B2" s="20"/>
    </row>
    <row r="3" ht="24.75" customHeight="1" spans="1:2">
      <c r="A3" s="106"/>
      <c r="B3" s="21" t="s">
        <v>32</v>
      </c>
    </row>
    <row r="4" ht="24" customHeight="1" spans="1:2">
      <c r="A4" s="30" t="s">
        <v>35</v>
      </c>
      <c r="B4" s="30" t="s">
        <v>36</v>
      </c>
    </row>
    <row r="5" ht="24.95" customHeight="1" spans="1:2">
      <c r="A5" s="107" t="s">
        <v>83</v>
      </c>
      <c r="B5" s="108">
        <f>B6+B7</f>
        <v>940313.54</v>
      </c>
    </row>
    <row r="6" ht="24.95" customHeight="1" spans="1:2">
      <c r="A6" s="107" t="s">
        <v>84</v>
      </c>
      <c r="B6" s="93">
        <v>940313.54</v>
      </c>
    </row>
    <row r="7" ht="24.95" customHeight="1" spans="1:2">
      <c r="A7" s="107" t="s">
        <v>85</v>
      </c>
      <c r="B7" s="109"/>
    </row>
    <row r="8" ht="24.95" customHeight="1" spans="1:2">
      <c r="A8" s="107" t="s">
        <v>86</v>
      </c>
      <c r="B8" s="109">
        <f>B9+B10</f>
        <v>0</v>
      </c>
    </row>
    <row r="9" ht="24.95" customHeight="1" spans="1:2">
      <c r="A9" s="107" t="s">
        <v>87</v>
      </c>
      <c r="B9" s="109"/>
    </row>
    <row r="10" ht="24.95" customHeight="1" spans="1:2">
      <c r="A10" s="107" t="s">
        <v>88</v>
      </c>
      <c r="B10" s="109"/>
    </row>
    <row r="11" ht="24.95" customHeight="1" spans="1:2">
      <c r="A11" s="107" t="s">
        <v>89</v>
      </c>
      <c r="B11" s="109">
        <f>SUM(B12:B14)</f>
        <v>3980400</v>
      </c>
    </row>
    <row r="12" ht="24.95" customHeight="1" spans="1:2">
      <c r="A12" s="107" t="s">
        <v>90</v>
      </c>
      <c r="B12" s="109"/>
    </row>
    <row r="13" ht="24.95" customHeight="1" spans="1:2">
      <c r="A13" s="107" t="s">
        <v>91</v>
      </c>
      <c r="B13" s="110">
        <v>3980400</v>
      </c>
    </row>
    <row r="14" ht="24.95" customHeight="1" spans="1:2">
      <c r="A14" s="107" t="s">
        <v>92</v>
      </c>
      <c r="B14" s="109"/>
    </row>
    <row r="15" ht="24.95" customHeight="1" spans="1:2">
      <c r="A15" s="107" t="s">
        <v>93</v>
      </c>
      <c r="B15" s="109"/>
    </row>
    <row r="16" ht="24.95" customHeight="1" spans="1:2">
      <c r="A16" s="107" t="s">
        <v>94</v>
      </c>
      <c r="B16" s="109"/>
    </row>
    <row r="17" ht="24.95" customHeight="1" spans="1:2">
      <c r="A17" s="107" t="s">
        <v>95</v>
      </c>
      <c r="B17" s="109"/>
    </row>
    <row r="18" ht="24.95" customHeight="1" spans="1:2">
      <c r="A18" s="107" t="s">
        <v>96</v>
      </c>
      <c r="B18" s="109"/>
    </row>
    <row r="19" ht="24.95" customHeight="1" spans="1:2">
      <c r="A19" s="107" t="s">
        <v>97</v>
      </c>
      <c r="B19" s="108">
        <f>B20+B23+B26+B27</f>
        <v>0</v>
      </c>
    </row>
    <row r="20" ht="24.95" customHeight="1" spans="1:2">
      <c r="A20" s="107" t="s">
        <v>98</v>
      </c>
      <c r="B20" s="108">
        <f>B21+B22</f>
        <v>0</v>
      </c>
    </row>
    <row r="21" ht="24.95" customHeight="1" spans="1:2">
      <c r="A21" s="107" t="s">
        <v>99</v>
      </c>
      <c r="B21" s="108"/>
    </row>
    <row r="22" ht="24.95" customHeight="1" spans="1:2">
      <c r="A22" s="107" t="s">
        <v>100</v>
      </c>
      <c r="B22" s="108"/>
    </row>
    <row r="23" ht="24.95" customHeight="1" spans="1:2">
      <c r="A23" s="107" t="s">
        <v>101</v>
      </c>
      <c r="B23" s="108">
        <f>B24+B25</f>
        <v>0</v>
      </c>
    </row>
    <row r="24" ht="24.95" customHeight="1" spans="1:2">
      <c r="A24" s="107" t="s">
        <v>102</v>
      </c>
      <c r="B24" s="108"/>
    </row>
    <row r="25" ht="24.95" customHeight="1" spans="1:2">
      <c r="A25" s="107" t="s">
        <v>103</v>
      </c>
      <c r="B25" s="108"/>
    </row>
    <row r="26" ht="24.95" customHeight="1" spans="1:2">
      <c r="A26" s="107" t="s">
        <v>104</v>
      </c>
      <c r="B26" s="108"/>
    </row>
    <row r="27" ht="24.95" customHeight="1" spans="1:2">
      <c r="A27" s="107" t="s">
        <v>105</v>
      </c>
      <c r="B27" s="108"/>
    </row>
    <row r="28" ht="24.95" customHeight="1" spans="1:2">
      <c r="A28" s="111"/>
      <c r="B28" s="108"/>
    </row>
    <row r="29" ht="24.95" customHeight="1" spans="1:2">
      <c r="A29" s="112" t="s">
        <v>106</v>
      </c>
      <c r="B29" s="113">
        <f>B5+B8+B11+B15+B16+B17+B18+B19</f>
        <v>4920713.54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91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3" workbookViewId="0">
      <selection activeCell="B14" sqref="B14"/>
    </sheetView>
  </sheetViews>
  <sheetFormatPr defaultColWidth="9" defaultRowHeight="13.5" outlineLevelCol="5"/>
  <cols>
    <col min="1" max="1" width="9.125" customWidth="1"/>
    <col min="2" max="2" width="27.25" customWidth="1"/>
    <col min="3" max="3" width="15.125" customWidth="1"/>
    <col min="4" max="4" width="13.75" customWidth="1"/>
    <col min="5" max="5" width="13.25" customWidth="1"/>
    <col min="6" max="6" width="12.625" customWidth="1"/>
    <col min="12" max="13" width="10.375"/>
  </cols>
  <sheetData>
    <row r="1" ht="32.1" customHeight="1" spans="1:6">
      <c r="A1" s="10"/>
      <c r="B1" s="10"/>
      <c r="C1" s="10"/>
      <c r="D1" s="10"/>
      <c r="E1" s="10"/>
      <c r="F1" s="10"/>
    </row>
    <row r="2" ht="51.95" customHeight="1" spans="1:6">
      <c r="A2" s="11" t="s">
        <v>107</v>
      </c>
      <c r="B2" s="11"/>
      <c r="C2" s="11"/>
      <c r="D2" s="11"/>
      <c r="E2" s="11"/>
      <c r="F2" s="11"/>
    </row>
    <row r="3" ht="22.7" customHeight="1" spans="1:6">
      <c r="A3" s="12"/>
      <c r="B3" s="12"/>
      <c r="C3" s="12"/>
      <c r="D3" s="12"/>
      <c r="E3" s="12"/>
      <c r="F3" s="12" t="s">
        <v>32</v>
      </c>
    </row>
    <row r="4" ht="22.7" customHeight="1" spans="1:6">
      <c r="A4" s="55" t="s">
        <v>108</v>
      </c>
      <c r="B4" s="55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</row>
    <row r="5" ht="22.7" customHeight="1" spans="1:6">
      <c r="A5" s="55" t="s">
        <v>114</v>
      </c>
      <c r="B5" s="99"/>
      <c r="C5" s="100">
        <f>D5</f>
        <v>4920713.54</v>
      </c>
      <c r="D5" s="100">
        <f>D11+D6</f>
        <v>4920713.54</v>
      </c>
      <c r="E5" s="59"/>
      <c r="F5" s="59"/>
    </row>
    <row r="6" ht="24" customHeight="1" spans="1:6">
      <c r="A6" s="77" t="s">
        <v>115</v>
      </c>
      <c r="B6" s="36" t="s">
        <v>116</v>
      </c>
      <c r="C6" s="100">
        <f t="shared" ref="C6:C16" si="0">D6</f>
        <v>4782294.73</v>
      </c>
      <c r="D6" s="78">
        <f>D7+D9</f>
        <v>4782294.73</v>
      </c>
      <c r="E6" s="59"/>
      <c r="F6" s="59"/>
    </row>
    <row r="7" ht="24" customHeight="1" spans="1:6">
      <c r="A7" s="83">
        <v>21003</v>
      </c>
      <c r="B7" s="101" t="s">
        <v>117</v>
      </c>
      <c r="C7" s="100">
        <f t="shared" si="0"/>
        <v>4726735.38</v>
      </c>
      <c r="D7" s="80">
        <f>D8</f>
        <v>4726735.38</v>
      </c>
      <c r="E7" s="59"/>
      <c r="F7" s="59"/>
    </row>
    <row r="8" ht="24" customHeight="1" spans="1:6">
      <c r="A8" s="84">
        <v>2100302</v>
      </c>
      <c r="B8" s="102" t="s">
        <v>118</v>
      </c>
      <c r="C8" s="100">
        <f t="shared" si="0"/>
        <v>4726735.38</v>
      </c>
      <c r="D8" s="103">
        <v>4726735.38</v>
      </c>
      <c r="E8" s="104"/>
      <c r="F8" s="104"/>
    </row>
    <row r="9" ht="24" customHeight="1" spans="1:6">
      <c r="A9" s="83">
        <v>21011</v>
      </c>
      <c r="B9" s="101" t="s">
        <v>119</v>
      </c>
      <c r="C9" s="100">
        <f t="shared" si="0"/>
        <v>55559.35</v>
      </c>
      <c r="D9" s="80">
        <f>D10</f>
        <v>55559.35</v>
      </c>
      <c r="E9" s="64"/>
      <c r="F9" s="64"/>
    </row>
    <row r="10" ht="24" customHeight="1" spans="1:6">
      <c r="A10" s="84">
        <v>2101102</v>
      </c>
      <c r="B10" s="102" t="s">
        <v>120</v>
      </c>
      <c r="C10" s="100">
        <f t="shared" si="0"/>
        <v>55559.35</v>
      </c>
      <c r="D10" s="103">
        <v>55559.35</v>
      </c>
      <c r="E10" s="64"/>
      <c r="F10" s="64"/>
    </row>
    <row r="11" ht="24" customHeight="1" spans="1:6">
      <c r="A11" s="77" t="s">
        <v>121</v>
      </c>
      <c r="B11" s="105" t="s">
        <v>122</v>
      </c>
      <c r="C11" s="100">
        <f t="shared" si="0"/>
        <v>138418.81</v>
      </c>
      <c r="D11" s="78">
        <f>D12+D15</f>
        <v>138418.81</v>
      </c>
      <c r="E11" s="64"/>
      <c r="F11" s="64"/>
    </row>
    <row r="12" ht="23.1" customHeight="1" spans="1:6">
      <c r="A12" s="77" t="s">
        <v>123</v>
      </c>
      <c r="B12" s="105" t="s">
        <v>124</v>
      </c>
      <c r="C12" s="100">
        <f t="shared" si="0"/>
        <v>132445.92</v>
      </c>
      <c r="D12" s="78">
        <f>D14+D13</f>
        <v>132445.92</v>
      </c>
      <c r="E12" s="44"/>
      <c r="F12" s="44"/>
    </row>
    <row r="13" ht="23.1" customHeight="1" spans="1:6">
      <c r="A13" s="24" t="s">
        <v>125</v>
      </c>
      <c r="B13" s="62" t="s">
        <v>126</v>
      </c>
      <c r="C13" s="100">
        <f t="shared" si="0"/>
        <v>32700</v>
      </c>
      <c r="D13" s="103">
        <v>32700</v>
      </c>
      <c r="E13" s="44"/>
      <c r="F13" s="44"/>
    </row>
    <row r="14" ht="23.1" customHeight="1" spans="1:6">
      <c r="A14" s="24" t="s">
        <v>127</v>
      </c>
      <c r="B14" s="62" t="s">
        <v>128</v>
      </c>
      <c r="C14" s="100">
        <f t="shared" si="0"/>
        <v>99745.92</v>
      </c>
      <c r="D14" s="103">
        <v>99745.92</v>
      </c>
      <c r="E14" s="44"/>
      <c r="F14" s="44"/>
    </row>
    <row r="15" ht="23.1" customHeight="1" spans="1:6">
      <c r="A15" s="77" t="s">
        <v>129</v>
      </c>
      <c r="B15" s="105" t="s">
        <v>130</v>
      </c>
      <c r="C15" s="100">
        <f t="shared" si="0"/>
        <v>5972.89</v>
      </c>
      <c r="D15" s="78">
        <f>D16</f>
        <v>5972.89</v>
      </c>
      <c r="E15" s="44"/>
      <c r="F15" s="44"/>
    </row>
    <row r="16" ht="23.1" customHeight="1" spans="1:6">
      <c r="A16" s="24" t="s">
        <v>131</v>
      </c>
      <c r="B16" s="62" t="s">
        <v>130</v>
      </c>
      <c r="C16" s="100">
        <f t="shared" si="0"/>
        <v>5972.89</v>
      </c>
      <c r="D16" s="103">
        <v>5972.89</v>
      </c>
      <c r="E16" s="44"/>
      <c r="F16" s="44"/>
    </row>
    <row r="17" ht="23.1" customHeight="1" spans="1:6">
      <c r="A17" s="44"/>
      <c r="B17" s="44"/>
      <c r="C17" s="44"/>
      <c r="D17" s="44"/>
      <c r="E17" s="44"/>
      <c r="F17" s="44"/>
    </row>
    <row r="18" ht="23.1" customHeight="1" spans="1:6">
      <c r="A18" s="44"/>
      <c r="B18" s="44"/>
      <c r="C18" s="44"/>
      <c r="D18" s="44"/>
      <c r="E18" s="44"/>
      <c r="F18" s="44"/>
    </row>
    <row r="19" ht="23.1" customHeight="1" spans="1:6">
      <c r="A19" s="44"/>
      <c r="B19" s="44"/>
      <c r="C19" s="44"/>
      <c r="D19" s="44"/>
      <c r="E19" s="44"/>
      <c r="F19" s="44"/>
    </row>
    <row r="20" ht="23.1" customHeight="1" spans="1:6">
      <c r="A20" s="44"/>
      <c r="B20" s="44"/>
      <c r="C20" s="44"/>
      <c r="D20" s="44"/>
      <c r="E20" s="44"/>
      <c r="F20" s="44"/>
    </row>
    <row r="21" ht="23.1" customHeight="1" spans="1:6">
      <c r="A21" s="44"/>
      <c r="B21" s="44"/>
      <c r="C21" s="44"/>
      <c r="D21" s="44"/>
      <c r="E21" s="44"/>
      <c r="F21" s="44"/>
    </row>
    <row r="22" ht="23.1" customHeight="1" spans="1:6">
      <c r="A22" s="44"/>
      <c r="B22" s="44"/>
      <c r="C22" s="44"/>
      <c r="D22" s="44"/>
      <c r="E22" s="44"/>
      <c r="F22" s="44"/>
    </row>
    <row r="23" ht="23.1" customHeight="1" spans="1:6">
      <c r="A23" s="44"/>
      <c r="B23" s="44"/>
      <c r="C23" s="44"/>
      <c r="D23" s="44"/>
      <c r="E23" s="44"/>
      <c r="F23" s="44"/>
    </row>
    <row r="24" ht="23.1" customHeight="1" spans="1:6">
      <c r="A24" s="44"/>
      <c r="B24" s="44"/>
      <c r="C24" s="44"/>
      <c r="D24" s="44"/>
      <c r="E24" s="44"/>
      <c r="F24" s="44"/>
    </row>
    <row r="25" ht="23.1" customHeight="1" spans="1:6">
      <c r="A25" s="44"/>
      <c r="B25" s="44"/>
      <c r="C25" s="44"/>
      <c r="D25" s="44"/>
      <c r="E25" s="44"/>
      <c r="F25" s="44"/>
    </row>
    <row r="26" ht="23.1" customHeight="1" spans="1:6">
      <c r="A26" s="44"/>
      <c r="B26" s="44"/>
      <c r="C26" s="44"/>
      <c r="D26" s="44"/>
      <c r="E26" s="44"/>
      <c r="F26" s="44"/>
    </row>
    <row r="27" ht="23.1" customHeight="1" spans="1:6">
      <c r="A27" s="44"/>
      <c r="B27" s="44"/>
      <c r="C27" s="44"/>
      <c r="D27" s="44"/>
      <c r="E27" s="44"/>
      <c r="F27" s="44"/>
    </row>
    <row r="28" ht="23.1" customHeight="1" spans="1:6">
      <c r="A28" s="44"/>
      <c r="B28" s="44"/>
      <c r="C28" s="44"/>
      <c r="D28" s="44"/>
      <c r="E28" s="44"/>
      <c r="F28" s="44"/>
    </row>
    <row r="29" ht="23.1" customHeight="1" spans="1:6">
      <c r="A29" s="44"/>
      <c r="B29" s="44"/>
      <c r="C29" s="44"/>
      <c r="D29" s="44"/>
      <c r="E29" s="44"/>
      <c r="F29" s="44"/>
    </row>
    <row r="30" ht="23.1" customHeight="1" spans="1:6">
      <c r="A30" s="44"/>
      <c r="B30" s="44"/>
      <c r="C30" s="44"/>
      <c r="D30" s="44"/>
      <c r="E30" s="44"/>
      <c r="F30" s="44"/>
    </row>
    <row r="31" ht="23.1" customHeight="1" spans="1:6">
      <c r="A31" s="44"/>
      <c r="B31" s="44"/>
      <c r="C31" s="44"/>
      <c r="D31" s="44"/>
      <c r="E31" s="44"/>
      <c r="F31" s="44"/>
    </row>
    <row r="32" ht="23.1" customHeight="1" spans="1:6">
      <c r="A32" s="44"/>
      <c r="B32" s="44"/>
      <c r="C32" s="44"/>
      <c r="D32" s="44"/>
      <c r="E32" s="44"/>
      <c r="F32" s="44"/>
    </row>
  </sheetData>
  <mergeCells count="1">
    <mergeCell ref="A2:F2"/>
  </mergeCells>
  <pageMargins left="0.75" right="0.75" top="0.270000010728836" bottom="0.270000010728836" header="0" footer="0"/>
  <pageSetup paperSize="9" scale="96" orientation="portrait"/>
  <headerFooter/>
  <ignoredErrors>
    <ignoredError sqref="A6:A11 A12:A13 A14:A15 A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D37" sqref="D37"/>
    </sheetView>
  </sheetViews>
  <sheetFormatPr defaultColWidth="10" defaultRowHeight="13.5" outlineLevelCol="6"/>
  <cols>
    <col min="1" max="1" width="24.625" customWidth="1"/>
    <col min="2" max="2" width="16.75" customWidth="1"/>
    <col min="3" max="3" width="31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10"/>
      <c r="B1" s="10"/>
      <c r="C1" s="10"/>
      <c r="D1" s="10"/>
      <c r="E1" s="10"/>
      <c r="F1" s="10"/>
      <c r="G1" s="10"/>
    </row>
    <row r="2" ht="24" customHeight="1" spans="1:7">
      <c r="A2" s="11" t="s">
        <v>132</v>
      </c>
      <c r="B2" s="11"/>
      <c r="C2" s="11"/>
      <c r="D2" s="11"/>
      <c r="E2" s="10"/>
      <c r="F2" s="10"/>
      <c r="G2" s="10"/>
    </row>
    <row r="3" ht="22.7" customHeight="1" spans="1:7">
      <c r="A3" s="12"/>
      <c r="B3" s="12"/>
      <c r="C3" s="54" t="s">
        <v>32</v>
      </c>
      <c r="D3" s="54"/>
      <c r="E3" s="12"/>
      <c r="F3" s="12"/>
      <c r="G3" s="12"/>
    </row>
    <row r="4" ht="21" customHeight="1" spans="1:7">
      <c r="A4" s="86" t="s">
        <v>33</v>
      </c>
      <c r="B4" s="86"/>
      <c r="C4" s="86" t="s">
        <v>34</v>
      </c>
      <c r="D4" s="86"/>
      <c r="E4" s="12"/>
      <c r="F4" s="12"/>
      <c r="G4" s="12"/>
    </row>
    <row r="5" ht="21" customHeight="1" spans="1:7">
      <c r="A5" s="86" t="s">
        <v>35</v>
      </c>
      <c r="B5" s="86" t="s">
        <v>36</v>
      </c>
      <c r="C5" s="86" t="s">
        <v>35</v>
      </c>
      <c r="D5" s="86" t="s">
        <v>114</v>
      </c>
      <c r="E5" s="12"/>
      <c r="F5" s="12"/>
      <c r="G5" s="12"/>
    </row>
    <row r="6" ht="21" customHeight="1" spans="1:7">
      <c r="A6" s="15" t="s">
        <v>133</v>
      </c>
      <c r="B6" s="92">
        <f>SUM(B7:B9)</f>
        <v>940313.54</v>
      </c>
      <c r="C6" s="15" t="s">
        <v>134</v>
      </c>
      <c r="D6" s="92">
        <f>SUM(D7:D36)</f>
        <v>940313.54</v>
      </c>
      <c r="E6" s="12"/>
      <c r="F6" s="12"/>
      <c r="G6" s="12"/>
    </row>
    <row r="7" ht="21" customHeight="1" spans="1:7">
      <c r="A7" s="15" t="s">
        <v>135</v>
      </c>
      <c r="B7" s="93">
        <v>940313.54</v>
      </c>
      <c r="C7" s="15" t="s">
        <v>136</v>
      </c>
      <c r="D7" s="93"/>
      <c r="E7" s="12"/>
      <c r="F7" s="12"/>
      <c r="G7" s="12"/>
    </row>
    <row r="8" ht="21" customHeight="1" spans="1:7">
      <c r="A8" s="15" t="s">
        <v>137</v>
      </c>
      <c r="B8" s="93"/>
      <c r="C8" s="15" t="s">
        <v>138</v>
      </c>
      <c r="D8" s="93"/>
      <c r="E8" s="12"/>
      <c r="F8" s="12"/>
      <c r="G8" s="12"/>
    </row>
    <row r="9" ht="21" customHeight="1" spans="1:7">
      <c r="A9" s="15" t="s">
        <v>139</v>
      </c>
      <c r="B9" s="93"/>
      <c r="C9" s="15" t="s">
        <v>140</v>
      </c>
      <c r="D9" s="93"/>
      <c r="E9" s="12"/>
      <c r="F9" s="12"/>
      <c r="G9" s="12"/>
    </row>
    <row r="10" ht="21" customHeight="1" spans="1:7">
      <c r="A10" s="15"/>
      <c r="B10" s="94"/>
      <c r="C10" s="15" t="s">
        <v>141</v>
      </c>
      <c r="D10" s="93"/>
      <c r="E10" s="12"/>
      <c r="F10" s="12"/>
      <c r="G10" s="12"/>
    </row>
    <row r="11" ht="21" customHeight="1" spans="1:7">
      <c r="A11" s="15"/>
      <c r="B11" s="94"/>
      <c r="C11" s="15" t="s">
        <v>142</v>
      </c>
      <c r="D11" s="93"/>
      <c r="E11" s="12"/>
      <c r="F11" s="12"/>
      <c r="G11" s="12"/>
    </row>
    <row r="12" ht="21" customHeight="1" spans="1:7">
      <c r="A12" s="15"/>
      <c r="B12" s="94"/>
      <c r="C12" s="15" t="s">
        <v>143</v>
      </c>
      <c r="D12" s="93"/>
      <c r="E12" s="12"/>
      <c r="F12" s="12"/>
      <c r="G12" s="12"/>
    </row>
    <row r="13" ht="21" customHeight="1" spans="1:7">
      <c r="A13" s="50"/>
      <c r="B13" s="90"/>
      <c r="C13" s="15" t="s">
        <v>144</v>
      </c>
      <c r="D13" s="93"/>
      <c r="E13" s="12"/>
      <c r="F13" s="12"/>
      <c r="G13" s="12"/>
    </row>
    <row r="14" ht="21" customHeight="1" spans="1:7">
      <c r="A14" s="15"/>
      <c r="B14" s="94"/>
      <c r="C14" s="15" t="s">
        <v>145</v>
      </c>
      <c r="D14" s="95">
        <v>138418.81</v>
      </c>
      <c r="E14" s="12"/>
      <c r="F14" s="12"/>
      <c r="G14" s="53"/>
    </row>
    <row r="15" ht="21" customHeight="1" spans="1:7">
      <c r="A15" s="15"/>
      <c r="B15" s="94"/>
      <c r="C15" s="15" t="s">
        <v>146</v>
      </c>
      <c r="D15" s="93"/>
      <c r="E15" s="12"/>
      <c r="F15" s="12"/>
      <c r="G15" s="12"/>
    </row>
    <row r="16" ht="21" customHeight="1" spans="1:7">
      <c r="A16" s="15"/>
      <c r="B16" s="94"/>
      <c r="C16" s="15" t="s">
        <v>147</v>
      </c>
      <c r="D16" s="93">
        <v>801894.73</v>
      </c>
      <c r="E16" s="12"/>
      <c r="F16" s="12"/>
      <c r="G16" s="12"/>
    </row>
    <row r="17" ht="21" customHeight="1" spans="1:7">
      <c r="A17" s="15"/>
      <c r="B17" s="94"/>
      <c r="C17" s="15" t="s">
        <v>148</v>
      </c>
      <c r="D17" s="93"/>
      <c r="E17" s="12"/>
      <c r="F17" s="12"/>
      <c r="G17" s="12"/>
    </row>
    <row r="18" ht="21" customHeight="1" spans="1:7">
      <c r="A18" s="15"/>
      <c r="B18" s="94"/>
      <c r="C18" s="15" t="s">
        <v>149</v>
      </c>
      <c r="D18" s="93"/>
      <c r="E18" s="12"/>
      <c r="F18" s="12"/>
      <c r="G18" s="12"/>
    </row>
    <row r="19" ht="21" customHeight="1" spans="1:7">
      <c r="A19" s="15"/>
      <c r="B19" s="15"/>
      <c r="C19" s="15" t="s">
        <v>150</v>
      </c>
      <c r="D19" s="93"/>
      <c r="E19" s="12"/>
      <c r="F19" s="12"/>
      <c r="G19" s="12"/>
    </row>
    <row r="20" ht="21" customHeight="1" spans="1:7">
      <c r="A20" s="15"/>
      <c r="B20" s="15"/>
      <c r="C20" s="15" t="s">
        <v>151</v>
      </c>
      <c r="D20" s="93"/>
      <c r="E20" s="12"/>
      <c r="F20" s="12"/>
      <c r="G20" s="12"/>
    </row>
    <row r="21" ht="21" customHeight="1" spans="1:7">
      <c r="A21" s="15"/>
      <c r="B21" s="15"/>
      <c r="C21" s="15" t="s">
        <v>152</v>
      </c>
      <c r="D21" s="93"/>
      <c r="E21" s="12"/>
      <c r="F21" s="12"/>
      <c r="G21" s="12"/>
    </row>
    <row r="22" ht="21" customHeight="1" spans="1:7">
      <c r="A22" s="15"/>
      <c r="B22" s="15"/>
      <c r="C22" s="15" t="s">
        <v>153</v>
      </c>
      <c r="D22" s="93"/>
      <c r="E22" s="12"/>
      <c r="F22" s="12"/>
      <c r="G22" s="12"/>
    </row>
    <row r="23" ht="21" customHeight="1" spans="1:7">
      <c r="A23" s="15"/>
      <c r="B23" s="15"/>
      <c r="C23" s="15" t="s">
        <v>154</v>
      </c>
      <c r="D23" s="93"/>
      <c r="E23" s="12"/>
      <c r="F23" s="12"/>
      <c r="G23" s="12"/>
    </row>
    <row r="24" ht="21" customHeight="1" spans="1:7">
      <c r="A24" s="15"/>
      <c r="B24" s="15"/>
      <c r="C24" s="15" t="s">
        <v>155</v>
      </c>
      <c r="D24" s="93"/>
      <c r="E24" s="12"/>
      <c r="F24" s="12"/>
      <c r="G24" s="12"/>
    </row>
    <row r="25" ht="21" customHeight="1" spans="1:7">
      <c r="A25" s="15"/>
      <c r="B25" s="15"/>
      <c r="C25" s="15" t="s">
        <v>156</v>
      </c>
      <c r="D25" s="93"/>
      <c r="E25" s="12"/>
      <c r="F25" s="12"/>
      <c r="G25" s="12"/>
    </row>
    <row r="26" ht="21" customHeight="1" spans="1:7">
      <c r="A26" s="15"/>
      <c r="B26" s="15"/>
      <c r="C26" s="15" t="s">
        <v>157</v>
      </c>
      <c r="D26" s="93"/>
      <c r="E26" s="12"/>
      <c r="F26" s="12"/>
      <c r="G26" s="12"/>
    </row>
    <row r="27" ht="21" customHeight="1" spans="1:7">
      <c r="A27" s="15"/>
      <c r="B27" s="15"/>
      <c r="C27" s="15" t="s">
        <v>158</v>
      </c>
      <c r="D27" s="93"/>
      <c r="E27" s="12"/>
      <c r="F27" s="12"/>
      <c r="G27" s="12"/>
    </row>
    <row r="28" ht="21" customHeight="1" spans="1:7">
      <c r="A28" s="15"/>
      <c r="B28" s="15"/>
      <c r="C28" s="15" t="s">
        <v>159</v>
      </c>
      <c r="D28" s="93"/>
      <c r="E28" s="12"/>
      <c r="F28" s="12"/>
      <c r="G28" s="12"/>
    </row>
    <row r="29" ht="21" customHeight="1" spans="1:7">
      <c r="A29" s="15"/>
      <c r="B29" s="15"/>
      <c r="C29" s="15" t="s">
        <v>160</v>
      </c>
      <c r="D29" s="93"/>
      <c r="E29" s="12"/>
      <c r="F29" s="12"/>
      <c r="G29" s="12"/>
    </row>
    <row r="30" ht="21" customHeight="1" spans="1:7">
      <c r="A30" s="15"/>
      <c r="B30" s="15"/>
      <c r="C30" s="15" t="s">
        <v>161</v>
      </c>
      <c r="D30" s="93"/>
      <c r="E30" s="12"/>
      <c r="F30" s="12"/>
      <c r="G30" s="12"/>
    </row>
    <row r="31" ht="21" customHeight="1" spans="1:7">
      <c r="A31" s="15"/>
      <c r="B31" s="15"/>
      <c r="C31" s="15" t="s">
        <v>162</v>
      </c>
      <c r="D31" s="93"/>
      <c r="E31" s="12"/>
      <c r="F31" s="12"/>
      <c r="G31" s="12"/>
    </row>
    <row r="32" ht="21" customHeight="1" spans="1:7">
      <c r="A32" s="15"/>
      <c r="B32" s="15"/>
      <c r="C32" s="15" t="s">
        <v>163</v>
      </c>
      <c r="D32" s="93"/>
      <c r="E32" s="12"/>
      <c r="F32" s="12"/>
      <c r="G32" s="12"/>
    </row>
    <row r="33" ht="21" customHeight="1" spans="1:7">
      <c r="A33" s="15"/>
      <c r="B33" s="15"/>
      <c r="C33" s="15" t="s">
        <v>164</v>
      </c>
      <c r="D33" s="93"/>
      <c r="E33" s="12"/>
      <c r="F33" s="12"/>
      <c r="G33" s="12"/>
    </row>
    <row r="34" ht="21" customHeight="1" spans="1:7">
      <c r="A34" s="15"/>
      <c r="B34" s="15"/>
      <c r="C34" s="15" t="s">
        <v>165</v>
      </c>
      <c r="D34" s="93"/>
      <c r="E34" s="12"/>
      <c r="F34" s="12"/>
      <c r="G34" s="12"/>
    </row>
    <row r="35" ht="21" customHeight="1" spans="1:7">
      <c r="A35" s="15"/>
      <c r="B35" s="15"/>
      <c r="C35" s="15" t="s">
        <v>166</v>
      </c>
      <c r="D35" s="93"/>
      <c r="E35" s="12"/>
      <c r="F35" s="12"/>
      <c r="G35" s="12"/>
    </row>
    <row r="36" ht="21" customHeight="1" spans="1:7">
      <c r="A36" s="15"/>
      <c r="B36" s="15"/>
      <c r="C36" s="15" t="s">
        <v>167</v>
      </c>
      <c r="D36" s="96"/>
      <c r="E36" s="12"/>
      <c r="F36" s="12"/>
      <c r="G36" s="12"/>
    </row>
    <row r="37" ht="21" customHeight="1" spans="1:7">
      <c r="A37" s="86" t="s">
        <v>168</v>
      </c>
      <c r="B37" s="97">
        <f>B6</f>
        <v>940313.54</v>
      </c>
      <c r="C37" s="86" t="s">
        <v>169</v>
      </c>
      <c r="D37" s="92">
        <f>D6</f>
        <v>940313.54</v>
      </c>
      <c r="E37" s="53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7" sqref="A7"/>
    </sheetView>
  </sheetViews>
  <sheetFormatPr defaultColWidth="10" defaultRowHeight="13.5" outlineLevelRow="7"/>
  <cols>
    <col min="1" max="1" width="19.75" customWidth="1"/>
    <col min="2" max="2" width="11.75" customWidth="1"/>
    <col min="3" max="3" width="15.875" customWidth="1"/>
    <col min="4" max="4" width="13.5" customWidth="1"/>
    <col min="5" max="11" width="10.125" customWidth="1"/>
  </cols>
  <sheetData>
    <row r="1" ht="42.9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95" customHeight="1" spans="1:11">
      <c r="A2" s="11" t="s">
        <v>170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" customHeight="1" spans="1:11">
      <c r="A3" s="12"/>
      <c r="B3" s="12"/>
      <c r="C3" s="12"/>
      <c r="D3" s="12"/>
      <c r="E3" s="12"/>
      <c r="F3" s="12"/>
      <c r="G3" s="12"/>
      <c r="H3" s="12"/>
      <c r="I3" s="12"/>
      <c r="J3" s="54" t="s">
        <v>32</v>
      </c>
      <c r="K3" s="54"/>
    </row>
    <row r="4" ht="22.7" customHeight="1" spans="1:11">
      <c r="A4" s="86" t="s">
        <v>171</v>
      </c>
      <c r="B4" s="86" t="s">
        <v>114</v>
      </c>
      <c r="C4" s="86" t="s">
        <v>172</v>
      </c>
      <c r="D4" s="86"/>
      <c r="E4" s="86"/>
      <c r="F4" s="86" t="s">
        <v>173</v>
      </c>
      <c r="G4" s="86"/>
      <c r="H4" s="86"/>
      <c r="I4" s="86" t="s">
        <v>174</v>
      </c>
      <c r="J4" s="86"/>
      <c r="K4" s="86"/>
    </row>
    <row r="5" ht="22.7" customHeight="1" spans="1:11">
      <c r="A5" s="86"/>
      <c r="B5" s="86"/>
      <c r="C5" s="14" t="s">
        <v>114</v>
      </c>
      <c r="D5" s="14" t="s">
        <v>111</v>
      </c>
      <c r="E5" s="14" t="s">
        <v>112</v>
      </c>
      <c r="F5" s="14" t="s">
        <v>114</v>
      </c>
      <c r="G5" s="14" t="s">
        <v>111</v>
      </c>
      <c r="H5" s="14" t="s">
        <v>112</v>
      </c>
      <c r="I5" s="14" t="s">
        <v>114</v>
      </c>
      <c r="J5" s="14" t="s">
        <v>111</v>
      </c>
      <c r="K5" s="14" t="s">
        <v>112</v>
      </c>
    </row>
    <row r="6" ht="22.7" customHeight="1" spans="1:11">
      <c r="A6" s="15" t="s">
        <v>114</v>
      </c>
      <c r="B6" s="87">
        <f>SUM(C6+F6+I6)</f>
        <v>940313.54</v>
      </c>
      <c r="C6" s="87">
        <f>SUM(D6:E6)</f>
        <v>940313.54</v>
      </c>
      <c r="D6" s="87">
        <f>SUM(D7)</f>
        <v>940313.54</v>
      </c>
      <c r="E6" s="88"/>
      <c r="F6" s="88"/>
      <c r="G6" s="88"/>
      <c r="H6" s="88"/>
      <c r="I6" s="88"/>
      <c r="J6" s="88"/>
      <c r="K6" s="88"/>
    </row>
    <row r="7" ht="22.7" customHeight="1" spans="1:11">
      <c r="A7" s="52" t="s">
        <v>175</v>
      </c>
      <c r="B7" s="87">
        <f>SUM(C7+F7+I7)</f>
        <v>940313.54</v>
      </c>
      <c r="C7" s="87">
        <f>SUM(D7:E7)</f>
        <v>940313.54</v>
      </c>
      <c r="D7" s="89">
        <v>940313.54</v>
      </c>
      <c r="E7" s="90"/>
      <c r="F7" s="90"/>
      <c r="G7" s="90"/>
      <c r="H7" s="90"/>
      <c r="I7" s="90"/>
      <c r="J7" s="90"/>
      <c r="K7" s="90"/>
    </row>
    <row r="8" ht="22.7" customHeight="1" spans="1:11">
      <c r="A8" s="52"/>
      <c r="B8" s="91"/>
      <c r="C8" s="91"/>
      <c r="D8" s="90"/>
      <c r="E8" s="90"/>
      <c r="F8" s="90"/>
      <c r="G8" s="90"/>
      <c r="H8" s="90"/>
      <c r="I8" s="90"/>
      <c r="J8" s="90"/>
      <c r="K8" s="90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opLeftCell="A4" workbookViewId="0">
      <selection activeCell="B10" sqref="B10"/>
    </sheetView>
  </sheetViews>
  <sheetFormatPr defaultColWidth="10" defaultRowHeight="13.5" outlineLevelCol="4"/>
  <cols>
    <col min="1" max="1" width="13" customWidth="1"/>
    <col min="2" max="2" width="28.125" customWidth="1"/>
    <col min="3" max="3" width="18" customWidth="1"/>
    <col min="4" max="4" width="18.5" customWidth="1"/>
    <col min="5" max="5" width="14" customWidth="1"/>
  </cols>
  <sheetData>
    <row r="1" ht="41.1" customHeight="1" spans="1:1">
      <c r="A1" s="70"/>
    </row>
    <row r="2" ht="36.95" customHeight="1" spans="1:5">
      <c r="A2" s="11" t="s">
        <v>176</v>
      </c>
      <c r="B2" s="11"/>
      <c r="C2" s="11"/>
      <c r="D2" s="11"/>
      <c r="E2" s="11"/>
    </row>
    <row r="3" ht="21.95" customHeight="1" spans="1:5">
      <c r="A3" s="12"/>
      <c r="B3" s="12"/>
      <c r="C3" s="54" t="s">
        <v>32</v>
      </c>
      <c r="D3" s="54"/>
      <c r="E3" s="54"/>
    </row>
    <row r="4" ht="27.95" customHeight="1" spans="1:5">
      <c r="A4" s="55" t="s">
        <v>177</v>
      </c>
      <c r="B4" s="55"/>
      <c r="C4" s="55" t="s">
        <v>172</v>
      </c>
      <c r="D4" s="55"/>
      <c r="E4" s="55"/>
    </row>
    <row r="5" ht="27.95" customHeight="1" spans="1:5">
      <c r="A5" s="71" t="s">
        <v>108</v>
      </c>
      <c r="B5" s="71" t="s">
        <v>109</v>
      </c>
      <c r="C5" s="72" t="s">
        <v>114</v>
      </c>
      <c r="D5" s="71" t="s">
        <v>111</v>
      </c>
      <c r="E5" s="71" t="s">
        <v>112</v>
      </c>
    </row>
    <row r="6" ht="27.95" customHeight="1" spans="1:5">
      <c r="A6" s="73"/>
      <c r="B6" s="74" t="s">
        <v>114</v>
      </c>
      <c r="C6" s="75">
        <f>D6</f>
        <v>940314.54</v>
      </c>
      <c r="D6" s="76">
        <f>D7+D13</f>
        <v>940314.54</v>
      </c>
      <c r="E6" s="76"/>
    </row>
    <row r="7" ht="27.95" customHeight="1" spans="1:5">
      <c r="A7" s="77" t="s">
        <v>121</v>
      </c>
      <c r="B7" s="36" t="s">
        <v>122</v>
      </c>
      <c r="C7" s="75">
        <f t="shared" ref="C7:C17" si="0">D7</f>
        <v>138419.81</v>
      </c>
      <c r="D7" s="78">
        <f>D8+D11</f>
        <v>138419.81</v>
      </c>
      <c r="E7" s="79"/>
    </row>
    <row r="8" ht="27.95" customHeight="1" spans="1:5">
      <c r="A8" s="77" t="s">
        <v>123</v>
      </c>
      <c r="B8" s="36" t="s">
        <v>124</v>
      </c>
      <c r="C8" s="75">
        <f t="shared" si="0"/>
        <v>132445.92</v>
      </c>
      <c r="D8" s="78">
        <f>D9+D10</f>
        <v>132445.92</v>
      </c>
      <c r="E8" s="79"/>
    </row>
    <row r="9" ht="27.95" customHeight="1" spans="1:5">
      <c r="A9" s="24" t="s">
        <v>125</v>
      </c>
      <c r="B9" s="46" t="s">
        <v>126</v>
      </c>
      <c r="C9" s="75">
        <f t="shared" si="0"/>
        <v>32700</v>
      </c>
      <c r="D9" s="80">
        <v>32700</v>
      </c>
      <c r="E9" s="81"/>
    </row>
    <row r="10" ht="27.95" customHeight="1" spans="1:5">
      <c r="A10" s="24" t="s">
        <v>127</v>
      </c>
      <c r="B10" s="62" t="s">
        <v>128</v>
      </c>
      <c r="C10" s="75">
        <f t="shared" si="0"/>
        <v>99745.92</v>
      </c>
      <c r="D10" s="80">
        <v>99745.92</v>
      </c>
      <c r="E10" s="81"/>
    </row>
    <row r="11" ht="27.95" customHeight="1" spans="1:5">
      <c r="A11" s="77" t="s">
        <v>129</v>
      </c>
      <c r="B11" s="36" t="s">
        <v>130</v>
      </c>
      <c r="C11" s="75">
        <f t="shared" si="0"/>
        <v>5973.89</v>
      </c>
      <c r="D11" s="78">
        <f>SUM(D12)</f>
        <v>5973.89</v>
      </c>
      <c r="E11" s="44"/>
    </row>
    <row r="12" ht="27.95" customHeight="1" spans="1:5">
      <c r="A12" s="24" t="s">
        <v>131</v>
      </c>
      <c r="B12" s="46" t="s">
        <v>130</v>
      </c>
      <c r="C12" s="75">
        <f t="shared" si="0"/>
        <v>5973.89</v>
      </c>
      <c r="D12" s="82">
        <v>5973.89</v>
      </c>
      <c r="E12" s="44"/>
    </row>
    <row r="13" ht="27.95" customHeight="1" spans="1:5">
      <c r="A13" s="77" t="s">
        <v>115</v>
      </c>
      <c r="B13" s="36" t="s">
        <v>116</v>
      </c>
      <c r="C13" s="75">
        <f t="shared" si="0"/>
        <v>801894.73</v>
      </c>
      <c r="D13" s="78">
        <f>D14+D16</f>
        <v>801894.73</v>
      </c>
      <c r="E13" s="44"/>
    </row>
    <row r="14" ht="27.95" customHeight="1" spans="1:5">
      <c r="A14" s="83">
        <v>21003</v>
      </c>
      <c r="B14" s="63" t="s">
        <v>117</v>
      </c>
      <c r="C14" s="75">
        <f t="shared" si="0"/>
        <v>746335.38</v>
      </c>
      <c r="D14" s="80">
        <f>SUM(D15)</f>
        <v>746335.38</v>
      </c>
      <c r="E14" s="44"/>
    </row>
    <row r="15" ht="27.95" customHeight="1" spans="1:5">
      <c r="A15" s="84">
        <v>2100302</v>
      </c>
      <c r="B15" s="44" t="s">
        <v>118</v>
      </c>
      <c r="C15" s="75">
        <f t="shared" si="0"/>
        <v>746335.38</v>
      </c>
      <c r="D15" s="82">
        <v>746335.38</v>
      </c>
      <c r="E15" s="44"/>
    </row>
    <row r="16" ht="27.95" customHeight="1" spans="1:5">
      <c r="A16" s="83">
        <v>21011</v>
      </c>
      <c r="B16" s="85" t="s">
        <v>119</v>
      </c>
      <c r="C16" s="75">
        <f t="shared" si="0"/>
        <v>55559.35</v>
      </c>
      <c r="D16" s="80">
        <f>SUM(D17)</f>
        <v>55559.35</v>
      </c>
      <c r="E16" s="44"/>
    </row>
    <row r="17" ht="27.95" customHeight="1" spans="1:5">
      <c r="A17" s="84">
        <v>2101102</v>
      </c>
      <c r="B17" s="44" t="s">
        <v>120</v>
      </c>
      <c r="C17" s="75">
        <f t="shared" si="0"/>
        <v>55559.35</v>
      </c>
      <c r="D17" s="82">
        <v>55559.35</v>
      </c>
      <c r="E17" s="44"/>
    </row>
    <row r="18" ht="27.95" customHeight="1" spans="1:5">
      <c r="A18" s="44"/>
      <c r="B18" s="44"/>
      <c r="C18" s="44"/>
      <c r="D18" s="44"/>
      <c r="E18" s="44"/>
    </row>
    <row r="19" ht="27.95" customHeight="1" spans="1:5">
      <c r="A19" s="44"/>
      <c r="B19" s="44"/>
      <c r="C19" s="44"/>
      <c r="D19" s="44"/>
      <c r="E19" s="44"/>
    </row>
    <row r="20" ht="27.95" customHeight="1" spans="1:5">
      <c r="A20" s="44"/>
      <c r="B20" s="44"/>
      <c r="C20" s="44"/>
      <c r="D20" s="44"/>
      <c r="E20" s="44"/>
    </row>
    <row r="21" ht="27.95" customHeight="1" spans="1:5">
      <c r="A21" s="44"/>
      <c r="B21" s="44"/>
      <c r="C21" s="44"/>
      <c r="D21" s="44"/>
      <c r="E21" s="44"/>
    </row>
    <row r="22" ht="27.95" customHeight="1" spans="1:5">
      <c r="A22" s="44"/>
      <c r="B22" s="44"/>
      <c r="C22" s="44"/>
      <c r="D22" s="44"/>
      <c r="E22" s="44"/>
    </row>
    <row r="23" ht="27.95" customHeight="1" spans="1:5">
      <c r="A23" s="44"/>
      <c r="B23" s="44"/>
      <c r="C23" s="44"/>
      <c r="D23" s="44"/>
      <c r="E23" s="44"/>
    </row>
    <row r="24" ht="27.95" customHeight="1" spans="1:5">
      <c r="A24" s="44"/>
      <c r="B24" s="44"/>
      <c r="C24" s="44"/>
      <c r="D24" s="44"/>
      <c r="E24" s="44"/>
    </row>
    <row r="25" ht="27.95" customHeight="1" spans="1:5">
      <c r="A25" s="44"/>
      <c r="B25" s="44"/>
      <c r="C25" s="44"/>
      <c r="D25" s="44"/>
      <c r="E25" s="44"/>
    </row>
    <row r="26" ht="27.95" customHeight="1" spans="1:5">
      <c r="A26" s="44"/>
      <c r="B26" s="44"/>
      <c r="C26" s="44"/>
      <c r="D26" s="44"/>
      <c r="E26" s="44"/>
    </row>
    <row r="27" ht="27.95" customHeight="1" spans="1:5">
      <c r="A27" s="44"/>
      <c r="B27" s="44"/>
      <c r="C27" s="44"/>
      <c r="D27" s="44"/>
      <c r="E27" s="44"/>
    </row>
    <row r="28" ht="27.95" customHeight="1" spans="1:5">
      <c r="A28" s="44"/>
      <c r="B28" s="44"/>
      <c r="C28" s="44"/>
      <c r="D28" s="44"/>
      <c r="E28" s="44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96" orientation="portrait"/>
  <headerFooter/>
  <ignoredErrors>
    <ignoredError sqref="A7:A9 A10:A11 A12:A1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workbookViewId="0">
      <selection activeCell="H15" sqref="H15"/>
    </sheetView>
  </sheetViews>
  <sheetFormatPr defaultColWidth="9" defaultRowHeight="13.5" outlineLevelCol="4"/>
  <cols>
    <col min="1" max="1" width="12" customWidth="1"/>
    <col min="2" max="2" width="24.375" customWidth="1"/>
    <col min="3" max="3" width="14.5" customWidth="1"/>
    <col min="4" max="4" width="17.375" customWidth="1"/>
    <col min="5" max="5" width="17.625" customWidth="1"/>
  </cols>
  <sheetData>
    <row r="1" ht="18" customHeight="1" spans="1:5">
      <c r="A1" s="10"/>
      <c r="B1" s="10"/>
      <c r="C1" s="10"/>
      <c r="D1" s="10"/>
      <c r="E1" s="10"/>
    </row>
    <row r="2" ht="39.95" customHeight="1" spans="1:5">
      <c r="A2" s="11" t="s">
        <v>178</v>
      </c>
      <c r="B2" s="11"/>
      <c r="C2" s="11"/>
      <c r="D2" s="11"/>
      <c r="E2" s="11"/>
    </row>
    <row r="3" ht="22.7" customHeight="1" spans="1:5">
      <c r="A3" s="53"/>
      <c r="B3" s="53"/>
      <c r="C3" s="12"/>
      <c r="D3" s="12"/>
      <c r="E3" s="54" t="s">
        <v>32</v>
      </c>
    </row>
    <row r="4" ht="26.1" customHeight="1" spans="1:5">
      <c r="A4" s="55" t="s">
        <v>179</v>
      </c>
      <c r="B4" s="55"/>
      <c r="C4" s="55" t="s">
        <v>180</v>
      </c>
      <c r="D4" s="55"/>
      <c r="E4" s="55"/>
    </row>
    <row r="5" ht="26.1" customHeight="1" spans="1:5">
      <c r="A5" s="55" t="s">
        <v>108</v>
      </c>
      <c r="B5" s="55" t="s">
        <v>109</v>
      </c>
      <c r="C5" s="55" t="s">
        <v>114</v>
      </c>
      <c r="D5" s="55" t="s">
        <v>181</v>
      </c>
      <c r="E5" s="55" t="s">
        <v>182</v>
      </c>
    </row>
    <row r="6" ht="26.1" customHeight="1" spans="1:5">
      <c r="A6" s="55"/>
      <c r="B6" s="56" t="s">
        <v>114</v>
      </c>
      <c r="C6" s="57">
        <f>SUM(C7+C17+C20)</f>
        <v>940313.54</v>
      </c>
      <c r="D6" s="57">
        <f>SUM(D7+D17+D20)</f>
        <v>917468.4</v>
      </c>
      <c r="E6" s="57">
        <f>SUM(E7+E17+E20)</f>
        <v>22845.14</v>
      </c>
    </row>
    <row r="7" ht="26.1" customHeight="1" spans="1:5">
      <c r="A7" s="36" t="s">
        <v>183</v>
      </c>
      <c r="B7" s="36" t="s">
        <v>184</v>
      </c>
      <c r="C7" s="58">
        <f>SUM(D7:E7)</f>
        <v>884768.4</v>
      </c>
      <c r="D7" s="59">
        <f>SUM(D8:D16)</f>
        <v>884768.4</v>
      </c>
      <c r="E7" s="59"/>
    </row>
    <row r="8" ht="26.1" customHeight="1" spans="1:5">
      <c r="A8" s="60" t="s">
        <v>185</v>
      </c>
      <c r="B8" s="41" t="s">
        <v>186</v>
      </c>
      <c r="C8" s="42">
        <f>D8</f>
        <v>283386.6</v>
      </c>
      <c r="D8" s="43">
        <v>283386.6</v>
      </c>
      <c r="E8" s="42"/>
    </row>
    <row r="9" ht="26.1" customHeight="1" spans="1:5">
      <c r="A9" s="60" t="s">
        <v>187</v>
      </c>
      <c r="B9" s="41" t="s">
        <v>188</v>
      </c>
      <c r="C9" s="42">
        <f t="shared" ref="C9:C16" si="0">D9</f>
        <v>59780.7</v>
      </c>
      <c r="D9" s="43">
        <v>59780.7</v>
      </c>
      <c r="E9" s="61"/>
    </row>
    <row r="10" ht="26.1" customHeight="1" spans="1:5">
      <c r="A10" s="60" t="s">
        <v>189</v>
      </c>
      <c r="B10" s="41" t="s">
        <v>190</v>
      </c>
      <c r="C10" s="42">
        <f t="shared" si="0"/>
        <v>199823.4</v>
      </c>
      <c r="D10" s="43">
        <v>199823.4</v>
      </c>
      <c r="E10" s="61"/>
    </row>
    <row r="11" ht="26.1" customHeight="1" spans="1:5">
      <c r="A11" s="60" t="s">
        <v>191</v>
      </c>
      <c r="B11" s="41" t="s">
        <v>192</v>
      </c>
      <c r="C11" s="42">
        <f t="shared" si="0"/>
        <v>135100</v>
      </c>
      <c r="D11" s="43">
        <v>135100</v>
      </c>
      <c r="E11" s="61"/>
    </row>
    <row r="12" ht="26.1" customHeight="1" spans="1:5">
      <c r="A12" s="60" t="s">
        <v>193</v>
      </c>
      <c r="B12" s="62" t="s">
        <v>128</v>
      </c>
      <c r="C12" s="42">
        <f t="shared" si="0"/>
        <v>99745.92</v>
      </c>
      <c r="D12" s="43">
        <v>99745.92</v>
      </c>
      <c r="E12" s="61"/>
    </row>
    <row r="13" ht="26.1" customHeight="1" spans="1:5">
      <c r="A13" s="60" t="s">
        <v>194</v>
      </c>
      <c r="B13" s="41" t="s">
        <v>195</v>
      </c>
      <c r="C13" s="42">
        <f t="shared" si="0"/>
        <v>0</v>
      </c>
      <c r="D13" s="42">
        <v>0</v>
      </c>
      <c r="E13" s="61"/>
    </row>
    <row r="14" ht="26.1" customHeight="1" spans="1:5">
      <c r="A14" s="60" t="s">
        <v>196</v>
      </c>
      <c r="B14" s="41" t="s">
        <v>197</v>
      </c>
      <c r="C14" s="42">
        <f t="shared" si="0"/>
        <v>55559.35</v>
      </c>
      <c r="D14" s="42">
        <v>55559.35</v>
      </c>
      <c r="E14" s="61"/>
    </row>
    <row r="15" ht="26.1" customHeight="1" spans="1:5">
      <c r="A15" s="60" t="s">
        <v>198</v>
      </c>
      <c r="B15" s="41" t="s">
        <v>199</v>
      </c>
      <c r="C15" s="42">
        <f t="shared" si="0"/>
        <v>5972.89</v>
      </c>
      <c r="D15" s="42">
        <v>5972.89</v>
      </c>
      <c r="E15" s="61"/>
    </row>
    <row r="16" ht="26.1" customHeight="1" spans="1:5">
      <c r="A16" s="60" t="s">
        <v>200</v>
      </c>
      <c r="B16" s="41" t="s">
        <v>201</v>
      </c>
      <c r="C16" s="42">
        <f t="shared" si="0"/>
        <v>45399.54</v>
      </c>
      <c r="D16" s="42">
        <v>45399.54</v>
      </c>
      <c r="E16" s="61"/>
    </row>
    <row r="17" ht="26.1" customHeight="1" spans="1:5">
      <c r="A17" s="36">
        <v>302</v>
      </c>
      <c r="B17" s="63" t="s">
        <v>202</v>
      </c>
      <c r="C17" s="38">
        <f>SUM(C18:C19)</f>
        <v>22845.14</v>
      </c>
      <c r="D17" s="64"/>
      <c r="E17" s="38">
        <f>SUM(E18:E19)</f>
        <v>22845.14</v>
      </c>
    </row>
    <row r="18" ht="26.1" customHeight="1" spans="1:5">
      <c r="A18" s="65">
        <v>30228</v>
      </c>
      <c r="B18" s="41" t="s">
        <v>203</v>
      </c>
      <c r="C18" s="42">
        <f>SUM(D18:E18)</f>
        <v>10859.81</v>
      </c>
      <c r="D18" s="64"/>
      <c r="E18" s="43">
        <v>10859.81</v>
      </c>
    </row>
    <row r="19" ht="26.1" customHeight="1" spans="1:5">
      <c r="A19" s="65">
        <v>30229</v>
      </c>
      <c r="B19" s="41" t="s">
        <v>204</v>
      </c>
      <c r="C19" s="42">
        <f>SUM(D19:E19)</f>
        <v>11985.33</v>
      </c>
      <c r="D19" s="64"/>
      <c r="E19" s="43">
        <v>11985.33</v>
      </c>
    </row>
    <row r="20" ht="26.1" customHeight="1" spans="1:5">
      <c r="A20" s="66">
        <v>303</v>
      </c>
      <c r="B20" s="67" t="s">
        <v>205</v>
      </c>
      <c r="C20" s="38">
        <f>SUM(C21:C22)</f>
        <v>32700</v>
      </c>
      <c r="D20" s="68">
        <f>SUM(D21:D22)</f>
        <v>32700</v>
      </c>
      <c r="E20" s="42"/>
    </row>
    <row r="21" ht="26.1" customHeight="1" spans="1:5">
      <c r="A21" s="65">
        <v>30314</v>
      </c>
      <c r="B21" s="44" t="s">
        <v>206</v>
      </c>
      <c r="C21" s="42">
        <f>SUM(D21:E21)</f>
        <v>10500</v>
      </c>
      <c r="D21" s="43">
        <v>10500</v>
      </c>
      <c r="E21" s="42"/>
    </row>
    <row r="22" ht="26.1" customHeight="1" spans="1:5">
      <c r="A22" s="65">
        <v>30305</v>
      </c>
      <c r="B22" s="69" t="s">
        <v>207</v>
      </c>
      <c r="C22" s="42">
        <f>SUM(D22:E22)</f>
        <v>22200</v>
      </c>
      <c r="D22" s="43">
        <v>22200</v>
      </c>
      <c r="E22" s="42"/>
    </row>
    <row r="23" ht="26.1" customHeight="1" spans="1:5">
      <c r="A23" s="44"/>
      <c r="B23" s="44"/>
      <c r="C23" s="44"/>
      <c r="D23" s="44"/>
      <c r="E23" s="44"/>
    </row>
    <row r="24" ht="26.1" customHeight="1" spans="1:5">
      <c r="A24" s="44"/>
      <c r="B24" s="44"/>
      <c r="C24" s="44"/>
      <c r="D24" s="44"/>
      <c r="E24" s="44"/>
    </row>
    <row r="25" ht="26.1" customHeight="1" spans="1:5">
      <c r="A25" s="44"/>
      <c r="B25" s="44"/>
      <c r="C25" s="44"/>
      <c r="D25" s="44"/>
      <c r="E25" s="44"/>
    </row>
    <row r="26" ht="26.1" customHeight="1" spans="1:5">
      <c r="A26" s="44"/>
      <c r="B26" s="44"/>
      <c r="C26" s="44"/>
      <c r="D26" s="44"/>
      <c r="E26" s="44"/>
    </row>
    <row r="27" ht="24" customHeight="1" spans="1:5">
      <c r="A27" s="44"/>
      <c r="B27" s="44"/>
      <c r="C27" s="44"/>
      <c r="D27" s="44"/>
      <c r="E27" s="44"/>
    </row>
    <row r="28" ht="24" customHeight="1" spans="1:5">
      <c r="A28" s="44"/>
      <c r="B28" s="44"/>
      <c r="C28" s="44"/>
      <c r="D28" s="44"/>
      <c r="E28" s="44"/>
    </row>
    <row r="29" ht="24" customHeight="1" spans="1:5">
      <c r="A29" s="44"/>
      <c r="B29" s="44"/>
      <c r="C29" s="44"/>
      <c r="D29" s="44"/>
      <c r="E29" s="44"/>
    </row>
    <row r="30" ht="24" customHeight="1" spans="1:5">
      <c r="A30" s="44"/>
      <c r="B30" s="44"/>
      <c r="C30" s="44"/>
      <c r="D30" s="44"/>
      <c r="E30" s="44"/>
    </row>
    <row r="31" ht="24" customHeight="1" spans="1:5">
      <c r="A31" s="44"/>
      <c r="B31" s="44"/>
      <c r="C31" s="44"/>
      <c r="D31" s="44"/>
      <c r="E31" s="44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cp:lastPrinted>2022-11-11T05:25:00Z</cp:lastPrinted>
  <dcterms:modified xsi:type="dcterms:W3CDTF">2024-03-14T12:39:04Z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5E125D6BBFB94E17BB62C3B21E662749</vt:lpwstr>
  </property>
</Properties>
</file>