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<sst xmlns="http://schemas.openxmlformats.org/spreadsheetml/2006/main" count="461" uniqueCount="344">
  <si>
    <t>单位代码：</t>
  </si>
  <si>
    <t>070</t>
  </si>
  <si>
    <t>单位名称：</t>
  </si>
  <si>
    <t>甘肃省宁县民政局</t>
  </si>
  <si>
    <t>部门预算公开表</t>
  </si>
  <si>
    <t xml:space="preserve">     </t>
  </si>
  <si>
    <t>编制日期：</t>
  </si>
  <si>
    <t>部门领导：</t>
  </si>
  <si>
    <t>王军</t>
  </si>
  <si>
    <t>财务负责人：</t>
  </si>
  <si>
    <t>乔亚峰</t>
  </si>
  <si>
    <t>制表人：</t>
  </si>
  <si>
    <t>贺立杰</t>
  </si>
  <si>
    <t xml:space="preserve">      </t>
  </si>
  <si>
    <t>目录</t>
  </si>
  <si>
    <t>表  名</t>
  </si>
  <si>
    <t>备  注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</si>
  <si>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</si>
  <si>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</si>
  <si>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</si>
  <si>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</si>
  <si>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</si>
  <si>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</si>
  <si>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</si>
  <si>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</si>
  <si>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</si>
  <si>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</si>
  <si>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</si>
  <si>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</si>
  <si>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</si>
  <si>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</si>
  <si>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</si>
  <si>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</si>
  <si>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</si>
  <si>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</si>
  <si>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</si>
  <si>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</si>
  <si>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</si>
  <si>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</si>
  <si>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</si>
  <si>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</si>
  <si>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</si>
  <si>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</si>
  <si>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</si>
  <si>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</si>
  <si>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</si>
  <si>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</si>
  <si>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</si>
  <si>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</si>
  <si>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</si>
  <si>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</si>
  <si>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</si>
  <si>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</si>
  <si>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</si>
  <si>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</si>
  <si>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</si>
  <si>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</si>
  <si>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</si>
  <si>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</si>
  <si>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</si>
  <si>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</si>
  <si>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</si>
  <si>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</si>
  <si>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</si>
  <si>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</si>
  <si>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</si>
  <si>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</si>
  <si>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</si>
  <si>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</si>
  <si>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</si>
  <si>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</si>
  <si>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</si>
  <si>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</si>
  <si>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</si>
  <si>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</si>
  <si>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</si>
  <si>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</si>
  <si>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</si>
  <si>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</si>
  <si>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</si>
  <si>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</si>
  <si>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</si>
  <si>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</si>
  <si>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</si>
  <si>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</si>
  <si>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</si>
  <si>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</si>
  <si>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</si>
  <si>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</si>
  <si>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</si>
  <si>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</si>
  <si>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</si>
  <si>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</si>
  <si>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</si>
  <si>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</si>
  <si>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</si>
  <si>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</si>
  <si>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</si>
  <si>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</si>
  <si>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</si>
  <si>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</si>
  <si>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</si>
  <si>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</si>
  <si>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</si>
  <si>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</si>
  <si>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</si>
  <si>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</si>
  <si>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</si>
  <si>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</si>
  <si>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</si>
  <si>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</si>
  <si>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</si>
  <si>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</si>
  <si>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</si>
  <si>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</si>
  <si>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</si>
  <si>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</si>
  <si>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</si>
  <si>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</si>
  <si>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208-社会保障和就业支出</t>
  </si>
  <si>
    <t>20802-民政管理事务</t>
  </si>
  <si>
    <t>2080202-一般行政管理事务</t>
  </si>
  <si>
    <t>20805-行政事业单位养老支出</t>
  </si>
  <si>
    <t>2080502-事业单位离退休</t>
  </si>
  <si>
    <t>2080505-机关事业单位基本养老保险缴费支出</t>
  </si>
  <si>
    <t>20810-社会福利</t>
  </si>
  <si>
    <t>2081005-社会福利事业单位</t>
  </si>
  <si>
    <t>20819--最低生活保障</t>
  </si>
  <si>
    <t>2081902-农村最低生活保障金支出</t>
  </si>
  <si>
    <t>20899-其他社会保障和就业支出</t>
  </si>
  <si>
    <t>2089999-其他社会保障和就业支出</t>
  </si>
  <si>
    <t>210-卫生健康支出</t>
  </si>
  <si>
    <t>21011-行政事业单位医疗</t>
  </si>
  <si>
    <t>2101102-事业单位医疗</t>
  </si>
  <si>
    <t>229-其他支出</t>
  </si>
  <si>
    <t>22960-彩票公益金安排的支出</t>
  </si>
  <si>
    <t>2096002-用于社会福利的彩票公益金支出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</si>
  <si>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</si>
  <si>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</si>
  <si>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</si>
  <si>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</si>
  <si>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</si>
  <si>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</si>
  <si>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</si>
  <si>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</si>
  <si>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</si>
  <si>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</si>
  <si>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</si>
  <si>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</si>
  <si>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</si>
  <si>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</si>
  <si>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</si>
  <si>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</si>
  <si>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</si>
  <si>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</si>
  <si>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</si>
  <si>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</si>
  <si>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</si>
  <si>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</si>
  <si>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</si>
  <si>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</si>
  <si>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</si>
  <si>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</si>
  <si>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</si>
  <si>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</si>
  <si>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</si>
  <si>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</si>
  <si>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</si>
  <si>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</si>
  <si>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</si>
  <si>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</si>
  <si>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</si>
  <si>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</si>
  <si>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</si>
  <si>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</si>
  <si>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</si>
  <si>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</si>
  <si>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</si>
  <si>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</si>
  <si>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</si>
  <si>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宁县民政局</t>
  </si>
  <si>
    <t>一般公共预算支出情况表</t>
  </si>
  <si>
    <t>科目编码</t>
  </si>
  <si>
    <t>科目名称</t>
  </si>
  <si>
    <t>208</t>
  </si>
  <si>
    <t>社会保障和就业支出</t>
  </si>
  <si>
    <t>20802</t>
  </si>
  <si>
    <t>民政管理事务</t>
  </si>
  <si>
    <t>2080202</t>
  </si>
  <si>
    <t>一般行政管理事务</t>
  </si>
  <si>
    <t>行政事业单位养老支出</t>
  </si>
  <si>
    <t>事业单位离退休</t>
  </si>
  <si>
    <t>机关事业单位基本养老保险缴费支出</t>
  </si>
  <si>
    <t>社会福利</t>
  </si>
  <si>
    <t>社会福利事业单位</t>
  </si>
  <si>
    <t>最低生活保障</t>
  </si>
  <si>
    <t>农村最低生活保障金支出</t>
  </si>
  <si>
    <t>其他社会保障和就业支出</t>
  </si>
  <si>
    <t>卫生健康支出</t>
  </si>
  <si>
    <t>行政事业单位医疗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</si>
  <si>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</si>
  <si>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</si>
  <si>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</si>
  <si>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</si>
  <si>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</si>
  <si>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</si>
  <si>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</si>
  <si>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</si>
  <si>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</si>
  <si>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</si>
  <si>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3102</t>
  </si>
  <si>
    <t xml:space="preserve">  津贴补贴</t>
  </si>
  <si>
    <t>30103</t>
  </si>
  <si>
    <t xml:space="preserve">  奖金</t>
  </si>
  <si>
    <t>30106</t>
  </si>
  <si>
    <t xml:space="preserve">  伙食费补助</t>
  </si>
  <si>
    <t>30107</t>
  </si>
  <si>
    <t xml:space="preserve">  绩效工资</t>
  </si>
  <si>
    <t>30108</t>
  </si>
  <si>
    <t xml:space="preserve">  机关事业单位基本养老保险缴费</t>
  </si>
  <si>
    <t>30109</t>
  </si>
  <si>
    <t xml:space="preserve">  职业年金缴费</t>
  </si>
  <si>
    <t>30110</t>
  </si>
  <si>
    <t xml:space="preserve">  职工基本医疗保险缴费</t>
  </si>
  <si>
    <t>30112</t>
  </si>
  <si>
    <t xml:space="preserve">  其他社会保障缴费</t>
  </si>
  <si>
    <t>30113</t>
  </si>
  <si>
    <t xml:space="preserve">  住房公积金</t>
  </si>
  <si>
    <t>30199</t>
  </si>
  <si>
    <t xml:space="preserve">  其他工资福利支出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</si>
  <si>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</si>
  <si>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</si>
  <si>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</si>
  <si>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</si>
  <si>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</si>
  <si>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</si>
  <si>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</si>
  <si>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</si>
  <si>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</si>
  <si>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</si>
  <si>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</si>
  <si>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</si>
  <si>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</si>
  <si>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</si>
  <si>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</si>
  <si>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</si>
  <si>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</si>
  <si>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</si>
  <si>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</si>
  <si>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</si>
  <si>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</si>
  <si>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</si>
  <si>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</si>
  <si>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</si>
  <si>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</si>
  <si>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维修（护）费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</si>
  <si>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</si>
  <si>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</si>
  <si>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</si>
  <si>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</si>
  <si>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</si>
  <si>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</si>
  <si>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</si>
  <si>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</si>
  <si>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</si>
  <si>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</si>
  <si>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</si>
  <si>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</si>
  <si>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</si>
  <si>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</si>
  <si>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</si>
  <si>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</si>
  <si>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</si>
  <si>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</si>
  <si>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</si>
  <si>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</si>
  <si>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</si>
  <si>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</si>
  <si>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</si>
  <si>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</si>
  <si>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</si>
  <si>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</si>
  <si>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r>
      <rPr>
        <sz val="10"/>
        <rFont val="宋体"/>
        <charset val="134"/>
      </rPr>
      <t xml:space="preserve">  其他交通费用</t>
    </r>
    <r>
      <rPr>
        <b/>
        <sz val="10"/>
        <color indexed="10"/>
        <rFont val="宋体"/>
        <charset val="134"/>
      </rPr>
      <t>（车补）</t>
    </r>
  </si>
  <si>
    <t>30299</t>
  </si>
  <si>
    <t xml:space="preserve">  其他商品和服务支出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</si>
  <si>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</si>
  <si>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</si>
  <si>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</si>
  <si>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</si>
  <si>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</si>
  <si>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</si>
  <si>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</si>
  <si>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</si>
  <si>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</si>
  <si>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</si>
  <si>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</si>
  <si>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</si>
  <si>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</si>
  <si>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</si>
  <si>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</si>
  <si>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医疗费补助</t>
  </si>
  <si>
    <t>30308</t>
  </si>
  <si>
    <t xml:space="preserve">  助学金</t>
  </si>
  <si>
    <t>30309</t>
  </si>
  <si>
    <t xml:space="preserve">  奖励金</t>
  </si>
  <si>
    <t>30310</t>
  </si>
  <si>
    <t xml:space="preserve">  个人农业生产补贴</t>
  </si>
  <si>
    <t>30311</t>
  </si>
  <si>
    <t>代缴社会保险费</t>
  </si>
  <si>
    <t>30399</t>
  </si>
  <si>
    <t xml:space="preserve">  其他对个人和家庭的补助支出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</si>
  <si>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</si>
  <si>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</si>
  <si>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</si>
  <si>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</si>
  <si>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</si>
  <si>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</si>
  <si>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</si>
  <si>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</si>
  <si>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</si>
  <si>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</si>
  <si>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</si>
  <si>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</si>
  <si>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</si>
  <si>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</si>
  <si>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</si>
  <si>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</si>
  <si>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</si>
  <si>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229</t>
  </si>
  <si>
    <t>其他支出</t>
  </si>
  <si>
    <t>22960</t>
  </si>
  <si>
    <t>彩票公益金安排的支出</t>
  </si>
  <si>
    <t>2296002</t>
  </si>
  <si>
    <t>用于社会福利的彩票公益金支出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</si>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</sst>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0.00"/>
    <numFmt numFmtId="179" formatCode="#,##0.00_ ;[Red]\-#,##0.00\ "/>
    <numFmt numFmtId="180" formatCode="yyyy/mm/dd"/>
  </numFmts>
  <fonts count="57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b/>
      <sz val="10"/>
      <color indexed="8"/>
      <name val="宋体"/>
      <charset val="1"/>
      <scheme val="minor"/>
    </font>
    <font>
      <sz val="10"/>
      <name val="宋体"/>
      <charset val="134"/>
    </font>
    <font>
      <sz val="19"/>
      <name val="SimSun"/>
      <charset val="134"/>
    </font>
    <font>
      <sz val="10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10"/>
      <name val="Hiragino Sans GB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10"/>
      <name val="宋体"/>
      <charset val="134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4" borderId="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" borderId="7" applyNumberFormat="0" applyAlignment="0" applyProtection="0">
      <alignment vertical="center"/>
    </xf>
    <xf numFmtId="0" fontId="45" fillId="6" borderId="8" applyNumberFormat="0" applyAlignment="0" applyProtection="0">
      <alignment vertical="center"/>
    </xf>
    <xf numFmtId="0" fontId="46" fillId="6" borderId="7" applyNumberFormat="0" applyAlignment="0" applyProtection="0">
      <alignment vertical="center"/>
    </xf>
    <xf numFmtId="0" fontId="47" fillId="7" borderId="9" applyNumberFormat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10" fillId="0" borderId="0"/>
  </cellStyleXfs>
  <cellXfs count="13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176" fontId="16" fillId="0" borderId="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1" fillId="0" borderId="1" xfId="0" applyFont="1" applyBorder="1">
      <alignment vertical="center"/>
    </xf>
    <xf numFmtId="0" fontId="0" fillId="0" borderId="1" xfId="0" applyFont="1" applyBorder="1">
      <alignment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2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Fill="1" applyBorder="1" applyAlignment="1" applyProtection="1">
      <alignment horizontal="left" vertical="center"/>
    </xf>
    <xf numFmtId="4" fontId="19" fillId="3" borderId="1" xfId="0" applyNumberFormat="1" applyFont="1" applyFill="1" applyBorder="1" applyAlignment="1">
      <alignment horizontal="right" vertical="center" wrapText="1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4" fontId="9" fillId="3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22" fillId="0" borderId="1" xfId="0" applyNumberFormat="1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177" fontId="19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7" fontId="26" fillId="0" borderId="1" xfId="0" applyNumberFormat="1" applyFont="1" applyFill="1" applyBorder="1" applyAlignment="1" applyProtection="1">
      <alignment horizontal="center" vertical="center" wrapText="1" shrinkToFit="1"/>
    </xf>
    <xf numFmtId="177" fontId="26" fillId="0" borderId="1" xfId="0" applyNumberFormat="1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78" fontId="9" fillId="0" borderId="2" xfId="0" applyNumberFormat="1" applyFont="1" applyBorder="1" applyAlignment="1">
      <alignment horizontal="right"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178" fontId="2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178" fontId="19" fillId="0" borderId="2" xfId="0" applyNumberFormat="1" applyFont="1" applyBorder="1" applyAlignment="1">
      <alignment vertical="center" wrapText="1"/>
    </xf>
    <xf numFmtId="178" fontId="19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 vertical="center" wrapText="1"/>
    </xf>
    <xf numFmtId="0" fontId="25" fillId="0" borderId="1" xfId="0" applyFont="1" applyBorder="1">
      <alignment vertical="center"/>
    </xf>
    <xf numFmtId="0" fontId="27" fillId="0" borderId="1" xfId="0" applyFont="1" applyFill="1" applyBorder="1" applyAlignment="1">
      <alignment horizontal="left" vertical="center" wrapText="1"/>
    </xf>
    <xf numFmtId="177" fontId="28" fillId="0" borderId="1" xfId="0" applyNumberFormat="1" applyFont="1" applyFill="1" applyBorder="1" applyAlignment="1">
      <alignment horizontal="left" vertical="center" wrapText="1"/>
    </xf>
    <xf numFmtId="0" fontId="25" fillId="0" borderId="0" xfId="0" applyFont="1">
      <alignment vertical="center"/>
    </xf>
    <xf numFmtId="0" fontId="25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0" fontId="11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9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49" applyFont="1" applyFill="1" applyBorder="1" applyAlignment="1" applyProtection="1">
      <alignment vertical="center"/>
    </xf>
    <xf numFmtId="179" fontId="26" fillId="0" borderId="1" xfId="0" applyNumberFormat="1" applyFont="1" applyFill="1" applyBorder="1" applyAlignment="1">
      <alignment horizontal="center" vertical="center"/>
    </xf>
    <xf numFmtId="0" fontId="18" fillId="0" borderId="1" xfId="49" applyFont="1" applyFill="1" applyBorder="1" applyAlignment="1" applyProtection="1">
      <alignment vertical="center"/>
    </xf>
    <xf numFmtId="0" fontId="14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179" fontId="18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178" fontId="29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vertical="center" wrapText="1"/>
    </xf>
    <xf numFmtId="4" fontId="3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31" fillId="0" borderId="2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 wrapText="1"/>
    </xf>
    <xf numFmtId="180" fontId="9" fillId="0" borderId="0" xfId="0" applyNumberFormat="1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4" workbookViewId="0">
      <selection activeCell="G20" sqref="G20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128" t="s">
        <v>1</v>
      </c>
      <c r="D3" s="128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2</v>
      </c>
      <c r="C4" s="12" t="s">
        <v>3</v>
      </c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29" t="s">
        <v>4</v>
      </c>
      <c r="C6" s="129"/>
      <c r="D6" s="129"/>
      <c r="E6" s="129"/>
      <c r="F6" s="129"/>
      <c r="G6" s="129"/>
      <c r="H6" s="129"/>
      <c r="I6" s="129"/>
      <c r="J6" s="129"/>
      <c r="K6" s="129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5</v>
      </c>
      <c r="C10" s="12"/>
      <c r="F10" s="130" t="s">
        <v>6</v>
      </c>
      <c r="G10" s="131">
        <v>45356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30" t="s">
        <v>7</v>
      </c>
      <c r="C12" s="132" t="s">
        <v>8</v>
      </c>
      <c r="D12" s="12"/>
      <c r="E12" s="130" t="s">
        <v>9</v>
      </c>
      <c r="F12" s="10" t="s">
        <v>10</v>
      </c>
      <c r="G12" s="12"/>
      <c r="H12" s="130" t="s">
        <v>11</v>
      </c>
      <c r="I12" s="10" t="s">
        <v>12</v>
      </c>
      <c r="J12" s="12"/>
      <c r="K12" s="12"/>
    </row>
    <row r="13" ht="14.3" customHeight="1" spans="1:11">
      <c r="A13" s="10"/>
      <c r="B13" s="10"/>
      <c r="C13" s="10" t="s">
        <v>13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J12" sqref="J12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5" t="s">
        <v>311</v>
      </c>
      <c r="B2" s="45"/>
      <c r="C2" s="45"/>
      <c r="D2" s="45"/>
      <c r="E2" s="45"/>
      <c r="F2" s="45"/>
      <c r="G2" s="45"/>
      <c r="H2" s="45"/>
    </row>
    <row r="3" ht="22.75" customHeight="1" spans="1:8">
      <c r="A3" s="10"/>
      <c r="B3" s="10"/>
      <c r="C3" s="10"/>
      <c r="D3" s="10"/>
      <c r="E3" s="10"/>
      <c r="F3" s="10"/>
      <c r="G3" s="10"/>
      <c r="H3" s="46" t="s">
        <v>37</v>
      </c>
    </row>
    <row r="4" ht="22.75" customHeight="1" spans="1:8">
      <c r="A4" s="14" t="s">
        <v>176</v>
      </c>
      <c r="B4" s="14" t="s">
        <v>312</v>
      </c>
      <c r="C4" s="14"/>
      <c r="D4" s="14"/>
      <c r="E4" s="14"/>
      <c r="F4" s="14"/>
      <c r="G4" s="14" t="s">
        <v>313</v>
      </c>
      <c r="H4" s="14" t="s">
        <v>314</v>
      </c>
    </row>
    <row r="5" ht="22.75" customHeight="1" spans="1:8">
      <c r="A5" s="14"/>
      <c r="B5" s="14" t="s">
        <v>118</v>
      </c>
      <c r="C5" s="14" t="s">
        <v>315</v>
      </c>
      <c r="D5" s="14" t="s">
        <v>316</v>
      </c>
      <c r="E5" s="14" t="s">
        <v>317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318</v>
      </c>
      <c r="F6" s="14" t="s">
        <v>319</v>
      </c>
      <c r="G6" s="14"/>
      <c r="H6" s="14"/>
    </row>
    <row r="7" ht="22.75" customHeight="1" spans="1:8">
      <c r="A7" s="47" t="s">
        <v>118</v>
      </c>
      <c r="B7" s="48"/>
      <c r="C7" s="48"/>
      <c r="D7" s="48"/>
      <c r="E7" s="48"/>
      <c r="F7" s="48"/>
      <c r="G7" s="48"/>
      <c r="H7" s="48"/>
    </row>
    <row r="8" ht="22.75" customHeight="1" spans="1:8">
      <c r="A8" s="47"/>
      <c r="B8" s="48"/>
      <c r="C8" s="48"/>
      <c r="D8" s="48"/>
      <c r="E8" s="48"/>
      <c r="F8" s="48"/>
      <c r="G8" s="48"/>
      <c r="H8" s="48"/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D9" sqref="D9"/>
    </sheetView>
  </sheetViews>
  <sheetFormatPr defaultColWidth="10" defaultRowHeight="15"/>
  <cols>
    <col min="1" max="1" width="9.76666666666667" customWidth="1"/>
    <col min="2" max="2" width="12" style="18" customWidth="1"/>
    <col min="3" max="3" width="20.5" style="18" customWidth="1"/>
    <col min="4" max="4" width="12.75" customWidth="1"/>
    <col min="5" max="5" width="15.125" customWidth="1"/>
    <col min="6" max="6" width="12.5" customWidth="1"/>
    <col min="7" max="10" width="9.76666666666667" customWidth="1"/>
  </cols>
  <sheetData>
    <row r="1" ht="14.3" customHeight="1" spans="1:10">
      <c r="A1" s="10"/>
      <c r="B1" s="27"/>
      <c r="C1" s="28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320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37</v>
      </c>
      <c r="G3" s="10"/>
      <c r="H3" s="10"/>
      <c r="I3" s="10"/>
      <c r="J3" s="10"/>
    </row>
    <row r="4" ht="22" customHeight="1" spans="1:10">
      <c r="A4" s="29" t="s">
        <v>321</v>
      </c>
      <c r="B4" s="30" t="s">
        <v>322</v>
      </c>
      <c r="C4" s="31" t="s">
        <v>323</v>
      </c>
      <c r="D4" s="29" t="s">
        <v>118</v>
      </c>
      <c r="E4" s="29" t="s">
        <v>115</v>
      </c>
      <c r="F4" s="29" t="s">
        <v>116</v>
      </c>
      <c r="G4" s="10"/>
      <c r="H4" s="10"/>
      <c r="I4" s="10"/>
      <c r="J4" s="10"/>
    </row>
    <row r="5" ht="22" customHeight="1" spans="1:10">
      <c r="A5" s="29"/>
      <c r="B5" s="32"/>
      <c r="C5" s="33" t="s">
        <v>118</v>
      </c>
      <c r="D5" s="34">
        <f>E5+F5</f>
        <v>849723.49</v>
      </c>
      <c r="E5" s="34">
        <f>E6</f>
        <v>849723.49</v>
      </c>
      <c r="F5" s="35"/>
      <c r="G5" s="12"/>
      <c r="H5" s="12"/>
      <c r="I5" s="12"/>
      <c r="J5" s="12"/>
    </row>
    <row r="6" ht="22" customHeight="1" spans="1:6">
      <c r="A6" s="36">
        <v>1</v>
      </c>
      <c r="B6" s="37" t="s">
        <v>230</v>
      </c>
      <c r="C6" s="38" t="s">
        <v>231</v>
      </c>
      <c r="D6" s="39">
        <v>849723.49</v>
      </c>
      <c r="E6" s="39">
        <v>849723.49</v>
      </c>
      <c r="F6" s="40"/>
    </row>
    <row r="7" ht="22" customHeight="1" spans="1:6">
      <c r="A7" s="36">
        <v>2</v>
      </c>
      <c r="B7" s="41" t="s">
        <v>232</v>
      </c>
      <c r="C7" s="42" t="s">
        <v>233</v>
      </c>
      <c r="D7" s="40">
        <v>45300</v>
      </c>
      <c r="E7" s="40">
        <v>45300</v>
      </c>
      <c r="F7" s="40"/>
    </row>
    <row r="8" ht="22" customHeight="1" spans="1:6">
      <c r="A8" s="36">
        <v>3</v>
      </c>
      <c r="B8" s="41" t="s">
        <v>234</v>
      </c>
      <c r="C8" s="42" t="s">
        <v>235</v>
      </c>
      <c r="D8" s="40">
        <v>10320</v>
      </c>
      <c r="E8" s="40">
        <v>10320</v>
      </c>
      <c r="F8" s="40"/>
    </row>
    <row r="9" ht="22" customHeight="1" spans="1:6">
      <c r="A9" s="36">
        <v>4</v>
      </c>
      <c r="B9" s="41" t="s">
        <v>236</v>
      </c>
      <c r="C9" s="42" t="s">
        <v>237</v>
      </c>
      <c r="D9" s="40"/>
      <c r="E9" s="40"/>
      <c r="F9" s="40"/>
    </row>
    <row r="10" ht="22" customHeight="1" spans="1:6">
      <c r="A10" s="36">
        <v>5</v>
      </c>
      <c r="B10" s="41" t="s">
        <v>238</v>
      </c>
      <c r="C10" s="42" t="s">
        <v>239</v>
      </c>
      <c r="D10" s="40"/>
      <c r="E10" s="40"/>
      <c r="F10" s="40"/>
    </row>
    <row r="11" ht="22" customHeight="1" spans="1:6">
      <c r="A11" s="36">
        <v>6</v>
      </c>
      <c r="B11" s="41" t="s">
        <v>240</v>
      </c>
      <c r="C11" s="42" t="s">
        <v>241</v>
      </c>
      <c r="D11" s="40">
        <v>2000</v>
      </c>
      <c r="E11" s="40">
        <v>2000</v>
      </c>
      <c r="F11" s="40"/>
    </row>
    <row r="12" ht="22" customHeight="1" spans="1:6">
      <c r="A12" s="36">
        <v>7</v>
      </c>
      <c r="B12" s="41" t="s">
        <v>242</v>
      </c>
      <c r="C12" s="42" t="s">
        <v>243</v>
      </c>
      <c r="D12" s="40"/>
      <c r="E12" s="43"/>
      <c r="F12" s="40"/>
    </row>
    <row r="13" ht="22" customHeight="1" spans="1:6">
      <c r="A13" s="36">
        <v>8</v>
      </c>
      <c r="B13" s="41" t="s">
        <v>244</v>
      </c>
      <c r="C13" s="42" t="s">
        <v>245</v>
      </c>
      <c r="D13" s="40">
        <v>27600</v>
      </c>
      <c r="E13" s="40">
        <v>27600</v>
      </c>
      <c r="F13" s="40"/>
    </row>
    <row r="14" ht="22" customHeight="1" spans="1:6">
      <c r="A14" s="36">
        <v>9</v>
      </c>
      <c r="B14" s="41" t="s">
        <v>246</v>
      </c>
      <c r="C14" s="42" t="s">
        <v>247</v>
      </c>
      <c r="D14" s="40">
        <v>8000</v>
      </c>
      <c r="E14" s="40">
        <v>8000</v>
      </c>
      <c r="F14" s="40"/>
    </row>
    <row r="15" ht="22" customHeight="1" spans="1:6">
      <c r="A15" s="36">
        <v>10</v>
      </c>
      <c r="B15" s="41" t="s">
        <v>248</v>
      </c>
      <c r="C15" s="42" t="s">
        <v>249</v>
      </c>
      <c r="D15" s="40"/>
      <c r="E15" s="40"/>
      <c r="F15" s="40"/>
    </row>
    <row r="16" ht="22" customHeight="1" spans="1:6">
      <c r="A16" s="36">
        <v>11</v>
      </c>
      <c r="B16" s="41" t="s">
        <v>250</v>
      </c>
      <c r="C16" s="42" t="s">
        <v>251</v>
      </c>
      <c r="D16" s="40">
        <v>43780</v>
      </c>
      <c r="E16" s="40">
        <v>43780</v>
      </c>
      <c r="F16" s="40"/>
    </row>
    <row r="17" ht="22" customHeight="1" spans="1:6">
      <c r="A17" s="36">
        <v>12</v>
      </c>
      <c r="B17" s="41" t="s">
        <v>252</v>
      </c>
      <c r="C17" s="42" t="s">
        <v>253</v>
      </c>
      <c r="D17" s="40"/>
      <c r="E17" s="40"/>
      <c r="F17" s="40"/>
    </row>
    <row r="18" ht="22" customHeight="1" spans="1:6">
      <c r="A18" s="36">
        <v>13</v>
      </c>
      <c r="B18" s="41" t="s">
        <v>254</v>
      </c>
      <c r="C18" s="42" t="s">
        <v>255</v>
      </c>
      <c r="D18" s="40"/>
      <c r="E18" s="40"/>
      <c r="F18" s="40"/>
    </row>
    <row r="19" ht="22" customHeight="1" spans="1:6">
      <c r="A19" s="36">
        <v>14</v>
      </c>
      <c r="B19" s="41" t="s">
        <v>256</v>
      </c>
      <c r="C19" s="42" t="s">
        <v>257</v>
      </c>
      <c r="D19" s="40"/>
      <c r="E19" s="40"/>
      <c r="F19" s="40"/>
    </row>
    <row r="20" ht="22" customHeight="1" spans="1:6">
      <c r="A20" s="36">
        <v>15</v>
      </c>
      <c r="B20" s="41" t="s">
        <v>258</v>
      </c>
      <c r="C20" s="42" t="s">
        <v>259</v>
      </c>
      <c r="D20" s="44"/>
      <c r="E20" s="44"/>
      <c r="F20" s="44"/>
    </row>
    <row r="21" ht="22" customHeight="1" spans="1:6">
      <c r="A21" s="36">
        <v>16</v>
      </c>
      <c r="B21" s="41" t="s">
        <v>260</v>
      </c>
      <c r="C21" s="42" t="s">
        <v>261</v>
      </c>
      <c r="D21" s="44"/>
      <c r="E21" s="44"/>
      <c r="F21" s="44"/>
    </row>
    <row r="22" ht="22" customHeight="1" spans="1:6">
      <c r="A22" s="36">
        <v>17</v>
      </c>
      <c r="B22" s="41" t="s">
        <v>262</v>
      </c>
      <c r="C22" s="42" t="s">
        <v>263</v>
      </c>
      <c r="D22" s="44"/>
      <c r="E22" s="44"/>
      <c r="F22" s="44"/>
    </row>
    <row r="23" ht="22" customHeight="1" spans="1:6">
      <c r="A23" s="36">
        <v>18</v>
      </c>
      <c r="B23" s="41" t="s">
        <v>264</v>
      </c>
      <c r="C23" s="42" t="s">
        <v>265</v>
      </c>
      <c r="D23" s="44"/>
      <c r="E23" s="44"/>
      <c r="F23" s="44"/>
    </row>
    <row r="24" ht="22" customHeight="1" spans="1:6">
      <c r="A24" s="36">
        <v>19</v>
      </c>
      <c r="B24" s="41" t="s">
        <v>266</v>
      </c>
      <c r="C24" s="42" t="s">
        <v>267</v>
      </c>
      <c r="D24" s="44"/>
      <c r="E24" s="44"/>
      <c r="F24" s="44"/>
    </row>
    <row r="25" ht="22" customHeight="1" spans="1:6">
      <c r="A25" s="36">
        <v>20</v>
      </c>
      <c r="B25" s="41" t="s">
        <v>268</v>
      </c>
      <c r="C25" s="42" t="s">
        <v>269</v>
      </c>
      <c r="D25" s="44"/>
      <c r="E25" s="44"/>
      <c r="F25" s="44"/>
    </row>
    <row r="26" ht="22" customHeight="1" spans="1:6">
      <c r="A26" s="36">
        <v>21</v>
      </c>
      <c r="B26" s="41" t="s">
        <v>270</v>
      </c>
      <c r="C26" s="42" t="s">
        <v>271</v>
      </c>
      <c r="D26" s="44"/>
      <c r="E26" s="44"/>
      <c r="F26" s="44"/>
    </row>
    <row r="27" ht="22" customHeight="1" spans="1:6">
      <c r="A27" s="36">
        <v>22</v>
      </c>
      <c r="B27" s="41" t="s">
        <v>272</v>
      </c>
      <c r="C27" s="42" t="s">
        <v>273</v>
      </c>
      <c r="D27" s="44"/>
      <c r="E27" s="44"/>
      <c r="F27" s="44"/>
    </row>
    <row r="28" ht="22" customHeight="1" spans="1:6">
      <c r="A28" s="36">
        <v>23</v>
      </c>
      <c r="B28" s="41" t="s">
        <v>274</v>
      </c>
      <c r="C28" s="42" t="s">
        <v>275</v>
      </c>
      <c r="D28" s="44">
        <v>54124.69</v>
      </c>
      <c r="E28" s="44">
        <v>54124.69</v>
      </c>
      <c r="F28" s="44"/>
    </row>
    <row r="29" ht="22" customHeight="1" spans="1:6">
      <c r="A29" s="36">
        <v>24</v>
      </c>
      <c r="B29" s="41" t="s">
        <v>276</v>
      </c>
      <c r="C29" s="42" t="s">
        <v>277</v>
      </c>
      <c r="D29" s="44">
        <v>51998.8</v>
      </c>
      <c r="E29" s="44">
        <v>51998.8</v>
      </c>
      <c r="F29" s="44"/>
    </row>
    <row r="30" ht="22" customHeight="1" spans="1:6">
      <c r="A30" s="36">
        <v>25</v>
      </c>
      <c r="B30" s="41" t="s">
        <v>278</v>
      </c>
      <c r="C30" s="42" t="s">
        <v>279</v>
      </c>
      <c r="D30" s="44"/>
      <c r="E30" s="44"/>
      <c r="F30" s="44"/>
    </row>
    <row r="31" ht="22" customHeight="1" spans="1:6">
      <c r="A31" s="36">
        <v>26</v>
      </c>
      <c r="B31" s="41" t="s">
        <v>280</v>
      </c>
      <c r="C31" s="42" t="s">
        <v>281</v>
      </c>
      <c r="D31" s="44">
        <v>48000</v>
      </c>
      <c r="E31" s="44">
        <v>48000</v>
      </c>
      <c r="F31" s="44"/>
    </row>
    <row r="32" ht="22" customHeight="1" spans="1:6">
      <c r="A32" s="36">
        <v>27</v>
      </c>
      <c r="B32" s="41" t="s">
        <v>280</v>
      </c>
      <c r="C32" s="42" t="s">
        <v>282</v>
      </c>
      <c r="D32" s="44">
        <v>108600</v>
      </c>
      <c r="E32" s="44">
        <v>108600</v>
      </c>
      <c r="F32" s="44"/>
    </row>
    <row r="33" ht="22" customHeight="1" spans="1:6">
      <c r="A33" s="36">
        <v>28</v>
      </c>
      <c r="B33" s="41" t="s">
        <v>283</v>
      </c>
      <c r="C33" s="42" t="s">
        <v>284</v>
      </c>
      <c r="D33" s="44">
        <v>450000</v>
      </c>
      <c r="E33" s="44">
        <v>450000</v>
      </c>
      <c r="F33" s="44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G9" sqref="G9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324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37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325</v>
      </c>
      <c r="B4" s="22"/>
      <c r="C4" s="23" t="s">
        <v>41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326</v>
      </c>
      <c r="B5" s="22" t="s">
        <v>327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22" t="s">
        <v>118</v>
      </c>
      <c r="B6" s="22"/>
      <c r="C6" s="24">
        <v>7124828</v>
      </c>
    </row>
    <row r="7" s="17" customFormat="1" ht="26.25" customHeight="1" spans="1:4">
      <c r="A7" s="25" t="s">
        <v>328</v>
      </c>
      <c r="B7" s="25" t="s">
        <v>329</v>
      </c>
      <c r="C7" s="24">
        <v>7124828</v>
      </c>
      <c r="D7" s="18"/>
    </row>
    <row r="8" ht="26.25" customHeight="1" spans="1:16">
      <c r="A8" s="25" t="s">
        <v>330</v>
      </c>
      <c r="B8" s="25" t="s">
        <v>331</v>
      </c>
      <c r="C8" s="24">
        <v>7124828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5" t="s">
        <v>332</v>
      </c>
      <c r="B9" s="25" t="s">
        <v>333</v>
      </c>
      <c r="C9" s="24">
        <v>7124828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5"/>
      <c r="B10" s="25"/>
      <c r="C10" s="26"/>
    </row>
    <row r="11" ht="26.25" customHeight="1" spans="1:3">
      <c r="A11" s="25"/>
      <c r="B11" s="25"/>
      <c r="C11" s="26"/>
    </row>
    <row r="12" ht="26.25" customHeight="1" spans="1:3">
      <c r="A12" s="25"/>
      <c r="B12" s="25"/>
      <c r="C12" s="26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15" sqref="D15"/>
    </sheetView>
  </sheetViews>
  <sheetFormatPr defaultColWidth="10" defaultRowHeight="13.5" outlineLevelRow="4" outlineLevelCol="4"/>
  <cols>
    <col min="1" max="1" width="10.5" customWidth="1"/>
    <col min="2" max="2" width="9.5" customWidth="1"/>
    <col min="3" max="3" width="20.1916666666667" customWidth="1"/>
    <col min="4" max="4" width="21.125" customWidth="1"/>
    <col min="5" max="5" width="2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334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37</v>
      </c>
    </row>
    <row r="4" ht="22.75" customHeight="1" spans="1:5">
      <c r="A4" s="14" t="s">
        <v>176</v>
      </c>
      <c r="B4" s="14" t="s">
        <v>118</v>
      </c>
      <c r="C4" s="14" t="s">
        <v>335</v>
      </c>
      <c r="D4" s="14" t="s">
        <v>336</v>
      </c>
      <c r="E4" s="14" t="s">
        <v>337</v>
      </c>
    </row>
    <row r="5" ht="22.75" customHeight="1" spans="1:5">
      <c r="A5" s="15"/>
      <c r="B5" s="16"/>
      <c r="C5" s="16"/>
      <c r="D5" s="16"/>
      <c r="E5" s="16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E28" sqref="E28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338</v>
      </c>
      <c r="B1" s="1"/>
    </row>
    <row r="2" spans="1:1">
      <c r="A2" s="2" t="s">
        <v>339</v>
      </c>
    </row>
    <row r="3" ht="15" customHeight="1" spans="1:2">
      <c r="A3" s="3" t="s">
        <v>40</v>
      </c>
      <c r="B3" s="4" t="s">
        <v>41</v>
      </c>
    </row>
    <row r="4" spans="1:2">
      <c r="A4" s="3"/>
      <c r="B4" s="4"/>
    </row>
    <row r="5" spans="1:2">
      <c r="A5" s="5" t="s">
        <v>340</v>
      </c>
      <c r="B5" s="4">
        <v>1</v>
      </c>
    </row>
    <row r="6" spans="1:2">
      <c r="A6" s="6" t="s">
        <v>341</v>
      </c>
      <c r="B6" s="7"/>
    </row>
    <row r="7" spans="1:2">
      <c r="A7" s="8" t="s">
        <v>342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343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4" workbookViewId="0">
      <selection activeCell="D4" sqref="D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10"/>
      <c r="B1" s="10"/>
    </row>
    <row r="2" ht="39.15" customHeight="1" spans="1:3">
      <c r="A2" s="10"/>
      <c r="B2" s="124" t="s">
        <v>14</v>
      </c>
      <c r="C2" s="124"/>
    </row>
    <row r="3" ht="29.35" customHeight="1" spans="1:3">
      <c r="A3" s="125"/>
      <c r="B3" s="126" t="s">
        <v>15</v>
      </c>
      <c r="C3" s="126" t="s">
        <v>16</v>
      </c>
    </row>
    <row r="4" ht="28.45" customHeight="1" spans="1:3">
      <c r="A4" s="113"/>
      <c r="B4" s="127" t="s">
        <v>17</v>
      </c>
      <c r="C4" s="34" t="s">
        <v>18</v>
      </c>
    </row>
    <row r="5" ht="28.45" customHeight="1" spans="1:3">
      <c r="A5" s="113"/>
      <c r="B5" s="127" t="s">
        <v>19</v>
      </c>
      <c r="C5" s="34" t="s">
        <v>20</v>
      </c>
    </row>
    <row r="6" ht="28.45" customHeight="1" spans="1:3">
      <c r="A6" s="113"/>
      <c r="B6" s="127" t="s">
        <v>21</v>
      </c>
      <c r="C6" s="34" t="s">
        <v>22</v>
      </c>
    </row>
    <row r="7" ht="28.45" customHeight="1" spans="1:3">
      <c r="A7" s="113"/>
      <c r="B7" s="127" t="s">
        <v>23</v>
      </c>
      <c r="C7" s="34"/>
    </row>
    <row r="8" ht="28.45" customHeight="1" spans="1:3">
      <c r="A8" s="113"/>
      <c r="B8" s="127" t="s">
        <v>24</v>
      </c>
      <c r="C8" s="34" t="s">
        <v>25</v>
      </c>
    </row>
    <row r="9" ht="28.45" customHeight="1" spans="1:3">
      <c r="A9" s="113"/>
      <c r="B9" s="127" t="s">
        <v>26</v>
      </c>
      <c r="C9" s="34" t="s">
        <v>27</v>
      </c>
    </row>
    <row r="10" ht="28.45" customHeight="1" spans="1:3">
      <c r="A10" s="113"/>
      <c r="B10" s="127" t="s">
        <v>28</v>
      </c>
      <c r="C10" s="34" t="s">
        <v>29</v>
      </c>
    </row>
    <row r="11" ht="28.45" customHeight="1" spans="1:3">
      <c r="A11" s="113"/>
      <c r="B11" s="127" t="s">
        <v>30</v>
      </c>
      <c r="C11" s="34" t="s">
        <v>31</v>
      </c>
    </row>
    <row r="12" ht="28.45" customHeight="1" spans="1:3">
      <c r="A12" s="113"/>
      <c r="B12" s="127" t="s">
        <v>32</v>
      </c>
      <c r="C12" s="34"/>
    </row>
    <row r="13" ht="28.45" customHeight="1" spans="1:3">
      <c r="A13" s="10"/>
      <c r="B13" s="127" t="s">
        <v>33</v>
      </c>
      <c r="C13" s="34"/>
    </row>
    <row r="14" ht="28.45" customHeight="1" spans="1:3">
      <c r="A14" s="10"/>
      <c r="B14" s="127" t="s">
        <v>34</v>
      </c>
      <c r="C14" s="34" t="s">
        <v>18</v>
      </c>
    </row>
    <row r="15" ht="36" customHeight="1" spans="2:3">
      <c r="B15" s="127" t="s">
        <v>35</v>
      </c>
      <c r="C15" s="40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workbookViewId="0">
      <selection activeCell="D30" sqref="D30"/>
    </sheetView>
  </sheetViews>
  <sheetFormatPr defaultColWidth="10" defaultRowHeight="13.5" outlineLevelCol="3"/>
  <cols>
    <col min="1" max="1" width="41.9333333333333" customWidth="1"/>
    <col min="2" max="2" width="16.6916666666667" style="49" customWidth="1"/>
    <col min="3" max="3" width="36.6416666666667" customWidth="1"/>
    <col min="4" max="4" width="14.5583333333333" customWidth="1"/>
  </cols>
  <sheetData>
    <row r="1" ht="14.3" customHeight="1" spans="1:4">
      <c r="A1" s="10"/>
      <c r="B1" s="50"/>
      <c r="C1" s="10"/>
      <c r="D1" s="10"/>
    </row>
    <row r="2" ht="39.85" customHeight="1" spans="1:4">
      <c r="A2" s="11" t="s">
        <v>36</v>
      </c>
      <c r="B2" s="11"/>
      <c r="C2" s="11"/>
      <c r="D2" s="11"/>
    </row>
    <row r="3" ht="22.75" customHeight="1" spans="1:4">
      <c r="A3" s="113"/>
      <c r="B3" s="114"/>
      <c r="C3" s="113"/>
      <c r="D3" s="115" t="s">
        <v>37</v>
      </c>
    </row>
    <row r="4" ht="22.75" customHeight="1" spans="1:4">
      <c r="A4" s="81" t="s">
        <v>38</v>
      </c>
      <c r="B4" s="81"/>
      <c r="C4" s="81" t="s">
        <v>39</v>
      </c>
      <c r="D4" s="81"/>
    </row>
    <row r="5" ht="22.75" customHeight="1" spans="1:4">
      <c r="A5" s="81" t="s">
        <v>40</v>
      </c>
      <c r="B5" s="81" t="s">
        <v>41</v>
      </c>
      <c r="C5" s="81" t="s">
        <v>40</v>
      </c>
      <c r="D5" s="81" t="s">
        <v>41</v>
      </c>
    </row>
    <row r="6" ht="22.75" customHeight="1" spans="1:4">
      <c r="A6" s="116" t="s">
        <v>42</v>
      </c>
      <c r="B6" s="117">
        <v>181751348.945</v>
      </c>
      <c r="C6" s="116" t="s">
        <v>43</v>
      </c>
      <c r="D6" s="89"/>
    </row>
    <row r="7" ht="22.75" customHeight="1" spans="1:4">
      <c r="A7" s="116" t="s">
        <v>44</v>
      </c>
      <c r="B7" s="117">
        <v>3300000</v>
      </c>
      <c r="C7" s="116" t="s">
        <v>45</v>
      </c>
      <c r="D7" s="91"/>
    </row>
    <row r="8" ht="22.75" customHeight="1" spans="1:4">
      <c r="A8" s="116" t="s">
        <v>46</v>
      </c>
      <c r="B8" s="117"/>
      <c r="C8" s="116" t="s">
        <v>47</v>
      </c>
      <c r="D8" s="91"/>
    </row>
    <row r="9" ht="22.75" customHeight="1" spans="1:4">
      <c r="A9" s="116" t="s">
        <v>48</v>
      </c>
      <c r="B9" s="117"/>
      <c r="C9" s="116" t="s">
        <v>49</v>
      </c>
      <c r="D9" s="91"/>
    </row>
    <row r="10" ht="22.75" customHeight="1" spans="1:4">
      <c r="A10" s="116" t="s">
        <v>50</v>
      </c>
      <c r="B10" s="117"/>
      <c r="C10" s="116" t="s">
        <v>51</v>
      </c>
      <c r="D10" s="91"/>
    </row>
    <row r="11" ht="22.75" customHeight="1" spans="1:4">
      <c r="A11" s="116" t="s">
        <v>52</v>
      </c>
      <c r="B11" s="117"/>
      <c r="C11" s="116" t="s">
        <v>53</v>
      </c>
      <c r="D11" s="91"/>
    </row>
    <row r="12" ht="22.75" customHeight="1" spans="1:4">
      <c r="A12" s="116" t="s">
        <v>54</v>
      </c>
      <c r="B12" s="117"/>
      <c r="C12" s="116" t="s">
        <v>55</v>
      </c>
      <c r="D12" s="91"/>
    </row>
    <row r="13" ht="22.75" customHeight="1" spans="1:4">
      <c r="A13" s="116" t="s">
        <v>56</v>
      </c>
      <c r="B13" s="117"/>
      <c r="C13" s="116" t="s">
        <v>57</v>
      </c>
      <c r="D13" s="91">
        <v>181495762.55</v>
      </c>
    </row>
    <row r="14" ht="22.75" customHeight="1" spans="1:4">
      <c r="A14" s="116" t="s">
        <v>58</v>
      </c>
      <c r="B14" s="117"/>
      <c r="C14" s="116" t="s">
        <v>59</v>
      </c>
      <c r="D14" s="91"/>
    </row>
    <row r="15" ht="22.75" customHeight="1" spans="1:4">
      <c r="A15" s="116"/>
      <c r="B15" s="118"/>
      <c r="C15" s="116" t="s">
        <v>60</v>
      </c>
      <c r="D15" s="91">
        <v>255586.4</v>
      </c>
    </row>
    <row r="16" ht="22.75" customHeight="1" spans="1:4">
      <c r="A16" s="116"/>
      <c r="B16" s="118"/>
      <c r="C16" s="116" t="s">
        <v>61</v>
      </c>
      <c r="D16" s="91"/>
    </row>
    <row r="17" ht="22.75" customHeight="1" spans="1:4">
      <c r="A17" s="116"/>
      <c r="B17" s="118"/>
      <c r="C17" s="116" t="s">
        <v>62</v>
      </c>
      <c r="D17" s="91"/>
    </row>
    <row r="18" ht="22.75" customHeight="1" spans="1:4">
      <c r="A18" s="116"/>
      <c r="B18" s="118"/>
      <c r="C18" s="116" t="s">
        <v>63</v>
      </c>
      <c r="D18" s="91"/>
    </row>
    <row r="19" ht="22.75" customHeight="1" spans="1:4">
      <c r="A19" s="116"/>
      <c r="B19" s="118"/>
      <c r="C19" s="116" t="s">
        <v>64</v>
      </c>
      <c r="D19" s="91"/>
    </row>
    <row r="20" ht="22.75" customHeight="1" spans="1:4">
      <c r="A20" s="119"/>
      <c r="B20" s="120"/>
      <c r="C20" s="116" t="s">
        <v>65</v>
      </c>
      <c r="D20" s="91"/>
    </row>
    <row r="21" ht="22.75" customHeight="1" spans="1:4">
      <c r="A21" s="119"/>
      <c r="B21" s="120"/>
      <c r="C21" s="116" t="s">
        <v>66</v>
      </c>
      <c r="D21" s="91"/>
    </row>
    <row r="22" ht="22.75" customHeight="1" spans="1:4">
      <c r="A22" s="119"/>
      <c r="B22" s="120"/>
      <c r="C22" s="116" t="s">
        <v>67</v>
      </c>
      <c r="D22" s="91"/>
    </row>
    <row r="23" ht="22.75" customHeight="1" spans="1:4">
      <c r="A23" s="119"/>
      <c r="B23" s="120"/>
      <c r="C23" s="116" t="s">
        <v>68</v>
      </c>
      <c r="D23" s="91"/>
    </row>
    <row r="24" ht="22.75" customHeight="1" spans="1:4">
      <c r="A24" s="119"/>
      <c r="B24" s="120"/>
      <c r="C24" s="116" t="s">
        <v>69</v>
      </c>
      <c r="D24" s="91"/>
    </row>
    <row r="25" ht="22.75" customHeight="1" spans="1:4">
      <c r="A25" s="116"/>
      <c r="B25" s="118"/>
      <c r="C25" s="116" t="s">
        <v>70</v>
      </c>
      <c r="D25" s="91"/>
    </row>
    <row r="26" ht="22.75" customHeight="1" spans="1:4">
      <c r="A26" s="116"/>
      <c r="B26" s="118"/>
      <c r="C26" s="116" t="s">
        <v>71</v>
      </c>
      <c r="D26" s="91"/>
    </row>
    <row r="27" ht="22.75" customHeight="1" spans="1:4">
      <c r="A27" s="116"/>
      <c r="B27" s="118"/>
      <c r="C27" s="116" t="s">
        <v>72</v>
      </c>
      <c r="D27" s="91"/>
    </row>
    <row r="28" ht="22.75" customHeight="1" spans="1:4">
      <c r="A28" s="119"/>
      <c r="B28" s="120"/>
      <c r="C28" s="116" t="s">
        <v>73</v>
      </c>
      <c r="D28" s="91"/>
    </row>
    <row r="29" ht="22.75" customHeight="1" spans="1:4">
      <c r="A29" s="119"/>
      <c r="B29" s="120"/>
      <c r="C29" s="116" t="s">
        <v>74</v>
      </c>
      <c r="D29" s="91"/>
    </row>
    <row r="30" ht="22.75" customHeight="1" spans="1:4">
      <c r="A30" s="119"/>
      <c r="B30" s="120"/>
      <c r="C30" s="116" t="s">
        <v>75</v>
      </c>
      <c r="D30" s="89">
        <v>7124828</v>
      </c>
    </row>
    <row r="31" ht="22.75" customHeight="1" spans="1:4">
      <c r="A31" s="119"/>
      <c r="B31" s="120"/>
      <c r="C31" s="116" t="s">
        <v>76</v>
      </c>
      <c r="D31" s="91"/>
    </row>
    <row r="32" ht="22.75" customHeight="1" spans="1:4">
      <c r="A32" s="119"/>
      <c r="B32" s="120"/>
      <c r="C32" s="116" t="s">
        <v>77</v>
      </c>
      <c r="D32" s="91"/>
    </row>
    <row r="33" ht="22.75" customHeight="1" spans="1:4">
      <c r="A33" s="116"/>
      <c r="B33" s="121"/>
      <c r="C33" s="116" t="s">
        <v>78</v>
      </c>
      <c r="D33" s="91"/>
    </row>
    <row r="34" ht="22.75" customHeight="1" spans="1:4">
      <c r="A34" s="116"/>
      <c r="B34" s="121"/>
      <c r="C34" s="116" t="s">
        <v>79</v>
      </c>
      <c r="D34" s="91"/>
    </row>
    <row r="35" ht="22.75" customHeight="1" spans="1:4">
      <c r="A35" s="116"/>
      <c r="B35" s="121"/>
      <c r="C35" s="116" t="s">
        <v>80</v>
      </c>
      <c r="D35" s="91"/>
    </row>
    <row r="36" ht="22.75" customHeight="1" spans="1:4">
      <c r="A36" s="116"/>
      <c r="B36" s="121"/>
      <c r="C36" s="116"/>
      <c r="D36" s="116"/>
    </row>
    <row r="37" ht="22.75" customHeight="1" spans="1:4">
      <c r="A37" s="116"/>
      <c r="B37" s="121"/>
      <c r="C37" s="116"/>
      <c r="D37" s="116"/>
    </row>
    <row r="38" ht="22.75" customHeight="1" spans="1:4">
      <c r="A38" s="116"/>
      <c r="B38" s="121"/>
      <c r="C38" s="116"/>
      <c r="D38" s="116"/>
    </row>
    <row r="39" ht="22.75" customHeight="1" spans="1:4">
      <c r="A39" s="119" t="s">
        <v>81</v>
      </c>
      <c r="B39" s="120">
        <f>SUM(B6:B14)</f>
        <v>185051348.945</v>
      </c>
      <c r="C39" s="119" t="s">
        <v>82</v>
      </c>
      <c r="D39" s="122">
        <f>SUM(D6:D38)</f>
        <v>188876176.95</v>
      </c>
    </row>
    <row r="40" ht="22.75" customHeight="1" spans="1:4">
      <c r="A40" s="119" t="s">
        <v>83</v>
      </c>
      <c r="B40" s="120">
        <v>3824828</v>
      </c>
      <c r="C40" s="119" t="s">
        <v>84</v>
      </c>
      <c r="D40" s="122"/>
    </row>
    <row r="41" ht="22.75" customHeight="1" spans="1:4">
      <c r="A41" s="119" t="s">
        <v>85</v>
      </c>
      <c r="B41" s="118"/>
      <c r="C41" s="116"/>
      <c r="D41" s="123"/>
    </row>
    <row r="42" ht="22.75" customHeight="1" spans="1:4">
      <c r="A42" s="119" t="s">
        <v>86</v>
      </c>
      <c r="B42" s="120">
        <f>B39+B40</f>
        <v>188876176.945</v>
      </c>
      <c r="C42" s="119" t="s">
        <v>87</v>
      </c>
      <c r="D42" s="122">
        <f>D39+D40</f>
        <v>188876176.95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workbookViewId="0">
      <selection activeCell="C5" sqref="C5"/>
    </sheetView>
  </sheetViews>
  <sheetFormatPr defaultColWidth="7.875" defaultRowHeight="22" customHeight="1" outlineLevelCol="2"/>
  <cols>
    <col min="1" max="1" width="39.5" style="18" customWidth="1"/>
    <col min="2" max="2" width="35.625" style="102" customWidth="1"/>
    <col min="3" max="3" width="27.375" style="18" customWidth="1"/>
    <col min="4" max="16384" width="7.875" style="17"/>
  </cols>
  <sheetData>
    <row r="1" customHeight="1" spans="1:1">
      <c r="A1" s="27"/>
    </row>
    <row r="2" customHeight="1" spans="1:2">
      <c r="A2" s="20" t="s">
        <v>88</v>
      </c>
      <c r="B2" s="20"/>
    </row>
    <row r="3" customHeight="1" spans="1:2">
      <c r="A3" s="103"/>
      <c r="B3" s="104" t="s">
        <v>37</v>
      </c>
    </row>
    <row r="4" customHeight="1" spans="1:2">
      <c r="A4" s="31" t="s">
        <v>40</v>
      </c>
      <c r="B4" s="31" t="s">
        <v>41</v>
      </c>
    </row>
    <row r="5" s="17" customFormat="1" customHeight="1" spans="1:3">
      <c r="A5" s="105" t="s">
        <v>89</v>
      </c>
      <c r="B5" s="106">
        <f>B6+B7</f>
        <v>181751348.95</v>
      </c>
      <c r="C5" s="18"/>
    </row>
    <row r="6" s="17" customFormat="1" customHeight="1" spans="1:3">
      <c r="A6" s="107" t="s">
        <v>90</v>
      </c>
      <c r="B6" s="108">
        <v>10321348.95</v>
      </c>
      <c r="C6" s="18"/>
    </row>
    <row r="7" s="17" customFormat="1" customHeight="1" spans="1:3">
      <c r="A7" s="107" t="s">
        <v>91</v>
      </c>
      <c r="B7" s="108">
        <v>171430000</v>
      </c>
      <c r="C7" s="18"/>
    </row>
    <row r="8" s="17" customFormat="1" customHeight="1" spans="1:3">
      <c r="A8" s="105" t="s">
        <v>92</v>
      </c>
      <c r="B8" s="108">
        <f>B9+B10</f>
        <v>3300000</v>
      </c>
      <c r="C8" s="18"/>
    </row>
    <row r="9" s="17" customFormat="1" customHeight="1" spans="1:3">
      <c r="A9" s="107" t="s">
        <v>90</v>
      </c>
      <c r="B9" s="108"/>
      <c r="C9" s="18"/>
    </row>
    <row r="10" s="17" customFormat="1" customHeight="1" spans="1:3">
      <c r="A10" s="107" t="s">
        <v>91</v>
      </c>
      <c r="B10" s="108">
        <v>3300000</v>
      </c>
      <c r="C10" s="18"/>
    </row>
    <row r="11" s="17" customFormat="1" customHeight="1" spans="1:3">
      <c r="A11" s="105" t="s">
        <v>93</v>
      </c>
      <c r="B11" s="108"/>
      <c r="C11" s="18"/>
    </row>
    <row r="12" s="17" customFormat="1" customHeight="1" spans="1:3">
      <c r="A12" s="107" t="s">
        <v>90</v>
      </c>
      <c r="B12" s="108"/>
      <c r="C12" s="18"/>
    </row>
    <row r="13" s="17" customFormat="1" customHeight="1" spans="1:3">
      <c r="A13" s="107" t="s">
        <v>91</v>
      </c>
      <c r="B13" s="108"/>
      <c r="C13" s="18"/>
    </row>
    <row r="14" s="17" customFormat="1" customHeight="1" spans="1:3">
      <c r="A14" s="109" t="s">
        <v>94</v>
      </c>
      <c r="B14" s="108">
        <f>SUM(B15:B17)</f>
        <v>0</v>
      </c>
      <c r="C14" s="18"/>
    </row>
    <row r="15" s="17" customFormat="1" customHeight="1" spans="1:3">
      <c r="A15" s="107" t="s">
        <v>95</v>
      </c>
      <c r="B15" s="108"/>
      <c r="C15" s="18"/>
    </row>
    <row r="16" s="17" customFormat="1" customHeight="1" spans="1:3">
      <c r="A16" s="107" t="s">
        <v>96</v>
      </c>
      <c r="B16" s="108"/>
      <c r="C16" s="18"/>
    </row>
    <row r="17" s="17" customFormat="1" customHeight="1" spans="1:3">
      <c r="A17" s="107" t="s">
        <v>97</v>
      </c>
      <c r="B17" s="108"/>
      <c r="C17" s="18"/>
    </row>
    <row r="18" s="17" customFormat="1" customHeight="1" spans="1:3">
      <c r="A18" s="109" t="s">
        <v>98</v>
      </c>
      <c r="B18" s="108"/>
      <c r="C18" s="18"/>
    </row>
    <row r="19" s="17" customFormat="1" customHeight="1" spans="1:3">
      <c r="A19" s="109" t="s">
        <v>99</v>
      </c>
      <c r="B19" s="108"/>
      <c r="C19" s="18"/>
    </row>
    <row r="20" s="17" customFormat="1" customHeight="1" spans="1:3">
      <c r="A20" s="109" t="s">
        <v>100</v>
      </c>
      <c r="B20" s="108"/>
      <c r="C20" s="18"/>
    </row>
    <row r="21" s="17" customFormat="1" customHeight="1" spans="1:3">
      <c r="A21" s="109" t="s">
        <v>101</v>
      </c>
      <c r="B21" s="108"/>
      <c r="C21" s="18"/>
    </row>
    <row r="22" s="17" customFormat="1" customHeight="1" spans="1:3">
      <c r="A22" s="109" t="s">
        <v>102</v>
      </c>
      <c r="B22" s="106">
        <f>B23+B26+B29+B30</f>
        <v>3824828</v>
      </c>
      <c r="C22" s="18"/>
    </row>
    <row r="23" s="17" customFormat="1" customHeight="1" spans="1:3">
      <c r="A23" s="107" t="s">
        <v>103</v>
      </c>
      <c r="B23" s="106">
        <f>B24+B25</f>
        <v>3824828</v>
      </c>
      <c r="C23" s="18"/>
    </row>
    <row r="24" s="17" customFormat="1" customHeight="1" spans="1:3">
      <c r="A24" s="107" t="s">
        <v>104</v>
      </c>
      <c r="B24" s="106">
        <v>3824828</v>
      </c>
      <c r="C24" s="18"/>
    </row>
    <row r="25" s="17" customFormat="1" customHeight="1" spans="1:3">
      <c r="A25" s="107" t="s">
        <v>105</v>
      </c>
      <c r="B25" s="106"/>
      <c r="C25" s="18"/>
    </row>
    <row r="26" s="17" customFormat="1" customHeight="1" spans="1:3">
      <c r="A26" s="107" t="s">
        <v>106</v>
      </c>
      <c r="B26" s="106">
        <f>B27+B28</f>
        <v>0</v>
      </c>
      <c r="C26" s="18"/>
    </row>
    <row r="27" s="17" customFormat="1" customHeight="1" spans="1:3">
      <c r="A27" s="107" t="s">
        <v>107</v>
      </c>
      <c r="B27" s="106"/>
      <c r="C27" s="18"/>
    </row>
    <row r="28" s="17" customFormat="1" customHeight="1" spans="1:3">
      <c r="A28" s="107" t="s">
        <v>108</v>
      </c>
      <c r="B28" s="106"/>
      <c r="C28" s="18"/>
    </row>
    <row r="29" s="17" customFormat="1" customHeight="1" spans="1:3">
      <c r="A29" s="107" t="s">
        <v>109</v>
      </c>
      <c r="B29" s="106"/>
      <c r="C29" s="18"/>
    </row>
    <row r="30" s="17" customFormat="1" customHeight="1" spans="1:3">
      <c r="A30" s="107" t="s">
        <v>110</v>
      </c>
      <c r="B30" s="106"/>
      <c r="C30" s="18"/>
    </row>
    <row r="31" customHeight="1" spans="1:2">
      <c r="A31" s="110"/>
      <c r="B31" s="106"/>
    </row>
    <row r="32" s="17" customFormat="1" customHeight="1" spans="1:3">
      <c r="A32" s="111" t="s">
        <v>111</v>
      </c>
      <c r="B32" s="112">
        <f>B5+B8+B14+B18+B19+B20+B21+B22</f>
        <v>188876176.95</v>
      </c>
      <c r="C32" s="18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scale="94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workbookViewId="0">
      <selection activeCell="B5" sqref="B5:D5"/>
    </sheetView>
  </sheetViews>
  <sheetFormatPr defaultColWidth="10" defaultRowHeight="13.5" outlineLevelCol="4"/>
  <cols>
    <col min="1" max="1" width="31.5" customWidth="1"/>
    <col min="2" max="2" width="15.0666666666667" customWidth="1"/>
    <col min="3" max="3" width="13.7" customWidth="1"/>
    <col min="4" max="4" width="17.25" customWidth="1"/>
    <col min="5" max="5" width="12.62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112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37</v>
      </c>
    </row>
    <row r="4" ht="22.75" customHeight="1" spans="1:5">
      <c r="A4" s="94" t="s">
        <v>113</v>
      </c>
      <c r="B4" s="94" t="s">
        <v>114</v>
      </c>
      <c r="C4" s="94" t="s">
        <v>115</v>
      </c>
      <c r="D4" s="94" t="s">
        <v>116</v>
      </c>
      <c r="E4" s="94" t="s">
        <v>117</v>
      </c>
    </row>
    <row r="5" ht="24" customHeight="1" spans="1:5">
      <c r="A5" s="34" t="s">
        <v>118</v>
      </c>
      <c r="B5" s="72">
        <f>C5+D5+E5</f>
        <v>188876176.945</v>
      </c>
      <c r="C5" s="95">
        <f>C6+C18+C21</f>
        <v>4803048.945</v>
      </c>
      <c r="D5" s="95">
        <f>D6+D18+D21</f>
        <v>180248300</v>
      </c>
      <c r="E5" s="95">
        <f>E6+E18+E21</f>
        <v>3824828</v>
      </c>
    </row>
    <row r="6" ht="24" customHeight="1" spans="1:5">
      <c r="A6" s="60" t="s">
        <v>119</v>
      </c>
      <c r="B6" s="73">
        <f>C6+D6+E6</f>
        <v>181495762.545</v>
      </c>
      <c r="C6" s="74">
        <f>C7+C9+C12+C14+C16</f>
        <v>4547462.545</v>
      </c>
      <c r="D6" s="74">
        <f>D7+D9+D12+D14+D16</f>
        <v>176948300</v>
      </c>
      <c r="E6" s="74">
        <f>E7+E9+E12+E14+E16</f>
        <v>0</v>
      </c>
    </row>
    <row r="7" ht="24" customHeight="1" spans="1:5">
      <c r="A7" s="60" t="s">
        <v>120</v>
      </c>
      <c r="B7" s="73">
        <f>C7+D7+E7</f>
        <v>3812863.825</v>
      </c>
      <c r="C7" s="74">
        <f>C8</f>
        <v>3612863.825</v>
      </c>
      <c r="D7" s="74">
        <f>D8</f>
        <v>200000</v>
      </c>
      <c r="E7" s="74"/>
    </row>
    <row r="8" ht="24" customHeight="1" spans="1:5">
      <c r="A8" s="60" t="s">
        <v>121</v>
      </c>
      <c r="B8" s="73">
        <f>C8+D8+E8</f>
        <v>3812863.825</v>
      </c>
      <c r="C8" s="74">
        <v>3612863.825</v>
      </c>
      <c r="D8" s="74">
        <v>200000</v>
      </c>
      <c r="E8" s="74"/>
    </row>
    <row r="9" ht="24" customHeight="1" spans="1:5">
      <c r="A9" s="96" t="s">
        <v>122</v>
      </c>
      <c r="B9" s="73">
        <f>C9+D9+E9</f>
        <v>433397.68</v>
      </c>
      <c r="C9" s="75">
        <f>C10+C11</f>
        <v>433397.68</v>
      </c>
      <c r="D9" s="75"/>
      <c r="E9" s="75"/>
    </row>
    <row r="10" ht="24" customHeight="1" spans="1:5">
      <c r="A10" s="96" t="s">
        <v>123</v>
      </c>
      <c r="B10" s="73">
        <f>C10+D10+E10</f>
        <v>45310</v>
      </c>
      <c r="C10" s="76">
        <v>45310</v>
      </c>
      <c r="D10" s="75"/>
      <c r="E10" s="75"/>
    </row>
    <row r="11" ht="24" customHeight="1" spans="1:5">
      <c r="A11" s="96" t="s">
        <v>124</v>
      </c>
      <c r="B11" s="73">
        <f>C11+D11+E11</f>
        <v>388087.68</v>
      </c>
      <c r="C11" s="75">
        <v>388087.68</v>
      </c>
      <c r="D11" s="75"/>
      <c r="E11" s="75"/>
    </row>
    <row r="12" ht="24" customHeight="1" spans="1:5">
      <c r="A12" s="96" t="s">
        <v>125</v>
      </c>
      <c r="B12" s="73">
        <f>C12+D12+E12</f>
        <v>729654.68</v>
      </c>
      <c r="C12" s="75">
        <f>C13</f>
        <v>479654.68</v>
      </c>
      <c r="D12" s="75">
        <f>D13</f>
        <v>250000</v>
      </c>
      <c r="E12" s="75"/>
    </row>
    <row r="13" ht="24" customHeight="1" spans="1:5">
      <c r="A13" s="96" t="s">
        <v>126</v>
      </c>
      <c r="B13" s="73">
        <f>C13+D13+E13</f>
        <v>729654.68</v>
      </c>
      <c r="C13" s="75">
        <v>479654.68</v>
      </c>
      <c r="D13" s="77">
        <v>250000</v>
      </c>
      <c r="E13" s="75"/>
    </row>
    <row r="14" ht="24" customHeight="1" spans="1:5">
      <c r="A14" s="96" t="s">
        <v>127</v>
      </c>
      <c r="B14" s="73">
        <f>C14+D14+E14</f>
        <v>171430000</v>
      </c>
      <c r="C14" s="75"/>
      <c r="D14" s="78">
        <f>D15</f>
        <v>171430000</v>
      </c>
      <c r="E14" s="75"/>
    </row>
    <row r="15" ht="24" customHeight="1" spans="1:5">
      <c r="A15" s="96" t="s">
        <v>128</v>
      </c>
      <c r="B15" s="73">
        <f>C15+D15+E15</f>
        <v>171430000</v>
      </c>
      <c r="C15" s="75"/>
      <c r="D15" s="77">
        <v>171430000</v>
      </c>
      <c r="E15" s="75"/>
    </row>
    <row r="16" ht="24" customHeight="1" spans="1:5">
      <c r="A16" s="96" t="s">
        <v>129</v>
      </c>
      <c r="B16" s="73">
        <f>C16+D16+E16</f>
        <v>5089846.36</v>
      </c>
      <c r="C16" s="75">
        <f>C17</f>
        <v>21546.36</v>
      </c>
      <c r="D16" s="75">
        <f>D17</f>
        <v>5068300</v>
      </c>
      <c r="E16" s="75"/>
    </row>
    <row r="17" ht="24" customHeight="1" spans="1:5">
      <c r="A17" s="96" t="s">
        <v>130</v>
      </c>
      <c r="B17" s="73">
        <f>C17+D17+E17</f>
        <v>5089846.36</v>
      </c>
      <c r="C17" s="75">
        <v>21546.36</v>
      </c>
      <c r="D17" s="75">
        <v>5068300</v>
      </c>
      <c r="E17" s="75"/>
    </row>
    <row r="18" ht="24" customHeight="1" spans="1:5">
      <c r="A18" s="96" t="s">
        <v>131</v>
      </c>
      <c r="B18" s="73">
        <f>C18+D18+E18</f>
        <v>255586.4</v>
      </c>
      <c r="C18" s="75">
        <f>C19</f>
        <v>255586.4</v>
      </c>
      <c r="D18" s="75"/>
      <c r="E18" s="75"/>
    </row>
    <row r="19" ht="24" customHeight="1" spans="1:5">
      <c r="A19" s="97" t="s">
        <v>132</v>
      </c>
      <c r="B19" s="73">
        <f>C19+D19+E19</f>
        <v>255586.4</v>
      </c>
      <c r="C19" s="75">
        <f>C20</f>
        <v>255586.4</v>
      </c>
      <c r="D19" s="75"/>
      <c r="E19" s="75"/>
    </row>
    <row r="20" ht="24" customHeight="1" spans="1:5">
      <c r="A20" s="98" t="s">
        <v>133</v>
      </c>
      <c r="B20" s="73">
        <f>C20+D20+E20</f>
        <v>255586.4</v>
      </c>
      <c r="C20" s="75">
        <v>255586.4</v>
      </c>
      <c r="D20" s="75"/>
      <c r="E20" s="75"/>
    </row>
    <row r="21" ht="24" customHeight="1" spans="1:5">
      <c r="A21" s="96" t="s">
        <v>134</v>
      </c>
      <c r="B21" s="73">
        <f>C21+D21+E21</f>
        <v>7124828</v>
      </c>
      <c r="C21" s="75"/>
      <c r="D21" s="75">
        <f>D22</f>
        <v>3300000</v>
      </c>
      <c r="E21" s="75">
        <f>E22</f>
        <v>3824828</v>
      </c>
    </row>
    <row r="22" ht="24" customHeight="1" spans="1:5">
      <c r="A22" s="96" t="s">
        <v>135</v>
      </c>
      <c r="B22" s="73">
        <f>C22+D22+E22</f>
        <v>7124828</v>
      </c>
      <c r="C22" s="75"/>
      <c r="D22" s="75">
        <f>D23</f>
        <v>3300000</v>
      </c>
      <c r="E22" s="75">
        <f>E23</f>
        <v>3824828</v>
      </c>
    </row>
    <row r="23" ht="24" customHeight="1" spans="1:5">
      <c r="A23" s="96" t="s">
        <v>136</v>
      </c>
      <c r="B23" s="73">
        <f>C23+D23+E23</f>
        <v>7124828</v>
      </c>
      <c r="C23" s="75"/>
      <c r="D23" s="75">
        <v>3300000</v>
      </c>
      <c r="E23" s="75">
        <v>3824828</v>
      </c>
    </row>
    <row r="24" ht="24" customHeight="1" spans="1:5">
      <c r="A24" s="99"/>
      <c r="B24" s="100"/>
      <c r="C24" s="99"/>
      <c r="D24" s="99"/>
      <c r="E24" s="99"/>
    </row>
    <row r="25" ht="24" customHeight="1" spans="1:5">
      <c r="A25" s="99"/>
      <c r="B25" s="100"/>
      <c r="C25" s="99"/>
      <c r="D25" s="99"/>
      <c r="E25" s="99"/>
    </row>
    <row r="26" ht="24" customHeight="1" spans="1:5">
      <c r="A26" s="99"/>
      <c r="B26" s="100"/>
      <c r="C26" s="99"/>
      <c r="D26" s="99"/>
      <c r="E26" s="99"/>
    </row>
    <row r="27" ht="24" customHeight="1" spans="2:2">
      <c r="B27" s="101"/>
    </row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</sheetData>
  <mergeCells count="1">
    <mergeCell ref="A2:E2"/>
  </mergeCells>
  <pageMargins left="0.75" right="0.75" top="0.270000010728836" bottom="0.270000010728836" header="0" footer="0"/>
  <pageSetup paperSize="9" scale="9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opLeftCell="A7" workbookViewId="0">
      <selection activeCell="C51" sqref="C51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1" t="s">
        <v>137</v>
      </c>
      <c r="B2" s="11"/>
      <c r="C2" s="11"/>
      <c r="D2" s="11"/>
      <c r="E2" s="10"/>
      <c r="F2" s="10"/>
      <c r="G2" s="10"/>
    </row>
    <row r="3" ht="22.75" customHeight="1" spans="1:7">
      <c r="A3" s="12"/>
      <c r="B3" s="12"/>
      <c r="C3" s="53" t="s">
        <v>37</v>
      </c>
      <c r="D3" s="53"/>
      <c r="E3" s="12"/>
      <c r="F3" s="12"/>
      <c r="G3" s="12"/>
    </row>
    <row r="4" ht="22.75" customHeight="1" spans="1:7">
      <c r="A4" s="81" t="s">
        <v>38</v>
      </c>
      <c r="B4" s="81"/>
      <c r="C4" s="81" t="s">
        <v>39</v>
      </c>
      <c r="D4" s="81"/>
      <c r="E4" s="12"/>
      <c r="F4" s="12"/>
      <c r="G4" s="12"/>
    </row>
    <row r="5" ht="22.75" customHeight="1" spans="1:7">
      <c r="A5" s="81" t="s">
        <v>40</v>
      </c>
      <c r="B5" s="81" t="s">
        <v>41</v>
      </c>
      <c r="C5" s="81" t="s">
        <v>40</v>
      </c>
      <c r="D5" s="81" t="s">
        <v>118</v>
      </c>
      <c r="E5" s="12"/>
      <c r="F5" s="12"/>
      <c r="G5" s="12"/>
    </row>
    <row r="6" ht="22.75" customHeight="1" spans="1:7">
      <c r="A6" s="15" t="s">
        <v>138</v>
      </c>
      <c r="B6" s="87">
        <f>SUM(B7:B9)</f>
        <v>188876176.945</v>
      </c>
      <c r="C6" s="15" t="s">
        <v>139</v>
      </c>
      <c r="D6" s="88">
        <f>D14+D16+D31</f>
        <v>188876176.95</v>
      </c>
      <c r="E6" s="12"/>
      <c r="F6" s="12"/>
      <c r="G6" s="12"/>
    </row>
    <row r="7" ht="22.75" customHeight="1" spans="1:7">
      <c r="A7" s="15" t="s">
        <v>140</v>
      </c>
      <c r="B7" s="89">
        <v>181751348.945</v>
      </c>
      <c r="C7" s="15" t="s">
        <v>141</v>
      </c>
      <c r="D7" s="89"/>
      <c r="E7" s="12"/>
      <c r="F7" s="12"/>
      <c r="G7" s="12"/>
    </row>
    <row r="8" ht="22.75" customHeight="1" spans="1:7">
      <c r="A8" s="15" t="s">
        <v>142</v>
      </c>
      <c r="B8" s="89">
        <v>7124828</v>
      </c>
      <c r="C8" s="15" t="s">
        <v>143</v>
      </c>
      <c r="D8" s="89"/>
      <c r="E8" s="12"/>
      <c r="F8" s="12"/>
      <c r="G8" s="12"/>
    </row>
    <row r="9" ht="22.75" customHeight="1" spans="1:7">
      <c r="A9" s="15" t="s">
        <v>144</v>
      </c>
      <c r="B9" s="89"/>
      <c r="C9" s="15" t="s">
        <v>145</v>
      </c>
      <c r="D9" s="89"/>
      <c r="E9" s="12"/>
      <c r="F9" s="12"/>
      <c r="G9" s="12"/>
    </row>
    <row r="10" ht="22.75" customHeight="1" spans="1:7">
      <c r="A10" s="15"/>
      <c r="B10" s="90"/>
      <c r="C10" s="15" t="s">
        <v>146</v>
      </c>
      <c r="D10" s="89"/>
      <c r="E10" s="12"/>
      <c r="F10" s="12"/>
      <c r="G10" s="12"/>
    </row>
    <row r="11" ht="22.75" customHeight="1" spans="1:7">
      <c r="A11" s="15"/>
      <c r="B11" s="90"/>
      <c r="C11" s="15" t="s">
        <v>147</v>
      </c>
      <c r="D11" s="89"/>
      <c r="E11" s="12"/>
      <c r="F11" s="12"/>
      <c r="G11" s="12"/>
    </row>
    <row r="12" ht="22.75" customHeight="1" spans="1:7">
      <c r="A12" s="15"/>
      <c r="B12" s="90"/>
      <c r="C12" s="15" t="s">
        <v>148</v>
      </c>
      <c r="D12" s="89"/>
      <c r="E12" s="12"/>
      <c r="F12" s="12"/>
      <c r="G12" s="12"/>
    </row>
    <row r="13" ht="22.75" customHeight="1" spans="1:7">
      <c r="A13" s="47"/>
      <c r="B13" s="84"/>
      <c r="C13" s="15" t="s">
        <v>149</v>
      </c>
      <c r="D13" s="89"/>
      <c r="E13" s="12"/>
      <c r="F13" s="12"/>
      <c r="G13" s="12"/>
    </row>
    <row r="14" ht="22.75" customHeight="1" spans="1:7">
      <c r="A14" s="15"/>
      <c r="B14" s="90"/>
      <c r="C14" s="15" t="s">
        <v>150</v>
      </c>
      <c r="D14" s="91">
        <v>181495762.55</v>
      </c>
      <c r="E14" s="12"/>
      <c r="F14" s="12"/>
      <c r="G14" s="52"/>
    </row>
    <row r="15" ht="22.75" customHeight="1" spans="1:7">
      <c r="A15" s="15"/>
      <c r="B15" s="90"/>
      <c r="C15" s="15" t="s">
        <v>151</v>
      </c>
      <c r="D15" s="89"/>
      <c r="E15" s="12"/>
      <c r="F15" s="12"/>
      <c r="G15" s="12"/>
    </row>
    <row r="16" ht="22.75" customHeight="1" spans="1:7">
      <c r="A16" s="15"/>
      <c r="B16" s="90"/>
      <c r="C16" s="15" t="s">
        <v>152</v>
      </c>
      <c r="D16" s="89">
        <v>255586.4</v>
      </c>
      <c r="E16" s="12"/>
      <c r="F16" s="12"/>
      <c r="G16" s="12"/>
    </row>
    <row r="17" ht="22.75" customHeight="1" spans="1:7">
      <c r="A17" s="15"/>
      <c r="B17" s="90"/>
      <c r="C17" s="15" t="s">
        <v>153</v>
      </c>
      <c r="D17" s="89"/>
      <c r="E17" s="12"/>
      <c r="F17" s="12"/>
      <c r="G17" s="12"/>
    </row>
    <row r="18" ht="22.75" customHeight="1" spans="1:7">
      <c r="A18" s="15"/>
      <c r="B18" s="90"/>
      <c r="C18" s="15" t="s">
        <v>154</v>
      </c>
      <c r="D18" s="89"/>
      <c r="E18" s="12"/>
      <c r="F18" s="12"/>
      <c r="G18" s="12"/>
    </row>
    <row r="19" ht="22.75" customHeight="1" spans="1:7">
      <c r="A19" s="15"/>
      <c r="B19" s="15"/>
      <c r="C19" s="15" t="s">
        <v>155</v>
      </c>
      <c r="D19" s="89"/>
      <c r="E19" s="12"/>
      <c r="F19" s="12"/>
      <c r="G19" s="12"/>
    </row>
    <row r="20" ht="22.75" customHeight="1" spans="1:7">
      <c r="A20" s="15"/>
      <c r="B20" s="15"/>
      <c r="C20" s="15" t="s">
        <v>156</v>
      </c>
      <c r="D20" s="89"/>
      <c r="E20" s="12"/>
      <c r="F20" s="12"/>
      <c r="G20" s="12"/>
    </row>
    <row r="21" ht="22.75" customHeight="1" spans="1:7">
      <c r="A21" s="15"/>
      <c r="B21" s="15"/>
      <c r="C21" s="15" t="s">
        <v>157</v>
      </c>
      <c r="D21" s="89"/>
      <c r="E21" s="12"/>
      <c r="F21" s="12"/>
      <c r="G21" s="12"/>
    </row>
    <row r="22" ht="22.75" customHeight="1" spans="1:7">
      <c r="A22" s="15"/>
      <c r="B22" s="15"/>
      <c r="C22" s="15" t="s">
        <v>158</v>
      </c>
      <c r="D22" s="89"/>
      <c r="E22" s="12"/>
      <c r="F22" s="12"/>
      <c r="G22" s="12"/>
    </row>
    <row r="23" ht="22.75" customHeight="1" spans="1:7">
      <c r="A23" s="15"/>
      <c r="B23" s="15"/>
      <c r="C23" s="15" t="s">
        <v>159</v>
      </c>
      <c r="D23" s="89"/>
      <c r="E23" s="12"/>
      <c r="F23" s="12"/>
      <c r="G23" s="12"/>
    </row>
    <row r="24" ht="22.75" customHeight="1" spans="1:7">
      <c r="A24" s="15"/>
      <c r="B24" s="15"/>
      <c r="C24" s="15" t="s">
        <v>160</v>
      </c>
      <c r="D24" s="89"/>
      <c r="E24" s="12"/>
      <c r="F24" s="12"/>
      <c r="G24" s="12"/>
    </row>
    <row r="25" ht="22.75" customHeight="1" spans="1:7">
      <c r="A25" s="15"/>
      <c r="B25" s="15"/>
      <c r="C25" s="15" t="s">
        <v>161</v>
      </c>
      <c r="D25" s="89"/>
      <c r="E25" s="12"/>
      <c r="F25" s="12"/>
      <c r="G25" s="12"/>
    </row>
    <row r="26" ht="22.75" customHeight="1" spans="1:7">
      <c r="A26" s="15"/>
      <c r="B26" s="15"/>
      <c r="C26" s="15" t="s">
        <v>162</v>
      </c>
      <c r="D26" s="89"/>
      <c r="E26" s="12"/>
      <c r="F26" s="12"/>
      <c r="G26" s="12"/>
    </row>
    <row r="27" ht="22.75" customHeight="1" spans="1:7">
      <c r="A27" s="15"/>
      <c r="B27" s="15"/>
      <c r="C27" s="15" t="s">
        <v>163</v>
      </c>
      <c r="D27" s="89"/>
      <c r="E27" s="12"/>
      <c r="F27" s="12"/>
      <c r="G27" s="12"/>
    </row>
    <row r="28" ht="22.75" customHeight="1" spans="1:7">
      <c r="A28" s="15"/>
      <c r="B28" s="15"/>
      <c r="C28" s="15" t="s">
        <v>164</v>
      </c>
      <c r="D28" s="89"/>
      <c r="E28" s="12"/>
      <c r="F28" s="12"/>
      <c r="G28" s="12"/>
    </row>
    <row r="29" ht="22.75" customHeight="1" spans="1:7">
      <c r="A29" s="15"/>
      <c r="B29" s="15"/>
      <c r="C29" s="15" t="s">
        <v>165</v>
      </c>
      <c r="D29" s="89"/>
      <c r="E29" s="12"/>
      <c r="F29" s="12"/>
      <c r="G29" s="12"/>
    </row>
    <row r="30" ht="22.75" customHeight="1" spans="1:7">
      <c r="A30" s="15"/>
      <c r="B30" s="15"/>
      <c r="C30" s="15" t="s">
        <v>166</v>
      </c>
      <c r="D30" s="89"/>
      <c r="E30" s="12"/>
      <c r="F30" s="12"/>
      <c r="G30" s="12"/>
    </row>
    <row r="31" ht="22.75" customHeight="1" spans="1:7">
      <c r="A31" s="15"/>
      <c r="B31" s="15"/>
      <c r="C31" s="15" t="s">
        <v>167</v>
      </c>
      <c r="D31" s="89">
        <v>7124828</v>
      </c>
      <c r="E31" s="12"/>
      <c r="F31" s="12"/>
      <c r="G31" s="12"/>
    </row>
    <row r="32" ht="22.75" customHeight="1" spans="1:7">
      <c r="A32" s="15"/>
      <c r="B32" s="15"/>
      <c r="C32" s="15" t="s">
        <v>168</v>
      </c>
      <c r="D32" s="89"/>
      <c r="E32" s="12"/>
      <c r="F32" s="12"/>
      <c r="G32" s="12"/>
    </row>
    <row r="33" ht="22.75" customHeight="1" spans="1:7">
      <c r="A33" s="15"/>
      <c r="B33" s="15"/>
      <c r="C33" s="15" t="s">
        <v>169</v>
      </c>
      <c r="D33" s="89"/>
      <c r="E33" s="12"/>
      <c r="F33" s="12"/>
      <c r="G33" s="12"/>
    </row>
    <row r="34" ht="22.75" customHeight="1" spans="1:7">
      <c r="A34" s="15"/>
      <c r="B34" s="15"/>
      <c r="C34" s="15" t="s">
        <v>170</v>
      </c>
      <c r="D34" s="89"/>
      <c r="E34" s="12"/>
      <c r="F34" s="12"/>
      <c r="G34" s="12"/>
    </row>
    <row r="35" ht="22.75" customHeight="1" spans="1:7">
      <c r="A35" s="15"/>
      <c r="B35" s="15"/>
      <c r="C35" s="15" t="s">
        <v>171</v>
      </c>
      <c r="D35" s="89"/>
      <c r="E35" s="12"/>
      <c r="F35" s="12"/>
      <c r="G35" s="12"/>
    </row>
    <row r="36" ht="22.75" customHeight="1" spans="1:7">
      <c r="A36" s="15"/>
      <c r="B36" s="15"/>
      <c r="C36" s="15" t="s">
        <v>172</v>
      </c>
      <c r="D36" s="87"/>
      <c r="E36" s="12"/>
      <c r="F36" s="12"/>
      <c r="G36" s="12"/>
    </row>
    <row r="37" ht="22.75" customHeight="1" spans="1:7">
      <c r="A37" s="81" t="s">
        <v>173</v>
      </c>
      <c r="B37" s="92">
        <f>B6</f>
        <v>188876176.945</v>
      </c>
      <c r="C37" s="81" t="s">
        <v>174</v>
      </c>
      <c r="D37" s="93">
        <f>D6</f>
        <v>188876176.95</v>
      </c>
      <c r="E37" s="52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3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B4" sqref="B4:B5"/>
    </sheetView>
  </sheetViews>
  <sheetFormatPr defaultColWidth="10" defaultRowHeight="13.5" outlineLevelRow="7"/>
  <cols>
    <col min="1" max="1" width="11.125" customWidth="1"/>
    <col min="2" max="2" width="18.05" customWidth="1"/>
    <col min="3" max="3" width="14.925" customWidth="1"/>
    <col min="4" max="4" width="13.625" customWidth="1"/>
    <col min="5" max="5" width="15.2" customWidth="1"/>
    <col min="6" max="6" width="15.0666666666667" customWidth="1"/>
    <col min="7" max="7" width="9.5" customWidth="1"/>
    <col min="8" max="8" width="15.4666666666667" customWidth="1"/>
    <col min="9" max="9" width="7.625" customWidth="1"/>
    <col min="10" max="10" width="11.375" customWidth="1"/>
    <col min="11" max="11" width="12.375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175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53" t="s">
        <v>37</v>
      </c>
      <c r="K3" s="53"/>
    </row>
    <row r="4" ht="22.75" customHeight="1" spans="1:11">
      <c r="A4" s="81" t="s">
        <v>176</v>
      </c>
      <c r="B4" s="81" t="s">
        <v>118</v>
      </c>
      <c r="C4" s="81" t="s">
        <v>177</v>
      </c>
      <c r="D4" s="81"/>
      <c r="E4" s="81"/>
      <c r="F4" s="81" t="s">
        <v>178</v>
      </c>
      <c r="G4" s="81"/>
      <c r="H4" s="81"/>
      <c r="I4" s="81" t="s">
        <v>179</v>
      </c>
      <c r="J4" s="81"/>
      <c r="K4" s="81"/>
    </row>
    <row r="5" ht="22.75" customHeight="1" spans="1:11">
      <c r="A5" s="81"/>
      <c r="B5" s="81"/>
      <c r="C5" s="14" t="s">
        <v>118</v>
      </c>
      <c r="D5" s="14" t="s">
        <v>115</v>
      </c>
      <c r="E5" s="14" t="s">
        <v>116</v>
      </c>
      <c r="F5" s="14" t="s">
        <v>118</v>
      </c>
      <c r="G5" s="14" t="s">
        <v>115</v>
      </c>
      <c r="H5" s="14" t="s">
        <v>116</v>
      </c>
      <c r="I5" s="14" t="s">
        <v>118</v>
      </c>
      <c r="J5" s="14" t="s">
        <v>115</v>
      </c>
      <c r="K5" s="14" t="s">
        <v>116</v>
      </c>
    </row>
    <row r="6" ht="22.75" customHeight="1" spans="1:11">
      <c r="A6" s="47" t="s">
        <v>118</v>
      </c>
      <c r="B6" s="82"/>
      <c r="C6" s="82"/>
      <c r="D6" s="82"/>
      <c r="E6" s="82"/>
      <c r="F6" s="82"/>
      <c r="G6" s="82"/>
      <c r="H6" s="82"/>
      <c r="I6" s="82"/>
      <c r="J6" s="82"/>
      <c r="K6" s="82"/>
    </row>
    <row r="7" ht="22.75" customHeight="1" spans="1:11">
      <c r="A7" s="83" t="s">
        <v>180</v>
      </c>
      <c r="B7" s="82">
        <f>C7+F7</f>
        <v>188876176.945</v>
      </c>
      <c r="C7" s="82">
        <f>D7+E7</f>
        <v>181751348.945</v>
      </c>
      <c r="D7" s="84">
        <v>4803048.945</v>
      </c>
      <c r="E7" s="84">
        <v>176948300</v>
      </c>
      <c r="F7" s="84">
        <f>G7+H7</f>
        <v>7124828</v>
      </c>
      <c r="G7" s="84"/>
      <c r="H7" s="84">
        <v>7124828</v>
      </c>
      <c r="I7" s="84"/>
      <c r="J7" s="84"/>
      <c r="K7" s="84"/>
    </row>
    <row r="8" ht="22.75" customHeight="1" spans="1:11">
      <c r="A8" s="85"/>
      <c r="B8" s="86"/>
      <c r="C8" s="86"/>
      <c r="D8" s="84"/>
      <c r="E8" s="84"/>
      <c r="F8" s="84"/>
      <c r="G8" s="84"/>
      <c r="H8" s="84"/>
      <c r="I8" s="84"/>
      <c r="J8" s="84"/>
      <c r="K8" s="84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scale="9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9" sqref="H9"/>
    </sheetView>
  </sheetViews>
  <sheetFormatPr defaultColWidth="10" defaultRowHeight="13.5" outlineLevelCol="4"/>
  <cols>
    <col min="1" max="1" width="15.375" customWidth="1"/>
    <col min="2" max="2" width="25.7833333333333" customWidth="1"/>
    <col min="3" max="5" width="25.6416666666667" customWidth="1"/>
  </cols>
  <sheetData>
    <row r="1" ht="14.3" customHeight="1" spans="1:1">
      <c r="A1" s="50"/>
    </row>
    <row r="2" ht="36.9" customHeight="1" spans="1:5">
      <c r="A2" s="11" t="s">
        <v>181</v>
      </c>
      <c r="B2" s="11"/>
      <c r="C2" s="11"/>
      <c r="D2" s="11"/>
      <c r="E2" s="11"/>
    </row>
    <row r="3" ht="21.85" customHeight="1" spans="1:5">
      <c r="A3" s="12"/>
      <c r="B3" s="12"/>
      <c r="C3" s="53" t="s">
        <v>37</v>
      </c>
      <c r="D3" s="53"/>
      <c r="E3" s="53"/>
    </row>
    <row r="4" ht="22.75" customHeight="1" spans="1:5">
      <c r="A4" s="54" t="s">
        <v>113</v>
      </c>
      <c r="B4" s="54"/>
      <c r="C4" s="54" t="s">
        <v>177</v>
      </c>
      <c r="D4" s="54"/>
      <c r="E4" s="54"/>
    </row>
    <row r="5" ht="22.75" customHeight="1" spans="1:5">
      <c r="A5" s="68" t="s">
        <v>182</v>
      </c>
      <c r="B5" s="68" t="s">
        <v>183</v>
      </c>
      <c r="C5" s="69" t="s">
        <v>118</v>
      </c>
      <c r="D5" s="68" t="s">
        <v>115</v>
      </c>
      <c r="E5" s="68" t="s">
        <v>116</v>
      </c>
    </row>
    <row r="6" ht="25" customHeight="1" spans="1:5">
      <c r="A6" s="70"/>
      <c r="B6" s="71" t="s">
        <v>118</v>
      </c>
      <c r="C6" s="72">
        <f>D6+E6+F6</f>
        <v>181751348.945</v>
      </c>
      <c r="D6" s="54">
        <f>D7+D19+D22</f>
        <v>4803048.945</v>
      </c>
      <c r="E6" s="54">
        <f>E7+E19+E22</f>
        <v>176948300</v>
      </c>
    </row>
    <row r="7" ht="25" customHeight="1" spans="1:5">
      <c r="A7" s="59" t="s">
        <v>184</v>
      </c>
      <c r="B7" s="60" t="s">
        <v>185</v>
      </c>
      <c r="C7" s="73">
        <f t="shared" ref="C7:C21" si="0">D7+E7+F7</f>
        <v>181495762.545</v>
      </c>
      <c r="D7" s="74">
        <f>D8+D10+D13+D15+D17</f>
        <v>4547462.545</v>
      </c>
      <c r="E7" s="74">
        <f>E8+E10+E13+E15+E17</f>
        <v>176948300</v>
      </c>
    </row>
    <row r="8" ht="25" customHeight="1" spans="1:5">
      <c r="A8" s="59" t="s">
        <v>186</v>
      </c>
      <c r="B8" s="60" t="s">
        <v>187</v>
      </c>
      <c r="C8" s="73">
        <f t="shared" si="0"/>
        <v>3812863.825</v>
      </c>
      <c r="D8" s="74">
        <f>D9</f>
        <v>3612863.825</v>
      </c>
      <c r="E8" s="74">
        <f>E9</f>
        <v>200000</v>
      </c>
    </row>
    <row r="9" ht="25" customHeight="1" spans="1:5">
      <c r="A9" s="59" t="s">
        <v>188</v>
      </c>
      <c r="B9" s="60" t="s">
        <v>189</v>
      </c>
      <c r="C9" s="73">
        <f t="shared" si="0"/>
        <v>3812863.825</v>
      </c>
      <c r="D9" s="74">
        <v>3612863.825</v>
      </c>
      <c r="E9" s="74">
        <v>200000</v>
      </c>
    </row>
    <row r="10" ht="25" customHeight="1" spans="1:5">
      <c r="A10" s="75">
        <v>20805</v>
      </c>
      <c r="B10" s="60" t="s">
        <v>190</v>
      </c>
      <c r="C10" s="73">
        <f t="shared" si="0"/>
        <v>433397.68</v>
      </c>
      <c r="D10" s="75">
        <f>D11+D12</f>
        <v>433397.68</v>
      </c>
      <c r="E10" s="75"/>
    </row>
    <row r="11" ht="25" customHeight="1" spans="1:5">
      <c r="A11" s="75">
        <v>2080502</v>
      </c>
      <c r="B11" s="60" t="s">
        <v>191</v>
      </c>
      <c r="C11" s="73">
        <f t="shared" si="0"/>
        <v>45310</v>
      </c>
      <c r="D11" s="76">
        <v>45310</v>
      </c>
      <c r="E11" s="75"/>
    </row>
    <row r="12" ht="25" customHeight="1" spans="1:5">
      <c r="A12" s="75">
        <v>2080505</v>
      </c>
      <c r="B12" s="60" t="s">
        <v>192</v>
      </c>
      <c r="C12" s="73">
        <f t="shared" si="0"/>
        <v>388087.68</v>
      </c>
      <c r="D12" s="75">
        <v>388087.68</v>
      </c>
      <c r="E12" s="75"/>
    </row>
    <row r="13" ht="25" customHeight="1" spans="1:5">
      <c r="A13" s="75">
        <v>20810</v>
      </c>
      <c r="B13" s="44" t="s">
        <v>193</v>
      </c>
      <c r="C13" s="73">
        <f t="shared" si="0"/>
        <v>729654.68</v>
      </c>
      <c r="D13" s="75">
        <f>D14</f>
        <v>479654.68</v>
      </c>
      <c r="E13" s="75">
        <f t="shared" ref="E13:E17" si="1">E14</f>
        <v>250000</v>
      </c>
    </row>
    <row r="14" ht="25" customHeight="1" spans="1:5">
      <c r="A14" s="75">
        <v>2081005</v>
      </c>
      <c r="B14" s="44" t="s">
        <v>194</v>
      </c>
      <c r="C14" s="73">
        <f t="shared" si="0"/>
        <v>729654.68</v>
      </c>
      <c r="D14" s="75">
        <v>479654.68</v>
      </c>
      <c r="E14" s="77">
        <v>250000</v>
      </c>
    </row>
    <row r="15" ht="25" customHeight="1" spans="1:5">
      <c r="A15" s="75">
        <v>20819</v>
      </c>
      <c r="B15" s="44" t="s">
        <v>195</v>
      </c>
      <c r="C15" s="73">
        <f t="shared" si="0"/>
        <v>171430000</v>
      </c>
      <c r="D15" s="75"/>
      <c r="E15" s="78">
        <f t="shared" si="1"/>
        <v>171430000</v>
      </c>
    </row>
    <row r="16" ht="25" customHeight="1" spans="1:5">
      <c r="A16" s="75">
        <v>2081902</v>
      </c>
      <c r="B16" s="44" t="s">
        <v>196</v>
      </c>
      <c r="C16" s="73">
        <f t="shared" si="0"/>
        <v>171430000</v>
      </c>
      <c r="D16" s="75"/>
      <c r="E16" s="77">
        <v>171430000</v>
      </c>
    </row>
    <row r="17" ht="25" customHeight="1" spans="1:5">
      <c r="A17" s="75">
        <v>20899</v>
      </c>
      <c r="B17" s="44" t="s">
        <v>197</v>
      </c>
      <c r="C17" s="73">
        <f t="shared" si="0"/>
        <v>5089846.36</v>
      </c>
      <c r="D17" s="75">
        <f t="shared" ref="D17:D20" si="2">D18</f>
        <v>21546.36</v>
      </c>
      <c r="E17" s="75">
        <f t="shared" si="1"/>
        <v>5068300</v>
      </c>
    </row>
    <row r="18" ht="25" customHeight="1" spans="1:5">
      <c r="A18" s="75">
        <v>2089999</v>
      </c>
      <c r="B18" s="44" t="s">
        <v>197</v>
      </c>
      <c r="C18" s="73">
        <f t="shared" si="0"/>
        <v>5089846.36</v>
      </c>
      <c r="D18" s="75">
        <v>21546.36</v>
      </c>
      <c r="E18" s="75">
        <v>5068300</v>
      </c>
    </row>
    <row r="19" ht="25" customHeight="1" spans="1:5">
      <c r="A19" s="75">
        <v>210</v>
      </c>
      <c r="B19" s="44" t="s">
        <v>198</v>
      </c>
      <c r="C19" s="73">
        <f t="shared" si="0"/>
        <v>255586.4</v>
      </c>
      <c r="D19" s="75">
        <f t="shared" si="2"/>
        <v>255586.4</v>
      </c>
      <c r="E19" s="75"/>
    </row>
    <row r="20" ht="25" customHeight="1" spans="1:5">
      <c r="A20" s="79">
        <v>21011</v>
      </c>
      <c r="B20" s="44" t="s">
        <v>199</v>
      </c>
      <c r="C20" s="73">
        <f t="shared" si="0"/>
        <v>255586.4</v>
      </c>
      <c r="D20" s="75">
        <f t="shared" si="2"/>
        <v>255586.4</v>
      </c>
      <c r="E20" s="75"/>
    </row>
    <row r="21" ht="25" customHeight="1" spans="1:5">
      <c r="A21" s="80">
        <v>2101102</v>
      </c>
      <c r="B21" s="44" t="s">
        <v>200</v>
      </c>
      <c r="C21" s="73">
        <f t="shared" si="0"/>
        <v>255586.4</v>
      </c>
      <c r="D21" s="75">
        <v>255586.4</v>
      </c>
      <c r="E21" s="75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9"/>
  <sheetViews>
    <sheetView topLeftCell="A26" workbookViewId="0">
      <selection activeCell="C19" sqref="C19:C46"/>
    </sheetView>
  </sheetViews>
  <sheetFormatPr defaultColWidth="10" defaultRowHeight="13.5" outlineLevelCol="4"/>
  <cols>
    <col min="1" max="1" width="13.7" style="49" customWidth="1"/>
    <col min="2" max="2" width="34.875" customWidth="1"/>
    <col min="3" max="3" width="19.675" customWidth="1"/>
    <col min="4" max="4" width="22.8" customWidth="1"/>
    <col min="5" max="5" width="17.375" customWidth="1"/>
  </cols>
  <sheetData>
    <row r="1" ht="18.05" customHeight="1" spans="1:5">
      <c r="A1" s="50"/>
      <c r="B1" s="10"/>
      <c r="C1" s="10"/>
      <c r="D1" s="10"/>
      <c r="E1" s="10"/>
    </row>
    <row r="2" ht="39.85" customHeight="1" spans="1:5">
      <c r="A2" s="11" t="s">
        <v>201</v>
      </c>
      <c r="B2" s="11"/>
      <c r="C2" s="11"/>
      <c r="D2" s="11"/>
      <c r="E2" s="11"/>
    </row>
    <row r="3" ht="22.75" customHeight="1" spans="1:5">
      <c r="A3" s="51"/>
      <c r="B3" s="52"/>
      <c r="C3" s="12"/>
      <c r="D3" s="12"/>
      <c r="E3" s="53" t="s">
        <v>37</v>
      </c>
    </row>
    <row r="4" ht="16" customHeight="1" spans="1:5">
      <c r="A4" s="54" t="s">
        <v>202</v>
      </c>
      <c r="B4" s="54"/>
      <c r="C4" s="54" t="s">
        <v>203</v>
      </c>
      <c r="D4" s="54"/>
      <c r="E4" s="54"/>
    </row>
    <row r="5" ht="16" customHeight="1" spans="1:5">
      <c r="A5" s="54" t="s">
        <v>182</v>
      </c>
      <c r="B5" s="54" t="s">
        <v>183</v>
      </c>
      <c r="C5" s="54" t="s">
        <v>118</v>
      </c>
      <c r="D5" s="54" t="s">
        <v>204</v>
      </c>
      <c r="E5" s="54" t="s">
        <v>205</v>
      </c>
    </row>
    <row r="6" ht="16" customHeight="1" spans="1:5">
      <c r="A6" s="54"/>
      <c r="B6" s="55" t="s">
        <v>118</v>
      </c>
      <c r="C6" s="56">
        <f>D6+E6</f>
        <v>10321348.95</v>
      </c>
      <c r="D6" s="56">
        <f>D7+D19+D47</f>
        <v>9686348.95</v>
      </c>
      <c r="E6" s="56">
        <f>E7+E19+E47</f>
        <v>635000</v>
      </c>
    </row>
    <row r="7" ht="16" customHeight="1" spans="1:5">
      <c r="A7" s="33" t="s">
        <v>206</v>
      </c>
      <c r="B7" s="57" t="s">
        <v>207</v>
      </c>
      <c r="C7" s="58">
        <f>D7+E7</f>
        <v>4358015.46</v>
      </c>
      <c r="D7" s="56">
        <f>SUM(D8:D18)</f>
        <v>4358015.46</v>
      </c>
      <c r="E7" s="56"/>
    </row>
    <row r="8" ht="16" customHeight="1" spans="1:5">
      <c r="A8" s="59" t="s">
        <v>208</v>
      </c>
      <c r="B8" s="60" t="s">
        <v>209</v>
      </c>
      <c r="C8" s="61">
        <f>D8+E8</f>
        <v>1633262.4</v>
      </c>
      <c r="D8" s="62">
        <v>1633262.4</v>
      </c>
      <c r="E8" s="62"/>
    </row>
    <row r="9" ht="16" customHeight="1" spans="1:5">
      <c r="A9" s="41" t="s">
        <v>210</v>
      </c>
      <c r="B9" s="42" t="s">
        <v>211</v>
      </c>
      <c r="C9" s="61">
        <f>D9+E9</f>
        <v>498802.5</v>
      </c>
      <c r="D9" s="63">
        <v>498802.5</v>
      </c>
      <c r="E9" s="63"/>
    </row>
    <row r="10" ht="16" customHeight="1" spans="1:5">
      <c r="A10" s="41" t="s">
        <v>212</v>
      </c>
      <c r="B10" s="42" t="s">
        <v>213</v>
      </c>
      <c r="C10" s="61">
        <f>D10+E10</f>
        <v>774499</v>
      </c>
      <c r="D10" s="63">
        <v>774499</v>
      </c>
      <c r="E10" s="63"/>
    </row>
    <row r="11" ht="16" customHeight="1" spans="1:5">
      <c r="A11" s="41" t="s">
        <v>214</v>
      </c>
      <c r="B11" s="42" t="s">
        <v>215</v>
      </c>
      <c r="C11" s="61"/>
      <c r="D11" s="64"/>
      <c r="E11" s="64"/>
    </row>
    <row r="12" ht="16" customHeight="1" spans="1:5">
      <c r="A12" s="41" t="s">
        <v>216</v>
      </c>
      <c r="B12" s="42" t="s">
        <v>217</v>
      </c>
      <c r="C12" s="61">
        <f>D12+E12</f>
        <v>574169.4</v>
      </c>
      <c r="D12" s="64">
        <v>574169.4</v>
      </c>
      <c r="E12" s="64"/>
    </row>
    <row r="13" ht="16" customHeight="1" spans="1:5">
      <c r="A13" s="41" t="s">
        <v>218</v>
      </c>
      <c r="B13" s="42" t="s">
        <v>219</v>
      </c>
      <c r="C13" s="61">
        <f>D13+E13</f>
        <v>388087.68</v>
      </c>
      <c r="D13" s="64">
        <v>388087.68</v>
      </c>
      <c r="E13" s="64"/>
    </row>
    <row r="14" ht="16" customHeight="1" spans="1:5">
      <c r="A14" s="41" t="s">
        <v>220</v>
      </c>
      <c r="B14" s="42" t="s">
        <v>221</v>
      </c>
      <c r="C14" s="61"/>
      <c r="D14" s="64"/>
      <c r="E14" s="64"/>
    </row>
    <row r="15" ht="16" customHeight="1" spans="1:5">
      <c r="A15" s="41" t="s">
        <v>222</v>
      </c>
      <c r="B15" s="42" t="s">
        <v>223</v>
      </c>
      <c r="C15" s="61">
        <f>D15+E15</f>
        <v>255586.4</v>
      </c>
      <c r="D15" s="64">
        <v>255586.4</v>
      </c>
      <c r="E15" s="64"/>
    </row>
    <row r="16" ht="16" customHeight="1" spans="1:5">
      <c r="A16" s="41" t="s">
        <v>224</v>
      </c>
      <c r="B16" s="42" t="s">
        <v>225</v>
      </c>
      <c r="C16" s="61">
        <f>D16+E16</f>
        <v>21546.36</v>
      </c>
      <c r="D16" s="64">
        <v>21546.36</v>
      </c>
      <c r="E16" s="64"/>
    </row>
    <row r="17" ht="16" customHeight="1" spans="1:5">
      <c r="A17" s="41" t="s">
        <v>226</v>
      </c>
      <c r="B17" s="42" t="s">
        <v>227</v>
      </c>
      <c r="C17" s="61"/>
      <c r="D17" s="64"/>
      <c r="E17" s="64"/>
    </row>
    <row r="18" ht="16" customHeight="1" spans="1:5">
      <c r="A18" s="41" t="s">
        <v>228</v>
      </c>
      <c r="B18" s="42" t="s">
        <v>229</v>
      </c>
      <c r="C18" s="61">
        <f>D18+E18</f>
        <v>212061.72</v>
      </c>
      <c r="D18" s="64">
        <v>212061.72</v>
      </c>
      <c r="E18" s="64"/>
    </row>
    <row r="19" ht="16" customHeight="1" spans="1:5">
      <c r="A19" s="37" t="s">
        <v>230</v>
      </c>
      <c r="B19" s="38" t="s">
        <v>231</v>
      </c>
      <c r="C19" s="58">
        <f>D19+E19</f>
        <v>849723.49</v>
      </c>
      <c r="D19" s="65">
        <f>SUM(D20:D46)</f>
        <v>214723.49</v>
      </c>
      <c r="E19" s="66">
        <f>SUM(E20:E46)</f>
        <v>635000</v>
      </c>
    </row>
    <row r="20" ht="16" customHeight="1" spans="1:5">
      <c r="A20" s="41" t="s">
        <v>232</v>
      </c>
      <c r="B20" s="42" t="s">
        <v>233</v>
      </c>
      <c r="C20" s="61">
        <f>D20+E20</f>
        <v>45300</v>
      </c>
      <c r="D20" s="64"/>
      <c r="E20" s="67">
        <v>45300</v>
      </c>
    </row>
    <row r="21" ht="16" customHeight="1" spans="1:5">
      <c r="A21" s="41" t="s">
        <v>234</v>
      </c>
      <c r="B21" s="42" t="s">
        <v>235</v>
      </c>
      <c r="C21" s="61">
        <f>D21+E21</f>
        <v>10320</v>
      </c>
      <c r="D21" s="64"/>
      <c r="E21" s="67">
        <v>10320</v>
      </c>
    </row>
    <row r="22" ht="16" customHeight="1" spans="1:5">
      <c r="A22" s="41" t="s">
        <v>236</v>
      </c>
      <c r="B22" s="42" t="s">
        <v>237</v>
      </c>
      <c r="C22" s="61"/>
      <c r="D22" s="64"/>
      <c r="E22" s="67"/>
    </row>
    <row r="23" ht="16" customHeight="1" spans="1:5">
      <c r="A23" s="41" t="s">
        <v>238</v>
      </c>
      <c r="B23" s="42" t="s">
        <v>239</v>
      </c>
      <c r="C23" s="61"/>
      <c r="D23" s="64"/>
      <c r="E23" s="67"/>
    </row>
    <row r="24" ht="16" customHeight="1" spans="1:5">
      <c r="A24" s="41" t="s">
        <v>240</v>
      </c>
      <c r="B24" s="42" t="s">
        <v>241</v>
      </c>
      <c r="C24" s="61">
        <f>D24+E24</f>
        <v>2000</v>
      </c>
      <c r="D24" s="64"/>
      <c r="E24" s="67">
        <v>2000</v>
      </c>
    </row>
    <row r="25" ht="16" customHeight="1" spans="1:5">
      <c r="A25" s="41" t="s">
        <v>242</v>
      </c>
      <c r="B25" s="42" t="s">
        <v>243</v>
      </c>
      <c r="C25" s="61"/>
      <c r="D25" s="64"/>
      <c r="E25" s="67"/>
    </row>
    <row r="26" ht="16" customHeight="1" spans="1:5">
      <c r="A26" s="41" t="s">
        <v>244</v>
      </c>
      <c r="B26" s="42" t="s">
        <v>245</v>
      </c>
      <c r="C26" s="61">
        <f>D26+E26</f>
        <v>27600</v>
      </c>
      <c r="D26" s="64"/>
      <c r="E26" s="67">
        <v>27600</v>
      </c>
    </row>
    <row r="27" ht="16" customHeight="1" spans="1:5">
      <c r="A27" s="41" t="s">
        <v>246</v>
      </c>
      <c r="B27" s="42" t="s">
        <v>247</v>
      </c>
      <c r="C27" s="61">
        <f>D27+E27</f>
        <v>8000</v>
      </c>
      <c r="D27" s="64"/>
      <c r="E27" s="67">
        <v>8000</v>
      </c>
    </row>
    <row r="28" ht="16" customHeight="1" spans="1:5">
      <c r="A28" s="41" t="s">
        <v>248</v>
      </c>
      <c r="B28" s="42" t="s">
        <v>249</v>
      </c>
      <c r="C28" s="61"/>
      <c r="D28" s="64"/>
      <c r="E28" s="67"/>
    </row>
    <row r="29" ht="16" customHeight="1" spans="1:5">
      <c r="A29" s="41" t="s">
        <v>250</v>
      </c>
      <c r="B29" s="42" t="s">
        <v>251</v>
      </c>
      <c r="C29" s="61">
        <f>D29+E29</f>
        <v>43780</v>
      </c>
      <c r="D29" s="64"/>
      <c r="E29" s="67">
        <v>43780</v>
      </c>
    </row>
    <row r="30" ht="16" customHeight="1" spans="1:5">
      <c r="A30" s="41" t="s">
        <v>252</v>
      </c>
      <c r="B30" s="42" t="s">
        <v>253</v>
      </c>
      <c r="C30" s="61"/>
      <c r="D30" s="64"/>
      <c r="E30" s="67"/>
    </row>
    <row r="31" ht="16" customHeight="1" spans="1:5">
      <c r="A31" s="41" t="s">
        <v>254</v>
      </c>
      <c r="B31" s="42" t="s">
        <v>255</v>
      </c>
      <c r="C31" s="61"/>
      <c r="D31" s="64"/>
      <c r="E31" s="67"/>
    </row>
    <row r="32" ht="16" customHeight="1" spans="1:5">
      <c r="A32" s="41" t="s">
        <v>256</v>
      </c>
      <c r="B32" s="42" t="s">
        <v>257</v>
      </c>
      <c r="C32" s="61"/>
      <c r="D32" s="64"/>
      <c r="E32" s="67"/>
    </row>
    <row r="33" ht="16" customHeight="1" spans="1:5">
      <c r="A33" s="41" t="s">
        <v>258</v>
      </c>
      <c r="B33" s="42" t="s">
        <v>259</v>
      </c>
      <c r="C33" s="61"/>
      <c r="D33" s="64"/>
      <c r="E33" s="67"/>
    </row>
    <row r="34" ht="16" customHeight="1" spans="1:5">
      <c r="A34" s="41" t="s">
        <v>260</v>
      </c>
      <c r="B34" s="42" t="s">
        <v>261</v>
      </c>
      <c r="C34" s="61"/>
      <c r="D34" s="64"/>
      <c r="E34" s="67"/>
    </row>
    <row r="35" ht="16" customHeight="1" spans="1:5">
      <c r="A35" s="41" t="s">
        <v>262</v>
      </c>
      <c r="B35" s="42" t="s">
        <v>263</v>
      </c>
      <c r="C35" s="61"/>
      <c r="D35" s="64"/>
      <c r="E35" s="67"/>
    </row>
    <row r="36" ht="16" customHeight="1" spans="1:5">
      <c r="A36" s="41" t="s">
        <v>264</v>
      </c>
      <c r="B36" s="42" t="s">
        <v>265</v>
      </c>
      <c r="C36" s="61"/>
      <c r="D36" s="64"/>
      <c r="E36" s="67"/>
    </row>
    <row r="37" ht="16" customHeight="1" spans="1:5">
      <c r="A37" s="41" t="s">
        <v>266</v>
      </c>
      <c r="B37" s="42" t="s">
        <v>267</v>
      </c>
      <c r="C37" s="61"/>
      <c r="D37" s="64"/>
      <c r="E37" s="67"/>
    </row>
    <row r="38" ht="16" customHeight="1" spans="1:5">
      <c r="A38" s="41" t="s">
        <v>268</v>
      </c>
      <c r="B38" s="42" t="s">
        <v>269</v>
      </c>
      <c r="C38" s="61"/>
      <c r="D38" s="64"/>
      <c r="E38" s="67"/>
    </row>
    <row r="39" ht="16" customHeight="1" spans="1:5">
      <c r="A39" s="41" t="s">
        <v>270</v>
      </c>
      <c r="B39" s="42" t="s">
        <v>271</v>
      </c>
      <c r="C39" s="61"/>
      <c r="D39" s="64"/>
      <c r="E39" s="67"/>
    </row>
    <row r="40" ht="16" customHeight="1" spans="1:5">
      <c r="A40" s="41" t="s">
        <v>272</v>
      </c>
      <c r="B40" s="42" t="s">
        <v>273</v>
      </c>
      <c r="C40" s="61"/>
      <c r="D40" s="64"/>
      <c r="E40" s="67"/>
    </row>
    <row r="41" ht="16" customHeight="1" spans="1:5">
      <c r="A41" s="41" t="s">
        <v>274</v>
      </c>
      <c r="B41" s="42" t="s">
        <v>275</v>
      </c>
      <c r="C41" s="61">
        <f>D41+E41</f>
        <v>54124.69</v>
      </c>
      <c r="D41" s="64">
        <v>54124.69</v>
      </c>
      <c r="E41" s="67"/>
    </row>
    <row r="42" ht="16" customHeight="1" spans="1:5">
      <c r="A42" s="41" t="s">
        <v>276</v>
      </c>
      <c r="B42" s="42" t="s">
        <v>277</v>
      </c>
      <c r="C42" s="61">
        <f>D42+E42</f>
        <v>51998.8</v>
      </c>
      <c r="D42" s="64">
        <v>51998.8</v>
      </c>
      <c r="E42" s="67"/>
    </row>
    <row r="43" ht="16" customHeight="1" spans="1:5">
      <c r="A43" s="41" t="s">
        <v>278</v>
      </c>
      <c r="B43" s="42" t="s">
        <v>279</v>
      </c>
      <c r="C43" s="61"/>
      <c r="D43" s="64"/>
      <c r="E43" s="67"/>
    </row>
    <row r="44" ht="16" customHeight="1" spans="1:5">
      <c r="A44" s="41" t="s">
        <v>280</v>
      </c>
      <c r="B44" s="42" t="s">
        <v>281</v>
      </c>
      <c r="C44" s="61">
        <f>D44+E44</f>
        <v>48000</v>
      </c>
      <c r="D44" s="64"/>
      <c r="E44" s="67">
        <v>48000</v>
      </c>
    </row>
    <row r="45" ht="16" customHeight="1" spans="1:5">
      <c r="A45" s="41" t="s">
        <v>280</v>
      </c>
      <c r="B45" s="42" t="s">
        <v>282</v>
      </c>
      <c r="C45" s="61">
        <f>D45+E45</f>
        <v>108600</v>
      </c>
      <c r="D45" s="64">
        <v>108600</v>
      </c>
      <c r="E45" s="67"/>
    </row>
    <row r="46" ht="16" customHeight="1" spans="1:5">
      <c r="A46" s="41" t="s">
        <v>283</v>
      </c>
      <c r="B46" s="42" t="s">
        <v>284</v>
      </c>
      <c r="C46" s="61">
        <f>D46+E46</f>
        <v>450000</v>
      </c>
      <c r="D46" s="64"/>
      <c r="E46" s="67">
        <v>450000</v>
      </c>
    </row>
    <row r="47" ht="16" customHeight="1" spans="1:5">
      <c r="A47" s="37" t="s">
        <v>285</v>
      </c>
      <c r="B47" s="38" t="s">
        <v>286</v>
      </c>
      <c r="C47" s="58">
        <f>D47+E47</f>
        <v>5113610</v>
      </c>
      <c r="D47" s="65">
        <f>SUM(D48:D59)</f>
        <v>5113610</v>
      </c>
      <c r="E47" s="64"/>
    </row>
    <row r="48" ht="16" customHeight="1" spans="1:5">
      <c r="A48" s="41" t="s">
        <v>287</v>
      </c>
      <c r="B48" s="42" t="s">
        <v>288</v>
      </c>
      <c r="C48" s="61"/>
      <c r="D48" s="64"/>
      <c r="E48" s="64"/>
    </row>
    <row r="49" ht="16" customHeight="1" spans="1:5">
      <c r="A49" s="41" t="s">
        <v>289</v>
      </c>
      <c r="B49" s="42" t="s">
        <v>290</v>
      </c>
      <c r="C49" s="61">
        <f>D49+E49</f>
        <v>31750</v>
      </c>
      <c r="D49" s="64">
        <v>31750</v>
      </c>
      <c r="E49" s="64"/>
    </row>
    <row r="50" ht="16" customHeight="1" spans="1:5">
      <c r="A50" s="41" t="s">
        <v>291</v>
      </c>
      <c r="B50" s="42" t="s">
        <v>292</v>
      </c>
      <c r="C50" s="61"/>
      <c r="D50" s="64"/>
      <c r="E50" s="64"/>
    </row>
    <row r="51" ht="16" customHeight="1" spans="1:5">
      <c r="A51" s="41" t="s">
        <v>293</v>
      </c>
      <c r="B51" s="42" t="s">
        <v>294</v>
      </c>
      <c r="C51" s="61"/>
      <c r="D51" s="64"/>
      <c r="E51" s="64"/>
    </row>
    <row r="52" ht="16" customHeight="1" spans="1:5">
      <c r="A52" s="41" t="s">
        <v>295</v>
      </c>
      <c r="B52" s="42" t="s">
        <v>296</v>
      </c>
      <c r="C52" s="61">
        <f>D52+E52</f>
        <v>13560</v>
      </c>
      <c r="D52" s="64">
        <v>13560</v>
      </c>
      <c r="E52" s="64"/>
    </row>
    <row r="53" ht="16" customHeight="1" spans="1:5">
      <c r="A53" s="41" t="s">
        <v>297</v>
      </c>
      <c r="B53" s="42" t="s">
        <v>298</v>
      </c>
      <c r="C53" s="61"/>
      <c r="D53" s="64"/>
      <c r="E53" s="64"/>
    </row>
    <row r="54" ht="16" customHeight="1" spans="1:5">
      <c r="A54" s="41" t="s">
        <v>299</v>
      </c>
      <c r="B54" s="42" t="s">
        <v>300</v>
      </c>
      <c r="C54" s="61"/>
      <c r="D54" s="64"/>
      <c r="E54" s="64"/>
    </row>
    <row r="55" ht="16" customHeight="1" spans="1:5">
      <c r="A55" s="41" t="s">
        <v>301</v>
      </c>
      <c r="B55" s="42" t="s">
        <v>302</v>
      </c>
      <c r="C55" s="61"/>
      <c r="D55" s="64"/>
      <c r="E55" s="64"/>
    </row>
    <row r="56" ht="16" customHeight="1" spans="1:5">
      <c r="A56" s="41" t="s">
        <v>303</v>
      </c>
      <c r="B56" s="42" t="s">
        <v>304</v>
      </c>
      <c r="C56" s="61"/>
      <c r="D56" s="64"/>
      <c r="E56" s="64"/>
    </row>
    <row r="57" ht="16" customHeight="1" spans="1:5">
      <c r="A57" s="41" t="s">
        <v>305</v>
      </c>
      <c r="B57" s="42" t="s">
        <v>306</v>
      </c>
      <c r="C57" s="61"/>
      <c r="D57" s="64"/>
      <c r="E57" s="64"/>
    </row>
    <row r="58" ht="16" customHeight="1" spans="1:5">
      <c r="A58" s="41" t="s">
        <v>307</v>
      </c>
      <c r="B58" s="42" t="s">
        <v>308</v>
      </c>
      <c r="C58" s="61"/>
      <c r="D58" s="64"/>
      <c r="E58" s="64"/>
    </row>
    <row r="59" ht="16" customHeight="1" spans="1:5">
      <c r="A59" s="41" t="s">
        <v>309</v>
      </c>
      <c r="B59" s="42" t="s">
        <v>310</v>
      </c>
      <c r="C59" s="61">
        <f>D59+E59</f>
        <v>5068300</v>
      </c>
      <c r="D59" s="64">
        <v>5068300</v>
      </c>
      <c r="E59" s="64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dcterms:modified xsi:type="dcterms:W3CDTF">2024-03-05T08:28:58Z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54C80BC5E32D4B2596A6365A6DA0E22A</vt:lpwstr>
  </property>
</Properties>
</file>