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<sst xmlns="http://schemas.openxmlformats.org/spreadsheetml/2006/main" count="387" uniqueCount="301">
  <si>
    <t>单位代码：</t>
  </si>
  <si>
    <t>单位名称：</t>
  </si>
  <si>
    <t>甘肃省宁县民政局</t>
  </si>
  <si>
    <t>部门预算公开表</t>
  </si>
  <si>
    <t xml:space="preserve">     </t>
  </si>
  <si>
    <t>编制日期：</t>
  </si>
  <si>
    <t>部门领导：</t>
  </si>
  <si>
    <t>高安宁</t>
  </si>
  <si>
    <t>财务负责人：</t>
  </si>
  <si>
    <t>王拴宁</t>
  </si>
  <si>
    <t>制表人：</t>
  </si>
  <si>
    <t>贺立杰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</si>
  <si>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</si>
  <si>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</si>
  <si>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</si>
  <si>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</si>
  <si>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</si>
  <si>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</si>
  <si>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</si>
  <si>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</si>
  <si>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</si>
  <si>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</si>
  <si>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</si>
  <si>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</si>
  <si>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</si>
  <si>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</si>
  <si>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</si>
  <si>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</si>
  <si>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</si>
  <si>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</si>
  <si>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</si>
  <si>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</si>
  <si>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</si>
  <si>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</si>
  <si>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</si>
  <si>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</si>
  <si>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</si>
  <si>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</si>
  <si>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</si>
  <si>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</si>
  <si>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</si>
  <si>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</si>
  <si>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</si>
  <si>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</si>
  <si>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</si>
  <si>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</si>
  <si>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</si>
  <si>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</si>
  <si>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</si>
  <si>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</si>
  <si>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</si>
  <si>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</si>
  <si>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</si>
  <si>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</si>
  <si>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</si>
  <si>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</si>
  <si>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</si>
  <si>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</si>
  <si>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</si>
  <si>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</si>
  <si>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</si>
  <si>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</si>
  <si>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</si>
  <si>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</si>
  <si>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</si>
  <si>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</si>
  <si>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</si>
  <si>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</si>
  <si>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</si>
  <si>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</si>
  <si>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</si>
  <si>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</si>
  <si>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</si>
  <si>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</si>
  <si>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</si>
  <si>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</si>
  <si>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</si>
  <si>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</si>
  <si>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</si>
  <si>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</si>
  <si>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</si>
  <si>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</si>
  <si>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</si>
  <si>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</si>
  <si>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</si>
  <si>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</si>
  <si>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</si>
  <si>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</si>
  <si>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</si>
  <si>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</si>
  <si>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</si>
  <si>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</si>
  <si>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</si>
  <si>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</si>
  <si>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</si>
  <si>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</si>
  <si>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</si>
  <si>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</si>
  <si>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</si>
  <si>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</si>
  <si>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</si>
  <si>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</si>
  <si>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</si>
  <si>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</si>
  <si>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</si>
  <si>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</si>
  <si>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</si>
  <si>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</si>
  <si>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</si>
  <si>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</si>
  <si>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</si>
  <si>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</si>
  <si>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</si>
  <si>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</si>
  <si>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</si>
  <si>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</si>
  <si>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</si>
  <si>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</si>
  <si>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</si>
  <si>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20802-民政管理事务</t>
  </si>
  <si>
    <t>2080202一般行政管理事务</t>
  </si>
  <si>
    <r>
      <rPr>
        <sz val="10"/>
        <rFont val="宋体"/>
        <charset val="134"/>
        <scheme val="minor"/>
      </rPr>
      <t>2080</t>
    </r>
    <r>
      <rPr>
        <sz val="10"/>
        <color rgb="FF000000"/>
        <rFont val="宋体"/>
        <charset val="134"/>
        <scheme val="minor"/>
      </rPr>
      <t>5-行政事业单位养老支出</t>
    </r>
  </si>
  <si>
    <t>2080501-行政单位离退休</t>
  </si>
  <si>
    <t>2080505-机关事业单位基本养老保险缴费支出</t>
  </si>
  <si>
    <t>20808-抚恤</t>
  </si>
  <si>
    <t>2080899-其他优抚支出</t>
  </si>
  <si>
    <t>20899-其他社会保障和就业支出</t>
  </si>
  <si>
    <t>2089999-其他社会保障和就业支出</t>
  </si>
  <si>
    <t>20810-社会福利</t>
  </si>
  <si>
    <t>2081001-儿童福利</t>
  </si>
  <si>
    <t>2081002-老年福利</t>
  </si>
  <si>
    <t>2081005-社会福利事业单位</t>
  </si>
  <si>
    <t>20819-最低生活保障</t>
  </si>
  <si>
    <t>2081902-农村最低生活保障金支出</t>
  </si>
  <si>
    <t>210-卫生健康支出</t>
  </si>
  <si>
    <t>21011-行政事业单位医疗</t>
  </si>
  <si>
    <t>2101101-行政单位医疗</t>
  </si>
  <si>
    <r>
      <rPr>
        <sz val="10"/>
        <rFont val="宋体"/>
        <charset val="134"/>
        <scheme val="minor"/>
      </rPr>
      <t>210110</t>
    </r>
    <r>
      <rPr>
        <sz val="10"/>
        <color rgb="FF000000"/>
        <rFont val="宋体"/>
        <charset val="134"/>
        <scheme val="minor"/>
      </rPr>
      <t>2-事业单位医疗</t>
    </r>
  </si>
  <si>
    <t>229-其他支出</t>
  </si>
  <si>
    <t>22960-彩票公益金安排的支出</t>
  </si>
  <si>
    <t>2296002-用于社会福利的彩票公益金支出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</si>
  <si>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</si>
  <si>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</si>
  <si>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</si>
  <si>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</si>
  <si>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</si>
  <si>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</si>
  <si>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</si>
  <si>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</si>
  <si>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</si>
  <si>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</si>
  <si>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</si>
  <si>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</si>
  <si>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</si>
  <si>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</si>
  <si>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</si>
  <si>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</si>
  <si>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</si>
  <si>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</si>
  <si>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</si>
  <si>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</si>
  <si>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</si>
  <si>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</si>
  <si>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</si>
  <si>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</si>
  <si>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</si>
  <si>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</si>
  <si>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</si>
  <si>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</si>
  <si>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</si>
  <si>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</si>
  <si>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</si>
  <si>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</si>
  <si>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</si>
  <si>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</si>
  <si>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</si>
  <si>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</si>
  <si>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</si>
  <si>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</si>
  <si>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</si>
  <si>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</si>
  <si>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</si>
  <si>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</si>
  <si>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</si>
  <si>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</si>
  <si>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</si>
  <si>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</si>
  <si>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</si>
  <si>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</si>
  <si>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20802</t>
  </si>
  <si>
    <t>民政管理事务</t>
  </si>
  <si>
    <t>2080202</t>
  </si>
  <si>
    <t>一般行政管理事务</t>
  </si>
  <si>
    <r>
      <rPr>
        <sz val="10"/>
        <rFont val="宋体"/>
        <charset val="134"/>
        <scheme val="minor"/>
      </rPr>
      <t>2080</t>
    </r>
    <r>
      <rPr>
        <sz val="10"/>
        <color rgb="FF000000"/>
        <rFont val="宋体"/>
        <charset val="134"/>
        <scheme val="minor"/>
      </rPr>
      <t>5</t>
    </r>
  </si>
  <si>
    <t>行政事业单位养老支出</t>
  </si>
  <si>
    <t>2080501</t>
  </si>
  <si>
    <t>行政单位离退休</t>
  </si>
  <si>
    <t>2080505</t>
  </si>
  <si>
    <t>机关事业单位基本养老保险缴费支出</t>
  </si>
  <si>
    <t>抚恤</t>
  </si>
  <si>
    <t>其他优抚支出</t>
  </si>
  <si>
    <t>其他社会保障和就业支出</t>
  </si>
  <si>
    <t>社会福利</t>
  </si>
  <si>
    <t>儿童福利</t>
  </si>
  <si>
    <t>2081002</t>
  </si>
  <si>
    <t>老年福利</t>
  </si>
  <si>
    <t>社会福利事业单位</t>
  </si>
  <si>
    <t>最低生活保障</t>
  </si>
  <si>
    <t>2081902</t>
  </si>
  <si>
    <t>农村最低生活保障金支出</t>
  </si>
  <si>
    <t>卫生健康支出</t>
  </si>
  <si>
    <t>行政事业单位医疗</t>
  </si>
  <si>
    <t>2101101</t>
  </si>
  <si>
    <t>行政单位医疗</t>
  </si>
  <si>
    <r>
      <rPr>
        <sz val="10"/>
        <rFont val="宋体"/>
        <charset val="134"/>
        <scheme val="minor"/>
      </rPr>
      <t>210110</t>
    </r>
    <r>
      <rPr>
        <sz val="10"/>
        <color rgb="FF000000"/>
        <rFont val="宋体"/>
        <charset val="134"/>
        <scheme val="minor"/>
      </rPr>
      <t>2</t>
    </r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</si>
  <si>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</si>
  <si>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</si>
  <si>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</si>
  <si>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</si>
  <si>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</si>
  <si>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</si>
  <si>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</si>
  <si>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</si>
  <si>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</si>
  <si>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</si>
  <si>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</si>
  <si>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</si>
  <si>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</si>
  <si>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</si>
  <si>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</si>
  <si>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</si>
  <si>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</si>
  <si>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</si>
  <si>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</si>
  <si>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</si>
  <si>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</si>
  <si>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</si>
  <si>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</si>
  <si>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</si>
  <si>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</si>
  <si>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</si>
  <si>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</si>
  <si>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</si>
  <si>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</si>
  <si>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</si>
  <si>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</si>
  <si>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</si>
  <si>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</si>
  <si>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</si>
  <si>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</si>
  <si>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</si>
  <si>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</si>
  <si>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</si>
  <si>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</si>
  <si>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</si>
  <si>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</si>
  <si>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</si>
  <si>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</si>
  <si>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</si>
  <si>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</si>
  <si>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</si>
  <si>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</si>
  <si>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</si>
  <si>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</si>
  <si>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30299</t>
  </si>
  <si>
    <t xml:space="preserve">  其他商品和服务支出</t>
  </si>
  <si>
    <t>303</t>
  </si>
  <si>
    <t>对个人和家庭的补助</t>
  </si>
  <si>
    <t>30305</t>
  </si>
  <si>
    <t xml:space="preserve">  生活补助</t>
  </si>
  <si>
    <t>30399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</si>
  <si>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</si>
  <si>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</si>
  <si>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</si>
  <si>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</si>
  <si>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</si>
  <si>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</si>
  <si>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</si>
  <si>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</si>
  <si>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</si>
  <si>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</si>
  <si>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</si>
  <si>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</si>
  <si>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</si>
  <si>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</si>
  <si>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</si>
  <si>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</si>
  <si>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</si>
  <si>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</si>
  <si>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2296002</t>
  </si>
  <si>
    <t>用于社会福利的彩票公益金支出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</si>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</sst>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9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0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"/>
    </font>
    <font>
      <sz val="10"/>
      <color indexed="8"/>
      <name val="宋体"/>
      <charset val="1"/>
      <scheme val="minor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9"/>
      <color rgb="FF000000"/>
      <name val="宋体"/>
      <charset val="1"/>
    </font>
    <font>
      <b/>
      <sz val="10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5" borderId="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6" borderId="8" applyNumberFormat="0" applyAlignment="0" applyProtection="0">
      <alignment vertical="center"/>
    </xf>
    <xf numFmtId="0" fontId="46" fillId="7" borderId="9" applyNumberFormat="0" applyAlignment="0" applyProtection="0">
      <alignment vertical="center"/>
    </xf>
    <xf numFmtId="0" fontId="47" fillId="7" borderId="8" applyNumberFormat="0" applyAlignment="0" applyProtection="0">
      <alignment vertical="center"/>
    </xf>
    <xf numFmtId="0" fontId="48" fillId="8" borderId="10" applyNumberFormat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10" fillId="0" borderId="0"/>
    <xf numFmtId="0" fontId="56" fillId="0" borderId="0"/>
  </cellStyleXfs>
  <cellXfs count="12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>
      <alignment horizontal="center"/>
    </xf>
    <xf numFmtId="0" fontId="11" fillId="0" borderId="0" xfId="0" applyFont="1" applyFill="1" applyBorder="1" applyAlignment="1" applyProtection="1"/>
    <xf numFmtId="0" fontId="10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177" fontId="24" fillId="3" borderId="3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right" vertical="center" wrapText="1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25" fillId="3" borderId="1" xfId="0" applyNumberFormat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49" fontId="24" fillId="3" borderId="1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178" fontId="22" fillId="0" borderId="2" xfId="0" applyNumberFormat="1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178" fontId="20" fillId="0" borderId="2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8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4" fontId="28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4" fontId="31" fillId="0" borderId="2" xfId="0" applyNumberFormat="1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4" workbookViewId="0">
      <selection activeCell="M6" sqref="M6"/>
    </sheetView>
  </sheetViews>
  <sheetFormatPr defaultColWidth="10" defaultRowHeight="13.5"/>
  <cols>
    <col min="1" max="1" width="2.55" customWidth="1"/>
    <col min="2" max="4" width="9.76666666666667" customWidth="1"/>
    <col min="5" max="5" width="12.87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0">
        <v>605001</v>
      </c>
      <c r="D3" s="12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1" t="s">
        <v>3</v>
      </c>
      <c r="C6" s="121"/>
      <c r="D6" s="121"/>
      <c r="E6" s="121"/>
      <c r="F6" s="121"/>
      <c r="G6" s="121"/>
      <c r="H6" s="121"/>
      <c r="I6" s="121"/>
      <c r="J6" s="121"/>
      <c r="K6" s="12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22" t="s">
        <v>5</v>
      </c>
      <c r="G10" s="123">
        <v>45700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2" t="s">
        <v>6</v>
      </c>
      <c r="C12" s="124" t="s">
        <v>7</v>
      </c>
      <c r="D12" s="12"/>
      <c r="E12" s="122" t="s">
        <v>8</v>
      </c>
      <c r="F12" s="10" t="s">
        <v>9</v>
      </c>
      <c r="G12" s="12"/>
      <c r="H12" s="122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6" t="s">
        <v>272</v>
      </c>
      <c r="B2" s="46"/>
      <c r="C2" s="46"/>
      <c r="D2" s="46"/>
      <c r="E2" s="46"/>
      <c r="F2" s="46"/>
      <c r="G2" s="46"/>
      <c r="H2" s="46"/>
    </row>
    <row r="3" ht="22.75" customHeight="1" spans="1:8">
      <c r="A3" s="10"/>
      <c r="B3" s="10"/>
      <c r="C3" s="10"/>
      <c r="D3" s="10"/>
      <c r="E3" s="10"/>
      <c r="F3" s="10"/>
      <c r="G3" s="10"/>
      <c r="H3" s="47" t="s">
        <v>36</v>
      </c>
    </row>
    <row r="4" ht="22.75" customHeight="1" spans="1:8">
      <c r="A4" s="14" t="s">
        <v>180</v>
      </c>
      <c r="B4" s="14" t="s">
        <v>273</v>
      </c>
      <c r="C4" s="14"/>
      <c r="D4" s="14"/>
      <c r="E4" s="14"/>
      <c r="F4" s="14"/>
      <c r="G4" s="14" t="s">
        <v>274</v>
      </c>
      <c r="H4" s="14" t="s">
        <v>275</v>
      </c>
    </row>
    <row r="5" ht="22.75" customHeight="1" spans="1:8">
      <c r="A5" s="14"/>
      <c r="B5" s="14" t="s">
        <v>117</v>
      </c>
      <c r="C5" s="14" t="s">
        <v>276</v>
      </c>
      <c r="D5" s="14" t="s">
        <v>277</v>
      </c>
      <c r="E5" s="14" t="s">
        <v>278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279</v>
      </c>
      <c r="F6" s="14" t="s">
        <v>280</v>
      </c>
      <c r="G6" s="14"/>
      <c r="H6" s="14"/>
    </row>
    <row r="7" ht="22.75" customHeight="1" spans="1:8">
      <c r="A7" s="48" t="s">
        <v>117</v>
      </c>
      <c r="B7" s="49"/>
      <c r="C7" s="49"/>
      <c r="D7" s="49"/>
      <c r="E7" s="49"/>
      <c r="F7" s="49"/>
      <c r="G7" s="49"/>
      <c r="H7" s="49"/>
    </row>
    <row r="8" ht="22.75" customHeight="1" spans="1:8">
      <c r="A8" s="48"/>
      <c r="B8" s="49"/>
      <c r="C8" s="49"/>
      <c r="D8" s="49"/>
      <c r="E8" s="49"/>
      <c r="F8" s="49"/>
      <c r="G8" s="49"/>
      <c r="H8" s="49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D5" sqref="D5"/>
    </sheetView>
  </sheetViews>
  <sheetFormatPr defaultColWidth="10" defaultRowHeight="15"/>
  <cols>
    <col min="1" max="1" width="9.76666666666667" customWidth="1"/>
    <col min="2" max="2" width="12" style="18" customWidth="1"/>
    <col min="3" max="3" width="23.75" style="18" customWidth="1"/>
    <col min="4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30"/>
      <c r="C1" s="31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281</v>
      </c>
      <c r="B2" s="21"/>
      <c r="C2" s="21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32" t="s">
        <v>282</v>
      </c>
      <c r="B4" s="33" t="s">
        <v>283</v>
      </c>
      <c r="C4" s="34" t="s">
        <v>284</v>
      </c>
      <c r="D4" s="32" t="s">
        <v>117</v>
      </c>
      <c r="E4" s="32" t="s">
        <v>114</v>
      </c>
      <c r="F4" s="32" t="s">
        <v>115</v>
      </c>
      <c r="G4" s="10"/>
      <c r="H4" s="10"/>
      <c r="I4" s="10"/>
      <c r="J4" s="10"/>
    </row>
    <row r="5" ht="28" customHeight="1" spans="1:10">
      <c r="A5" s="32"/>
      <c r="B5" s="35"/>
      <c r="C5" s="36" t="s">
        <v>117</v>
      </c>
      <c r="D5" s="37">
        <f>E5+F5</f>
        <v>447787.46</v>
      </c>
      <c r="E5" s="37">
        <f>E6</f>
        <v>76500</v>
      </c>
      <c r="F5" s="37">
        <f>F6</f>
        <v>371287.46</v>
      </c>
      <c r="G5" s="12"/>
      <c r="H5" s="12"/>
      <c r="I5" s="12"/>
      <c r="J5" s="12"/>
    </row>
    <row r="6" ht="28" customHeight="1" spans="1:6">
      <c r="A6" s="38">
        <v>1</v>
      </c>
      <c r="B6" s="39" t="s">
        <v>243</v>
      </c>
      <c r="C6" s="40" t="s">
        <v>244</v>
      </c>
      <c r="D6" s="41">
        <f t="shared" ref="D6:D11" si="0">E6+F6</f>
        <v>447787.46</v>
      </c>
      <c r="E6" s="42">
        <v>76500</v>
      </c>
      <c r="F6" s="42">
        <v>371287.46</v>
      </c>
    </row>
    <row r="7" ht="28" customHeight="1" spans="1:6">
      <c r="A7" s="38">
        <v>2</v>
      </c>
      <c r="B7" s="43" t="s">
        <v>245</v>
      </c>
      <c r="C7" s="44" t="s">
        <v>246</v>
      </c>
      <c r="D7" s="45">
        <f t="shared" si="0"/>
        <v>59250</v>
      </c>
      <c r="E7" s="38"/>
      <c r="F7" s="38">
        <v>59250</v>
      </c>
    </row>
    <row r="8" ht="28" customHeight="1" spans="1:6">
      <c r="A8" s="38">
        <v>3</v>
      </c>
      <c r="B8" s="43" t="s">
        <v>247</v>
      </c>
      <c r="C8" s="44" t="s">
        <v>248</v>
      </c>
      <c r="D8" s="45">
        <f t="shared" si="0"/>
        <v>8000</v>
      </c>
      <c r="E8" s="38"/>
      <c r="F8" s="38">
        <v>8000</v>
      </c>
    </row>
    <row r="9" ht="28" customHeight="1" spans="1:6">
      <c r="A9" s="38">
        <v>4</v>
      </c>
      <c r="B9" s="43" t="s">
        <v>249</v>
      </c>
      <c r="C9" s="44" t="s">
        <v>250</v>
      </c>
      <c r="D9" s="45">
        <f t="shared" si="0"/>
        <v>11750</v>
      </c>
      <c r="E9" s="38"/>
      <c r="F9" s="38">
        <v>11750</v>
      </c>
    </row>
    <row r="10" ht="28" customHeight="1" spans="1:6">
      <c r="A10" s="38">
        <v>5</v>
      </c>
      <c r="B10" s="43" t="s">
        <v>251</v>
      </c>
      <c r="C10" s="44" t="s">
        <v>252</v>
      </c>
      <c r="D10" s="45">
        <f t="shared" si="0"/>
        <v>76500</v>
      </c>
      <c r="E10" s="38">
        <v>76500</v>
      </c>
      <c r="F10" s="38"/>
    </row>
    <row r="11" ht="28" customHeight="1" spans="1:6">
      <c r="A11" s="38">
        <v>6</v>
      </c>
      <c r="B11" s="43" t="s">
        <v>253</v>
      </c>
      <c r="C11" s="44" t="s">
        <v>254</v>
      </c>
      <c r="D11" s="45">
        <f t="shared" si="0"/>
        <v>79000</v>
      </c>
      <c r="E11" s="38"/>
      <c r="F11" s="38">
        <v>79000</v>
      </c>
    </row>
    <row r="12" ht="28" customHeight="1" spans="1:6">
      <c r="A12" s="38">
        <v>7</v>
      </c>
      <c r="B12" s="43" t="s">
        <v>255</v>
      </c>
      <c r="C12" s="44" t="s">
        <v>256</v>
      </c>
      <c r="D12" s="45"/>
      <c r="E12" s="38"/>
      <c r="F12" s="38"/>
    </row>
    <row r="13" ht="28" customHeight="1" spans="1:6">
      <c r="A13" s="38">
        <v>8</v>
      </c>
      <c r="B13" s="43" t="s">
        <v>257</v>
      </c>
      <c r="C13" s="44" t="s">
        <v>258</v>
      </c>
      <c r="D13" s="45">
        <f t="shared" ref="D13:D16" si="1">E13+F13</f>
        <v>27993.11</v>
      </c>
      <c r="E13" s="38"/>
      <c r="F13" s="38">
        <v>27993.11</v>
      </c>
    </row>
    <row r="14" ht="28" customHeight="1" spans="1:6">
      <c r="A14" s="38">
        <v>9</v>
      </c>
      <c r="B14" s="43" t="s">
        <v>259</v>
      </c>
      <c r="C14" s="44" t="s">
        <v>260</v>
      </c>
      <c r="D14" s="45">
        <f t="shared" si="1"/>
        <v>22794.35</v>
      </c>
      <c r="E14" s="38"/>
      <c r="F14" s="38">
        <v>22794.35</v>
      </c>
    </row>
    <row r="15" ht="28" customHeight="1" spans="1:6">
      <c r="A15" s="38">
        <v>10</v>
      </c>
      <c r="B15" s="43" t="s">
        <v>261</v>
      </c>
      <c r="C15" s="44" t="s">
        <v>262</v>
      </c>
      <c r="D15" s="45">
        <f t="shared" si="1"/>
        <v>39500</v>
      </c>
      <c r="E15" s="38"/>
      <c r="F15" s="38">
        <v>39500</v>
      </c>
    </row>
    <row r="16" ht="28" customHeight="1" spans="1:6">
      <c r="A16" s="38">
        <v>11</v>
      </c>
      <c r="B16" s="43" t="s">
        <v>261</v>
      </c>
      <c r="C16" s="44" t="s">
        <v>263</v>
      </c>
      <c r="D16" s="45">
        <f t="shared" si="1"/>
        <v>123000</v>
      </c>
      <c r="E16" s="38"/>
      <c r="F16" s="38">
        <v>123000</v>
      </c>
    </row>
    <row r="17" ht="28" customHeight="1" spans="1:6">
      <c r="A17" s="38">
        <v>12</v>
      </c>
      <c r="B17" s="43" t="s">
        <v>264</v>
      </c>
      <c r="C17" s="44" t="s">
        <v>265</v>
      </c>
      <c r="D17" s="45"/>
      <c r="E17" s="38"/>
      <c r="F17" s="38"/>
    </row>
    <row r="23" ht="13.5" spans="2:3">
      <c r="B23" s="19"/>
      <c r="C23" s="19"/>
    </row>
    <row r="24" ht="13.5" spans="2:3">
      <c r="B24" s="19"/>
      <c r="C24" s="19"/>
    </row>
    <row r="25" ht="13.5" spans="2:3">
      <c r="B25" s="19"/>
      <c r="C25" s="19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0" sqref="C20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9"/>
  </cols>
  <sheetData>
    <row r="1" ht="15" customHeight="1" spans="1:16">
      <c r="A1" s="20"/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ht="32.25" customHeight="1" spans="1:16">
      <c r="A2" s="21" t="s">
        <v>285</v>
      </c>
      <c r="B2" s="21"/>
      <c r="C2" s="21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ht="15" customHeight="1" spans="1:16">
      <c r="A3" s="19"/>
      <c r="B3" s="19"/>
      <c r="C3" s="22" t="s">
        <v>36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ht="25.5" customHeight="1" spans="1:16">
      <c r="A4" s="23" t="s">
        <v>286</v>
      </c>
      <c r="B4" s="23"/>
      <c r="C4" s="24" t="s">
        <v>40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ht="25.5" customHeight="1" spans="1:16">
      <c r="A5" s="23" t="s">
        <v>287</v>
      </c>
      <c r="B5" s="23" t="s">
        <v>288</v>
      </c>
      <c r="C5" s="24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="17" customFormat="1" ht="25.5" customHeight="1" spans="1:3">
      <c r="A6" s="23" t="s">
        <v>117</v>
      </c>
      <c r="C6" s="25">
        <v>6920909.6</v>
      </c>
    </row>
    <row r="7" s="17" customFormat="1" ht="26.25" customHeight="1" spans="1:4">
      <c r="A7" s="26" t="s">
        <v>289</v>
      </c>
      <c r="B7" s="23" t="s">
        <v>290</v>
      </c>
      <c r="C7" s="25">
        <v>6920909.6</v>
      </c>
      <c r="D7" s="27"/>
    </row>
    <row r="8" ht="26.25" customHeight="1" spans="1:16">
      <c r="A8" s="28"/>
      <c r="B8" s="28"/>
      <c r="C8" s="2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ht="26.25" customHeight="1" spans="1:16">
      <c r="A9" s="28"/>
      <c r="B9" s="28"/>
      <c r="C9" s="2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6.25" customHeight="1" spans="1:3">
      <c r="A10" s="28"/>
      <c r="B10" s="28"/>
      <c r="C10" s="29"/>
    </row>
    <row r="11" ht="26.25" customHeight="1" spans="1:3">
      <c r="A11" s="28"/>
      <c r="B11" s="28"/>
      <c r="C11" s="29"/>
    </row>
    <row r="12" ht="26.25" customHeight="1" spans="1:3">
      <c r="A12" s="28"/>
      <c r="B12" s="28"/>
      <c r="C12" s="2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9" sqref="B9"/>
    </sheetView>
  </sheetViews>
  <sheetFormatPr defaultColWidth="10" defaultRowHeight="13.5" outlineLevelRow="4" outlineLevelCol="4"/>
  <cols>
    <col min="1" max="1" width="19.25" customWidth="1"/>
    <col min="2" max="2" width="12.875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291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180</v>
      </c>
      <c r="B4" s="14" t="s">
        <v>117</v>
      </c>
      <c r="C4" s="14" t="s">
        <v>292</v>
      </c>
      <c r="D4" s="14" t="s">
        <v>293</v>
      </c>
      <c r="E4" s="14" t="s">
        <v>294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24" sqref="D24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295</v>
      </c>
      <c r="B1" s="1"/>
    </row>
    <row r="2" spans="1:1">
      <c r="A2" s="2" t="s">
        <v>296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297</v>
      </c>
      <c r="B5" s="4">
        <v>1</v>
      </c>
    </row>
    <row r="6" spans="1:2">
      <c r="A6" s="6" t="s">
        <v>298</v>
      </c>
      <c r="B6" s="7"/>
    </row>
    <row r="7" spans="1:2">
      <c r="A7" s="8" t="s">
        <v>299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300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68.75" customWidth="1"/>
    <col min="3" max="3" width="51.75" customWidth="1"/>
  </cols>
  <sheetData>
    <row r="1" ht="35.4" customHeight="1" spans="1:2">
      <c r="A1" s="10"/>
      <c r="B1" s="10"/>
    </row>
    <row r="2" ht="39.15" customHeight="1" spans="1:3">
      <c r="A2" s="10"/>
      <c r="B2" s="116" t="s">
        <v>13</v>
      </c>
      <c r="C2" s="116"/>
    </row>
    <row r="3" ht="29.35" customHeight="1" spans="1:3">
      <c r="A3" s="117"/>
      <c r="B3" s="118" t="s">
        <v>14</v>
      </c>
      <c r="C3" s="118" t="s">
        <v>15</v>
      </c>
    </row>
    <row r="4" ht="28.45" customHeight="1" spans="1:3">
      <c r="A4" s="107"/>
      <c r="B4" s="119" t="s">
        <v>16</v>
      </c>
      <c r="C4" s="90" t="s">
        <v>17</v>
      </c>
    </row>
    <row r="5" ht="28.45" customHeight="1" spans="1:3">
      <c r="A5" s="107"/>
      <c r="B5" s="119" t="s">
        <v>18</v>
      </c>
      <c r="C5" s="90" t="s">
        <v>19</v>
      </c>
    </row>
    <row r="6" ht="28.45" customHeight="1" spans="1:3">
      <c r="A6" s="107"/>
      <c r="B6" s="119" t="s">
        <v>20</v>
      </c>
      <c r="C6" s="90" t="s">
        <v>21</v>
      </c>
    </row>
    <row r="7" ht="28.45" customHeight="1" spans="1:3">
      <c r="A7" s="107"/>
      <c r="B7" s="119" t="s">
        <v>22</v>
      </c>
      <c r="C7" s="90"/>
    </row>
    <row r="8" ht="28.45" customHeight="1" spans="1:3">
      <c r="A8" s="107"/>
      <c r="B8" s="119" t="s">
        <v>23</v>
      </c>
      <c r="C8" s="90" t="s">
        <v>24</v>
      </c>
    </row>
    <row r="9" ht="28.45" customHeight="1" spans="1:3">
      <c r="A9" s="107"/>
      <c r="B9" s="119" t="s">
        <v>25</v>
      </c>
      <c r="C9" s="90" t="s">
        <v>26</v>
      </c>
    </row>
    <row r="10" ht="28.45" customHeight="1" spans="1:3">
      <c r="A10" s="107"/>
      <c r="B10" s="119" t="s">
        <v>27</v>
      </c>
      <c r="C10" s="90" t="s">
        <v>28</v>
      </c>
    </row>
    <row r="11" ht="28.45" customHeight="1" spans="1:3">
      <c r="A11" s="107"/>
      <c r="B11" s="119" t="s">
        <v>29</v>
      </c>
      <c r="C11" s="90" t="s">
        <v>30</v>
      </c>
    </row>
    <row r="12" ht="28.45" customHeight="1" spans="1:3">
      <c r="A12" s="107"/>
      <c r="B12" s="119" t="s">
        <v>31</v>
      </c>
      <c r="C12" s="90"/>
    </row>
    <row r="13" ht="28.45" customHeight="1" spans="1:3">
      <c r="A13" s="10"/>
      <c r="B13" s="119" t="s">
        <v>32</v>
      </c>
      <c r="C13" s="90"/>
    </row>
    <row r="14" ht="28.45" customHeight="1" spans="1:3">
      <c r="A14" s="10"/>
      <c r="B14" s="119" t="s">
        <v>33</v>
      </c>
      <c r="C14" s="90" t="s">
        <v>17</v>
      </c>
    </row>
    <row r="15" ht="36" customHeight="1" spans="2:3">
      <c r="B15" s="119" t="s">
        <v>34</v>
      </c>
      <c r="C15" s="73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workbookViewId="0">
      <selection activeCell="F30" sqref="F30"/>
    </sheetView>
  </sheetViews>
  <sheetFormatPr defaultColWidth="10" defaultRowHeight="13.5" outlineLevelCol="3"/>
  <cols>
    <col min="1" max="1" width="29.5" customWidth="1"/>
    <col min="2" max="2" width="21" customWidth="1"/>
    <col min="3" max="3" width="26" customWidth="1"/>
    <col min="4" max="4" width="19.12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107"/>
      <c r="B3" s="107"/>
      <c r="C3" s="107"/>
      <c r="D3" s="108" t="s">
        <v>36</v>
      </c>
    </row>
    <row r="4" ht="22.75" customHeight="1" spans="1:4">
      <c r="A4" s="77" t="s">
        <v>37</v>
      </c>
      <c r="B4" s="77"/>
      <c r="C4" s="77" t="s">
        <v>38</v>
      </c>
      <c r="D4" s="77"/>
    </row>
    <row r="5" ht="22.75" customHeight="1" spans="1:4">
      <c r="A5" s="77" t="s">
        <v>39</v>
      </c>
      <c r="B5" s="77" t="s">
        <v>40</v>
      </c>
      <c r="C5" s="77" t="s">
        <v>39</v>
      </c>
      <c r="D5" s="77" t="s">
        <v>40</v>
      </c>
    </row>
    <row r="6" ht="22.75" customHeight="1" spans="1:4">
      <c r="A6" s="109" t="s">
        <v>41</v>
      </c>
      <c r="B6" s="84">
        <v>207457866.58</v>
      </c>
      <c r="C6" s="109" t="s">
        <v>42</v>
      </c>
      <c r="D6" s="84"/>
    </row>
    <row r="7" ht="22.75" customHeight="1" spans="1:4">
      <c r="A7" s="109" t="s">
        <v>43</v>
      </c>
      <c r="B7" s="84">
        <v>6920909.6</v>
      </c>
      <c r="C7" s="109" t="s">
        <v>44</v>
      </c>
      <c r="D7" s="83"/>
    </row>
    <row r="8" ht="22.75" customHeight="1" spans="1:4">
      <c r="A8" s="109" t="s">
        <v>45</v>
      </c>
      <c r="B8" s="110"/>
      <c r="C8" s="109" t="s">
        <v>46</v>
      </c>
      <c r="D8" s="83"/>
    </row>
    <row r="9" ht="22.75" customHeight="1" spans="1:4">
      <c r="A9" s="109" t="s">
        <v>47</v>
      </c>
      <c r="B9" s="110"/>
      <c r="C9" s="109" t="s">
        <v>48</v>
      </c>
      <c r="D9" s="83"/>
    </row>
    <row r="10" ht="22.75" customHeight="1" spans="1:4">
      <c r="A10" s="109" t="s">
        <v>49</v>
      </c>
      <c r="B10" s="110"/>
      <c r="C10" s="109" t="s">
        <v>50</v>
      </c>
      <c r="D10" s="83"/>
    </row>
    <row r="11" ht="22.75" customHeight="1" spans="1:4">
      <c r="A11" s="109" t="s">
        <v>51</v>
      </c>
      <c r="B11" s="110"/>
      <c r="C11" s="109" t="s">
        <v>52</v>
      </c>
      <c r="D11" s="83"/>
    </row>
    <row r="12" ht="22.75" customHeight="1" spans="1:4">
      <c r="A12" s="109" t="s">
        <v>53</v>
      </c>
      <c r="B12" s="110"/>
      <c r="C12" s="109" t="s">
        <v>54</v>
      </c>
      <c r="D12" s="83"/>
    </row>
    <row r="13" ht="22.75" customHeight="1" spans="1:4">
      <c r="A13" s="109" t="s">
        <v>55</v>
      </c>
      <c r="B13" s="110"/>
      <c r="C13" s="109" t="s">
        <v>56</v>
      </c>
      <c r="D13" s="83">
        <v>212914573.6</v>
      </c>
    </row>
    <row r="14" ht="22.75" customHeight="1" spans="1:4">
      <c r="A14" s="109" t="s">
        <v>57</v>
      </c>
      <c r="B14" s="110"/>
      <c r="C14" s="109" t="s">
        <v>58</v>
      </c>
      <c r="D14" s="83"/>
    </row>
    <row r="15" ht="22.75" customHeight="1" spans="1:4">
      <c r="A15" s="109"/>
      <c r="B15" s="111"/>
      <c r="C15" s="109" t="s">
        <v>59</v>
      </c>
      <c r="D15" s="83">
        <v>264801.74</v>
      </c>
    </row>
    <row r="16" ht="22.75" customHeight="1" spans="1:4">
      <c r="A16" s="109"/>
      <c r="B16" s="111"/>
      <c r="C16" s="109" t="s">
        <v>60</v>
      </c>
      <c r="D16" s="83"/>
    </row>
    <row r="17" ht="22.75" customHeight="1" spans="1:4">
      <c r="A17" s="109"/>
      <c r="B17" s="111"/>
      <c r="C17" s="109" t="s">
        <v>61</v>
      </c>
      <c r="D17" s="83"/>
    </row>
    <row r="18" ht="22.75" customHeight="1" spans="1:4">
      <c r="A18" s="109"/>
      <c r="B18" s="111"/>
      <c r="C18" s="109" t="s">
        <v>62</v>
      </c>
      <c r="D18" s="112"/>
    </row>
    <row r="19" ht="22.75" customHeight="1" spans="1:4">
      <c r="A19" s="109"/>
      <c r="B19" s="111"/>
      <c r="C19" s="109" t="s">
        <v>63</v>
      </c>
      <c r="D19" s="112"/>
    </row>
    <row r="20" ht="22.75" customHeight="1" spans="1:4">
      <c r="A20" s="113"/>
      <c r="B20" s="114"/>
      <c r="C20" s="109" t="s">
        <v>64</v>
      </c>
      <c r="D20" s="112"/>
    </row>
    <row r="21" ht="22.75" customHeight="1" spans="1:4">
      <c r="A21" s="113"/>
      <c r="B21" s="114"/>
      <c r="C21" s="109" t="s">
        <v>65</v>
      </c>
      <c r="D21" s="112"/>
    </row>
    <row r="22" ht="22.75" customHeight="1" spans="1:4">
      <c r="A22" s="113"/>
      <c r="B22" s="114"/>
      <c r="C22" s="109" t="s">
        <v>66</v>
      </c>
      <c r="D22" s="112"/>
    </row>
    <row r="23" ht="22.75" customHeight="1" spans="1:4">
      <c r="A23" s="113"/>
      <c r="B23" s="114"/>
      <c r="C23" s="109" t="s">
        <v>67</v>
      </c>
      <c r="D23" s="112"/>
    </row>
    <row r="24" ht="22.75" customHeight="1" spans="1:4">
      <c r="A24" s="113"/>
      <c r="B24" s="114"/>
      <c r="C24" s="109" t="s">
        <v>68</v>
      </c>
      <c r="D24" s="112"/>
    </row>
    <row r="25" ht="22.75" customHeight="1" spans="1:4">
      <c r="A25" s="109"/>
      <c r="B25" s="111"/>
      <c r="C25" s="109" t="s">
        <v>69</v>
      </c>
      <c r="D25" s="112"/>
    </row>
    <row r="26" ht="22.75" customHeight="1" spans="1:4">
      <c r="A26" s="109"/>
      <c r="B26" s="111"/>
      <c r="C26" s="109" t="s">
        <v>70</v>
      </c>
      <c r="D26" s="112"/>
    </row>
    <row r="27" ht="22.75" customHeight="1" spans="1:4">
      <c r="A27" s="109"/>
      <c r="B27" s="111"/>
      <c r="C27" s="109" t="s">
        <v>71</v>
      </c>
      <c r="D27" s="112"/>
    </row>
    <row r="28" ht="22.75" customHeight="1" spans="1:4">
      <c r="A28" s="113"/>
      <c r="B28" s="114"/>
      <c r="C28" s="109" t="s">
        <v>72</v>
      </c>
      <c r="D28" s="112"/>
    </row>
    <row r="29" ht="22.75" customHeight="1" spans="1:4">
      <c r="A29" s="113"/>
      <c r="B29" s="114"/>
      <c r="C29" s="109" t="s">
        <v>73</v>
      </c>
      <c r="D29" s="112"/>
    </row>
    <row r="30" ht="22.75" customHeight="1" spans="1:4">
      <c r="A30" s="113"/>
      <c r="B30" s="114"/>
      <c r="C30" s="109" t="s">
        <v>74</v>
      </c>
      <c r="D30" s="83">
        <v>6920909.6</v>
      </c>
    </row>
    <row r="31" ht="22.75" customHeight="1" spans="1:4">
      <c r="A31" s="113"/>
      <c r="B31" s="114"/>
      <c r="C31" s="109" t="s">
        <v>75</v>
      </c>
      <c r="D31" s="112"/>
    </row>
    <row r="32" ht="22.75" customHeight="1" spans="1:4">
      <c r="A32" s="113"/>
      <c r="B32" s="114"/>
      <c r="C32" s="109" t="s">
        <v>76</v>
      </c>
      <c r="D32" s="112"/>
    </row>
    <row r="33" ht="22.75" customHeight="1" spans="1:4">
      <c r="A33" s="109"/>
      <c r="B33" s="115"/>
      <c r="C33" s="109" t="s">
        <v>77</v>
      </c>
      <c r="D33" s="112"/>
    </row>
    <row r="34" ht="22.75" customHeight="1" spans="1:4">
      <c r="A34" s="109"/>
      <c r="B34" s="115"/>
      <c r="C34" s="109" t="s">
        <v>78</v>
      </c>
      <c r="D34" s="112"/>
    </row>
    <row r="35" ht="22.75" customHeight="1" spans="1:4">
      <c r="A35" s="109"/>
      <c r="B35" s="115"/>
      <c r="C35" s="109" t="s">
        <v>79</v>
      </c>
      <c r="D35" s="112"/>
    </row>
    <row r="36" ht="22.75" customHeight="1" spans="1:4">
      <c r="A36" s="113" t="s">
        <v>80</v>
      </c>
      <c r="B36" s="114">
        <f>SUM(B6:B14)</f>
        <v>214378776.18</v>
      </c>
      <c r="C36" s="113" t="s">
        <v>81</v>
      </c>
      <c r="D36" s="114">
        <f>SUM(D6:D35)</f>
        <v>220100284.94</v>
      </c>
    </row>
    <row r="37" ht="22.75" customHeight="1" spans="1:4">
      <c r="A37" s="113" t="s">
        <v>82</v>
      </c>
      <c r="B37" s="114">
        <v>5721508.76</v>
      </c>
      <c r="C37" s="113" t="s">
        <v>83</v>
      </c>
      <c r="D37" s="114"/>
    </row>
    <row r="38" ht="22.75" customHeight="1" spans="1:4">
      <c r="A38" s="113" t="s">
        <v>84</v>
      </c>
      <c r="B38" s="111"/>
      <c r="C38" s="109"/>
      <c r="D38" s="111"/>
    </row>
    <row r="39" ht="22.75" customHeight="1" spans="1:4">
      <c r="A39" s="113" t="s">
        <v>85</v>
      </c>
      <c r="B39" s="114">
        <f>B36+B37</f>
        <v>220100284.94</v>
      </c>
      <c r="C39" s="113" t="s">
        <v>86</v>
      </c>
      <c r="D39" s="114">
        <f>D36+D37</f>
        <v>220100284.94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4" workbookViewId="0">
      <selection activeCell="C12" sqref="C12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9"/>
  </cols>
  <sheetData>
    <row r="1" ht="24.75" customHeight="1" spans="1:1">
      <c r="A1" s="30"/>
    </row>
    <row r="2" ht="24.75" customHeight="1" spans="1:2">
      <c r="A2" s="21" t="s">
        <v>87</v>
      </c>
      <c r="B2" s="21"/>
    </row>
    <row r="3" ht="24.75" customHeight="1" spans="1:2">
      <c r="A3" s="98"/>
      <c r="B3" s="22" t="s">
        <v>36</v>
      </c>
    </row>
    <row r="4" ht="24" customHeight="1" spans="1:2">
      <c r="A4" s="34" t="s">
        <v>39</v>
      </c>
      <c r="B4" s="34" t="s">
        <v>40</v>
      </c>
    </row>
    <row r="5" s="19" customFormat="1" ht="25" customHeight="1" spans="1:3">
      <c r="A5" s="99" t="s">
        <v>88</v>
      </c>
      <c r="B5" s="100">
        <f>B6+B7</f>
        <v>207457866.58</v>
      </c>
      <c r="C5" s="18"/>
    </row>
    <row r="6" s="19" customFormat="1" ht="25" customHeight="1" spans="1:3">
      <c r="A6" s="101" t="s">
        <v>89</v>
      </c>
      <c r="B6" s="102">
        <v>12057866.58</v>
      </c>
      <c r="C6" s="18"/>
    </row>
    <row r="7" s="19" customFormat="1" ht="25" customHeight="1" spans="1:3">
      <c r="A7" s="101" t="s">
        <v>90</v>
      </c>
      <c r="B7" s="102">
        <v>195400000</v>
      </c>
      <c r="C7" s="18"/>
    </row>
    <row r="8" s="19" customFormat="1" ht="25" customHeight="1" spans="1:3">
      <c r="A8" s="99" t="s">
        <v>91</v>
      </c>
      <c r="B8" s="102">
        <f>B9+B10</f>
        <v>6920909.6</v>
      </c>
      <c r="C8" s="18"/>
    </row>
    <row r="9" s="19" customFormat="1" ht="25" customHeight="1" spans="1:3">
      <c r="A9" s="101" t="s">
        <v>89</v>
      </c>
      <c r="B9" s="102"/>
      <c r="C9" s="18"/>
    </row>
    <row r="10" s="19" customFormat="1" ht="25" customHeight="1" spans="1:3">
      <c r="A10" s="101" t="s">
        <v>90</v>
      </c>
      <c r="B10" s="102">
        <v>6920909.6</v>
      </c>
      <c r="C10" s="18"/>
    </row>
    <row r="11" s="19" customFormat="1" ht="25" customHeight="1" spans="1:3">
      <c r="A11" s="99" t="s">
        <v>92</v>
      </c>
      <c r="B11" s="102"/>
      <c r="C11" s="18"/>
    </row>
    <row r="12" s="19" customFormat="1" ht="25" customHeight="1" spans="1:3">
      <c r="A12" s="101" t="s">
        <v>89</v>
      </c>
      <c r="B12" s="102"/>
      <c r="C12" s="18"/>
    </row>
    <row r="13" s="19" customFormat="1" ht="25" customHeight="1" spans="1:3">
      <c r="A13" s="101" t="s">
        <v>90</v>
      </c>
      <c r="B13" s="102"/>
      <c r="C13" s="18"/>
    </row>
    <row r="14" s="19" customFormat="1" ht="25" customHeight="1" spans="1:3">
      <c r="A14" s="103" t="s">
        <v>93</v>
      </c>
      <c r="B14" s="102">
        <f>SUM(B15:B17)</f>
        <v>0</v>
      </c>
      <c r="C14" s="18"/>
    </row>
    <row r="15" s="19" customFormat="1" ht="25" customHeight="1" spans="1:3">
      <c r="A15" s="101" t="s">
        <v>94</v>
      </c>
      <c r="B15" s="102"/>
      <c r="C15" s="18"/>
    </row>
    <row r="16" s="19" customFormat="1" ht="25" customHeight="1" spans="1:3">
      <c r="A16" s="101" t="s">
        <v>95</v>
      </c>
      <c r="B16" s="102"/>
      <c r="C16" s="18"/>
    </row>
    <row r="17" s="19" customFormat="1" ht="25" customHeight="1" spans="1:3">
      <c r="A17" s="101" t="s">
        <v>96</v>
      </c>
      <c r="B17" s="102"/>
      <c r="C17" s="18"/>
    </row>
    <row r="18" s="19" customFormat="1" ht="25" customHeight="1" spans="1:3">
      <c r="A18" s="103" t="s">
        <v>97</v>
      </c>
      <c r="B18" s="102"/>
      <c r="C18" s="18"/>
    </row>
    <row r="19" s="19" customFormat="1" ht="25" customHeight="1" spans="1:3">
      <c r="A19" s="103" t="s">
        <v>98</v>
      </c>
      <c r="B19" s="102"/>
      <c r="C19" s="18"/>
    </row>
    <row r="20" s="19" customFormat="1" ht="25" customHeight="1" spans="1:3">
      <c r="A20" s="103" t="s">
        <v>99</v>
      </c>
      <c r="B20" s="102"/>
      <c r="C20" s="18"/>
    </row>
    <row r="21" s="19" customFormat="1" ht="25" customHeight="1" spans="1:3">
      <c r="A21" s="103" t="s">
        <v>100</v>
      </c>
      <c r="B21" s="102"/>
      <c r="C21" s="18"/>
    </row>
    <row r="22" s="19" customFormat="1" ht="25" customHeight="1" spans="1:3">
      <c r="A22" s="103" t="s">
        <v>101</v>
      </c>
      <c r="B22" s="100">
        <f>B23+B26+B29+B30</f>
        <v>5721508.76</v>
      </c>
      <c r="C22" s="18"/>
    </row>
    <row r="23" s="19" customFormat="1" ht="25" customHeight="1" spans="1:3">
      <c r="A23" s="101" t="s">
        <v>102</v>
      </c>
      <c r="B23" s="100">
        <f>B24+B25</f>
        <v>5721508.76</v>
      </c>
      <c r="C23" s="18"/>
    </row>
    <row r="24" s="19" customFormat="1" ht="25" customHeight="1" spans="1:3">
      <c r="A24" s="101" t="s">
        <v>103</v>
      </c>
      <c r="B24" s="100">
        <v>5721508.76</v>
      </c>
      <c r="C24" s="18"/>
    </row>
    <row r="25" s="19" customFormat="1" ht="25" customHeight="1" spans="1:3">
      <c r="A25" s="101" t="s">
        <v>104</v>
      </c>
      <c r="B25" s="100"/>
      <c r="C25" s="18"/>
    </row>
    <row r="26" s="19" customFormat="1" ht="25" customHeight="1" spans="1:3">
      <c r="A26" s="101" t="s">
        <v>105</v>
      </c>
      <c r="B26" s="100">
        <f>B27+B28</f>
        <v>0</v>
      </c>
      <c r="C26" s="18"/>
    </row>
    <row r="27" s="19" customFormat="1" ht="25" customHeight="1" spans="1:3">
      <c r="A27" s="101" t="s">
        <v>106</v>
      </c>
      <c r="B27" s="100"/>
      <c r="C27" s="18"/>
    </row>
    <row r="28" s="19" customFormat="1" ht="25" customHeight="1" spans="1:3">
      <c r="A28" s="101" t="s">
        <v>107</v>
      </c>
      <c r="B28" s="100"/>
      <c r="C28" s="18"/>
    </row>
    <row r="29" s="19" customFormat="1" ht="25" customHeight="1" spans="1:3">
      <c r="A29" s="101" t="s">
        <v>108</v>
      </c>
      <c r="B29" s="100"/>
      <c r="C29" s="18"/>
    </row>
    <row r="30" s="19" customFormat="1" ht="25" customHeight="1" spans="1:3">
      <c r="A30" s="101" t="s">
        <v>109</v>
      </c>
      <c r="B30" s="100"/>
      <c r="C30" s="18"/>
    </row>
    <row r="31" ht="25" customHeight="1" spans="1:2">
      <c r="A31" s="104"/>
      <c r="B31" s="100"/>
    </row>
    <row r="32" s="19" customFormat="1" ht="25" customHeight="1" spans="1:3">
      <c r="A32" s="105" t="s">
        <v>110</v>
      </c>
      <c r="B32" s="106">
        <f>B5+B8+B14+B18+B19+B20+B21+B22</f>
        <v>220100284.94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D20" sqref="D20"/>
    </sheetView>
  </sheetViews>
  <sheetFormatPr defaultColWidth="10" defaultRowHeight="13.5" outlineLevelCol="6"/>
  <cols>
    <col min="1" max="1" width="32.25" customWidth="1"/>
    <col min="2" max="2" width="15.0666666666667" customWidth="1"/>
    <col min="3" max="3" width="13.7" customWidth="1"/>
    <col min="4" max="4" width="13.3" customWidth="1"/>
    <col min="5" max="5" width="12.6333333333333" customWidth="1"/>
    <col min="6" max="6" width="15" customWidth="1"/>
    <col min="8" max="8" width="12.625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89" t="s">
        <v>112</v>
      </c>
      <c r="B4" s="89" t="s">
        <v>113</v>
      </c>
      <c r="C4" s="89" t="s">
        <v>114</v>
      </c>
      <c r="D4" s="89" t="s">
        <v>115</v>
      </c>
      <c r="E4" s="89" t="s">
        <v>116</v>
      </c>
    </row>
    <row r="5" ht="22.75" customHeight="1" spans="1:7">
      <c r="A5" s="90" t="s">
        <v>117</v>
      </c>
      <c r="B5" s="91">
        <f>SUM(C5:E5)</f>
        <v>220100284.94</v>
      </c>
      <c r="C5" s="92">
        <f>C6+C22</f>
        <v>7427866.58</v>
      </c>
      <c r="D5" s="92">
        <f>D6+D22+D26</f>
        <v>206950909.6</v>
      </c>
      <c r="E5" s="92">
        <f>E6+E22</f>
        <v>5721508.76</v>
      </c>
      <c r="G5" s="93"/>
    </row>
    <row r="6" ht="24" customHeight="1" spans="1:5">
      <c r="A6" s="70" t="s">
        <v>118</v>
      </c>
      <c r="B6" s="94">
        <f>SUM(C6:E6)</f>
        <v>212914573.6</v>
      </c>
      <c r="C6" s="95">
        <f>C7+C9+C12+C14+C16+C20</f>
        <v>7163064.84</v>
      </c>
      <c r="D6" s="95">
        <f>D7+D9+D12+D14+D16+D20</f>
        <v>200030000</v>
      </c>
      <c r="E6" s="95">
        <f>E7+E9+E12+E14+E16+E20</f>
        <v>5721508.76</v>
      </c>
    </row>
    <row r="7" ht="24" customHeight="1" spans="1:5">
      <c r="A7" s="62" t="s">
        <v>119</v>
      </c>
      <c r="B7" s="94">
        <f>SUM(C7:E7)</f>
        <v>5797528.7</v>
      </c>
      <c r="C7" s="95">
        <f>C8</f>
        <v>5797528.7</v>
      </c>
      <c r="D7" s="95"/>
      <c r="E7" s="95"/>
    </row>
    <row r="8" ht="24" customHeight="1" spans="1:5">
      <c r="A8" s="62" t="s">
        <v>120</v>
      </c>
      <c r="B8" s="94">
        <f t="shared" ref="B8:B28" si="0">SUM(C8:E8)</f>
        <v>5797528.7</v>
      </c>
      <c r="C8" s="95">
        <v>5797528.7</v>
      </c>
      <c r="D8" s="95"/>
      <c r="E8" s="95"/>
    </row>
    <row r="9" ht="24" customHeight="1" spans="1:5">
      <c r="A9" s="74" t="s">
        <v>121</v>
      </c>
      <c r="B9" s="94">
        <f t="shared" si="0"/>
        <v>596983.68</v>
      </c>
      <c r="C9" s="96">
        <f>C10+C11</f>
        <v>596983.68</v>
      </c>
      <c r="D9" s="96"/>
      <c r="E9" s="96"/>
    </row>
    <row r="10" ht="24" customHeight="1" spans="1:5">
      <c r="A10" s="62" t="s">
        <v>122</v>
      </c>
      <c r="B10" s="94">
        <f t="shared" si="0"/>
        <v>31750</v>
      </c>
      <c r="C10" s="96">
        <v>31750</v>
      </c>
      <c r="D10" s="96"/>
      <c r="E10" s="96"/>
    </row>
    <row r="11" ht="24" customHeight="1" spans="1:5">
      <c r="A11" s="62" t="s">
        <v>123</v>
      </c>
      <c r="B11" s="94">
        <f t="shared" si="0"/>
        <v>565233.68</v>
      </c>
      <c r="C11" s="96">
        <v>565233.68</v>
      </c>
      <c r="D11" s="96"/>
      <c r="E11" s="96"/>
    </row>
    <row r="12" ht="25" customHeight="1" spans="1:5">
      <c r="A12" s="73" t="s">
        <v>124</v>
      </c>
      <c r="B12" s="94">
        <f t="shared" si="0"/>
        <v>10920</v>
      </c>
      <c r="C12" s="96">
        <f>C13</f>
        <v>10920</v>
      </c>
      <c r="D12" s="96"/>
      <c r="E12" s="96"/>
    </row>
    <row r="13" ht="25" customHeight="1" spans="1:5">
      <c r="A13" s="73" t="s">
        <v>125</v>
      </c>
      <c r="B13" s="94">
        <f t="shared" si="0"/>
        <v>10920</v>
      </c>
      <c r="C13" s="96">
        <v>10920</v>
      </c>
      <c r="D13" s="96"/>
      <c r="E13" s="96"/>
    </row>
    <row r="14" ht="25" customHeight="1" spans="1:5">
      <c r="A14" s="73" t="s">
        <v>126</v>
      </c>
      <c r="B14" s="94">
        <f t="shared" si="0"/>
        <v>21660.67</v>
      </c>
      <c r="C14" s="96">
        <f>C15</f>
        <v>21660.67</v>
      </c>
      <c r="D14" s="96"/>
      <c r="E14" s="96"/>
    </row>
    <row r="15" ht="25" customHeight="1" spans="1:5">
      <c r="A15" s="73" t="s">
        <v>127</v>
      </c>
      <c r="B15" s="94">
        <f t="shared" si="0"/>
        <v>21660.67</v>
      </c>
      <c r="C15" s="96">
        <v>21660.67</v>
      </c>
      <c r="D15" s="96"/>
      <c r="E15" s="96"/>
    </row>
    <row r="16" ht="25" customHeight="1" spans="1:5">
      <c r="A16" s="73" t="s">
        <v>128</v>
      </c>
      <c r="B16" s="94">
        <f t="shared" si="0"/>
        <v>5365971.79</v>
      </c>
      <c r="C16" s="96">
        <f>C17+C18+C19</f>
        <v>735971.79</v>
      </c>
      <c r="D16" s="96">
        <f>D17+D18</f>
        <v>4630000</v>
      </c>
      <c r="E16" s="96"/>
    </row>
    <row r="17" ht="25" customHeight="1" spans="1:5">
      <c r="A17" s="73" t="s">
        <v>129</v>
      </c>
      <c r="B17" s="94">
        <f t="shared" si="0"/>
        <v>730000</v>
      </c>
      <c r="C17" s="96"/>
      <c r="D17" s="96">
        <v>730000</v>
      </c>
      <c r="E17" s="96"/>
    </row>
    <row r="18" ht="25" customHeight="1" spans="1:5">
      <c r="A18" s="74" t="s">
        <v>130</v>
      </c>
      <c r="B18" s="94">
        <f t="shared" si="0"/>
        <v>3900000</v>
      </c>
      <c r="C18" s="96"/>
      <c r="D18" s="96">
        <v>3900000</v>
      </c>
      <c r="E18" s="96"/>
    </row>
    <row r="19" ht="25" customHeight="1" spans="1:5">
      <c r="A19" s="73" t="s">
        <v>131</v>
      </c>
      <c r="B19" s="94">
        <f t="shared" si="0"/>
        <v>735971.79</v>
      </c>
      <c r="C19" s="96">
        <v>735971.79</v>
      </c>
      <c r="D19" s="96"/>
      <c r="E19" s="96"/>
    </row>
    <row r="20" ht="25" customHeight="1" spans="1:5">
      <c r="A20" s="73" t="s">
        <v>132</v>
      </c>
      <c r="B20" s="94">
        <f t="shared" si="0"/>
        <v>201121508.76</v>
      </c>
      <c r="C20" s="96">
        <f>C21</f>
        <v>0</v>
      </c>
      <c r="D20" s="96">
        <f>D21</f>
        <v>195400000</v>
      </c>
      <c r="E20" s="96">
        <f>E21</f>
        <v>5721508.76</v>
      </c>
    </row>
    <row r="21" ht="25" customHeight="1" spans="1:5">
      <c r="A21" s="74" t="s">
        <v>133</v>
      </c>
      <c r="B21" s="94">
        <f t="shared" si="0"/>
        <v>201121508.76</v>
      </c>
      <c r="C21" s="96"/>
      <c r="D21" s="96">
        <v>195400000</v>
      </c>
      <c r="E21" s="96">
        <v>5721508.76</v>
      </c>
    </row>
    <row r="22" ht="25" customHeight="1" spans="1:5">
      <c r="A22" s="76" t="s">
        <v>134</v>
      </c>
      <c r="B22" s="94">
        <f t="shared" si="0"/>
        <v>264801.74</v>
      </c>
      <c r="C22" s="96">
        <f>C23</f>
        <v>264801.74</v>
      </c>
      <c r="D22" s="96"/>
      <c r="E22" s="96"/>
    </row>
    <row r="23" ht="25" customHeight="1" spans="1:5">
      <c r="A23" s="73" t="s">
        <v>135</v>
      </c>
      <c r="B23" s="94">
        <f t="shared" si="0"/>
        <v>264801.74</v>
      </c>
      <c r="C23" s="96">
        <f>C24+C25</f>
        <v>264801.74</v>
      </c>
      <c r="D23" s="96"/>
      <c r="E23" s="96"/>
    </row>
    <row r="24" ht="25" customHeight="1" spans="1:5">
      <c r="A24" s="74" t="s">
        <v>136</v>
      </c>
      <c r="B24" s="94">
        <f t="shared" si="0"/>
        <v>235178.83</v>
      </c>
      <c r="C24" s="96">
        <v>235178.83</v>
      </c>
      <c r="D24" s="96"/>
      <c r="E24" s="96"/>
    </row>
    <row r="25" ht="25" customHeight="1" spans="1:5">
      <c r="A25" s="74" t="s">
        <v>137</v>
      </c>
      <c r="B25" s="94">
        <f t="shared" si="0"/>
        <v>29622.91</v>
      </c>
      <c r="C25" s="96">
        <v>29622.91</v>
      </c>
      <c r="D25" s="96"/>
      <c r="E25" s="96"/>
    </row>
    <row r="26" ht="25" customHeight="1" spans="1:5">
      <c r="A26" s="97" t="s">
        <v>138</v>
      </c>
      <c r="B26" s="94">
        <f t="shared" si="0"/>
        <v>6920909.6</v>
      </c>
      <c r="C26" s="38"/>
      <c r="D26" s="38">
        <f>D27</f>
        <v>6920909.6</v>
      </c>
      <c r="E26" s="73"/>
    </row>
    <row r="27" ht="25" customHeight="1" spans="1:5">
      <c r="A27" s="97" t="s">
        <v>139</v>
      </c>
      <c r="B27" s="94">
        <f t="shared" si="0"/>
        <v>6920909.6</v>
      </c>
      <c r="C27" s="38"/>
      <c r="D27" s="38">
        <f>D28</f>
        <v>6920909.6</v>
      </c>
      <c r="E27" s="73"/>
    </row>
    <row r="28" ht="25" customHeight="1" spans="1:5">
      <c r="A28" s="97" t="s">
        <v>140</v>
      </c>
      <c r="B28" s="94">
        <f t="shared" si="0"/>
        <v>6920909.6</v>
      </c>
      <c r="C28" s="38"/>
      <c r="D28" s="38">
        <v>6920909.6</v>
      </c>
      <c r="E28" s="73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B7" sqref="B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141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64" t="s">
        <v>36</v>
      </c>
      <c r="D3" s="64"/>
      <c r="E3" s="12"/>
      <c r="F3" s="12"/>
      <c r="G3" s="12"/>
    </row>
    <row r="4" ht="22.75" customHeight="1" spans="1:7">
      <c r="A4" s="77" t="s">
        <v>37</v>
      </c>
      <c r="B4" s="77"/>
      <c r="C4" s="77" t="s">
        <v>38</v>
      </c>
      <c r="D4" s="77"/>
      <c r="E4" s="12"/>
      <c r="F4" s="12"/>
      <c r="G4" s="12"/>
    </row>
    <row r="5" ht="22.75" customHeight="1" spans="1:7">
      <c r="A5" s="77" t="s">
        <v>39</v>
      </c>
      <c r="B5" s="77" t="s">
        <v>40</v>
      </c>
      <c r="C5" s="77" t="s">
        <v>39</v>
      </c>
      <c r="D5" s="77" t="s">
        <v>117</v>
      </c>
      <c r="E5" s="12"/>
      <c r="F5" s="12"/>
      <c r="G5" s="12"/>
    </row>
    <row r="6" ht="22.75" customHeight="1" spans="1:7">
      <c r="A6" s="83" t="s">
        <v>142</v>
      </c>
      <c r="B6" s="84">
        <f>SUM(B7:B9)</f>
        <v>220100284.94</v>
      </c>
      <c r="C6" s="83" t="s">
        <v>143</v>
      </c>
      <c r="D6" s="84">
        <f>D14+D16+D31</f>
        <v>220100284.94</v>
      </c>
      <c r="E6" s="12"/>
      <c r="F6" s="12"/>
      <c r="G6" s="12"/>
    </row>
    <row r="7" ht="22.75" customHeight="1" spans="1:7">
      <c r="A7" s="83" t="s">
        <v>144</v>
      </c>
      <c r="B7" s="84">
        <v>213179375.34</v>
      </c>
      <c r="C7" s="83" t="s">
        <v>145</v>
      </c>
      <c r="D7" s="84"/>
      <c r="E7" s="12"/>
      <c r="F7" s="12"/>
      <c r="G7" s="12"/>
    </row>
    <row r="8" ht="22.75" customHeight="1" spans="1:7">
      <c r="A8" s="83" t="s">
        <v>146</v>
      </c>
      <c r="B8" s="84">
        <v>6920909.6</v>
      </c>
      <c r="C8" s="83" t="s">
        <v>147</v>
      </c>
      <c r="D8" s="84"/>
      <c r="E8" s="12"/>
      <c r="F8" s="12"/>
      <c r="G8" s="12"/>
    </row>
    <row r="9" ht="22.75" customHeight="1" spans="1:7">
      <c r="A9" s="83" t="s">
        <v>148</v>
      </c>
      <c r="B9" s="84"/>
      <c r="C9" s="83" t="s">
        <v>149</v>
      </c>
      <c r="D9" s="84"/>
      <c r="E9" s="12"/>
      <c r="F9" s="12"/>
      <c r="G9" s="12"/>
    </row>
    <row r="10" ht="22.75" customHeight="1" spans="1:7">
      <c r="A10" s="83"/>
      <c r="B10" s="85"/>
      <c r="C10" s="83" t="s">
        <v>150</v>
      </c>
      <c r="D10" s="84"/>
      <c r="E10" s="12"/>
      <c r="F10" s="12"/>
      <c r="G10" s="12"/>
    </row>
    <row r="11" ht="22.75" customHeight="1" spans="1:7">
      <c r="A11" s="83"/>
      <c r="B11" s="85"/>
      <c r="C11" s="83" t="s">
        <v>151</v>
      </c>
      <c r="D11" s="84"/>
      <c r="E11" s="12"/>
      <c r="F11" s="12"/>
      <c r="G11" s="12"/>
    </row>
    <row r="12" ht="22.75" customHeight="1" spans="1:7">
      <c r="A12" s="83"/>
      <c r="B12" s="85"/>
      <c r="C12" s="83" t="s">
        <v>152</v>
      </c>
      <c r="D12" s="84"/>
      <c r="E12" s="12"/>
      <c r="F12" s="12"/>
      <c r="G12" s="12"/>
    </row>
    <row r="13" ht="22.75" customHeight="1" spans="1:7">
      <c r="A13" s="86"/>
      <c r="B13" s="87"/>
      <c r="C13" s="83" t="s">
        <v>153</v>
      </c>
      <c r="D13" s="84"/>
      <c r="E13" s="12"/>
      <c r="F13" s="12"/>
      <c r="G13" s="12"/>
    </row>
    <row r="14" ht="22.75" customHeight="1" spans="1:7">
      <c r="A14" s="83"/>
      <c r="B14" s="85"/>
      <c r="C14" s="83" t="s">
        <v>154</v>
      </c>
      <c r="D14" s="83">
        <v>212914573.6</v>
      </c>
      <c r="E14" s="12"/>
      <c r="F14" s="12"/>
      <c r="G14" s="55"/>
    </row>
    <row r="15" ht="22.75" customHeight="1" spans="1:7">
      <c r="A15" s="83"/>
      <c r="B15" s="85"/>
      <c r="C15" s="83" t="s">
        <v>155</v>
      </c>
      <c r="D15" s="84"/>
      <c r="E15" s="12"/>
      <c r="F15" s="12"/>
      <c r="G15" s="12"/>
    </row>
    <row r="16" ht="22.75" customHeight="1" spans="1:7">
      <c r="A16" s="83"/>
      <c r="B16" s="85"/>
      <c r="C16" s="83" t="s">
        <v>156</v>
      </c>
      <c r="D16" s="83">
        <v>264801.74</v>
      </c>
      <c r="E16" s="12"/>
      <c r="F16" s="12"/>
      <c r="G16" s="12"/>
    </row>
    <row r="17" ht="22.75" customHeight="1" spans="1:7">
      <c r="A17" s="83"/>
      <c r="B17" s="85"/>
      <c r="C17" s="83" t="s">
        <v>157</v>
      </c>
      <c r="D17" s="84"/>
      <c r="E17" s="12"/>
      <c r="F17" s="12"/>
      <c r="G17" s="12"/>
    </row>
    <row r="18" ht="22.75" customHeight="1" spans="1:7">
      <c r="A18" s="83"/>
      <c r="B18" s="85"/>
      <c r="C18" s="83" t="s">
        <v>158</v>
      </c>
      <c r="D18" s="84"/>
      <c r="E18" s="12"/>
      <c r="F18" s="12"/>
      <c r="G18" s="12"/>
    </row>
    <row r="19" ht="22.75" customHeight="1" spans="1:7">
      <c r="A19" s="83"/>
      <c r="B19" s="83"/>
      <c r="C19" s="83" t="s">
        <v>159</v>
      </c>
      <c r="D19" s="84"/>
      <c r="E19" s="12"/>
      <c r="F19" s="12"/>
      <c r="G19" s="12"/>
    </row>
    <row r="20" ht="22.75" customHeight="1" spans="1:7">
      <c r="A20" s="83"/>
      <c r="B20" s="83"/>
      <c r="C20" s="83" t="s">
        <v>160</v>
      </c>
      <c r="D20" s="84"/>
      <c r="E20" s="12"/>
      <c r="F20" s="12"/>
      <c r="G20" s="12"/>
    </row>
    <row r="21" ht="22.75" customHeight="1" spans="1:7">
      <c r="A21" s="83"/>
      <c r="B21" s="83"/>
      <c r="C21" s="83" t="s">
        <v>161</v>
      </c>
      <c r="D21" s="84"/>
      <c r="E21" s="12"/>
      <c r="F21" s="12"/>
      <c r="G21" s="12"/>
    </row>
    <row r="22" ht="22.75" customHeight="1" spans="1:7">
      <c r="A22" s="83"/>
      <c r="B22" s="83"/>
      <c r="C22" s="83" t="s">
        <v>162</v>
      </c>
      <c r="D22" s="84"/>
      <c r="E22" s="12"/>
      <c r="F22" s="12"/>
      <c r="G22" s="12"/>
    </row>
    <row r="23" ht="22.75" customHeight="1" spans="1:7">
      <c r="A23" s="83"/>
      <c r="B23" s="83"/>
      <c r="C23" s="83" t="s">
        <v>163</v>
      </c>
      <c r="D23" s="84"/>
      <c r="E23" s="12"/>
      <c r="F23" s="12"/>
      <c r="G23" s="12"/>
    </row>
    <row r="24" ht="22.75" customHeight="1" spans="1:7">
      <c r="A24" s="83"/>
      <c r="B24" s="83"/>
      <c r="C24" s="83" t="s">
        <v>164</v>
      </c>
      <c r="D24" s="84"/>
      <c r="E24" s="12"/>
      <c r="F24" s="12"/>
      <c r="G24" s="12"/>
    </row>
    <row r="25" ht="22.75" customHeight="1" spans="1:7">
      <c r="A25" s="83"/>
      <c r="B25" s="83"/>
      <c r="C25" s="83" t="s">
        <v>165</v>
      </c>
      <c r="D25" s="84"/>
      <c r="E25" s="12"/>
      <c r="F25" s="12"/>
      <c r="G25" s="12"/>
    </row>
    <row r="26" ht="22.75" customHeight="1" spans="1:7">
      <c r="A26" s="83"/>
      <c r="B26" s="83"/>
      <c r="C26" s="83" t="s">
        <v>166</v>
      </c>
      <c r="D26" s="84"/>
      <c r="E26" s="12"/>
      <c r="F26" s="12"/>
      <c r="G26" s="12"/>
    </row>
    <row r="27" ht="22.75" customHeight="1" spans="1:7">
      <c r="A27" s="83"/>
      <c r="B27" s="83"/>
      <c r="C27" s="83" t="s">
        <v>167</v>
      </c>
      <c r="D27" s="84"/>
      <c r="E27" s="12"/>
      <c r="F27" s="12"/>
      <c r="G27" s="12"/>
    </row>
    <row r="28" ht="22.75" customHeight="1" spans="1:7">
      <c r="A28" s="83"/>
      <c r="B28" s="83"/>
      <c r="C28" s="83" t="s">
        <v>168</v>
      </c>
      <c r="D28" s="84"/>
      <c r="E28" s="12"/>
      <c r="F28" s="12"/>
      <c r="G28" s="12"/>
    </row>
    <row r="29" ht="22.75" customHeight="1" spans="1:7">
      <c r="A29" s="83"/>
      <c r="B29" s="83"/>
      <c r="C29" s="83" t="s">
        <v>169</v>
      </c>
      <c r="D29" s="84"/>
      <c r="E29" s="12"/>
      <c r="F29" s="12"/>
      <c r="G29" s="12"/>
    </row>
    <row r="30" ht="22.75" customHeight="1" spans="1:7">
      <c r="A30" s="83"/>
      <c r="B30" s="83"/>
      <c r="C30" s="83" t="s">
        <v>170</v>
      </c>
      <c r="D30" s="84"/>
      <c r="E30" s="12"/>
      <c r="F30" s="12"/>
      <c r="G30" s="12"/>
    </row>
    <row r="31" ht="22.75" customHeight="1" spans="1:7">
      <c r="A31" s="83"/>
      <c r="B31" s="83"/>
      <c r="C31" s="83" t="s">
        <v>171</v>
      </c>
      <c r="D31" s="83">
        <v>6920909.6</v>
      </c>
      <c r="E31" s="12"/>
      <c r="F31" s="12"/>
      <c r="G31" s="12"/>
    </row>
    <row r="32" ht="22.75" customHeight="1" spans="1:7">
      <c r="A32" s="83"/>
      <c r="B32" s="83"/>
      <c r="C32" s="83" t="s">
        <v>172</v>
      </c>
      <c r="D32" s="84"/>
      <c r="E32" s="12"/>
      <c r="F32" s="12"/>
      <c r="G32" s="12"/>
    </row>
    <row r="33" ht="22.75" customHeight="1" spans="1:7">
      <c r="A33" s="83"/>
      <c r="B33" s="83"/>
      <c r="C33" s="83" t="s">
        <v>173</v>
      </c>
      <c r="D33" s="84"/>
      <c r="E33" s="12"/>
      <c r="F33" s="12"/>
      <c r="G33" s="12"/>
    </row>
    <row r="34" ht="22.75" customHeight="1" spans="1:7">
      <c r="A34" s="83"/>
      <c r="B34" s="83"/>
      <c r="C34" s="83" t="s">
        <v>174</v>
      </c>
      <c r="D34" s="84"/>
      <c r="E34" s="12"/>
      <c r="F34" s="12"/>
      <c r="G34" s="12"/>
    </row>
    <row r="35" ht="22.75" customHeight="1" spans="1:7">
      <c r="A35" s="83"/>
      <c r="B35" s="83"/>
      <c r="C35" s="83" t="s">
        <v>175</v>
      </c>
      <c r="D35" s="84"/>
      <c r="E35" s="12"/>
      <c r="F35" s="12"/>
      <c r="G35" s="12"/>
    </row>
    <row r="36" ht="22.75" customHeight="1" spans="1:7">
      <c r="A36" s="83"/>
      <c r="B36" s="83"/>
      <c r="C36" s="83" t="s">
        <v>176</v>
      </c>
      <c r="D36" s="84"/>
      <c r="E36" s="12"/>
      <c r="F36" s="12"/>
      <c r="G36" s="12"/>
    </row>
    <row r="37" ht="22.75" customHeight="1" spans="1:7">
      <c r="A37" s="86" t="s">
        <v>177</v>
      </c>
      <c r="B37" s="88">
        <f>B6</f>
        <v>220100284.94</v>
      </c>
      <c r="C37" s="86" t="s">
        <v>178</v>
      </c>
      <c r="D37" s="88">
        <f>D6</f>
        <v>220100284.94</v>
      </c>
      <c r="E37" s="55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:C10"/>
    </sheetView>
  </sheetViews>
  <sheetFormatPr defaultColWidth="10" defaultRowHeight="13.5" outlineLevelRow="7"/>
  <cols>
    <col min="1" max="1" width="15.5" customWidth="1"/>
    <col min="2" max="2" width="13.75" customWidth="1"/>
    <col min="3" max="3" width="14.925" customWidth="1"/>
    <col min="4" max="4" width="12.35" customWidth="1"/>
    <col min="5" max="5" width="15.2" customWidth="1"/>
    <col min="6" max="6" width="12.875" customWidth="1"/>
    <col min="7" max="7" width="8.875" customWidth="1"/>
    <col min="8" max="8" width="11.625" customWidth="1"/>
    <col min="9" max="9" width="6.5" customWidth="1"/>
    <col min="10" max="10" width="9.875" customWidth="1"/>
    <col min="11" max="11" width="10.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64" t="s">
        <v>36</v>
      </c>
      <c r="K3" s="64"/>
    </row>
    <row r="4" ht="22.75" customHeight="1" spans="1:11">
      <c r="A4" s="77" t="s">
        <v>180</v>
      </c>
      <c r="B4" s="77" t="s">
        <v>117</v>
      </c>
      <c r="C4" s="77" t="s">
        <v>181</v>
      </c>
      <c r="D4" s="77"/>
      <c r="E4" s="77"/>
      <c r="F4" s="77" t="s">
        <v>182</v>
      </c>
      <c r="G4" s="77"/>
      <c r="H4" s="77"/>
      <c r="I4" s="77" t="s">
        <v>183</v>
      </c>
      <c r="J4" s="77"/>
      <c r="K4" s="77"/>
    </row>
    <row r="5" ht="22.75" customHeight="1" spans="1:11">
      <c r="A5" s="77"/>
      <c r="B5" s="77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8" t="s">
        <v>117</v>
      </c>
      <c r="B6" s="78">
        <f>C6+F6</f>
        <v>220100284.94</v>
      </c>
      <c r="C6" s="78">
        <f>D6+E6</f>
        <v>213179375.34</v>
      </c>
      <c r="D6" s="78">
        <v>7427866.58</v>
      </c>
      <c r="E6" s="78">
        <v>205751508.76</v>
      </c>
      <c r="F6" s="78">
        <f>G6+H6</f>
        <v>6920909.6</v>
      </c>
      <c r="G6" s="78"/>
      <c r="H6" s="78">
        <v>6920909.6</v>
      </c>
      <c r="I6" s="82"/>
      <c r="J6" s="82"/>
      <c r="K6" s="82"/>
    </row>
    <row r="7" ht="22.75" customHeight="1" spans="1:11">
      <c r="A7" s="79" t="s">
        <v>2</v>
      </c>
      <c r="B7" s="78">
        <f>C7+F7</f>
        <v>220100284.94</v>
      </c>
      <c r="C7" s="78">
        <f>D7+E7</f>
        <v>213179375.34</v>
      </c>
      <c r="D7" s="78">
        <v>7427866.58</v>
      </c>
      <c r="E7" s="78">
        <v>205751508.76</v>
      </c>
      <c r="F7" s="78">
        <f>G7+H7</f>
        <v>6920909.6</v>
      </c>
      <c r="G7" s="78"/>
      <c r="H7" s="78">
        <v>6920909.6</v>
      </c>
      <c r="I7" s="81"/>
      <c r="J7" s="81"/>
      <c r="K7" s="81"/>
    </row>
    <row r="8" ht="22.75" customHeight="1" spans="1:11">
      <c r="A8" s="80"/>
      <c r="B8" s="78"/>
      <c r="C8" s="78"/>
      <c r="D8" s="81"/>
      <c r="E8" s="81"/>
      <c r="F8" s="81"/>
      <c r="G8" s="81"/>
      <c r="H8" s="81"/>
      <c r="I8" s="81"/>
      <c r="J8" s="81"/>
      <c r="K8" s="81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3" workbookViewId="0">
      <selection activeCell="C23" sqref="C23"/>
    </sheetView>
  </sheetViews>
  <sheetFormatPr defaultColWidth="10" defaultRowHeight="13.5" outlineLevelCol="4"/>
  <cols>
    <col min="1" max="1" width="11.875" customWidth="1"/>
    <col min="2" max="2" width="25.5" customWidth="1"/>
    <col min="3" max="3" width="14.75" customWidth="1"/>
    <col min="4" max="4" width="16.125" customWidth="1"/>
    <col min="5" max="5" width="16.5" style="51" customWidth="1"/>
  </cols>
  <sheetData>
    <row r="1" ht="14.3" customHeight="1" spans="1:1">
      <c r="A1" s="53"/>
    </row>
    <row r="2" ht="36.9" customHeight="1" spans="1:5">
      <c r="A2" s="11" t="s">
        <v>184</v>
      </c>
      <c r="B2" s="11"/>
      <c r="C2" s="11"/>
      <c r="D2" s="11"/>
      <c r="E2" s="11"/>
    </row>
    <row r="3" ht="21.85" customHeight="1" spans="1:5">
      <c r="A3" s="12"/>
      <c r="B3" s="12"/>
      <c r="C3" s="64" t="s">
        <v>36</v>
      </c>
      <c r="D3" s="64"/>
      <c r="E3" s="58"/>
    </row>
    <row r="4" ht="22.75" customHeight="1" spans="1:5">
      <c r="A4" s="37" t="s">
        <v>112</v>
      </c>
      <c r="B4" s="37"/>
      <c r="C4" s="37" t="s">
        <v>181</v>
      </c>
      <c r="D4" s="37"/>
      <c r="E4" s="37"/>
    </row>
    <row r="5" ht="22.75" customHeight="1" spans="1:5">
      <c r="A5" s="65" t="s">
        <v>185</v>
      </c>
      <c r="B5" s="65" t="s">
        <v>186</v>
      </c>
      <c r="C5" s="66" t="s">
        <v>117</v>
      </c>
      <c r="D5" s="65" t="s">
        <v>114</v>
      </c>
      <c r="E5" s="65" t="s">
        <v>115</v>
      </c>
    </row>
    <row r="6" ht="25" customHeight="1" spans="1:5">
      <c r="A6" s="67"/>
      <c r="B6" s="68" t="s">
        <v>117</v>
      </c>
      <c r="C6" s="66">
        <f>D6+E6</f>
        <v>213179375.34</v>
      </c>
      <c r="D6" s="65">
        <f>D7+D23</f>
        <v>7427866.58</v>
      </c>
      <c r="E6" s="65">
        <f>E7+E23</f>
        <v>205751508.76</v>
      </c>
    </row>
    <row r="7" ht="25" customHeight="1" spans="1:5">
      <c r="A7" s="69" t="s">
        <v>187</v>
      </c>
      <c r="B7" s="70" t="s">
        <v>188</v>
      </c>
      <c r="C7" s="32">
        <v>212914573.6</v>
      </c>
      <c r="D7" s="32">
        <v>7163064.84</v>
      </c>
      <c r="E7" s="32">
        <v>205751508.76</v>
      </c>
    </row>
    <row r="8" ht="25" customHeight="1" spans="1:5">
      <c r="A8" s="61" t="s">
        <v>189</v>
      </c>
      <c r="B8" s="62" t="s">
        <v>190</v>
      </c>
      <c r="C8" s="32">
        <v>5797528.7</v>
      </c>
      <c r="D8" s="32">
        <v>5797528.7</v>
      </c>
      <c r="E8" s="32"/>
    </row>
    <row r="9" ht="25" customHeight="1" spans="1:5">
      <c r="A9" s="61" t="s">
        <v>191</v>
      </c>
      <c r="B9" s="62" t="s">
        <v>192</v>
      </c>
      <c r="C9" s="32">
        <v>5797528.7</v>
      </c>
      <c r="D9" s="32">
        <v>5797528.7</v>
      </c>
      <c r="E9" s="32"/>
    </row>
    <row r="10" ht="25" customHeight="1" spans="1:5">
      <c r="A10" s="71" t="s">
        <v>193</v>
      </c>
      <c r="B10" s="72" t="s">
        <v>194</v>
      </c>
      <c r="C10" s="38">
        <v>596983.68</v>
      </c>
      <c r="D10" s="38">
        <v>596983.68</v>
      </c>
      <c r="E10" s="38"/>
    </row>
    <row r="11" ht="25" customHeight="1" spans="1:5">
      <c r="A11" s="61" t="s">
        <v>195</v>
      </c>
      <c r="B11" s="62" t="s">
        <v>196</v>
      </c>
      <c r="C11" s="38">
        <v>31750</v>
      </c>
      <c r="D11" s="38">
        <v>31750</v>
      </c>
      <c r="E11" s="38"/>
    </row>
    <row r="12" ht="25" customHeight="1" spans="1:5">
      <c r="A12" s="61" t="s">
        <v>197</v>
      </c>
      <c r="B12" s="62" t="s">
        <v>198</v>
      </c>
      <c r="C12" s="38">
        <v>565233.68</v>
      </c>
      <c r="D12" s="38">
        <v>565233.68</v>
      </c>
      <c r="E12" s="38"/>
    </row>
    <row r="13" ht="25" customHeight="1" spans="1:5">
      <c r="A13" s="38">
        <v>20808</v>
      </c>
      <c r="B13" s="73" t="s">
        <v>199</v>
      </c>
      <c r="C13" s="38">
        <v>10920</v>
      </c>
      <c r="D13" s="38">
        <v>10920</v>
      </c>
      <c r="E13" s="38"/>
    </row>
    <row r="14" ht="25" customHeight="1" spans="1:5">
      <c r="A14" s="38">
        <v>2080899</v>
      </c>
      <c r="B14" s="73" t="s">
        <v>200</v>
      </c>
      <c r="C14" s="38">
        <v>10920</v>
      </c>
      <c r="D14" s="38">
        <v>10920</v>
      </c>
      <c r="E14" s="38"/>
    </row>
    <row r="15" ht="25" customHeight="1" spans="1:5">
      <c r="A15" s="38">
        <v>20899</v>
      </c>
      <c r="B15" s="73" t="s">
        <v>201</v>
      </c>
      <c r="C15" s="38">
        <v>21660.67</v>
      </c>
      <c r="D15" s="38">
        <v>21660.67</v>
      </c>
      <c r="E15" s="38"/>
    </row>
    <row r="16" ht="25" customHeight="1" spans="1:5">
      <c r="A16" s="38">
        <v>2089999</v>
      </c>
      <c r="B16" s="73" t="s">
        <v>201</v>
      </c>
      <c r="C16" s="38">
        <v>21660.67</v>
      </c>
      <c r="D16" s="38">
        <v>21660.67</v>
      </c>
      <c r="E16" s="38"/>
    </row>
    <row r="17" ht="25" customHeight="1" spans="1:5">
      <c r="A17" s="38">
        <v>20810</v>
      </c>
      <c r="B17" s="73" t="s">
        <v>202</v>
      </c>
      <c r="C17" s="38">
        <v>5365971.79</v>
      </c>
      <c r="D17" s="38">
        <v>735971.79</v>
      </c>
      <c r="E17" s="38">
        <v>4630000</v>
      </c>
    </row>
    <row r="18" ht="25" customHeight="1" spans="1:5">
      <c r="A18" s="38">
        <v>2081001</v>
      </c>
      <c r="B18" s="73" t="s">
        <v>203</v>
      </c>
      <c r="C18" s="38">
        <v>730000</v>
      </c>
      <c r="D18" s="38"/>
      <c r="E18" s="38">
        <v>730000</v>
      </c>
    </row>
    <row r="19" ht="25" customHeight="1" spans="1:5">
      <c r="A19" s="71" t="s">
        <v>204</v>
      </c>
      <c r="B19" s="74" t="s">
        <v>205</v>
      </c>
      <c r="C19" s="38">
        <v>3900000</v>
      </c>
      <c r="D19" s="38"/>
      <c r="E19" s="38">
        <v>3900000</v>
      </c>
    </row>
    <row r="20" ht="25" customHeight="1" spans="1:5">
      <c r="A20" s="38">
        <v>2081005</v>
      </c>
      <c r="B20" s="73" t="s">
        <v>206</v>
      </c>
      <c r="C20" s="38">
        <v>735971.79</v>
      </c>
      <c r="D20" s="38">
        <v>735971.79</v>
      </c>
      <c r="E20" s="38"/>
    </row>
    <row r="21" ht="25" customHeight="1" spans="1:5">
      <c r="A21" s="38">
        <v>20819</v>
      </c>
      <c r="B21" s="73" t="s">
        <v>207</v>
      </c>
      <c r="C21" s="38">
        <v>201121508.76</v>
      </c>
      <c r="D21" s="38">
        <v>0</v>
      </c>
      <c r="E21" s="38">
        <v>201121508.76</v>
      </c>
    </row>
    <row r="22" ht="25" customHeight="1" spans="1:5">
      <c r="A22" s="71" t="s">
        <v>208</v>
      </c>
      <c r="B22" s="74" t="s">
        <v>209</v>
      </c>
      <c r="C22" s="38">
        <v>201121508.76</v>
      </c>
      <c r="D22" s="38"/>
      <c r="E22" s="38">
        <v>201121508.76</v>
      </c>
    </row>
    <row r="23" ht="25" customHeight="1" spans="1:5">
      <c r="A23" s="75">
        <v>210</v>
      </c>
      <c r="B23" s="76" t="s">
        <v>210</v>
      </c>
      <c r="C23" s="38">
        <v>264801.74</v>
      </c>
      <c r="D23" s="38">
        <v>264801.74</v>
      </c>
      <c r="E23" s="38"/>
    </row>
    <row r="24" ht="25" customHeight="1" spans="1:5">
      <c r="A24" s="38">
        <v>21011</v>
      </c>
      <c r="B24" s="73" t="s">
        <v>211</v>
      </c>
      <c r="C24" s="38">
        <v>264801.74</v>
      </c>
      <c r="D24" s="38">
        <v>264801.74</v>
      </c>
      <c r="E24" s="38"/>
    </row>
    <row r="25" ht="25" customHeight="1" spans="1:5">
      <c r="A25" s="71" t="s">
        <v>212</v>
      </c>
      <c r="B25" s="74" t="s">
        <v>213</v>
      </c>
      <c r="C25" s="38">
        <v>235178.83</v>
      </c>
      <c r="D25" s="38">
        <v>235178.83</v>
      </c>
      <c r="E25" s="38"/>
    </row>
    <row r="26" ht="25" customHeight="1" spans="1:5">
      <c r="A26" s="71" t="s">
        <v>214</v>
      </c>
      <c r="B26" s="72" t="s">
        <v>215</v>
      </c>
      <c r="C26" s="38">
        <v>29622.91</v>
      </c>
      <c r="D26" s="38">
        <v>29622.91</v>
      </c>
      <c r="E26" s="3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E6" sqref="E6"/>
    </sheetView>
  </sheetViews>
  <sheetFormatPr defaultColWidth="10" defaultRowHeight="25" customHeight="1" outlineLevelCol="4"/>
  <cols>
    <col min="1" max="1" width="13.7" customWidth="1"/>
    <col min="2" max="2" width="26.625" style="50" customWidth="1"/>
    <col min="3" max="3" width="16.375" style="51" customWidth="1"/>
    <col min="4" max="4" width="15.625" style="51" customWidth="1"/>
    <col min="5" max="5" width="13.875" style="51" customWidth="1"/>
  </cols>
  <sheetData>
    <row r="1" customHeight="1" spans="1:5">
      <c r="A1" s="10"/>
      <c r="B1" s="52"/>
      <c r="C1" s="53"/>
      <c r="D1" s="53"/>
      <c r="E1" s="53"/>
    </row>
    <row r="2" customHeight="1" spans="1:5">
      <c r="A2" s="11" t="s">
        <v>216</v>
      </c>
      <c r="B2" s="54"/>
      <c r="C2" s="11"/>
      <c r="D2" s="11"/>
      <c r="E2" s="11"/>
    </row>
    <row r="3" customHeight="1" spans="1:5">
      <c r="A3" s="55"/>
      <c r="B3" s="56"/>
      <c r="C3" s="57"/>
      <c r="D3" s="57"/>
      <c r="E3" s="58" t="s">
        <v>36</v>
      </c>
    </row>
    <row r="4" customHeight="1" spans="1:5">
      <c r="A4" s="37" t="s">
        <v>217</v>
      </c>
      <c r="B4" s="59"/>
      <c r="C4" s="37" t="s">
        <v>218</v>
      </c>
      <c r="D4" s="37"/>
      <c r="E4" s="37"/>
    </row>
    <row r="5" customHeight="1" spans="1:5">
      <c r="A5" s="37" t="s">
        <v>185</v>
      </c>
      <c r="B5" s="59" t="s">
        <v>186</v>
      </c>
      <c r="C5" s="37" t="s">
        <v>117</v>
      </c>
      <c r="D5" s="37" t="s">
        <v>219</v>
      </c>
      <c r="E5" s="37" t="s">
        <v>220</v>
      </c>
    </row>
    <row r="6" customHeight="1" spans="1:5">
      <c r="A6" s="37"/>
      <c r="B6" s="59" t="s">
        <v>117</v>
      </c>
      <c r="C6" s="41">
        <f t="shared" ref="C6:C12" si="0">D6+E6</f>
        <v>5077866.58</v>
      </c>
      <c r="D6" s="41">
        <f>D7+D18+D30</f>
        <v>4706579.12</v>
      </c>
      <c r="E6" s="41">
        <f>E7+E18+E30</f>
        <v>371287.46</v>
      </c>
    </row>
    <row r="7" customHeight="1" spans="1:5">
      <c r="A7" s="36" t="s">
        <v>221</v>
      </c>
      <c r="B7" s="60" t="s">
        <v>222</v>
      </c>
      <c r="C7" s="41">
        <f t="shared" si="0"/>
        <v>4587409.12</v>
      </c>
      <c r="D7" s="41">
        <v>4587409.12</v>
      </c>
      <c r="E7" s="41"/>
    </row>
    <row r="8" customHeight="1" spans="1:5">
      <c r="A8" s="61" t="s">
        <v>223</v>
      </c>
      <c r="B8" s="62" t="s">
        <v>224</v>
      </c>
      <c r="C8" s="45">
        <f t="shared" si="0"/>
        <v>1692091.8</v>
      </c>
      <c r="D8" s="45">
        <v>1692091.8</v>
      </c>
      <c r="E8" s="45"/>
    </row>
    <row r="9" customHeight="1" spans="1:5">
      <c r="A9" s="43" t="s">
        <v>225</v>
      </c>
      <c r="B9" s="44" t="s">
        <v>226</v>
      </c>
      <c r="C9" s="45">
        <f t="shared" si="0"/>
        <v>529433.1</v>
      </c>
      <c r="D9" s="63">
        <v>529433.1</v>
      </c>
      <c r="E9" s="38"/>
    </row>
    <row r="10" customHeight="1" spans="1:5">
      <c r="A10" s="43" t="s">
        <v>227</v>
      </c>
      <c r="B10" s="44" t="s">
        <v>228</v>
      </c>
      <c r="C10" s="45">
        <f t="shared" si="0"/>
        <v>796437</v>
      </c>
      <c r="D10" s="38">
        <v>796437</v>
      </c>
      <c r="E10" s="38"/>
    </row>
    <row r="11" customHeight="1" spans="1:5">
      <c r="A11" s="43" t="s">
        <v>229</v>
      </c>
      <c r="B11" s="44" t="s">
        <v>230</v>
      </c>
      <c r="C11" s="45">
        <f t="shared" si="0"/>
        <v>577785.6</v>
      </c>
      <c r="D11" s="38">
        <v>577785.6</v>
      </c>
      <c r="E11" s="38"/>
    </row>
    <row r="12" customHeight="1" spans="1:5">
      <c r="A12" s="43" t="s">
        <v>231</v>
      </c>
      <c r="B12" s="44" t="s">
        <v>232</v>
      </c>
      <c r="C12" s="45">
        <f t="shared" si="0"/>
        <v>565233.68</v>
      </c>
      <c r="D12" s="38">
        <v>565233.68</v>
      </c>
      <c r="E12" s="38"/>
    </row>
    <row r="13" customHeight="1" spans="1:5">
      <c r="A13" s="43" t="s">
        <v>233</v>
      </c>
      <c r="B13" s="44" t="s">
        <v>234</v>
      </c>
      <c r="C13" s="45"/>
      <c r="D13" s="38"/>
      <c r="E13" s="38"/>
    </row>
    <row r="14" customHeight="1" spans="1:5">
      <c r="A14" s="43" t="s">
        <v>235</v>
      </c>
      <c r="B14" s="44" t="s">
        <v>236</v>
      </c>
      <c r="C14" s="45">
        <f>D14+E14</f>
        <v>264801.74</v>
      </c>
      <c r="D14" s="38">
        <v>264801.74</v>
      </c>
      <c r="E14" s="38"/>
    </row>
    <row r="15" customHeight="1" spans="1:5">
      <c r="A15" s="43" t="s">
        <v>237</v>
      </c>
      <c r="B15" s="44" t="s">
        <v>238</v>
      </c>
      <c r="C15" s="45">
        <f>D15+E15</f>
        <v>21660.67</v>
      </c>
      <c r="D15" s="38">
        <v>21660.67</v>
      </c>
      <c r="E15" s="38"/>
    </row>
    <row r="16" customHeight="1" spans="1:5">
      <c r="A16" s="43" t="s">
        <v>239</v>
      </c>
      <c r="B16" s="44" t="s">
        <v>240</v>
      </c>
      <c r="C16" s="45"/>
      <c r="D16" s="38"/>
      <c r="E16" s="38"/>
    </row>
    <row r="17" customHeight="1" spans="1:5">
      <c r="A17" s="43" t="s">
        <v>241</v>
      </c>
      <c r="B17" s="44" t="s">
        <v>242</v>
      </c>
      <c r="C17" s="45">
        <f t="shared" ref="C17:C23" si="1">D17+E17</f>
        <v>139965.53</v>
      </c>
      <c r="D17" s="38">
        <v>139965.53</v>
      </c>
      <c r="E17" s="38"/>
    </row>
    <row r="18" customHeight="1" spans="1:5">
      <c r="A18" s="39" t="s">
        <v>243</v>
      </c>
      <c r="B18" s="40" t="s">
        <v>244</v>
      </c>
      <c r="C18" s="41">
        <f t="shared" si="1"/>
        <v>447787.46</v>
      </c>
      <c r="D18" s="42">
        <v>76500</v>
      </c>
      <c r="E18" s="42">
        <v>371287.46</v>
      </c>
    </row>
    <row r="19" customHeight="1" spans="1:5">
      <c r="A19" s="43" t="s">
        <v>245</v>
      </c>
      <c r="B19" s="44" t="s">
        <v>246</v>
      </c>
      <c r="C19" s="45">
        <f t="shared" si="1"/>
        <v>59250</v>
      </c>
      <c r="D19" s="38"/>
      <c r="E19" s="38">
        <v>59250</v>
      </c>
    </row>
    <row r="20" customHeight="1" spans="1:5">
      <c r="A20" s="43" t="s">
        <v>247</v>
      </c>
      <c r="B20" s="44" t="s">
        <v>248</v>
      </c>
      <c r="C20" s="45">
        <f t="shared" si="1"/>
        <v>8000</v>
      </c>
      <c r="D20" s="38"/>
      <c r="E20" s="38">
        <v>8000</v>
      </c>
    </row>
    <row r="21" customHeight="1" spans="1:5">
      <c r="A21" s="43" t="s">
        <v>249</v>
      </c>
      <c r="B21" s="44" t="s">
        <v>250</v>
      </c>
      <c r="C21" s="45">
        <f t="shared" si="1"/>
        <v>11750</v>
      </c>
      <c r="D21" s="38"/>
      <c r="E21" s="38">
        <v>11750</v>
      </c>
    </row>
    <row r="22" customHeight="1" spans="1:5">
      <c r="A22" s="43" t="s">
        <v>251</v>
      </c>
      <c r="B22" s="44" t="s">
        <v>252</v>
      </c>
      <c r="C22" s="45">
        <f t="shared" si="1"/>
        <v>76500</v>
      </c>
      <c r="D22" s="38">
        <v>76500</v>
      </c>
      <c r="E22" s="38"/>
    </row>
    <row r="23" customHeight="1" spans="1:5">
      <c r="A23" s="43" t="s">
        <v>253</v>
      </c>
      <c r="B23" s="44" t="s">
        <v>254</v>
      </c>
      <c r="C23" s="45">
        <f t="shared" si="1"/>
        <v>79000</v>
      </c>
      <c r="D23" s="38"/>
      <c r="E23" s="38">
        <v>79000</v>
      </c>
    </row>
    <row r="24" customHeight="1" spans="1:5">
      <c r="A24" s="43" t="s">
        <v>255</v>
      </c>
      <c r="B24" s="44" t="s">
        <v>256</v>
      </c>
      <c r="C24" s="45"/>
      <c r="D24" s="38"/>
      <c r="E24" s="38"/>
    </row>
    <row r="25" customHeight="1" spans="1:5">
      <c r="A25" s="43" t="s">
        <v>257</v>
      </c>
      <c r="B25" s="44" t="s">
        <v>258</v>
      </c>
      <c r="C25" s="45">
        <f>D25+E25</f>
        <v>27993.11</v>
      </c>
      <c r="D25" s="38"/>
      <c r="E25" s="38">
        <v>27993.11</v>
      </c>
    </row>
    <row r="26" customHeight="1" spans="1:5">
      <c r="A26" s="43" t="s">
        <v>259</v>
      </c>
      <c r="B26" s="44" t="s">
        <v>260</v>
      </c>
      <c r="C26" s="45">
        <f>D26+E26</f>
        <v>22794.35</v>
      </c>
      <c r="D26" s="38"/>
      <c r="E26" s="38">
        <v>22794.35</v>
      </c>
    </row>
    <row r="27" customHeight="1" spans="1:5">
      <c r="A27" s="43" t="s">
        <v>261</v>
      </c>
      <c r="B27" s="44" t="s">
        <v>262</v>
      </c>
      <c r="C27" s="45">
        <f>D27+E27</f>
        <v>39500</v>
      </c>
      <c r="D27" s="38"/>
      <c r="E27" s="38">
        <v>39500</v>
      </c>
    </row>
    <row r="28" customHeight="1" spans="1:5">
      <c r="A28" s="43" t="s">
        <v>261</v>
      </c>
      <c r="B28" s="44" t="s">
        <v>263</v>
      </c>
      <c r="C28" s="45">
        <f>D28+E28</f>
        <v>123000</v>
      </c>
      <c r="D28" s="38"/>
      <c r="E28" s="38">
        <v>123000</v>
      </c>
    </row>
    <row r="29" customHeight="1" spans="1:5">
      <c r="A29" s="43" t="s">
        <v>264</v>
      </c>
      <c r="B29" s="44" t="s">
        <v>265</v>
      </c>
      <c r="C29" s="45"/>
      <c r="D29" s="38"/>
      <c r="E29" s="38"/>
    </row>
    <row r="30" customHeight="1" spans="1:5">
      <c r="A30" s="39" t="s">
        <v>266</v>
      </c>
      <c r="B30" s="40" t="s">
        <v>267</v>
      </c>
      <c r="C30" s="41">
        <f>D30+E30</f>
        <v>42670</v>
      </c>
      <c r="D30" s="42">
        <v>42670</v>
      </c>
      <c r="E30" s="38"/>
    </row>
    <row r="31" customHeight="1" spans="1:5">
      <c r="A31" s="43" t="s">
        <v>268</v>
      </c>
      <c r="B31" s="44" t="s">
        <v>269</v>
      </c>
      <c r="C31" s="45">
        <f>D31+E31</f>
        <v>42670</v>
      </c>
      <c r="D31" s="38">
        <v>42670</v>
      </c>
      <c r="E31" s="38"/>
    </row>
    <row r="32" customHeight="1" spans="1:5">
      <c r="A32" s="43" t="s">
        <v>270</v>
      </c>
      <c r="B32" s="44" t="s">
        <v>271</v>
      </c>
      <c r="C32" s="41"/>
      <c r="D32" s="38"/>
      <c r="E32" s="38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2025-02-13T09:27:41Z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54C80BC5E32D4B2596A6365A6DA0E22A</vt:lpwstr>
  </property>
</Properties>
</file>