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<sst xmlns="http://schemas.openxmlformats.org/spreadsheetml/2006/main" count="37" uniqueCount="35">
  <si>
    <t>宁县2021第二批农业生产托管项目作业补助明细表</t>
  </si>
  <si>
    <t>单位：亩、元</t>
  </si>
  <si>
    <t>序号</t>
  </si>
  <si>
    <t>服务组织</t>
  </si>
  <si>
    <r>
      <t>作业类别  小麦</t>
    </r>
    <r>
      <rPr>
        <sz val="14"/>
        <color theme="1"/>
        <rFont val="Wingdings 2"/>
        <charset val="134"/>
      </rPr>
      <t>R</t>
    </r>
    <r>
      <rPr>
        <sz val="14"/>
        <color theme="1"/>
        <rFont val="宋体"/>
        <charset val="134"/>
        <scheme val="minor"/>
      </rPr>
      <t>玉米</t>
    </r>
    <r>
      <rPr>
        <sz val="14"/>
        <color theme="1"/>
        <rFont val="Wingdings 2"/>
        <charset val="134"/>
      </rPr>
      <t>£</t>
    </r>
  </si>
  <si>
    <t>共计补助</t>
  </si>
  <si>
    <t>犁耕</t>
  </si>
  <si>
    <t>补助    金额</t>
  </si>
  <si>
    <t>旋耕</t>
  </si>
  <si>
    <t>补助   金额</t>
  </si>
  <si>
    <t>机播</t>
  </si>
  <si>
    <t>机收</t>
  </si>
  <si>
    <t>宁县鑫丰农机农民专业合作社</t>
  </si>
  <si>
    <t>宁县春荣耕耘田野农机农民专业合作社</t>
  </si>
  <si>
    <t>宁县林耕农机农民专业合作社</t>
  </si>
  <si>
    <t>宁县九岘乡农业机械农民专业合作社</t>
  </si>
  <si>
    <t>宁县殿辉农机农民专业合作社</t>
  </si>
  <si>
    <t>宁县雄飞农机农民专业合作社</t>
  </si>
  <si>
    <t>宁县宏泰农机服务农民专业合作社</t>
  </si>
  <si>
    <t>宁县小刚农机农民专业合作社</t>
  </si>
  <si>
    <t>宁县田野现代农机农民专业合作社</t>
  </si>
  <si>
    <t>宁县耕芸农机农民专业合作社</t>
  </si>
  <si>
    <t>宁县泾莲种植农民专业合作社</t>
  </si>
  <si>
    <t>宁县金村金耕农机农民专业合作社</t>
  </si>
  <si>
    <t>宁县早胜犇牛农机农民专业合作社</t>
  </si>
  <si>
    <t>宁县盘克诚信农业机械农民专业合作社</t>
  </si>
  <si>
    <t>宁县朱平芳农机服务农民专业合作社</t>
  </si>
  <si>
    <t>宁县早胜南丰农机农民专业合作社</t>
  </si>
  <si>
    <t>宁县邓兴种养殖农民专业合作社</t>
  </si>
  <si>
    <t>宁县鑫仓农机农民专业合作社</t>
  </si>
  <si>
    <t>庆阳陇源鑫科种植养殖农民专业合作社</t>
  </si>
  <si>
    <t>宁县中村瑞隆农机农民专业合作社</t>
  </si>
  <si>
    <t>宁县骏飞农机服务农民专业合作社</t>
  </si>
  <si>
    <t>宁县李小强农机服务农民专业合作社</t>
  </si>
  <si>
    <t>合 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</si>
</sst>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G19" sqref="G19"/>
    </sheetView>
  </sheetViews>
  <sheetFormatPr defaultColWidth="9" defaultRowHeight="13.5"/>
  <cols>
    <col min="1" max="1" width="6.625" customWidth="1"/>
    <col min="2" max="2" width="27" customWidth="1"/>
    <col min="3" max="3" width="10.625" customWidth="1"/>
    <col min="4" max="4" width="11.625" customWidth="1"/>
    <col min="5" max="5" width="10.75" customWidth="1"/>
    <col min="6" max="6" width="11.375" customWidth="1"/>
    <col min="7" max="7" width="8.875" customWidth="1"/>
    <col min="8" max="8" width="10.125" customWidth="1"/>
    <col min="9" max="9" width="9.25" customWidth="1"/>
    <col min="10" max="10" width="10.75" customWidth="1"/>
    <col min="11" max="11" width="11.25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3" t="s">
        <v>1</v>
      </c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4" t="s">
        <v>5</v>
      </c>
    </row>
    <row r="4" ht="38" customHeight="1" spans="1:11">
      <c r="A4" s="6"/>
      <c r="B4" s="6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9</v>
      </c>
      <c r="I4" s="5" t="s">
        <v>11</v>
      </c>
      <c r="J4" s="5" t="s">
        <v>9</v>
      </c>
      <c r="K4" s="6"/>
    </row>
    <row r="5" ht="28" customHeight="1" spans="1:11">
      <c r="A5" s="7">
        <v>1</v>
      </c>
      <c r="B5" s="8" t="s">
        <v>12</v>
      </c>
      <c r="C5" s="9">
        <v>2550.95</v>
      </c>
      <c r="D5" s="10">
        <f>C5*20</f>
        <v>51019</v>
      </c>
      <c r="E5" s="9">
        <v>1946.65</v>
      </c>
      <c r="F5" s="10">
        <f>E5*15</f>
        <v>29199.75</v>
      </c>
      <c r="G5" s="9"/>
      <c r="H5" s="10"/>
      <c r="I5" s="9">
        <v>1117.86</v>
      </c>
      <c r="J5" s="9">
        <f>I5*20</f>
        <v>22357.2</v>
      </c>
      <c r="K5" s="10">
        <f>D5+F5+J5</f>
        <v>102575.95</v>
      </c>
    </row>
    <row r="6" ht="28" customHeight="1" spans="1:11">
      <c r="A6" s="7">
        <v>2</v>
      </c>
      <c r="B6" s="8" t="s">
        <v>13</v>
      </c>
      <c r="C6" s="9">
        <v>2589.47</v>
      </c>
      <c r="D6" s="10">
        <f>C6*20</f>
        <v>51789.4</v>
      </c>
      <c r="E6" s="9">
        <v>108.13</v>
      </c>
      <c r="F6" s="10">
        <f t="shared" ref="F6:F19" si="0">E6*15</f>
        <v>1621.95</v>
      </c>
      <c r="G6" s="9"/>
      <c r="H6" s="10"/>
      <c r="I6" s="9">
        <v>570.76</v>
      </c>
      <c r="J6" s="9">
        <f>I6*20</f>
        <v>11415.2</v>
      </c>
      <c r="K6" s="10">
        <f t="shared" ref="K6:K26" si="1">D6+F6+J6</f>
        <v>64826.55</v>
      </c>
    </row>
    <row r="7" ht="28" customHeight="1" spans="1:11">
      <c r="A7" s="7">
        <v>3</v>
      </c>
      <c r="B7" s="8" t="s">
        <v>14</v>
      </c>
      <c r="C7" s="9">
        <v>1634.16</v>
      </c>
      <c r="D7" s="10">
        <f>C7*20</f>
        <v>32683.2</v>
      </c>
      <c r="E7" s="9">
        <v>282.17</v>
      </c>
      <c r="F7" s="10">
        <f t="shared" si="0"/>
        <v>4232.55</v>
      </c>
      <c r="G7" s="9"/>
      <c r="H7" s="10"/>
      <c r="I7" s="9"/>
      <c r="J7" s="9"/>
      <c r="K7" s="10">
        <f t="shared" si="1"/>
        <v>36915.75</v>
      </c>
    </row>
    <row r="8" ht="28" customHeight="1" spans="1:11">
      <c r="A8" s="7">
        <v>4</v>
      </c>
      <c r="B8" s="8" t="s">
        <v>15</v>
      </c>
      <c r="C8" s="9">
        <v>295.48</v>
      </c>
      <c r="D8" s="10">
        <f t="shared" ref="D8:D28" si="2">C8*20</f>
        <v>5909.6</v>
      </c>
      <c r="E8" s="9">
        <v>92.93</v>
      </c>
      <c r="F8" s="10">
        <f t="shared" si="0"/>
        <v>1393.95</v>
      </c>
      <c r="G8" s="9"/>
      <c r="H8" s="10"/>
      <c r="I8" s="9"/>
      <c r="J8" s="9"/>
      <c r="K8" s="10">
        <f t="shared" si="1"/>
        <v>7303.55</v>
      </c>
    </row>
    <row r="9" ht="28" customHeight="1" spans="1:11">
      <c r="A9" s="7">
        <v>5</v>
      </c>
      <c r="B9" s="8" t="s">
        <v>16</v>
      </c>
      <c r="C9" s="9">
        <v>2631.39</v>
      </c>
      <c r="D9" s="10">
        <f t="shared" si="2"/>
        <v>52627.8</v>
      </c>
      <c r="E9" s="9">
        <v>314.09</v>
      </c>
      <c r="F9" s="10">
        <f t="shared" si="0"/>
        <v>4711.35</v>
      </c>
      <c r="G9" s="9"/>
      <c r="H9" s="10"/>
      <c r="I9" s="9"/>
      <c r="J9" s="9"/>
      <c r="K9" s="10">
        <f t="shared" si="1"/>
        <v>57339.15</v>
      </c>
    </row>
    <row r="10" ht="28" customHeight="1" spans="1:11">
      <c r="A10" s="7">
        <v>6</v>
      </c>
      <c r="B10" s="8" t="s">
        <v>17</v>
      </c>
      <c r="C10" s="9">
        <v>5801.84</v>
      </c>
      <c r="D10" s="10">
        <f t="shared" si="2"/>
        <v>116036.8</v>
      </c>
      <c r="E10" s="9">
        <v>2975.62</v>
      </c>
      <c r="F10" s="10">
        <f t="shared" si="0"/>
        <v>44634.3</v>
      </c>
      <c r="G10" s="9"/>
      <c r="H10" s="10"/>
      <c r="I10" s="9">
        <v>2149.49</v>
      </c>
      <c r="J10" s="9">
        <f>I10*20</f>
        <v>42989.8</v>
      </c>
      <c r="K10" s="10">
        <f t="shared" si="1"/>
        <v>203660.9</v>
      </c>
    </row>
    <row r="11" ht="28" customHeight="1" spans="1:11">
      <c r="A11" s="7">
        <v>7</v>
      </c>
      <c r="B11" s="8" t="s">
        <v>18</v>
      </c>
      <c r="C11" s="9">
        <v>1992.04</v>
      </c>
      <c r="D11" s="10">
        <f t="shared" si="2"/>
        <v>39840.8</v>
      </c>
      <c r="E11" s="9">
        <v>745.96</v>
      </c>
      <c r="F11" s="10">
        <f t="shared" si="0"/>
        <v>11189.4</v>
      </c>
      <c r="G11" s="9"/>
      <c r="H11" s="10"/>
      <c r="I11" s="9">
        <v>1961.59</v>
      </c>
      <c r="J11" s="9">
        <f>I11*20</f>
        <v>39231.8</v>
      </c>
      <c r="K11" s="10">
        <f t="shared" si="1"/>
        <v>90262</v>
      </c>
    </row>
    <row r="12" ht="28" customHeight="1" spans="1:11">
      <c r="A12" s="7">
        <v>8</v>
      </c>
      <c r="B12" s="8" t="s">
        <v>19</v>
      </c>
      <c r="C12" s="9">
        <v>4307.77</v>
      </c>
      <c r="D12" s="10">
        <f t="shared" si="2"/>
        <v>86155.4</v>
      </c>
      <c r="E12" s="9">
        <v>836.8</v>
      </c>
      <c r="F12" s="10">
        <f t="shared" si="0"/>
        <v>12552</v>
      </c>
      <c r="G12" s="9"/>
      <c r="H12" s="10"/>
      <c r="I12" s="9"/>
      <c r="J12" s="9"/>
      <c r="K12" s="10">
        <f t="shared" si="1"/>
        <v>98707.4</v>
      </c>
    </row>
    <row r="13" ht="28" customHeight="1" spans="1:11">
      <c r="A13" s="7">
        <v>9</v>
      </c>
      <c r="B13" s="8" t="s">
        <v>20</v>
      </c>
      <c r="C13" s="9">
        <v>38.87</v>
      </c>
      <c r="D13" s="10">
        <f t="shared" si="2"/>
        <v>777.4</v>
      </c>
      <c r="E13" s="9">
        <v>51.45</v>
      </c>
      <c r="F13" s="10">
        <f t="shared" si="0"/>
        <v>771.75</v>
      </c>
      <c r="G13" s="9"/>
      <c r="H13" s="10"/>
      <c r="I13" s="9"/>
      <c r="J13" s="9"/>
      <c r="K13" s="10">
        <f t="shared" si="1"/>
        <v>1549.15</v>
      </c>
    </row>
    <row r="14" ht="28" customHeight="1" spans="1:11">
      <c r="A14" s="7">
        <v>10</v>
      </c>
      <c r="B14" s="8" t="s">
        <v>21</v>
      </c>
      <c r="C14" s="9">
        <v>2927.44</v>
      </c>
      <c r="D14" s="10">
        <f t="shared" si="2"/>
        <v>58548.8</v>
      </c>
      <c r="E14" s="9">
        <v>715.44</v>
      </c>
      <c r="F14" s="10">
        <f t="shared" si="0"/>
        <v>10731.6</v>
      </c>
      <c r="G14" s="9"/>
      <c r="H14" s="10"/>
      <c r="I14" s="9">
        <v>416.12</v>
      </c>
      <c r="J14" s="9">
        <f>I14*20</f>
        <v>8322.4</v>
      </c>
      <c r="K14" s="10">
        <f t="shared" si="1"/>
        <v>77602.8</v>
      </c>
    </row>
    <row r="15" ht="28" customHeight="1" spans="1:11">
      <c r="A15" s="7">
        <v>11</v>
      </c>
      <c r="B15" s="8" t="s">
        <v>22</v>
      </c>
      <c r="C15" s="9">
        <v>1128.98</v>
      </c>
      <c r="D15" s="10">
        <f t="shared" si="2"/>
        <v>22579.6</v>
      </c>
      <c r="E15" s="9">
        <v>363.89</v>
      </c>
      <c r="F15" s="10">
        <f t="shared" si="0"/>
        <v>5458.35</v>
      </c>
      <c r="G15" s="9"/>
      <c r="H15" s="10"/>
      <c r="I15" s="9"/>
      <c r="J15" s="9"/>
      <c r="K15" s="10">
        <f t="shared" si="1"/>
        <v>28037.95</v>
      </c>
    </row>
    <row r="16" ht="28" customHeight="1" spans="1:11">
      <c r="A16" s="7">
        <v>12</v>
      </c>
      <c r="B16" s="8" t="s">
        <v>23</v>
      </c>
      <c r="C16" s="9">
        <v>129.96</v>
      </c>
      <c r="D16" s="10">
        <f t="shared" si="2"/>
        <v>2599.2</v>
      </c>
      <c r="E16" s="9">
        <v>35.46</v>
      </c>
      <c r="F16" s="10">
        <f t="shared" si="0"/>
        <v>531.9</v>
      </c>
      <c r="G16" s="9"/>
      <c r="H16" s="10"/>
      <c r="I16" s="9"/>
      <c r="J16" s="9"/>
      <c r="K16" s="10">
        <f t="shared" si="1"/>
        <v>3131.1</v>
      </c>
    </row>
    <row r="17" ht="28" customHeight="1" spans="1:11">
      <c r="A17" s="7">
        <v>13</v>
      </c>
      <c r="B17" s="8" t="s">
        <v>24</v>
      </c>
      <c r="C17" s="9">
        <v>1064.89</v>
      </c>
      <c r="D17" s="10">
        <f t="shared" si="2"/>
        <v>21297.8</v>
      </c>
      <c r="E17" s="9">
        <v>956.65</v>
      </c>
      <c r="F17" s="10">
        <f t="shared" si="0"/>
        <v>14349.75</v>
      </c>
      <c r="G17" s="9"/>
      <c r="H17" s="10"/>
      <c r="I17" s="9">
        <v>643.83</v>
      </c>
      <c r="J17" s="9">
        <f>I17*20</f>
        <v>12876.6</v>
      </c>
      <c r="K17" s="10">
        <f t="shared" si="1"/>
        <v>48524.15</v>
      </c>
    </row>
    <row r="18" ht="28" customHeight="1" spans="1:11">
      <c r="A18" s="7">
        <v>14</v>
      </c>
      <c r="B18" s="8" t="s">
        <v>25</v>
      </c>
      <c r="C18" s="9">
        <v>1465.09</v>
      </c>
      <c r="D18" s="10">
        <f t="shared" si="2"/>
        <v>29301.8</v>
      </c>
      <c r="E18" s="9">
        <v>166.99</v>
      </c>
      <c r="F18" s="10">
        <f t="shared" si="0"/>
        <v>2504.85</v>
      </c>
      <c r="G18" s="9"/>
      <c r="H18" s="10"/>
      <c r="I18" s="9"/>
      <c r="J18" s="9"/>
      <c r="K18" s="10">
        <f t="shared" si="1"/>
        <v>31806.65</v>
      </c>
    </row>
    <row r="19" ht="28" customHeight="1" spans="1:11">
      <c r="A19" s="7">
        <v>15</v>
      </c>
      <c r="B19" s="8" t="s">
        <v>26</v>
      </c>
      <c r="C19" s="9">
        <v>770.47</v>
      </c>
      <c r="D19" s="10">
        <f t="shared" si="2"/>
        <v>15409.4</v>
      </c>
      <c r="E19" s="9">
        <v>19.96</v>
      </c>
      <c r="F19" s="10">
        <f t="shared" si="0"/>
        <v>299.4</v>
      </c>
      <c r="G19" s="9"/>
      <c r="H19" s="10"/>
      <c r="I19" s="9">
        <v>814.57</v>
      </c>
      <c r="J19" s="9">
        <f>I19*20</f>
        <v>16291.4</v>
      </c>
      <c r="K19" s="10">
        <f t="shared" si="1"/>
        <v>32000.2</v>
      </c>
    </row>
    <row r="20" ht="28" customHeight="1" spans="1:11">
      <c r="A20" s="7">
        <v>16</v>
      </c>
      <c r="B20" s="8" t="s">
        <v>27</v>
      </c>
      <c r="C20" s="9">
        <v>46.09</v>
      </c>
      <c r="D20" s="10">
        <f t="shared" si="2"/>
        <v>921.8</v>
      </c>
      <c r="E20" s="9"/>
      <c r="F20" s="10"/>
      <c r="G20" s="9"/>
      <c r="H20" s="10"/>
      <c r="I20" s="9"/>
      <c r="J20" s="9"/>
      <c r="K20" s="10">
        <f t="shared" si="1"/>
        <v>921.8</v>
      </c>
    </row>
    <row r="21" ht="28" customHeight="1" spans="1:11">
      <c r="A21" s="7">
        <v>17</v>
      </c>
      <c r="B21" s="8" t="s">
        <v>28</v>
      </c>
      <c r="C21" s="9">
        <v>500.57</v>
      </c>
      <c r="D21" s="10">
        <f t="shared" si="2"/>
        <v>10011.4</v>
      </c>
      <c r="E21" s="9"/>
      <c r="F21" s="10"/>
      <c r="G21" s="9"/>
      <c r="H21" s="10"/>
      <c r="I21" s="9"/>
      <c r="J21" s="9"/>
      <c r="K21" s="10">
        <f t="shared" si="1"/>
        <v>10011.4</v>
      </c>
    </row>
    <row r="22" ht="28" customHeight="1" spans="1:11">
      <c r="A22" s="7">
        <v>18</v>
      </c>
      <c r="B22" s="8" t="s">
        <v>29</v>
      </c>
      <c r="C22" s="9">
        <v>2149.24</v>
      </c>
      <c r="D22" s="10">
        <f t="shared" si="2"/>
        <v>42984.8</v>
      </c>
      <c r="E22" s="9">
        <v>298.62</v>
      </c>
      <c r="F22" s="10">
        <f>E22*15</f>
        <v>4479.3</v>
      </c>
      <c r="G22" s="9"/>
      <c r="H22" s="10"/>
      <c r="I22" s="9">
        <v>2819.93</v>
      </c>
      <c r="J22" s="9">
        <f>I22*20</f>
        <v>56398.6</v>
      </c>
      <c r="K22" s="10">
        <f t="shared" si="1"/>
        <v>103862.7</v>
      </c>
    </row>
    <row r="23" ht="28" customHeight="1" spans="1:11">
      <c r="A23" s="7">
        <v>19</v>
      </c>
      <c r="B23" s="8" t="s">
        <v>30</v>
      </c>
      <c r="C23" s="9">
        <v>1155.01</v>
      </c>
      <c r="D23" s="10">
        <f t="shared" si="2"/>
        <v>23100.2</v>
      </c>
      <c r="E23" s="9">
        <v>271.01</v>
      </c>
      <c r="F23" s="10">
        <f>E23*15</f>
        <v>4065.15</v>
      </c>
      <c r="G23" s="9"/>
      <c r="H23" s="10"/>
      <c r="I23" s="9"/>
      <c r="J23" s="9"/>
      <c r="K23" s="10">
        <f t="shared" si="1"/>
        <v>27165.35</v>
      </c>
    </row>
    <row r="24" ht="28" customHeight="1" spans="1:11">
      <c r="A24" s="7">
        <v>20</v>
      </c>
      <c r="B24" s="8" t="s">
        <v>31</v>
      </c>
      <c r="C24" s="9">
        <v>2249.88</v>
      </c>
      <c r="D24" s="10">
        <f t="shared" si="2"/>
        <v>44997.6</v>
      </c>
      <c r="E24" s="9">
        <v>1537.29</v>
      </c>
      <c r="F24" s="10">
        <f>E24*15</f>
        <v>23059.35</v>
      </c>
      <c r="G24" s="9"/>
      <c r="H24" s="10"/>
      <c r="I24" s="9"/>
      <c r="J24" s="9"/>
      <c r="K24" s="10">
        <f t="shared" si="1"/>
        <v>68056.95</v>
      </c>
    </row>
    <row r="25" s="1" customFormat="1" ht="28" customHeight="1" spans="1:11">
      <c r="A25" s="7">
        <v>21</v>
      </c>
      <c r="B25" s="11" t="s">
        <v>32</v>
      </c>
      <c r="C25" s="9">
        <v>1219.26</v>
      </c>
      <c r="D25" s="10">
        <f>C25*20</f>
        <v>24385.2</v>
      </c>
      <c r="E25" s="9">
        <v>959.7</v>
      </c>
      <c r="F25" s="10">
        <f>E25*15</f>
        <v>14395.5</v>
      </c>
      <c r="G25" s="9"/>
      <c r="H25" s="10"/>
      <c r="I25" s="9">
        <v>400.28</v>
      </c>
      <c r="J25" s="9">
        <f>I25*20</f>
        <v>8005.6</v>
      </c>
      <c r="K25" s="10">
        <f t="shared" si="1"/>
        <v>46786.3</v>
      </c>
    </row>
    <row r="26" ht="28" customHeight="1" spans="1:11">
      <c r="A26" s="7">
        <v>22</v>
      </c>
      <c r="B26" s="11" t="s">
        <v>33</v>
      </c>
      <c r="C26" s="9">
        <v>1091.46</v>
      </c>
      <c r="D26" s="10">
        <f>C26*20</f>
        <v>21829.2</v>
      </c>
      <c r="E26" s="9">
        <v>617.14</v>
      </c>
      <c r="F26" s="10">
        <f>E26*15</f>
        <v>9257.1</v>
      </c>
      <c r="G26" s="9"/>
      <c r="H26" s="10"/>
      <c r="I26" s="9"/>
      <c r="J26" s="9"/>
      <c r="K26" s="10">
        <f t="shared" si="1"/>
        <v>31086.3</v>
      </c>
    </row>
    <row r="27" ht="29" customHeight="1" spans="1:11">
      <c r="A27" s="12" t="s">
        <v>34</v>
      </c>
      <c r="B27" s="13"/>
      <c r="C27" s="9">
        <f>SUM(C5:C26)</f>
        <v>37740.31</v>
      </c>
      <c r="D27" s="10">
        <f t="shared" ref="D27:K27" si="3">SUM(D5:D26)</f>
        <v>754806.2</v>
      </c>
      <c r="E27" s="9">
        <f t="shared" si="3"/>
        <v>13295.95</v>
      </c>
      <c r="F27" s="10">
        <f t="shared" si="3"/>
        <v>199439.25</v>
      </c>
      <c r="G27" s="10"/>
      <c r="H27" s="10"/>
      <c r="I27" s="10">
        <f>SUM(I5:I26)</f>
        <v>10894.43</v>
      </c>
      <c r="J27" s="10">
        <f>SUM(J5:J26)</f>
        <v>217888.6</v>
      </c>
      <c r="K27" s="10">
        <f t="shared" si="3"/>
        <v>1172134.05</v>
      </c>
    </row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</sheetData>
  <mergeCells count="7">
    <mergeCell ref="A1:K1"/>
    <mergeCell ref="E2:K2"/>
    <mergeCell ref="C3:J3"/>
    <mergeCell ref="A27:B27"/>
    <mergeCell ref="A3:A4"/>
    <mergeCell ref="B3:B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2021-08-23T07:12:18Z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EF9231DE73B342F5B79E17A68DD49699</vt:lpwstr>
  </property>
</Properties>
</file>