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<sst xmlns="http://schemas.openxmlformats.org/spreadsheetml/2006/main" count="39" uniqueCount="37">
  <si>
    <t>宁县2021第四批农业生产托管项目作业补助明细表</t>
  </si>
  <si>
    <t>单位：亩、元</t>
  </si>
  <si>
    <t>序号</t>
  </si>
  <si>
    <t>服务组织</t>
  </si>
  <si>
    <r>
      <rPr>
        <sz val="14"/>
        <color theme="1"/>
        <rFont val="宋体"/>
        <charset val="134"/>
        <scheme val="minor"/>
      </rPr>
      <t>作业类别  小麦</t>
    </r>
    <r>
      <rPr>
        <sz val="14"/>
        <color theme="1"/>
        <rFont val="Wingdings 2"/>
        <charset val="134"/>
      </rPr>
      <t>£</t>
    </r>
    <r>
      <rPr>
        <sz val="14"/>
        <color theme="1"/>
        <rFont val="宋体"/>
        <charset val="134"/>
        <scheme val="minor"/>
      </rPr>
      <t>玉米</t>
    </r>
    <r>
      <rPr>
        <sz val="14"/>
        <color theme="1"/>
        <rFont val="Wingdings 2"/>
        <charset val="134"/>
      </rPr>
      <t>R</t>
    </r>
  </si>
  <si>
    <t>共计补助</t>
  </si>
  <si>
    <t>犁耕</t>
  </si>
  <si>
    <t>补助    金额</t>
  </si>
  <si>
    <t>旋耕</t>
  </si>
  <si>
    <t>补助   金额</t>
  </si>
  <si>
    <t>机播</t>
  </si>
  <si>
    <t>机收</t>
  </si>
  <si>
    <t>宁县鑫丰农机农民专业合作社</t>
  </si>
  <si>
    <t>宁县良平金坤农机农民专业合作社</t>
  </si>
  <si>
    <t>宁县林耕农机农民专业合作社</t>
  </si>
  <si>
    <t>宁县九岘乡农业机械农民专业合作社</t>
  </si>
  <si>
    <t>宁县殿辉农机农民专业合作社</t>
  </si>
  <si>
    <t>宁县雄飞农机农民专业合作社</t>
  </si>
  <si>
    <t>宁县宏泰农机服务农民专业合作社</t>
  </si>
  <si>
    <t>宁县小刚农机农民专业合作社</t>
  </si>
  <si>
    <t>宁县田野现代农机农民专业合作社</t>
  </si>
  <si>
    <t>宁县耕芸农机农民专业合作社</t>
  </si>
  <si>
    <t>宁县泾莲种植农民专业合作社</t>
  </si>
  <si>
    <t>宁县金村金耕农机农民专业合作社</t>
  </si>
  <si>
    <t>宁县早胜犇牛农机农民专业合作社</t>
  </si>
  <si>
    <t>宁县盘克诚信农业机械农民专业合作社</t>
  </si>
  <si>
    <t>宁县朱平芳农机服务农民专业合作社</t>
  </si>
  <si>
    <t>宁县早胜南丰农机农民专业合作社</t>
  </si>
  <si>
    <t>宁县邓兴种养殖农民专业合作社</t>
  </si>
  <si>
    <t>宁县鑫仓农机农民专业合作社</t>
  </si>
  <si>
    <t>庆阳陇源鑫科种植养殖农民专业合作社</t>
  </si>
  <si>
    <t>宁县中村瑞隆农机农民专业合作社</t>
  </si>
  <si>
    <t>宁县骏飞农机服务农民专业合作社</t>
  </si>
  <si>
    <t>宁县李小强农机服务农民专业合作社</t>
  </si>
  <si>
    <t>宁县建柱种养殖农民专业合作社</t>
  </si>
  <si>
    <t>宁县创佳农机农民专业合作社</t>
  </si>
  <si>
    <t>合      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</si>
</sst>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workbookViewId="0">
      <selection activeCell="P21" sqref="P21"/>
    </sheetView>
  </sheetViews>
  <sheetFormatPr defaultColWidth="9" defaultRowHeight="13.5"/>
  <cols>
    <col min="1" max="1" width="6.625" customWidth="1"/>
    <col min="2" max="2" width="27" customWidth="1"/>
    <col min="3" max="3" width="10.625" customWidth="1"/>
    <col min="4" max="4" width="11.625" customWidth="1"/>
    <col min="5" max="5" width="10.75" customWidth="1"/>
    <col min="6" max="6" width="11.375" customWidth="1"/>
    <col min="7" max="7" width="8.875" customWidth="1"/>
    <col min="8" max="8" width="10.125" customWidth="1"/>
    <col min="9" max="9" width="9.25" customWidth="1"/>
    <col min="10" max="10" width="10.75" customWidth="1"/>
    <col min="11" max="11" width="11.25" customWidth="1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0" customHeight="1" spans="1:11">
      <c r="A2" s="3"/>
      <c r="B2" s="3"/>
      <c r="C2" s="3"/>
      <c r="D2" s="3"/>
      <c r="E2" s="4" t="s">
        <v>1</v>
      </c>
      <c r="F2" s="4"/>
      <c r="G2" s="4"/>
      <c r="H2" s="4"/>
      <c r="I2" s="4"/>
      <c r="J2" s="4"/>
      <c r="K2" s="4"/>
    </row>
    <row r="3" ht="30" customHeight="1" spans="1:11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5" t="s">
        <v>5</v>
      </c>
    </row>
    <row r="4" ht="38" customHeight="1" spans="1:11">
      <c r="A4" s="7"/>
      <c r="B4" s="7"/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9</v>
      </c>
      <c r="I4" s="6" t="s">
        <v>11</v>
      </c>
      <c r="J4" s="6" t="s">
        <v>9</v>
      </c>
      <c r="K4" s="7"/>
    </row>
    <row r="5" s="1" customFormat="1" ht="28" customHeight="1" spans="1:11">
      <c r="A5" s="8">
        <v>1</v>
      </c>
      <c r="B5" s="9" t="s">
        <v>12</v>
      </c>
      <c r="C5" s="10">
        <v>1571.48</v>
      </c>
      <c r="D5" s="11">
        <f>C5*20</f>
        <v>31429.6</v>
      </c>
      <c r="E5" s="10">
        <v>448.52</v>
      </c>
      <c r="F5" s="11">
        <f>E5*15</f>
        <v>6727.8</v>
      </c>
      <c r="G5" s="10"/>
      <c r="H5" s="11"/>
      <c r="I5" s="10">
        <v>2226.44</v>
      </c>
      <c r="J5" s="11">
        <f>I5*45</f>
        <v>100189.8</v>
      </c>
      <c r="K5" s="11">
        <f>D5+F5+J5</f>
        <v>138347.2</v>
      </c>
    </row>
    <row r="6" s="1" customFormat="1" ht="28" customHeight="1" spans="1:11">
      <c r="A6" s="8">
        <v>2</v>
      </c>
      <c r="B6" s="9" t="s">
        <v>13</v>
      </c>
      <c r="C6" s="10"/>
      <c r="D6" s="11"/>
      <c r="E6" s="10"/>
      <c r="F6" s="11"/>
      <c r="G6" s="10"/>
      <c r="H6" s="11"/>
      <c r="I6" s="10">
        <v>429.11</v>
      </c>
      <c r="J6" s="11">
        <f t="shared" ref="J6:J30" si="0">I6*45</f>
        <v>19309.95</v>
      </c>
      <c r="K6" s="11">
        <f t="shared" ref="K6:K28" si="1">D6+F6+J6</f>
        <v>19309.95</v>
      </c>
    </row>
    <row r="7" s="1" customFormat="1" ht="28" customHeight="1" spans="1:11">
      <c r="A7" s="8">
        <v>3</v>
      </c>
      <c r="B7" s="9" t="s">
        <v>14</v>
      </c>
      <c r="C7" s="10">
        <v>1165.97</v>
      </c>
      <c r="D7" s="11">
        <f t="shared" ref="D6:D30" si="2">C7*20</f>
        <v>23319.4</v>
      </c>
      <c r="E7" s="10">
        <v>464.68</v>
      </c>
      <c r="F7" s="11">
        <f t="shared" ref="F6:F30" si="3">E7*15</f>
        <v>6970.2</v>
      </c>
      <c r="G7" s="10"/>
      <c r="H7" s="11"/>
      <c r="I7" s="10"/>
      <c r="J7" s="11"/>
      <c r="K7" s="11">
        <f t="shared" si="1"/>
        <v>30289.6</v>
      </c>
    </row>
    <row r="8" s="1" customFormat="1" ht="28" customHeight="1" spans="1:11">
      <c r="A8" s="8">
        <v>4</v>
      </c>
      <c r="B8" s="9" t="s">
        <v>15</v>
      </c>
      <c r="C8" s="10">
        <v>131.58</v>
      </c>
      <c r="D8" s="11">
        <f t="shared" si="2"/>
        <v>2631.6</v>
      </c>
      <c r="E8" s="10">
        <v>462.24</v>
      </c>
      <c r="F8" s="11">
        <f t="shared" si="3"/>
        <v>6933.6</v>
      </c>
      <c r="G8" s="10"/>
      <c r="H8" s="11"/>
      <c r="I8" s="10"/>
      <c r="J8" s="11"/>
      <c r="K8" s="11">
        <f t="shared" si="1"/>
        <v>9565.2</v>
      </c>
    </row>
    <row r="9" s="1" customFormat="1" ht="28" customHeight="1" spans="1:11">
      <c r="A9" s="8">
        <v>5</v>
      </c>
      <c r="B9" s="9" t="s">
        <v>16</v>
      </c>
      <c r="C9" s="10">
        <v>541.04</v>
      </c>
      <c r="D9" s="11">
        <f t="shared" si="2"/>
        <v>10820.8</v>
      </c>
      <c r="E9" s="11">
        <v>512.9</v>
      </c>
      <c r="F9" s="11">
        <f t="shared" si="3"/>
        <v>7693.5</v>
      </c>
      <c r="G9" s="10"/>
      <c r="H9" s="11"/>
      <c r="I9" s="10">
        <v>404.25</v>
      </c>
      <c r="J9" s="11">
        <f t="shared" si="0"/>
        <v>18191.25</v>
      </c>
      <c r="K9" s="11">
        <f t="shared" si="1"/>
        <v>36705.55</v>
      </c>
    </row>
    <row r="10" s="2" customFormat="1" ht="28" customHeight="1" spans="1:16">
      <c r="A10" s="8">
        <v>6</v>
      </c>
      <c r="B10" s="9" t="s">
        <v>17</v>
      </c>
      <c r="C10" s="10">
        <v>1000.21</v>
      </c>
      <c r="D10" s="11">
        <f t="shared" si="2"/>
        <v>20004.2</v>
      </c>
      <c r="E10" s="10">
        <v>56</v>
      </c>
      <c r="F10" s="11">
        <f t="shared" si="3"/>
        <v>840</v>
      </c>
      <c r="G10" s="10"/>
      <c r="H10" s="11"/>
      <c r="I10" s="10">
        <v>981.02</v>
      </c>
      <c r="J10" s="11">
        <f t="shared" si="0"/>
        <v>44145.9</v>
      </c>
      <c r="K10" s="11">
        <f t="shared" si="1"/>
        <v>64990.1</v>
      </c>
      <c r="M10">
        <v>64990.0999999999</v>
      </c>
      <c r="N10"/>
      <c r="O10"/>
      <c r="P10"/>
    </row>
    <row r="11" s="1" customFormat="1" ht="28" customHeight="1" spans="1:11">
      <c r="A11" s="8">
        <v>7</v>
      </c>
      <c r="B11" s="9" t="s">
        <v>18</v>
      </c>
      <c r="C11" s="10">
        <v>1117.52</v>
      </c>
      <c r="D11" s="11">
        <f t="shared" si="2"/>
        <v>22350.4</v>
      </c>
      <c r="E11" s="10">
        <v>1117.98</v>
      </c>
      <c r="F11" s="11">
        <f t="shared" si="3"/>
        <v>16769.7</v>
      </c>
      <c r="G11" s="10"/>
      <c r="H11" s="11"/>
      <c r="I11" s="10">
        <v>1200.33</v>
      </c>
      <c r="J11" s="11">
        <f t="shared" si="0"/>
        <v>54014.85</v>
      </c>
      <c r="K11" s="11">
        <f t="shared" si="1"/>
        <v>93134.95</v>
      </c>
    </row>
    <row r="12" s="2" customFormat="1" ht="28" customHeight="1" spans="1:16">
      <c r="A12" s="8">
        <v>8</v>
      </c>
      <c r="B12" s="9" t="s">
        <v>19</v>
      </c>
      <c r="C12" s="10">
        <v>1089.49</v>
      </c>
      <c r="D12" s="11">
        <f>C12*20</f>
        <v>21789.8</v>
      </c>
      <c r="E12" s="10">
        <v>1381.17</v>
      </c>
      <c r="F12" s="11">
        <f t="shared" si="3"/>
        <v>20717.55</v>
      </c>
      <c r="G12" s="10"/>
      <c r="H12" s="11"/>
      <c r="I12" s="10"/>
      <c r="J12" s="11"/>
      <c r="K12" s="11">
        <f t="shared" si="1"/>
        <v>42507.35</v>
      </c>
      <c r="M12" s="16">
        <v>42507.35</v>
      </c>
      <c r="N12"/>
      <c r="O12"/>
      <c r="P12"/>
    </row>
    <row r="13" s="1" customFormat="1" ht="28" customHeight="1" spans="1:11">
      <c r="A13" s="8">
        <v>9</v>
      </c>
      <c r="B13" s="9" t="s">
        <v>20</v>
      </c>
      <c r="C13" s="10">
        <v>35.26</v>
      </c>
      <c r="D13" s="11">
        <f t="shared" si="2"/>
        <v>705.2</v>
      </c>
      <c r="E13" s="10">
        <v>93.58</v>
      </c>
      <c r="F13" s="11">
        <f t="shared" si="3"/>
        <v>1403.7</v>
      </c>
      <c r="G13" s="10"/>
      <c r="H13" s="11"/>
      <c r="I13" s="10">
        <v>33.84</v>
      </c>
      <c r="J13" s="11">
        <f t="shared" si="0"/>
        <v>1522.8</v>
      </c>
      <c r="K13" s="11">
        <f t="shared" si="1"/>
        <v>3631.7</v>
      </c>
    </row>
    <row r="14" s="1" customFormat="1" ht="28" customHeight="1" spans="1:11">
      <c r="A14" s="8">
        <v>10</v>
      </c>
      <c r="B14" s="9" t="s">
        <v>21</v>
      </c>
      <c r="C14" s="10">
        <v>1366.48</v>
      </c>
      <c r="D14" s="11">
        <f t="shared" si="2"/>
        <v>27329.6</v>
      </c>
      <c r="E14" s="10">
        <v>947.3</v>
      </c>
      <c r="F14" s="11">
        <f t="shared" si="3"/>
        <v>14209.5</v>
      </c>
      <c r="G14" s="10"/>
      <c r="H14" s="11"/>
      <c r="I14" s="10">
        <v>363.13</v>
      </c>
      <c r="J14" s="11">
        <f t="shared" si="0"/>
        <v>16340.85</v>
      </c>
      <c r="K14" s="11">
        <f t="shared" si="1"/>
        <v>57879.95</v>
      </c>
    </row>
    <row r="15" s="1" customFormat="1" ht="28" customHeight="1" spans="1:11">
      <c r="A15" s="8">
        <v>11</v>
      </c>
      <c r="B15" s="9" t="s">
        <v>22</v>
      </c>
      <c r="C15" s="10">
        <v>640.73</v>
      </c>
      <c r="D15" s="11">
        <f t="shared" si="2"/>
        <v>12814.6</v>
      </c>
      <c r="E15" s="10">
        <v>1305.05</v>
      </c>
      <c r="F15" s="11">
        <f t="shared" si="3"/>
        <v>19575.75</v>
      </c>
      <c r="G15" s="10"/>
      <c r="H15" s="11"/>
      <c r="I15" s="10"/>
      <c r="J15" s="11"/>
      <c r="K15" s="11">
        <f t="shared" si="1"/>
        <v>32390.35</v>
      </c>
    </row>
    <row r="16" s="1" customFormat="1" ht="28" customHeight="1" spans="1:11">
      <c r="A16" s="8">
        <v>12</v>
      </c>
      <c r="B16" s="9" t="s">
        <v>23</v>
      </c>
      <c r="C16" s="10">
        <v>46.59</v>
      </c>
      <c r="D16" s="11">
        <f t="shared" si="2"/>
        <v>931.8</v>
      </c>
      <c r="E16" s="10">
        <v>76.76</v>
      </c>
      <c r="F16" s="11">
        <f t="shared" si="3"/>
        <v>1151.4</v>
      </c>
      <c r="G16" s="10"/>
      <c r="H16" s="11"/>
      <c r="I16" s="10"/>
      <c r="J16" s="11"/>
      <c r="K16" s="11">
        <f t="shared" si="1"/>
        <v>2083.2</v>
      </c>
    </row>
    <row r="17" s="1" customFormat="1" ht="28" customHeight="1" spans="1:11">
      <c r="A17" s="8">
        <v>13</v>
      </c>
      <c r="B17" s="9" t="s">
        <v>24</v>
      </c>
      <c r="C17" s="10">
        <v>1605</v>
      </c>
      <c r="D17" s="11">
        <f t="shared" si="2"/>
        <v>32100</v>
      </c>
      <c r="E17" s="10">
        <v>2681.35</v>
      </c>
      <c r="F17" s="11">
        <f t="shared" si="3"/>
        <v>40220.25</v>
      </c>
      <c r="G17" s="10"/>
      <c r="H17" s="11"/>
      <c r="I17" s="10">
        <v>349.22</v>
      </c>
      <c r="J17" s="11">
        <f t="shared" si="0"/>
        <v>15714.9</v>
      </c>
      <c r="K17" s="11">
        <f t="shared" si="1"/>
        <v>88035.15</v>
      </c>
    </row>
    <row r="18" s="1" customFormat="1" ht="28" customHeight="1" spans="1:11">
      <c r="A18" s="8">
        <v>14</v>
      </c>
      <c r="B18" s="9" t="s">
        <v>25</v>
      </c>
      <c r="C18" s="10">
        <v>426.99</v>
      </c>
      <c r="D18" s="11">
        <f t="shared" si="2"/>
        <v>8539.8</v>
      </c>
      <c r="E18" s="10">
        <v>889.18</v>
      </c>
      <c r="F18" s="11">
        <f t="shared" si="3"/>
        <v>13337.7</v>
      </c>
      <c r="G18" s="10"/>
      <c r="H18" s="11"/>
      <c r="I18" s="10"/>
      <c r="J18" s="11"/>
      <c r="K18" s="11">
        <f t="shared" si="1"/>
        <v>21877.5</v>
      </c>
    </row>
    <row r="19" s="1" customFormat="1" ht="28" customHeight="1" spans="1:11">
      <c r="A19" s="8">
        <v>15</v>
      </c>
      <c r="B19" s="9" t="s">
        <v>26</v>
      </c>
      <c r="C19" s="10">
        <v>1768.35</v>
      </c>
      <c r="D19" s="11">
        <f t="shared" si="2"/>
        <v>35367</v>
      </c>
      <c r="E19" s="10">
        <v>582.16</v>
      </c>
      <c r="F19" s="11">
        <f t="shared" si="3"/>
        <v>8732.4</v>
      </c>
      <c r="G19" s="10"/>
      <c r="H19" s="11"/>
      <c r="I19" s="10">
        <v>504.8</v>
      </c>
      <c r="J19" s="11">
        <f t="shared" si="0"/>
        <v>22716</v>
      </c>
      <c r="K19" s="11">
        <f t="shared" si="1"/>
        <v>66815.4</v>
      </c>
    </row>
    <row r="20" s="1" customFormat="1" ht="28" customHeight="1" spans="1:11">
      <c r="A20" s="8">
        <v>16</v>
      </c>
      <c r="B20" s="9" t="s">
        <v>27</v>
      </c>
      <c r="C20" s="10">
        <v>187.17</v>
      </c>
      <c r="D20" s="11">
        <f t="shared" si="2"/>
        <v>3743.4</v>
      </c>
      <c r="E20" s="10">
        <v>100.74</v>
      </c>
      <c r="F20" s="11">
        <f t="shared" si="3"/>
        <v>1511.1</v>
      </c>
      <c r="G20" s="10"/>
      <c r="H20" s="11"/>
      <c r="I20" s="10">
        <v>324.35</v>
      </c>
      <c r="J20" s="11">
        <f t="shared" si="0"/>
        <v>14595.75</v>
      </c>
      <c r="K20" s="11">
        <f t="shared" si="1"/>
        <v>19850.25</v>
      </c>
    </row>
    <row r="21" s="1" customFormat="1" ht="28" customHeight="1" spans="1:11">
      <c r="A21" s="8">
        <v>17</v>
      </c>
      <c r="B21" s="9" t="s">
        <v>28</v>
      </c>
      <c r="C21" s="10">
        <v>139.16</v>
      </c>
      <c r="D21" s="11">
        <f t="shared" si="2"/>
        <v>2783.2</v>
      </c>
      <c r="E21" s="10">
        <v>417.67</v>
      </c>
      <c r="F21" s="11">
        <f t="shared" si="3"/>
        <v>6265.05</v>
      </c>
      <c r="G21" s="10"/>
      <c r="H21" s="11"/>
      <c r="I21" s="10">
        <v>790.08</v>
      </c>
      <c r="J21" s="11">
        <f t="shared" si="0"/>
        <v>35553.6</v>
      </c>
      <c r="K21" s="11">
        <f t="shared" si="1"/>
        <v>44601.85</v>
      </c>
    </row>
    <row r="22" s="1" customFormat="1" ht="28" customHeight="1" spans="1:11">
      <c r="A22" s="8">
        <v>18</v>
      </c>
      <c r="B22" s="9" t="s">
        <v>29</v>
      </c>
      <c r="C22" s="10">
        <v>1776.99</v>
      </c>
      <c r="D22" s="11">
        <f t="shared" si="2"/>
        <v>35539.8</v>
      </c>
      <c r="E22" s="10">
        <v>59.27</v>
      </c>
      <c r="F22" s="11">
        <f t="shared" si="3"/>
        <v>889.05</v>
      </c>
      <c r="G22" s="10"/>
      <c r="H22" s="11"/>
      <c r="I22" s="10">
        <v>1260.23</v>
      </c>
      <c r="J22" s="11">
        <f t="shared" si="0"/>
        <v>56710.35</v>
      </c>
      <c r="K22" s="11">
        <f t="shared" si="1"/>
        <v>93139.2</v>
      </c>
    </row>
    <row r="23" s="1" customFormat="1" ht="28" customHeight="1" spans="1:11">
      <c r="A23" s="8">
        <v>19</v>
      </c>
      <c r="B23" s="9" t="s">
        <v>30</v>
      </c>
      <c r="C23" s="10">
        <v>440.17</v>
      </c>
      <c r="D23" s="11">
        <f t="shared" si="2"/>
        <v>8803.4</v>
      </c>
      <c r="E23" s="10">
        <v>882.17</v>
      </c>
      <c r="F23" s="11">
        <f t="shared" si="3"/>
        <v>13232.55</v>
      </c>
      <c r="G23" s="10"/>
      <c r="H23" s="11"/>
      <c r="I23" s="10">
        <v>304.3</v>
      </c>
      <c r="J23" s="11">
        <f t="shared" si="0"/>
        <v>13693.5</v>
      </c>
      <c r="K23" s="11">
        <f t="shared" si="1"/>
        <v>35729.45</v>
      </c>
    </row>
    <row r="24" s="2" customFormat="1" ht="28" customHeight="1" spans="1:16">
      <c r="A24" s="8">
        <v>20</v>
      </c>
      <c r="B24" s="9" t="s">
        <v>31</v>
      </c>
      <c r="C24" s="10">
        <v>714.74</v>
      </c>
      <c r="D24" s="11">
        <f t="shared" si="2"/>
        <v>14294.8</v>
      </c>
      <c r="E24" s="10">
        <v>63.07</v>
      </c>
      <c r="F24" s="11">
        <f>E24*15</f>
        <v>946.05</v>
      </c>
      <c r="G24" s="10"/>
      <c r="H24" s="11"/>
      <c r="I24" s="10"/>
      <c r="J24" s="11"/>
      <c r="K24" s="11">
        <f t="shared" si="1"/>
        <v>15240.85</v>
      </c>
      <c r="M24" s="16">
        <v>15240.85</v>
      </c>
      <c r="N24"/>
      <c r="O24"/>
      <c r="P24"/>
    </row>
    <row r="25" s="2" customFormat="1" ht="28" customHeight="1" spans="1:16">
      <c r="A25" s="8">
        <v>21</v>
      </c>
      <c r="B25" s="12" t="s">
        <v>32</v>
      </c>
      <c r="C25" s="10">
        <v>859.75</v>
      </c>
      <c r="D25" s="11">
        <f t="shared" si="2"/>
        <v>17195</v>
      </c>
      <c r="E25" s="10">
        <v>579.59</v>
      </c>
      <c r="F25" s="11">
        <f t="shared" si="3"/>
        <v>8693.85</v>
      </c>
      <c r="G25" s="10"/>
      <c r="H25" s="11"/>
      <c r="I25" s="10"/>
      <c r="J25" s="11"/>
      <c r="K25" s="11">
        <f t="shared" si="1"/>
        <v>25888.85</v>
      </c>
      <c r="M25" s="1"/>
      <c r="N25" s="1"/>
      <c r="O25" s="1"/>
      <c r="P25" s="1"/>
    </row>
    <row r="26" s="2" customFormat="1" ht="28" customHeight="1" spans="1:16">
      <c r="A26" s="8">
        <v>22</v>
      </c>
      <c r="B26" s="12" t="s">
        <v>33</v>
      </c>
      <c r="C26" s="10">
        <v>2190.03</v>
      </c>
      <c r="D26" s="11">
        <f t="shared" si="2"/>
        <v>43800.6</v>
      </c>
      <c r="E26" s="10">
        <v>1.48</v>
      </c>
      <c r="F26" s="11">
        <f t="shared" si="3"/>
        <v>22.2</v>
      </c>
      <c r="G26" s="10"/>
      <c r="H26" s="11"/>
      <c r="I26" s="10"/>
      <c r="J26" s="11"/>
      <c r="K26" s="11">
        <f t="shared" si="1"/>
        <v>43822.8</v>
      </c>
      <c r="M26" s="1"/>
      <c r="N26" s="1"/>
      <c r="O26" s="1"/>
      <c r="P26" s="1"/>
    </row>
    <row r="27" s="2" customFormat="1" ht="28" customHeight="1" spans="1:16">
      <c r="A27" s="8">
        <v>23</v>
      </c>
      <c r="B27" s="12" t="s">
        <v>34</v>
      </c>
      <c r="C27" s="10">
        <v>295</v>
      </c>
      <c r="D27" s="11">
        <f t="shared" si="2"/>
        <v>5900</v>
      </c>
      <c r="E27" s="10">
        <v>640</v>
      </c>
      <c r="F27" s="11">
        <f t="shared" si="3"/>
        <v>9600</v>
      </c>
      <c r="G27" s="10"/>
      <c r="H27" s="11"/>
      <c r="I27" s="17">
        <v>1100</v>
      </c>
      <c r="J27" s="11">
        <f t="shared" si="0"/>
        <v>49500</v>
      </c>
      <c r="K27" s="11">
        <f t="shared" si="1"/>
        <v>65000</v>
      </c>
      <c r="M27" s="16">
        <v>65000</v>
      </c>
      <c r="N27"/>
      <c r="O27"/>
      <c r="P27"/>
    </row>
    <row r="28" s="2" customFormat="1" ht="28" customHeight="1" spans="1:16">
      <c r="A28" s="8">
        <v>24</v>
      </c>
      <c r="B28" s="13" t="s">
        <v>35</v>
      </c>
      <c r="C28" s="10">
        <v>182.59</v>
      </c>
      <c r="D28" s="11">
        <f t="shared" si="2"/>
        <v>3651.8</v>
      </c>
      <c r="E28" s="10">
        <v>273.62</v>
      </c>
      <c r="F28" s="11">
        <f t="shared" si="3"/>
        <v>4104.3</v>
      </c>
      <c r="G28" s="10"/>
      <c r="H28" s="11"/>
      <c r="I28" s="10"/>
      <c r="J28" s="11"/>
      <c r="K28" s="11">
        <f t="shared" si="1"/>
        <v>7756.1</v>
      </c>
      <c r="M28" s="1"/>
      <c r="N28" s="1"/>
      <c r="O28" s="1"/>
      <c r="P28" s="1"/>
    </row>
    <row r="29" ht="29" customHeight="1" spans="1:11">
      <c r="A29" s="14" t="s">
        <v>36</v>
      </c>
      <c r="B29" s="15"/>
      <c r="C29" s="10">
        <f t="shared" ref="C29:K29" si="4">SUM(C5:C28)</f>
        <v>19292.29</v>
      </c>
      <c r="D29" s="10">
        <f t="shared" si="4"/>
        <v>385845.8</v>
      </c>
      <c r="E29" s="10">
        <f t="shared" si="4"/>
        <v>14036.48</v>
      </c>
      <c r="F29" s="10">
        <f t="shared" si="4"/>
        <v>210547.2</v>
      </c>
      <c r="G29" s="10"/>
      <c r="H29" s="10"/>
      <c r="I29" s="10">
        <f t="shared" si="4"/>
        <v>10271.1</v>
      </c>
      <c r="J29" s="10">
        <f t="shared" si="4"/>
        <v>462199.5</v>
      </c>
      <c r="K29" s="11">
        <f t="shared" si="4"/>
        <v>1058592.5</v>
      </c>
    </row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</sheetData>
  <mergeCells count="7">
    <mergeCell ref="A1:K1"/>
    <mergeCell ref="E2:K2"/>
    <mergeCell ref="C3:J3"/>
    <mergeCell ref="A29:B29"/>
    <mergeCell ref="A3:A4"/>
    <mergeCell ref="B3:B4"/>
    <mergeCell ref="K3:K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2021-03-16T08:16:00Z</dcterms:created>
  <dcterms:modified xsi:type="dcterms:W3CDTF">2021-10-18T07:11:21Z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EF9231DE73B342F5B79E17A68DD49699</vt:lpwstr>
  </property>
</Properties>
</file>