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<sst xmlns="http://schemas.openxmlformats.org/spreadsheetml/2006/main" count="37" uniqueCount="35">
  <si>
    <t>宁县2021第五批农业生产托管项目作业补助明细表</t>
  </si>
  <si>
    <t>单位：亩、元</t>
  </si>
  <si>
    <t>序号</t>
  </si>
  <si>
    <t>服务组织</t>
  </si>
  <si>
    <r>
      <rPr>
        <sz val="14"/>
        <color theme="1"/>
        <rFont val="宋体"/>
        <charset val="134"/>
        <scheme val="minor"/>
      </rPr>
      <t>作业类别  小麦</t>
    </r>
    <r>
      <rPr>
        <sz val="14"/>
        <color theme="1"/>
        <rFont val="Wingdings 2"/>
        <charset val="134"/>
      </rPr>
      <t>£</t>
    </r>
    <r>
      <rPr>
        <sz val="14"/>
        <color theme="1"/>
        <rFont val="宋体"/>
        <charset val="134"/>
        <scheme val="minor"/>
      </rPr>
      <t>玉米</t>
    </r>
    <r>
      <rPr>
        <sz val="14"/>
        <color theme="1"/>
        <rFont val="Wingdings 2"/>
        <charset val="134"/>
      </rPr>
      <t>R</t>
    </r>
  </si>
  <si>
    <t>共计补助</t>
  </si>
  <si>
    <t>犁耕</t>
  </si>
  <si>
    <t>补助    金额</t>
  </si>
  <si>
    <t>旋耕</t>
  </si>
  <si>
    <t>补助   金额</t>
  </si>
  <si>
    <t>机播</t>
  </si>
  <si>
    <t>机收</t>
  </si>
  <si>
    <t>宁县鑫丰农机农民专业合作社</t>
  </si>
  <si>
    <t>宁县春荣耕耘田野农机农民专业合作社</t>
  </si>
  <si>
    <t>宁县良平金坤农机农民专业合作社</t>
  </si>
  <si>
    <t>宁县林耕农机农民专业合作社</t>
  </si>
  <si>
    <t>宁县九岘乡农业机械农民专业合作社</t>
  </si>
  <si>
    <t>宁县殿辉农机农民专业合作社</t>
  </si>
  <si>
    <t>宁县雄飞农机农民专业合作社</t>
  </si>
  <si>
    <t>宁县宏泰农机服务农民专业合作社</t>
  </si>
  <si>
    <t>宁县田野现代农机农民专业合作社</t>
  </si>
  <si>
    <t>宁县耕芸农机农民专业合作社</t>
  </si>
  <si>
    <t>宁县泾莲种植农民专业合作社</t>
  </si>
  <si>
    <t>宁县金村金耕农机农民专业合作社</t>
  </si>
  <si>
    <t>宁县早胜犇牛农机农民专业合作社</t>
  </si>
  <si>
    <t>宁县盘克诚信农业机械农民专业合作社</t>
  </si>
  <si>
    <t>宁县朱平芳农机服务农民专业合作社</t>
  </si>
  <si>
    <t>宁县早胜南丰农机农民专业合作社</t>
  </si>
  <si>
    <t>宁县邓兴种养殖农民专业合作社</t>
  </si>
  <si>
    <t>宁县鑫仓农机农民专业合作社</t>
  </si>
  <si>
    <t>庆阳陇源鑫科种植养殖农民专业合作社</t>
  </si>
  <si>
    <t>宁县骏飞农机服务农民专业合作社</t>
  </si>
  <si>
    <t>宁县李小强农机服务农民专业合作社</t>
  </si>
  <si>
    <t>宁县创佳农机农民专业合作社</t>
  </si>
  <si>
    <t>合        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</si>
</sst>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theme="1"/>
      <name val="Wingdings 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5" fillId="19" borderId="1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NumberFormat="1" applyFont="1">
      <alignment vertical="center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"/>
  <sheetViews>
    <sheetView tabSelected="1" workbookViewId="0">
      <selection activeCell="F22" sqref="F22"/>
    </sheetView>
  </sheetViews>
  <sheetFormatPr defaultColWidth="9" defaultRowHeight="13.5"/>
  <cols>
    <col min="1" max="1" width="6.625" customWidth="1"/>
    <col min="2" max="2" width="29.125" customWidth="1"/>
    <col min="3" max="3" width="10.625" customWidth="1"/>
    <col min="4" max="4" width="11.625" customWidth="1"/>
    <col min="5" max="5" width="10.75" customWidth="1"/>
    <col min="6" max="6" width="11.375" customWidth="1"/>
    <col min="7" max="7" width="8.875" customWidth="1"/>
    <col min="8" max="8" width="10.125" customWidth="1"/>
    <col min="9" max="9" width="9.25" customWidth="1"/>
    <col min="10" max="10" width="10.75" customWidth="1"/>
    <col min="11" max="11" width="11.25" customWidth="1"/>
  </cols>
  <sheetData>
    <row r="1" ht="3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" customHeight="1" spans="1:11">
      <c r="A2" s="2"/>
      <c r="B2" s="2"/>
      <c r="C2" s="2"/>
      <c r="D2" s="2"/>
      <c r="E2" s="3" t="s">
        <v>1</v>
      </c>
      <c r="F2" s="3"/>
      <c r="G2" s="3"/>
      <c r="H2" s="3"/>
      <c r="I2" s="3"/>
      <c r="J2" s="3"/>
      <c r="K2" s="3"/>
    </row>
    <row r="3" ht="30" customHeight="1" spans="1:11">
      <c r="A3" s="4" t="s">
        <v>2</v>
      </c>
      <c r="B3" s="4" t="s">
        <v>3</v>
      </c>
      <c r="C3" s="5" t="s">
        <v>4</v>
      </c>
      <c r="D3" s="5"/>
      <c r="E3" s="5"/>
      <c r="F3" s="5"/>
      <c r="G3" s="5"/>
      <c r="H3" s="5"/>
      <c r="I3" s="5"/>
      <c r="J3" s="5"/>
      <c r="K3" s="4" t="s">
        <v>5</v>
      </c>
    </row>
    <row r="4" ht="38" customHeight="1" spans="1:11">
      <c r="A4" s="6"/>
      <c r="B4" s="6"/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9</v>
      </c>
      <c r="I4" s="5" t="s">
        <v>11</v>
      </c>
      <c r="J4" s="5" t="s">
        <v>9</v>
      </c>
      <c r="K4" s="6"/>
    </row>
    <row r="5" s="1" customFormat="1" ht="28" customHeight="1" spans="1:11">
      <c r="A5" s="7">
        <v>1</v>
      </c>
      <c r="B5" s="8" t="s">
        <v>12</v>
      </c>
      <c r="C5" s="9">
        <v>1139.27</v>
      </c>
      <c r="D5" s="10">
        <f>C5*20</f>
        <v>22785.4</v>
      </c>
      <c r="E5" s="9"/>
      <c r="F5" s="10"/>
      <c r="G5" s="9"/>
      <c r="H5" s="10"/>
      <c r="I5" s="9">
        <v>613.99</v>
      </c>
      <c r="J5" s="10">
        <f>I5*45</f>
        <v>27629.55</v>
      </c>
      <c r="K5" s="10">
        <f>D5+F5+H5+J5</f>
        <v>50414.95</v>
      </c>
    </row>
    <row r="6" s="1" customFormat="1" ht="28" customHeight="1" spans="1:11">
      <c r="A6" s="7">
        <v>2</v>
      </c>
      <c r="B6" s="8" t="s">
        <v>13</v>
      </c>
      <c r="C6" s="9">
        <v>783.89</v>
      </c>
      <c r="D6" s="10">
        <f t="shared" ref="D6:D27" si="0">C6*20</f>
        <v>15677.8</v>
      </c>
      <c r="E6" s="9">
        <v>60.12</v>
      </c>
      <c r="F6" s="10">
        <f>E6*15</f>
        <v>901.8</v>
      </c>
      <c r="G6" s="9"/>
      <c r="H6" s="10"/>
      <c r="I6" s="9">
        <v>1374.58</v>
      </c>
      <c r="J6" s="10">
        <f>I6*45</f>
        <v>61856.1</v>
      </c>
      <c r="K6" s="10">
        <f>D6+F6+H6+J6</f>
        <v>78435.7</v>
      </c>
    </row>
    <row r="7" s="1" customFormat="1" ht="28" customHeight="1" spans="1:11">
      <c r="A7" s="7">
        <v>3</v>
      </c>
      <c r="B7" s="8" t="s">
        <v>14</v>
      </c>
      <c r="C7" s="9"/>
      <c r="D7" s="10"/>
      <c r="E7" s="9"/>
      <c r="F7" s="10"/>
      <c r="G7" s="9"/>
      <c r="H7" s="10"/>
      <c r="I7" s="9">
        <v>697.05</v>
      </c>
      <c r="J7" s="10">
        <f>I7*45</f>
        <v>31367.25</v>
      </c>
      <c r="K7" s="10">
        <f>D7+F7+H7+J7</f>
        <v>31367.25</v>
      </c>
    </row>
    <row r="8" s="1" customFormat="1" ht="28" customHeight="1" spans="1:11">
      <c r="A8" s="7">
        <v>4</v>
      </c>
      <c r="B8" s="8" t="s">
        <v>15</v>
      </c>
      <c r="C8" s="9">
        <v>1535.13</v>
      </c>
      <c r="D8" s="10">
        <f t="shared" si="0"/>
        <v>30702.6</v>
      </c>
      <c r="E8" s="9">
        <v>76.33</v>
      </c>
      <c r="F8" s="10">
        <f t="shared" ref="F7:F26" si="1">E8*15</f>
        <v>1144.95</v>
      </c>
      <c r="G8" s="9"/>
      <c r="H8" s="10"/>
      <c r="I8" s="9"/>
      <c r="J8" s="10"/>
      <c r="K8" s="10">
        <f>D8+F8+H8+J8</f>
        <v>31847.55</v>
      </c>
    </row>
    <row r="9" s="1" customFormat="1" ht="28" customHeight="1" spans="1:11">
      <c r="A9" s="7">
        <v>5</v>
      </c>
      <c r="B9" s="8" t="s">
        <v>16</v>
      </c>
      <c r="C9" s="9">
        <v>245.29</v>
      </c>
      <c r="D9" s="10">
        <f t="shared" si="0"/>
        <v>4905.8</v>
      </c>
      <c r="E9" s="9">
        <v>45.37</v>
      </c>
      <c r="F9" s="10">
        <f t="shared" si="1"/>
        <v>680.55</v>
      </c>
      <c r="G9" s="9"/>
      <c r="H9" s="10"/>
      <c r="I9" s="9"/>
      <c r="J9" s="10"/>
      <c r="K9" s="10">
        <f>D9+F9+H9+J9</f>
        <v>5586.35</v>
      </c>
    </row>
    <row r="10" s="1" customFormat="1" ht="28" customHeight="1" spans="1:16">
      <c r="A10" s="7">
        <v>6</v>
      </c>
      <c r="B10" s="8" t="s">
        <v>17</v>
      </c>
      <c r="C10" s="9">
        <v>996.22</v>
      </c>
      <c r="D10" s="10">
        <f t="shared" si="0"/>
        <v>19924.4</v>
      </c>
      <c r="E10" s="10">
        <v>496.96</v>
      </c>
      <c r="F10" s="10">
        <f t="shared" si="1"/>
        <v>7454.4</v>
      </c>
      <c r="G10" s="9"/>
      <c r="H10" s="10"/>
      <c r="I10" s="9">
        <v>937.74</v>
      </c>
      <c r="J10" s="10">
        <f>I10*45</f>
        <v>42198.3</v>
      </c>
      <c r="K10" s="10">
        <f>D10+F10+H10+J10</f>
        <v>69577.1</v>
      </c>
      <c r="M10" s="15"/>
      <c r="N10" s="15"/>
      <c r="O10" s="15"/>
      <c r="P10" s="15"/>
    </row>
    <row r="11" s="1" customFormat="1" ht="28" customHeight="1" spans="1:11">
      <c r="A11" s="7">
        <v>7</v>
      </c>
      <c r="B11" s="8" t="s">
        <v>18</v>
      </c>
      <c r="C11" s="9"/>
      <c r="D11" s="10"/>
      <c r="E11" s="9"/>
      <c r="F11" s="10"/>
      <c r="G11" s="9"/>
      <c r="H11" s="10"/>
      <c r="I11" s="9">
        <v>539.92</v>
      </c>
      <c r="J11" s="10">
        <f>I11*45</f>
        <v>24296.4</v>
      </c>
      <c r="K11" s="10">
        <f>D11+F11+H11+J11</f>
        <v>24296.4</v>
      </c>
    </row>
    <row r="12" s="1" customFormat="1" ht="28" customHeight="1" spans="1:16">
      <c r="A12" s="7">
        <v>8</v>
      </c>
      <c r="B12" s="8" t="s">
        <v>19</v>
      </c>
      <c r="C12" s="9"/>
      <c r="D12" s="10"/>
      <c r="E12" s="9">
        <v>112.65</v>
      </c>
      <c r="F12" s="10">
        <f t="shared" si="1"/>
        <v>1689.75</v>
      </c>
      <c r="G12" s="9"/>
      <c r="H12" s="10"/>
      <c r="I12" s="9">
        <v>447.41</v>
      </c>
      <c r="J12" s="10">
        <f>I12*45</f>
        <v>20133.45</v>
      </c>
      <c r="K12" s="10">
        <f>D12+F12+H12+J12</f>
        <v>21823.2</v>
      </c>
      <c r="M12" s="16"/>
      <c r="N12" s="15"/>
      <c r="O12" s="15"/>
      <c r="P12" s="15"/>
    </row>
    <row r="13" s="1" customFormat="1" ht="28" customHeight="1" spans="1:11">
      <c r="A13" s="7">
        <v>9</v>
      </c>
      <c r="B13" s="8" t="s">
        <v>20</v>
      </c>
      <c r="C13" s="9">
        <v>195.2</v>
      </c>
      <c r="D13" s="10">
        <f t="shared" si="0"/>
        <v>3904</v>
      </c>
      <c r="E13" s="9">
        <v>23.82</v>
      </c>
      <c r="F13" s="10">
        <f t="shared" si="1"/>
        <v>357.3</v>
      </c>
      <c r="G13" s="9"/>
      <c r="H13" s="10"/>
      <c r="I13" s="9">
        <v>643.32</v>
      </c>
      <c r="J13" s="10">
        <f t="shared" ref="J13:J31" si="2">I13*45</f>
        <v>28949.4</v>
      </c>
      <c r="K13" s="10">
        <f t="shared" ref="K13:K31" si="3">D13+F13+H13+J13</f>
        <v>33210.7</v>
      </c>
    </row>
    <row r="14" s="1" customFormat="1" ht="28" customHeight="1" spans="1:11">
      <c r="A14" s="7">
        <v>10</v>
      </c>
      <c r="B14" s="8" t="s">
        <v>21</v>
      </c>
      <c r="C14" s="9">
        <v>302.77</v>
      </c>
      <c r="D14" s="10">
        <f t="shared" si="0"/>
        <v>6055.4</v>
      </c>
      <c r="E14" s="9">
        <v>214.65</v>
      </c>
      <c r="F14" s="10">
        <f t="shared" si="1"/>
        <v>3219.75</v>
      </c>
      <c r="G14" s="9">
        <v>634.5</v>
      </c>
      <c r="H14" s="10">
        <f>G14*15</f>
        <v>9517.5</v>
      </c>
      <c r="I14" s="9">
        <v>445.18</v>
      </c>
      <c r="J14" s="10">
        <f t="shared" si="2"/>
        <v>20033.1</v>
      </c>
      <c r="K14" s="10">
        <f t="shared" si="3"/>
        <v>38825.75</v>
      </c>
    </row>
    <row r="15" s="1" customFormat="1" ht="28" customHeight="1" spans="1:11">
      <c r="A15" s="7">
        <v>11</v>
      </c>
      <c r="B15" s="8" t="s">
        <v>22</v>
      </c>
      <c r="C15" s="9">
        <v>1309.44</v>
      </c>
      <c r="D15" s="10">
        <f t="shared" si="0"/>
        <v>26188.8</v>
      </c>
      <c r="E15" s="9">
        <v>190.87</v>
      </c>
      <c r="F15" s="10">
        <f t="shared" si="1"/>
        <v>2863.05</v>
      </c>
      <c r="G15" s="9"/>
      <c r="H15" s="10"/>
      <c r="I15" s="9"/>
      <c r="J15" s="10"/>
      <c r="K15" s="10">
        <f t="shared" si="3"/>
        <v>29051.85</v>
      </c>
    </row>
    <row r="16" s="1" customFormat="1" ht="28" customHeight="1" spans="1:11">
      <c r="A16" s="7">
        <v>12</v>
      </c>
      <c r="B16" s="8" t="s">
        <v>23</v>
      </c>
      <c r="C16" s="9"/>
      <c r="D16" s="10"/>
      <c r="E16" s="9">
        <v>16.14</v>
      </c>
      <c r="F16" s="10">
        <f t="shared" si="1"/>
        <v>242.1</v>
      </c>
      <c r="G16" s="9"/>
      <c r="H16" s="10"/>
      <c r="I16" s="9">
        <v>9.07</v>
      </c>
      <c r="J16" s="10">
        <f t="shared" si="2"/>
        <v>408.15</v>
      </c>
      <c r="K16" s="10">
        <f t="shared" si="3"/>
        <v>650.25</v>
      </c>
    </row>
    <row r="17" s="1" customFormat="1" ht="28" customHeight="1" spans="1:11">
      <c r="A17" s="7">
        <v>13</v>
      </c>
      <c r="B17" s="8" t="s">
        <v>24</v>
      </c>
      <c r="C17" s="9">
        <v>25.82</v>
      </c>
      <c r="D17" s="10">
        <f t="shared" si="0"/>
        <v>516.4</v>
      </c>
      <c r="E17" s="9">
        <v>76.27</v>
      </c>
      <c r="F17" s="10">
        <f t="shared" si="1"/>
        <v>1144.05</v>
      </c>
      <c r="G17" s="9">
        <v>145</v>
      </c>
      <c r="H17" s="10">
        <f>G17*15</f>
        <v>2175</v>
      </c>
      <c r="I17" s="9">
        <v>471.43</v>
      </c>
      <c r="J17" s="10">
        <f t="shared" si="2"/>
        <v>21214.35</v>
      </c>
      <c r="K17" s="10">
        <f t="shared" si="3"/>
        <v>25049.8</v>
      </c>
    </row>
    <row r="18" s="1" customFormat="1" ht="28" customHeight="1" spans="1:11">
      <c r="A18" s="7">
        <v>14</v>
      </c>
      <c r="B18" s="8" t="s">
        <v>25</v>
      </c>
      <c r="C18" s="9">
        <v>138.95</v>
      </c>
      <c r="D18" s="10">
        <f t="shared" si="0"/>
        <v>2779</v>
      </c>
      <c r="E18" s="9">
        <v>101.75</v>
      </c>
      <c r="F18" s="10">
        <f t="shared" si="1"/>
        <v>1526.25</v>
      </c>
      <c r="G18" s="9"/>
      <c r="H18" s="10"/>
      <c r="I18" s="9"/>
      <c r="J18" s="10"/>
      <c r="K18" s="10">
        <f t="shared" si="3"/>
        <v>4305.25</v>
      </c>
    </row>
    <row r="19" s="1" customFormat="1" ht="28" customHeight="1" spans="1:11">
      <c r="A19" s="7">
        <v>15</v>
      </c>
      <c r="B19" s="8" t="s">
        <v>26</v>
      </c>
      <c r="C19" s="9">
        <v>1433.78</v>
      </c>
      <c r="D19" s="10">
        <f t="shared" si="0"/>
        <v>28675.6</v>
      </c>
      <c r="E19" s="9">
        <v>214.35</v>
      </c>
      <c r="F19" s="10">
        <f t="shared" si="1"/>
        <v>3215.25</v>
      </c>
      <c r="G19" s="9"/>
      <c r="H19" s="10"/>
      <c r="I19" s="9">
        <v>1486.79</v>
      </c>
      <c r="J19" s="10">
        <f t="shared" si="2"/>
        <v>66905.55</v>
      </c>
      <c r="K19" s="10">
        <f t="shared" si="3"/>
        <v>98796.4</v>
      </c>
    </row>
    <row r="20" s="1" customFormat="1" ht="28" customHeight="1" spans="1:11">
      <c r="A20" s="7">
        <v>16</v>
      </c>
      <c r="B20" s="8" t="s">
        <v>27</v>
      </c>
      <c r="C20" s="9">
        <v>426.65</v>
      </c>
      <c r="D20" s="10">
        <f t="shared" si="0"/>
        <v>8533</v>
      </c>
      <c r="E20" s="9">
        <v>136.9</v>
      </c>
      <c r="F20" s="10">
        <f t="shared" si="1"/>
        <v>2053.5</v>
      </c>
      <c r="G20" s="9"/>
      <c r="H20" s="10"/>
      <c r="I20" s="9">
        <v>586.15</v>
      </c>
      <c r="J20" s="10">
        <f t="shared" si="2"/>
        <v>26376.75</v>
      </c>
      <c r="K20" s="10">
        <f t="shared" si="3"/>
        <v>36963.25</v>
      </c>
    </row>
    <row r="21" s="1" customFormat="1" ht="28" customHeight="1" spans="1:11">
      <c r="A21" s="7">
        <v>17</v>
      </c>
      <c r="B21" s="8" t="s">
        <v>28</v>
      </c>
      <c r="C21" s="9">
        <v>187.39</v>
      </c>
      <c r="D21" s="10">
        <f t="shared" si="0"/>
        <v>3747.8</v>
      </c>
      <c r="E21" s="9">
        <v>24.56</v>
      </c>
      <c r="F21" s="10">
        <f t="shared" si="1"/>
        <v>368.4</v>
      </c>
      <c r="G21" s="9"/>
      <c r="H21" s="10"/>
      <c r="I21" s="9">
        <v>319.51</v>
      </c>
      <c r="J21" s="10">
        <f t="shared" si="2"/>
        <v>14377.95</v>
      </c>
      <c r="K21" s="10">
        <f t="shared" si="3"/>
        <v>18494.15</v>
      </c>
    </row>
    <row r="22" s="1" customFormat="1" ht="28" customHeight="1" spans="1:11">
      <c r="A22" s="7">
        <v>18</v>
      </c>
      <c r="B22" s="8" t="s">
        <v>29</v>
      </c>
      <c r="C22" s="9">
        <v>20</v>
      </c>
      <c r="D22" s="10">
        <f t="shared" si="0"/>
        <v>400</v>
      </c>
      <c r="E22" s="9"/>
      <c r="F22" s="10"/>
      <c r="G22" s="9"/>
      <c r="H22" s="10"/>
      <c r="I22" s="17">
        <v>1125.43</v>
      </c>
      <c r="J22" s="10">
        <f t="shared" si="2"/>
        <v>50644.35</v>
      </c>
      <c r="K22" s="10">
        <f t="shared" si="3"/>
        <v>51044.35</v>
      </c>
    </row>
    <row r="23" s="1" customFormat="1" ht="28" customHeight="1" spans="1:16">
      <c r="A23" s="7">
        <v>19</v>
      </c>
      <c r="B23" s="8" t="s">
        <v>30</v>
      </c>
      <c r="C23" s="9">
        <v>901.02</v>
      </c>
      <c r="D23" s="10">
        <f t="shared" si="0"/>
        <v>18020.4</v>
      </c>
      <c r="E23" s="9">
        <v>130</v>
      </c>
      <c r="F23" s="10">
        <f t="shared" si="1"/>
        <v>1950</v>
      </c>
      <c r="G23" s="9">
        <v>123.44</v>
      </c>
      <c r="H23" s="10">
        <f>G23*15</f>
        <v>1851.6</v>
      </c>
      <c r="I23" s="9">
        <v>1052.44</v>
      </c>
      <c r="J23" s="10">
        <f t="shared" si="2"/>
        <v>47359.8</v>
      </c>
      <c r="K23" s="10">
        <f t="shared" si="3"/>
        <v>69181.8</v>
      </c>
      <c r="M23" s="16"/>
      <c r="N23" s="15"/>
      <c r="O23" s="15"/>
      <c r="P23" s="15"/>
    </row>
    <row r="24" s="1" customFormat="1" ht="28" customHeight="1" spans="1:16">
      <c r="A24" s="7">
        <v>20</v>
      </c>
      <c r="B24" s="11" t="s">
        <v>31</v>
      </c>
      <c r="C24" s="9">
        <v>77.04</v>
      </c>
      <c r="D24" s="10">
        <f t="shared" si="0"/>
        <v>1540.8</v>
      </c>
      <c r="E24" s="9">
        <v>4.06</v>
      </c>
      <c r="F24" s="10">
        <f t="shared" si="1"/>
        <v>60.9</v>
      </c>
      <c r="G24" s="9"/>
      <c r="H24" s="10"/>
      <c r="I24" s="9">
        <v>181.45</v>
      </c>
      <c r="J24" s="10">
        <f>I24*45</f>
        <v>8165.25</v>
      </c>
      <c r="K24" s="10">
        <f>D24+F24+H24+J24</f>
        <v>9766.95</v>
      </c>
      <c r="M24" s="16"/>
      <c r="N24" s="15"/>
      <c r="O24" s="15"/>
      <c r="P24" s="15"/>
    </row>
    <row r="25" s="1" customFormat="1" ht="28" customHeight="1" spans="1:16">
      <c r="A25" s="7">
        <v>21</v>
      </c>
      <c r="B25" s="11" t="s">
        <v>32</v>
      </c>
      <c r="C25" s="9">
        <v>2359</v>
      </c>
      <c r="D25" s="10">
        <f t="shared" si="0"/>
        <v>47180</v>
      </c>
      <c r="E25" s="9"/>
      <c r="F25" s="10"/>
      <c r="G25" s="9"/>
      <c r="H25" s="10"/>
      <c r="I25" s="9"/>
      <c r="J25" s="10"/>
      <c r="K25" s="10">
        <f>D25+F25+H25+J25</f>
        <v>47180</v>
      </c>
      <c r="M25" s="16"/>
      <c r="N25" s="15"/>
      <c r="O25" s="15"/>
      <c r="P25" s="15"/>
    </row>
    <row r="26" s="1" customFormat="1" ht="28" customHeight="1" spans="1:11">
      <c r="A26" s="7">
        <v>22</v>
      </c>
      <c r="B26" s="12" t="s">
        <v>33</v>
      </c>
      <c r="C26" s="9">
        <v>676.37</v>
      </c>
      <c r="D26" s="10">
        <f t="shared" si="0"/>
        <v>13527.4</v>
      </c>
      <c r="E26" s="9">
        <v>31.69</v>
      </c>
      <c r="F26" s="10">
        <f t="shared" si="1"/>
        <v>475.35</v>
      </c>
      <c r="G26" s="9"/>
      <c r="H26" s="10"/>
      <c r="I26" s="9"/>
      <c r="J26" s="10"/>
      <c r="K26" s="10">
        <f>D26+F26+H26+J26</f>
        <v>14002.75</v>
      </c>
    </row>
    <row r="27" ht="29" customHeight="1" spans="1:11">
      <c r="A27" s="13" t="s">
        <v>34</v>
      </c>
      <c r="B27" s="14"/>
      <c r="C27" s="9">
        <f>SUM(C5:C26)</f>
        <v>12753.23</v>
      </c>
      <c r="D27" s="9">
        <f t="shared" ref="D27:J27" si="4">SUM(D5:D26)</f>
        <v>255064.6</v>
      </c>
      <c r="E27" s="9">
        <f t="shared" si="4"/>
        <v>1956.49</v>
      </c>
      <c r="F27" s="9">
        <f t="shared" si="4"/>
        <v>29347.35</v>
      </c>
      <c r="G27" s="9">
        <f t="shared" si="4"/>
        <v>902.94</v>
      </c>
      <c r="H27" s="9">
        <f t="shared" si="4"/>
        <v>13544.1</v>
      </c>
      <c r="I27" s="9">
        <f t="shared" si="4"/>
        <v>10931.46</v>
      </c>
      <c r="J27" s="9">
        <f t="shared" si="4"/>
        <v>491915.7</v>
      </c>
      <c r="K27" s="9">
        <f>SUM(K5:K26)</f>
        <v>789871.75</v>
      </c>
    </row>
    <row r="28" ht="35" customHeight="1"/>
    <row r="29" ht="35" customHeight="1"/>
    <row r="30" ht="35" customHeight="1"/>
    <row r="31" ht="35" customHeight="1"/>
    <row r="3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</sheetData>
  <mergeCells count="7">
    <mergeCell ref="A1:K1"/>
    <mergeCell ref="E2:K2"/>
    <mergeCell ref="C3:J3"/>
    <mergeCell ref="A27:B27"/>
    <mergeCell ref="A3:A4"/>
    <mergeCell ref="B3:B4"/>
    <mergeCell ref="K3:K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2021-03-16T08:16:00Z</dcterms:created>
  <dcterms:modified xsi:type="dcterms:W3CDTF">2021-11-22T07:32:20Z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EF9231DE73B342F5B79E17A68DD49699</vt:lpwstr>
  </property>
</Properties>
</file>