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<sst xmlns="http://schemas.openxmlformats.org/spreadsheetml/2006/main" count="356" uniqueCount="266">
  <si>
    <t>单位代码：</t>
  </si>
  <si>
    <t>单位名称：</t>
  </si>
  <si>
    <t>宁县农业广播电视学校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</si>
  <si>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</si>
  <si>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</si>
  <si>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</si>
  <si>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</si>
  <si>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</si>
  <si>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</si>
  <si>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</si>
  <si>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</si>
  <si>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</si>
  <si>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</si>
  <si>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</si>
  <si>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</si>
  <si>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</si>
  <si>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</si>
  <si>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</si>
  <si>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</si>
  <si>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</si>
  <si>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</si>
  <si>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</si>
  <si>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</si>
  <si>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</si>
  <si>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</si>
  <si>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</si>
  <si>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</si>
  <si>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</si>
  <si>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</si>
  <si>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</si>
  <si>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</si>
  <si>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</si>
  <si>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</si>
  <si>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</si>
  <si>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</si>
  <si>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</si>
  <si>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</si>
  <si>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</si>
  <si>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</si>
  <si>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</si>
  <si>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</si>
  <si>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</si>
  <si>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</si>
  <si>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</si>
  <si>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</si>
  <si>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</si>
  <si>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</si>
  <si>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</si>
  <si>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</si>
  <si>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</si>
  <si>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</si>
  <si>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</si>
  <si>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</si>
  <si>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</si>
  <si>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</si>
  <si>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</si>
  <si>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</si>
  <si>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</si>
  <si>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</si>
  <si>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</si>
  <si>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</si>
  <si>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</si>
  <si>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</si>
  <si>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</si>
  <si>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</si>
  <si>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</si>
  <si>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</si>
  <si>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</si>
  <si>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</si>
  <si>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</si>
  <si>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</si>
  <si>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</si>
  <si>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</si>
  <si>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</si>
  <si>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</si>
  <si>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</si>
  <si>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</si>
  <si>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</si>
  <si>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</si>
  <si>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</si>
  <si>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</si>
  <si>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</si>
  <si>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</si>
  <si>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</si>
  <si>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</si>
  <si>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</si>
  <si>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</si>
  <si>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</si>
  <si>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</si>
  <si>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</si>
  <si>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</si>
  <si>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</si>
  <si>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</si>
  <si>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</si>
  <si>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</si>
  <si>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</si>
  <si>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</si>
  <si>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</si>
  <si>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</si>
  <si>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</si>
  <si>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</si>
  <si>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</si>
  <si>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</si>
  <si>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</si>
  <si>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</si>
  <si>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</si>
  <si>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</si>
  <si>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</si>
  <si>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</si>
  <si>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</si>
  <si>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</si>
  <si>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</si>
  <si>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</si>
  <si>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</si>
  <si>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</si>
  <si>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213农林水支出</t>
  </si>
  <si>
    <t>21301农业农村</t>
  </si>
  <si>
    <t>2130104事业运行</t>
  </si>
  <si>
    <t>1126458.38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</si>
  <si>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</si>
  <si>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</si>
  <si>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</si>
  <si>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</si>
  <si>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145522.56</t>
  </si>
  <si>
    <t>20899其他社会保障和就业支出</t>
  </si>
  <si>
    <t>2089999其他社会保障和就业支出</t>
  </si>
  <si>
    <t>8999.57</t>
  </si>
  <si>
    <t>210卫生健康支出</t>
  </si>
  <si>
    <t>21011行政事业单位医疗</t>
  </si>
  <si>
    <t>2101102事业单位医疗</t>
  </si>
  <si>
    <t>72120.02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</si>
  <si>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</si>
  <si>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</si>
  <si>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</si>
  <si>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</si>
  <si>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</si>
  <si>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</si>
  <si>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</si>
  <si>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</si>
  <si>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</si>
  <si>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</si>
  <si>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</si>
  <si>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</si>
  <si>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</si>
  <si>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</si>
  <si>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</si>
  <si>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</si>
  <si>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</si>
  <si>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</si>
  <si>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</si>
  <si>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</si>
  <si>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</si>
  <si>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</si>
  <si>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</si>
  <si>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</si>
  <si>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</si>
  <si>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</si>
  <si>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</si>
  <si>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</si>
  <si>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</si>
  <si>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</si>
  <si>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</si>
  <si>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</si>
  <si>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</si>
  <si>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</si>
  <si>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</si>
  <si>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</si>
  <si>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</si>
  <si>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</si>
  <si>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</si>
  <si>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</si>
  <si>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</si>
  <si>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</si>
  <si>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</si>
  <si>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</si>
  <si>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</si>
  <si>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</si>
  <si>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213</t>
  </si>
  <si>
    <t>农林水支出</t>
  </si>
  <si>
    <t>21301</t>
  </si>
  <si>
    <t>农业农村</t>
  </si>
  <si>
    <t>2130104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</si>
  <si>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</si>
  <si>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</si>
  <si>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</si>
  <si>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</si>
  <si>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</si>
  <si>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</si>
  <si>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</si>
  <si>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</si>
  <si>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</si>
  <si>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</si>
  <si>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</si>
  <si>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</si>
  <si>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</si>
  <si>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</si>
  <si>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</si>
  <si>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</si>
  <si>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</si>
  <si>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</si>
  <si>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</si>
  <si>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</si>
  <si>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</si>
  <si>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</si>
  <si>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</si>
  <si>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</si>
  <si>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</si>
  <si>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</si>
  <si>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</si>
  <si>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</si>
  <si>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</si>
  <si>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</si>
  <si>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</si>
  <si>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</si>
  <si>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</si>
  <si>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</si>
  <si>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</si>
  <si>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</si>
  <si>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住房公积金</t>
  </si>
  <si>
    <t>302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</si>
  <si>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</si>
  <si>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</si>
  <si>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</si>
  <si>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</si>
  <si>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</si>
  <si>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</si>
  <si>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</si>
  <si>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</si>
  <si>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劳务费</t>
  </si>
  <si>
    <t>物业管理费</t>
  </si>
  <si>
    <t>差旅费</t>
  </si>
  <si>
    <t>因公出国费用</t>
  </si>
  <si>
    <t>维修（护）费</t>
  </si>
  <si>
    <t>租赁费</t>
  </si>
  <si>
    <t>会议费</t>
  </si>
  <si>
    <t>工会经费</t>
  </si>
  <si>
    <t>福利费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</si>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</sst>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\-mm\-dd"/>
  </numFmts>
  <fonts count="53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Hiragino Sans GB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0" fillId="0" borderId="0"/>
  </cellStyleXfs>
  <cellXfs count="1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4" fontId="23" fillId="0" borderId="1" xfId="0" applyNumberFormat="1" applyFont="1" applyBorder="1" applyAlignment="1">
      <alignment horizontal="right" vertical="center" wrapText="1"/>
    </xf>
    <xf numFmtId="177" fontId="2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0" fontId="23" fillId="0" borderId="2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27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8" fontId="23" fillId="0" borderId="2" xfId="0" applyNumberFormat="1" applyFont="1" applyBorder="1" applyAlignment="1">
      <alignment vertical="center" wrapText="1"/>
    </xf>
    <xf numFmtId="178" fontId="23" fillId="0" borderId="2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9" fontId="26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6" sqref="B6:K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06">
        <v>902004</v>
      </c>
      <c r="D3" s="106"/>
      <c r="E3" s="107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07" t="s">
        <v>2</v>
      </c>
      <c r="D4" s="107"/>
      <c r="E4" s="107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8" t="s">
        <v>3</v>
      </c>
      <c r="C6" s="108"/>
      <c r="D6" s="108"/>
      <c r="E6" s="108"/>
      <c r="F6" s="108"/>
      <c r="G6" s="108"/>
      <c r="H6" s="108"/>
      <c r="I6" s="108"/>
      <c r="J6" s="108"/>
      <c r="K6" s="108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09" t="s">
        <v>5</v>
      </c>
      <c r="G10" s="110"/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09" t="s">
        <v>6</v>
      </c>
      <c r="C12" s="109"/>
      <c r="D12" s="12"/>
      <c r="E12" s="109" t="s">
        <v>7</v>
      </c>
      <c r="F12" s="10"/>
      <c r="G12" s="12"/>
      <c r="H12" s="109" t="s">
        <v>8</v>
      </c>
      <c r="I12" s="10"/>
      <c r="J12" s="12"/>
      <c r="K12" s="12"/>
    </row>
    <row r="13" ht="14.3" customHeight="1" spans="1:11">
      <c r="A13" s="10"/>
      <c r="B13" s="10"/>
      <c r="C13" s="10" t="s">
        <v>9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2" sqref="J1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3" t="s">
        <v>240</v>
      </c>
      <c r="B2" s="43"/>
      <c r="C2" s="43"/>
      <c r="D2" s="43"/>
      <c r="E2" s="43"/>
      <c r="F2" s="43"/>
      <c r="G2" s="43"/>
      <c r="H2" s="43"/>
    </row>
    <row r="3" ht="22.75" customHeight="1" spans="1:8">
      <c r="A3" s="10"/>
      <c r="B3" s="10"/>
      <c r="C3" s="10"/>
      <c r="D3" s="10"/>
      <c r="E3" s="10"/>
      <c r="F3" s="10"/>
      <c r="G3" s="10"/>
      <c r="H3" s="44" t="s">
        <v>33</v>
      </c>
    </row>
    <row r="4" ht="22.75" customHeight="1" spans="1:8">
      <c r="A4" s="14" t="s">
        <v>170</v>
      </c>
      <c r="B4" s="14" t="s">
        <v>241</v>
      </c>
      <c r="C4" s="14"/>
      <c r="D4" s="14"/>
      <c r="E4" s="14"/>
      <c r="F4" s="14"/>
      <c r="G4" s="14" t="s">
        <v>234</v>
      </c>
      <c r="H4" s="14" t="s">
        <v>242</v>
      </c>
    </row>
    <row r="5" ht="22.75" customHeight="1" spans="1:8">
      <c r="A5" s="14"/>
      <c r="B5" s="14" t="s">
        <v>114</v>
      </c>
      <c r="C5" s="14" t="s">
        <v>243</v>
      </c>
      <c r="D5" s="14" t="s">
        <v>244</v>
      </c>
      <c r="E5" s="14" t="s">
        <v>245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246</v>
      </c>
      <c r="F6" s="14" t="s">
        <v>247</v>
      </c>
      <c r="G6" s="14"/>
      <c r="H6" s="14"/>
    </row>
    <row r="7" ht="22.75" customHeight="1" spans="1:8">
      <c r="A7" s="45" t="s">
        <v>114</v>
      </c>
      <c r="B7" s="46"/>
      <c r="C7" s="46"/>
      <c r="D7" s="46"/>
      <c r="E7" s="46"/>
      <c r="F7" s="46"/>
      <c r="G7" s="46"/>
      <c r="H7" s="46"/>
    </row>
    <row r="8" ht="22.75" customHeight="1" spans="1:8">
      <c r="A8" s="45"/>
      <c r="B8" s="46"/>
      <c r="C8" s="46"/>
      <c r="D8" s="46"/>
      <c r="E8" s="46"/>
      <c r="F8" s="46"/>
      <c r="G8" s="46"/>
      <c r="H8" s="46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1" workbookViewId="0">
      <selection activeCell="E7" sqref="E7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248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33</v>
      </c>
      <c r="G3" s="10"/>
      <c r="H3" s="10"/>
      <c r="I3" s="10"/>
      <c r="J3" s="10"/>
    </row>
    <row r="4" ht="22.75" customHeight="1" spans="1:10">
      <c r="A4" s="28" t="s">
        <v>249</v>
      </c>
      <c r="B4" s="29" t="s">
        <v>250</v>
      </c>
      <c r="C4" s="30" t="s">
        <v>251</v>
      </c>
      <c r="D4" s="28" t="s">
        <v>114</v>
      </c>
      <c r="E4" s="28" t="s">
        <v>111</v>
      </c>
      <c r="F4" s="28" t="s">
        <v>112</v>
      </c>
      <c r="G4" s="10"/>
      <c r="H4" s="10"/>
      <c r="I4" s="10"/>
      <c r="J4" s="10"/>
    </row>
    <row r="5" ht="28" customHeight="1" spans="1:10">
      <c r="A5" s="28"/>
      <c r="B5" s="31"/>
      <c r="C5" s="32" t="s">
        <v>114</v>
      </c>
      <c r="D5" s="33">
        <f>D6</f>
        <v>75958.02</v>
      </c>
      <c r="E5" s="33">
        <f>E6</f>
        <v>75958.02</v>
      </c>
      <c r="F5" s="34"/>
      <c r="G5" s="12"/>
      <c r="H5" s="12"/>
      <c r="I5" s="12"/>
      <c r="J5" s="12"/>
    </row>
    <row r="6" ht="28" customHeight="1" spans="1:6">
      <c r="A6" s="35">
        <v>1</v>
      </c>
      <c r="B6" s="36" t="s">
        <v>219</v>
      </c>
      <c r="C6" s="36" t="s">
        <v>220</v>
      </c>
      <c r="D6" s="37">
        <f t="shared" ref="D6:D22" si="0">F6+E6</f>
        <v>75958.02</v>
      </c>
      <c r="E6" s="37">
        <f>E7+E8+E9+E10+E11+E12+E13+E14+E15+E16+E17+E18+E19+E20+E21+E22</f>
        <v>75958.02</v>
      </c>
      <c r="F6" s="38"/>
    </row>
    <row r="7" ht="28" customHeight="1" spans="1:6">
      <c r="A7" s="35">
        <v>2</v>
      </c>
      <c r="B7" s="39">
        <v>30201</v>
      </c>
      <c r="C7" s="39" t="s">
        <v>221</v>
      </c>
      <c r="D7" s="37">
        <f t="shared" si="0"/>
        <v>10000</v>
      </c>
      <c r="E7" s="37">
        <v>10000</v>
      </c>
      <c r="F7" s="38"/>
    </row>
    <row r="8" ht="28" customHeight="1" spans="1:6">
      <c r="A8" s="35">
        <v>3</v>
      </c>
      <c r="B8" s="40">
        <v>30202</v>
      </c>
      <c r="C8" s="40" t="s">
        <v>222</v>
      </c>
      <c r="D8" s="37">
        <f t="shared" si="0"/>
        <v>12000</v>
      </c>
      <c r="E8" s="37">
        <v>12000</v>
      </c>
      <c r="F8" s="38"/>
    </row>
    <row r="9" ht="28" customHeight="1" spans="1:6">
      <c r="A9" s="35">
        <v>4</v>
      </c>
      <c r="B9" s="40">
        <v>30203</v>
      </c>
      <c r="C9" s="40" t="s">
        <v>223</v>
      </c>
      <c r="D9" s="37">
        <f t="shared" si="0"/>
        <v>0</v>
      </c>
      <c r="E9" s="37"/>
      <c r="F9" s="38"/>
    </row>
    <row r="10" ht="28" customHeight="1" spans="1:6">
      <c r="A10" s="35">
        <v>5</v>
      </c>
      <c r="B10" s="40">
        <v>30204</v>
      </c>
      <c r="C10" s="40" t="s">
        <v>224</v>
      </c>
      <c r="D10" s="37">
        <f t="shared" si="0"/>
        <v>0</v>
      </c>
      <c r="E10" s="37"/>
      <c r="F10" s="38"/>
    </row>
    <row r="11" ht="28" customHeight="1" spans="1:6">
      <c r="A11" s="35">
        <v>6</v>
      </c>
      <c r="B11" s="40">
        <v>30205</v>
      </c>
      <c r="C11" s="40" t="s">
        <v>225</v>
      </c>
      <c r="D11" s="37">
        <f t="shared" si="0"/>
        <v>0</v>
      </c>
      <c r="E11" s="37"/>
      <c r="F11" s="38"/>
    </row>
    <row r="12" ht="28" customHeight="1" spans="1:6">
      <c r="A12" s="35">
        <v>7</v>
      </c>
      <c r="B12" s="40">
        <v>30206</v>
      </c>
      <c r="C12" s="40" t="s">
        <v>226</v>
      </c>
      <c r="D12" s="37">
        <f t="shared" si="0"/>
        <v>0</v>
      </c>
      <c r="E12" s="37"/>
      <c r="F12" s="38"/>
    </row>
    <row r="13" ht="28" customHeight="1" spans="1:6">
      <c r="A13" s="35">
        <v>8</v>
      </c>
      <c r="B13" s="40">
        <v>30207</v>
      </c>
      <c r="C13" s="40" t="s">
        <v>227</v>
      </c>
      <c r="D13" s="37">
        <f t="shared" si="0"/>
        <v>8000</v>
      </c>
      <c r="E13" s="37">
        <v>8000</v>
      </c>
      <c r="F13" s="38"/>
    </row>
    <row r="14" ht="28" customHeight="1" spans="1:6">
      <c r="A14" s="35">
        <v>9</v>
      </c>
      <c r="B14" s="40">
        <v>30208</v>
      </c>
      <c r="C14" s="40" t="s">
        <v>228</v>
      </c>
      <c r="D14" s="37">
        <f t="shared" si="0"/>
        <v>0</v>
      </c>
      <c r="E14" s="37"/>
      <c r="F14" s="38"/>
    </row>
    <row r="15" ht="28" customHeight="1" spans="1:6">
      <c r="A15" s="35">
        <v>10</v>
      </c>
      <c r="B15" s="40">
        <v>30209</v>
      </c>
      <c r="C15" s="40" t="s">
        <v>229</v>
      </c>
      <c r="D15" s="37">
        <f t="shared" si="0"/>
        <v>0</v>
      </c>
      <c r="E15" s="37"/>
      <c r="F15" s="38"/>
    </row>
    <row r="16" ht="28" customHeight="1" spans="1:6">
      <c r="A16" s="35">
        <v>11</v>
      </c>
      <c r="B16" s="40">
        <v>30211</v>
      </c>
      <c r="C16" s="40" t="s">
        <v>230</v>
      </c>
      <c r="D16" s="37">
        <f t="shared" si="0"/>
        <v>15000</v>
      </c>
      <c r="E16" s="37">
        <v>15000</v>
      </c>
      <c r="F16" s="38"/>
    </row>
    <row r="17" ht="28" customHeight="1" spans="1:6">
      <c r="A17" s="35">
        <v>12</v>
      </c>
      <c r="B17" s="40">
        <v>30212</v>
      </c>
      <c r="C17" s="40" t="s">
        <v>231</v>
      </c>
      <c r="D17" s="37">
        <f t="shared" si="0"/>
        <v>0</v>
      </c>
      <c r="E17" s="37"/>
      <c r="F17" s="38"/>
    </row>
    <row r="18" ht="28" customHeight="1" spans="1:6">
      <c r="A18" s="35">
        <v>13</v>
      </c>
      <c r="B18" s="40">
        <v>30213</v>
      </c>
      <c r="C18" s="40" t="s">
        <v>232</v>
      </c>
      <c r="D18" s="37">
        <f t="shared" si="0"/>
        <v>0</v>
      </c>
      <c r="E18" s="37"/>
      <c r="F18" s="38"/>
    </row>
    <row r="19" ht="28" customHeight="1" spans="1:6">
      <c r="A19" s="35">
        <v>14</v>
      </c>
      <c r="B19" s="40">
        <v>30214</v>
      </c>
      <c r="C19" s="40" t="s">
        <v>233</v>
      </c>
      <c r="D19" s="37">
        <f t="shared" si="0"/>
        <v>0</v>
      </c>
      <c r="E19" s="37"/>
      <c r="F19" s="38"/>
    </row>
    <row r="20" ht="28" customHeight="1" spans="1:6">
      <c r="A20" s="35">
        <v>15</v>
      </c>
      <c r="B20" s="40">
        <v>30215</v>
      </c>
      <c r="C20" s="40" t="s">
        <v>234</v>
      </c>
      <c r="D20" s="37">
        <f t="shared" si="0"/>
        <v>0</v>
      </c>
      <c r="E20" s="37"/>
      <c r="F20" s="41"/>
    </row>
    <row r="21" ht="28" customHeight="1" spans="1:6">
      <c r="A21" s="35">
        <v>16</v>
      </c>
      <c r="B21" s="40">
        <v>30228</v>
      </c>
      <c r="C21" s="40" t="s">
        <v>235</v>
      </c>
      <c r="D21" s="37">
        <f t="shared" si="0"/>
        <v>16362.86</v>
      </c>
      <c r="E21" s="37">
        <v>16362.86</v>
      </c>
      <c r="F21" s="42"/>
    </row>
    <row r="22" ht="28" customHeight="1" spans="1:6">
      <c r="A22" s="35">
        <v>17</v>
      </c>
      <c r="B22" s="40">
        <v>30229</v>
      </c>
      <c r="C22" s="40" t="s">
        <v>236</v>
      </c>
      <c r="D22" s="37">
        <f t="shared" si="0"/>
        <v>14595.16</v>
      </c>
      <c r="E22" s="37">
        <v>14595.16</v>
      </c>
      <c r="F22" s="42"/>
    </row>
    <row r="25" ht="13.5" spans="2:3">
      <c r="B25" s="17"/>
      <c r="C25" s="17"/>
    </row>
    <row r="26" ht="13.5" spans="2:3">
      <c r="B26" s="17"/>
      <c r="C26" s="17"/>
    </row>
    <row r="27" ht="13.5" spans="2:3">
      <c r="B27" s="17"/>
      <c r="C27" s="1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252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253</v>
      </c>
      <c r="B4" s="22"/>
      <c r="C4" s="23" t="s">
        <v>37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254</v>
      </c>
      <c r="B5" s="22" t="s">
        <v>255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114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2" sqref="D12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256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33</v>
      </c>
    </row>
    <row r="4" ht="22.75" customHeight="1" spans="1:5">
      <c r="A4" s="14" t="s">
        <v>170</v>
      </c>
      <c r="B4" s="14" t="s">
        <v>114</v>
      </c>
      <c r="C4" s="14" t="s">
        <v>257</v>
      </c>
      <c r="D4" s="14" t="s">
        <v>258</v>
      </c>
      <c r="E4" s="14" t="s">
        <v>259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19" sqref="B1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260</v>
      </c>
      <c r="B1" s="1"/>
    </row>
    <row r="2" spans="1:1">
      <c r="A2" s="2" t="s">
        <v>261</v>
      </c>
    </row>
    <row r="3" ht="15" customHeight="1" spans="1:2">
      <c r="A3" s="3" t="s">
        <v>36</v>
      </c>
      <c r="B3" s="4" t="s">
        <v>37</v>
      </c>
    </row>
    <row r="4" spans="1:2">
      <c r="A4" s="3"/>
      <c r="B4" s="4"/>
    </row>
    <row r="5" spans="1:2">
      <c r="A5" s="5" t="s">
        <v>262</v>
      </c>
      <c r="B5" s="4">
        <v>1</v>
      </c>
    </row>
    <row r="6" spans="1:2">
      <c r="A6" s="6" t="s">
        <v>263</v>
      </c>
      <c r="B6" s="7"/>
    </row>
    <row r="7" spans="1:2">
      <c r="A7" s="8" t="s">
        <v>264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265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37.125" customWidth="1"/>
  </cols>
  <sheetData>
    <row r="1" ht="35.4" customHeight="1" spans="1:2">
      <c r="A1" s="10"/>
      <c r="B1" s="10"/>
    </row>
    <row r="2" ht="39.15" customHeight="1" spans="1:3">
      <c r="A2" s="10"/>
      <c r="B2" s="102" t="s">
        <v>10</v>
      </c>
      <c r="C2" s="102"/>
    </row>
    <row r="3" ht="29.35" customHeight="1" spans="1:3">
      <c r="A3" s="103"/>
      <c r="B3" s="104" t="s">
        <v>11</v>
      </c>
      <c r="C3" s="104" t="s">
        <v>12</v>
      </c>
    </row>
    <row r="4" ht="28.45" customHeight="1" spans="1:3">
      <c r="A4" s="95"/>
      <c r="B4" s="105" t="s">
        <v>13</v>
      </c>
      <c r="C4" s="83" t="s">
        <v>14</v>
      </c>
    </row>
    <row r="5" ht="28.45" customHeight="1" spans="1:3">
      <c r="A5" s="95"/>
      <c r="B5" s="105" t="s">
        <v>15</v>
      </c>
      <c r="C5" s="83" t="s">
        <v>16</v>
      </c>
    </row>
    <row r="6" ht="28.45" customHeight="1" spans="1:3">
      <c r="A6" s="95"/>
      <c r="B6" s="105" t="s">
        <v>17</v>
      </c>
      <c r="C6" s="83" t="s">
        <v>18</v>
      </c>
    </row>
    <row r="7" ht="28.45" customHeight="1" spans="1:3">
      <c r="A7" s="95"/>
      <c r="B7" s="105" t="s">
        <v>19</v>
      </c>
      <c r="C7" s="83"/>
    </row>
    <row r="8" ht="28.45" customHeight="1" spans="1:3">
      <c r="A8" s="95"/>
      <c r="B8" s="105" t="s">
        <v>20</v>
      </c>
      <c r="C8" s="83" t="s">
        <v>21</v>
      </c>
    </row>
    <row r="9" ht="28.45" customHeight="1" spans="1:3">
      <c r="A9" s="95"/>
      <c r="B9" s="105" t="s">
        <v>22</v>
      </c>
      <c r="C9" s="83" t="s">
        <v>23</v>
      </c>
    </row>
    <row r="10" ht="28.45" customHeight="1" spans="1:3">
      <c r="A10" s="95"/>
      <c r="B10" s="105" t="s">
        <v>24</v>
      </c>
      <c r="C10" s="83" t="s">
        <v>25</v>
      </c>
    </row>
    <row r="11" ht="28.45" customHeight="1" spans="1:3">
      <c r="A11" s="95"/>
      <c r="B11" s="105" t="s">
        <v>26</v>
      </c>
      <c r="C11" s="83" t="s">
        <v>27</v>
      </c>
    </row>
    <row r="12" ht="28.45" customHeight="1" spans="1:3">
      <c r="A12" s="95"/>
      <c r="B12" s="105" t="s">
        <v>28</v>
      </c>
      <c r="C12" s="83"/>
    </row>
    <row r="13" ht="28.45" customHeight="1" spans="1:3">
      <c r="A13" s="10"/>
      <c r="B13" s="105" t="s">
        <v>29</v>
      </c>
      <c r="C13" s="83"/>
    </row>
    <row r="14" ht="28.45" customHeight="1" spans="1:3">
      <c r="A14" s="10"/>
      <c r="B14" s="105" t="s">
        <v>30</v>
      </c>
      <c r="C14" s="83" t="s">
        <v>14</v>
      </c>
    </row>
    <row r="15" ht="36" customHeight="1" spans="2:3">
      <c r="B15" s="105" t="s">
        <v>31</v>
      </c>
      <c r="C15" s="38"/>
    </row>
  </sheetData>
  <mergeCells count="1">
    <mergeCell ref="B2:C2"/>
  </mergeCells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55" sqref="A55"/>
    </sheetView>
  </sheetViews>
  <sheetFormatPr defaultColWidth="10" defaultRowHeight="13.5" outlineLevelCol="3"/>
  <cols>
    <col min="1" max="1" width="39.25" customWidth="1"/>
    <col min="2" max="2" width="13.75" customWidth="1"/>
    <col min="3" max="3" width="33.25" customWidth="1"/>
    <col min="4" max="4" width="14.5583333333333" customWidth="1"/>
    <col min="8" max="8" width="11.5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32</v>
      </c>
      <c r="B2" s="11"/>
      <c r="C2" s="11"/>
      <c r="D2" s="11"/>
    </row>
    <row r="3" ht="22.75" customHeight="1" spans="1:4">
      <c r="A3" s="95"/>
      <c r="B3" s="95"/>
      <c r="C3" s="95"/>
      <c r="D3" s="96" t="s">
        <v>33</v>
      </c>
    </row>
    <row r="4" ht="22.75" customHeight="1" spans="1:4">
      <c r="A4" s="71" t="s">
        <v>34</v>
      </c>
      <c r="B4" s="71"/>
      <c r="C4" s="71" t="s">
        <v>35</v>
      </c>
      <c r="D4" s="71"/>
    </row>
    <row r="5" ht="16" customHeight="1" spans="1:4">
      <c r="A5" s="71" t="s">
        <v>36</v>
      </c>
      <c r="B5" s="71" t="s">
        <v>37</v>
      </c>
      <c r="C5" s="71" t="s">
        <v>36</v>
      </c>
      <c r="D5" s="71" t="s">
        <v>37</v>
      </c>
    </row>
    <row r="6" ht="16" customHeight="1" spans="1:4">
      <c r="A6" s="97" t="s">
        <v>38</v>
      </c>
      <c r="B6" s="78">
        <v>1356600.53</v>
      </c>
      <c r="C6" s="97" t="s">
        <v>39</v>
      </c>
      <c r="D6" s="78"/>
    </row>
    <row r="7" ht="16" customHeight="1" spans="1:4">
      <c r="A7" s="97" t="s">
        <v>40</v>
      </c>
      <c r="B7" s="78"/>
      <c r="C7" s="97" t="s">
        <v>41</v>
      </c>
      <c r="D7" s="98"/>
    </row>
    <row r="8" ht="16" customHeight="1" spans="1:4">
      <c r="A8" s="97" t="s">
        <v>42</v>
      </c>
      <c r="B8" s="78"/>
      <c r="C8" s="97" t="s">
        <v>43</v>
      </c>
      <c r="D8" s="98"/>
    </row>
    <row r="9" ht="16" customHeight="1" spans="1:4">
      <c r="A9" s="97" t="s">
        <v>44</v>
      </c>
      <c r="B9" s="78"/>
      <c r="C9" s="97" t="s">
        <v>45</v>
      </c>
      <c r="D9" s="98"/>
    </row>
    <row r="10" ht="16" customHeight="1" spans="1:4">
      <c r="A10" s="97" t="s">
        <v>46</v>
      </c>
      <c r="B10" s="78"/>
      <c r="C10" s="97" t="s">
        <v>47</v>
      </c>
      <c r="D10" s="98"/>
    </row>
    <row r="11" ht="16" customHeight="1" spans="1:4">
      <c r="A11" s="97" t="s">
        <v>48</v>
      </c>
      <c r="B11" s="78"/>
      <c r="C11" s="97" t="s">
        <v>49</v>
      </c>
      <c r="D11" s="98"/>
    </row>
    <row r="12" ht="16" customHeight="1" spans="1:4">
      <c r="A12" s="97" t="s">
        <v>50</v>
      </c>
      <c r="B12" s="78"/>
      <c r="C12" s="97" t="s">
        <v>51</v>
      </c>
      <c r="D12" s="98"/>
    </row>
    <row r="13" ht="16" customHeight="1" spans="1:4">
      <c r="A13" s="97" t="s">
        <v>52</v>
      </c>
      <c r="B13" s="78"/>
      <c r="C13" s="97" t="s">
        <v>53</v>
      </c>
      <c r="D13" s="98">
        <v>158022.13</v>
      </c>
    </row>
    <row r="14" ht="16" customHeight="1" spans="1:4">
      <c r="A14" s="97" t="s">
        <v>54</v>
      </c>
      <c r="B14" s="78"/>
      <c r="C14" s="97" t="s">
        <v>55</v>
      </c>
      <c r="D14" s="98"/>
    </row>
    <row r="15" ht="16" customHeight="1" spans="1:4">
      <c r="A15" s="97"/>
      <c r="B15" s="99"/>
      <c r="C15" s="97" t="s">
        <v>56</v>
      </c>
      <c r="D15" s="98">
        <v>72120.02</v>
      </c>
    </row>
    <row r="16" ht="16" customHeight="1" spans="1:4">
      <c r="A16" s="97"/>
      <c r="B16" s="99"/>
      <c r="C16" s="97" t="s">
        <v>57</v>
      </c>
      <c r="D16" s="98"/>
    </row>
    <row r="17" ht="16" customHeight="1" spans="1:4">
      <c r="A17" s="97"/>
      <c r="B17" s="99"/>
      <c r="C17" s="97" t="s">
        <v>58</v>
      </c>
      <c r="D17" s="98"/>
    </row>
    <row r="18" ht="16" customHeight="1" spans="1:4">
      <c r="A18" s="97"/>
      <c r="B18" s="99"/>
      <c r="C18" s="97" t="s">
        <v>59</v>
      </c>
      <c r="D18" s="98">
        <v>1126458.38</v>
      </c>
    </row>
    <row r="19" ht="16" customHeight="1" spans="1:4">
      <c r="A19" s="97"/>
      <c r="B19" s="99"/>
      <c r="C19" s="97" t="s">
        <v>60</v>
      </c>
      <c r="D19" s="98"/>
    </row>
    <row r="20" ht="16" customHeight="1" spans="1:4">
      <c r="A20" s="100"/>
      <c r="B20" s="101"/>
      <c r="C20" s="97" t="s">
        <v>61</v>
      </c>
      <c r="D20" s="98"/>
    </row>
    <row r="21" ht="16" customHeight="1" spans="1:4">
      <c r="A21" s="100"/>
      <c r="B21" s="101"/>
      <c r="C21" s="97" t="s">
        <v>62</v>
      </c>
      <c r="D21" s="98"/>
    </row>
    <row r="22" ht="16" customHeight="1" spans="1:4">
      <c r="A22" s="100"/>
      <c r="B22" s="101"/>
      <c r="C22" s="97" t="s">
        <v>63</v>
      </c>
      <c r="D22" s="98"/>
    </row>
    <row r="23" ht="16" customHeight="1" spans="1:4">
      <c r="A23" s="100"/>
      <c r="B23" s="101"/>
      <c r="C23" s="97" t="s">
        <v>64</v>
      </c>
      <c r="D23" s="98"/>
    </row>
    <row r="24" ht="16" customHeight="1" spans="1:4">
      <c r="A24" s="100"/>
      <c r="B24" s="101"/>
      <c r="C24" s="97" t="s">
        <v>65</v>
      </c>
      <c r="D24" s="98"/>
    </row>
    <row r="25" ht="16" customHeight="1" spans="1:4">
      <c r="A25" s="97"/>
      <c r="B25" s="99"/>
      <c r="C25" s="97" t="s">
        <v>66</v>
      </c>
      <c r="D25" s="98"/>
    </row>
    <row r="26" ht="16" customHeight="1" spans="1:4">
      <c r="A26" s="97"/>
      <c r="B26" s="99"/>
      <c r="C26" s="97" t="s">
        <v>67</v>
      </c>
      <c r="D26" s="98"/>
    </row>
    <row r="27" ht="16" customHeight="1" spans="1:4">
      <c r="A27" s="97"/>
      <c r="B27" s="99"/>
      <c r="C27" s="97" t="s">
        <v>68</v>
      </c>
      <c r="D27" s="98"/>
    </row>
    <row r="28" ht="16" customHeight="1" spans="1:4">
      <c r="A28" s="100"/>
      <c r="B28" s="101"/>
      <c r="C28" s="97" t="s">
        <v>69</v>
      </c>
      <c r="D28" s="98"/>
    </row>
    <row r="29" ht="16" customHeight="1" spans="1:4">
      <c r="A29" s="100"/>
      <c r="B29" s="101"/>
      <c r="C29" s="97" t="s">
        <v>70</v>
      </c>
      <c r="D29" s="98"/>
    </row>
    <row r="30" ht="16" customHeight="1" spans="1:4">
      <c r="A30" s="100"/>
      <c r="B30" s="101"/>
      <c r="C30" s="97" t="s">
        <v>71</v>
      </c>
      <c r="D30" s="98"/>
    </row>
    <row r="31" ht="16" customHeight="1" spans="1:4">
      <c r="A31" s="100"/>
      <c r="B31" s="101"/>
      <c r="C31" s="97" t="s">
        <v>72</v>
      </c>
      <c r="D31" s="98"/>
    </row>
    <row r="32" ht="16" customHeight="1" spans="1:4">
      <c r="A32" s="100"/>
      <c r="B32" s="101"/>
      <c r="C32" s="97" t="s">
        <v>73</v>
      </c>
      <c r="D32" s="98"/>
    </row>
    <row r="33" ht="16" customHeight="1" spans="1:4">
      <c r="A33" s="97"/>
      <c r="B33" s="97"/>
      <c r="C33" s="97" t="s">
        <v>74</v>
      </c>
      <c r="D33" s="98"/>
    </row>
    <row r="34" ht="16" customHeight="1" spans="1:4">
      <c r="A34" s="97"/>
      <c r="B34" s="97"/>
      <c r="C34" s="97" t="s">
        <v>75</v>
      </c>
      <c r="D34" s="98"/>
    </row>
    <row r="35" ht="16" customHeight="1" spans="1:4">
      <c r="A35" s="97"/>
      <c r="B35" s="97"/>
      <c r="C35" s="97" t="s">
        <v>76</v>
      </c>
      <c r="D35" s="98"/>
    </row>
    <row r="36" ht="16" customHeight="1" spans="1:4">
      <c r="A36" s="97"/>
      <c r="B36" s="97"/>
      <c r="C36" s="97"/>
      <c r="D36" s="97"/>
    </row>
    <row r="37" ht="16" customHeight="1" spans="1:4">
      <c r="A37" s="97"/>
      <c r="B37" s="97"/>
      <c r="C37" s="97"/>
      <c r="D37" s="97"/>
    </row>
    <row r="38" ht="16" customHeight="1" spans="1:4">
      <c r="A38" s="97"/>
      <c r="B38" s="97"/>
      <c r="C38" s="97"/>
      <c r="D38" s="97"/>
    </row>
    <row r="39" ht="16" customHeight="1" spans="1:4">
      <c r="A39" s="100" t="s">
        <v>77</v>
      </c>
      <c r="B39" s="101">
        <f>SUM(B6:B14)</f>
        <v>1356600.53</v>
      </c>
      <c r="C39" s="100" t="s">
        <v>78</v>
      </c>
      <c r="D39" s="101">
        <f>SUM(D6:D38)</f>
        <v>1356600.53</v>
      </c>
    </row>
    <row r="40" ht="16" customHeight="1" spans="1:4">
      <c r="A40" s="100" t="s">
        <v>79</v>
      </c>
      <c r="B40" s="101"/>
      <c r="C40" s="100" t="s">
        <v>80</v>
      </c>
      <c r="D40" s="101"/>
    </row>
    <row r="41" ht="16" customHeight="1" spans="1:4">
      <c r="A41" s="100" t="s">
        <v>81</v>
      </c>
      <c r="B41" s="99"/>
      <c r="C41" s="97"/>
      <c r="D41" s="99"/>
    </row>
    <row r="42" ht="16" customHeight="1" spans="1:4">
      <c r="A42" s="100" t="s">
        <v>82</v>
      </c>
      <c r="B42" s="101">
        <f>B39+B40</f>
        <v>1356600.53</v>
      </c>
      <c r="C42" s="100" t="s">
        <v>83</v>
      </c>
      <c r="D42" s="101">
        <f>D39+D40</f>
        <v>1356600.53</v>
      </c>
    </row>
  </sheetData>
  <mergeCells count="4">
    <mergeCell ref="A2:D2"/>
    <mergeCell ref="A3:C3"/>
    <mergeCell ref="A4:B4"/>
    <mergeCell ref="C4:D4"/>
  </mergeCells>
  <pageMargins left="0.25" right="0.25" top="0.75" bottom="0.75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A43" sqref="A43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" customHeight="1" spans="1:1">
      <c r="A1" s="26"/>
    </row>
    <row r="2" ht="21" customHeight="1" spans="1:2">
      <c r="A2" s="20" t="s">
        <v>84</v>
      </c>
      <c r="B2" s="20"/>
    </row>
    <row r="3" ht="21" customHeight="1" spans="1:2">
      <c r="A3" s="86"/>
      <c r="B3" s="21" t="s">
        <v>33</v>
      </c>
    </row>
    <row r="4" ht="21" customHeight="1" spans="1:2">
      <c r="A4" s="30" t="s">
        <v>36</v>
      </c>
      <c r="B4" s="30" t="s">
        <v>37</v>
      </c>
    </row>
    <row r="5" s="17" customFormat="1" ht="21" customHeight="1" spans="1:3">
      <c r="A5" s="87" t="s">
        <v>85</v>
      </c>
      <c r="B5" s="88">
        <v>1356600.53</v>
      </c>
      <c r="C5" s="18"/>
    </row>
    <row r="6" s="17" customFormat="1" ht="21" customHeight="1" spans="1:3">
      <c r="A6" s="89" t="s">
        <v>86</v>
      </c>
      <c r="B6" s="90"/>
      <c r="C6" s="18"/>
    </row>
    <row r="7" s="17" customFormat="1" ht="21" customHeight="1" spans="1:3">
      <c r="A7" s="89" t="s">
        <v>87</v>
      </c>
      <c r="B7" s="90"/>
      <c r="C7" s="18"/>
    </row>
    <row r="8" s="17" customFormat="1" ht="21" customHeight="1" spans="1:3">
      <c r="A8" s="87" t="s">
        <v>88</v>
      </c>
      <c r="B8" s="90">
        <f>B9+B10</f>
        <v>0</v>
      </c>
      <c r="C8" s="18"/>
    </row>
    <row r="9" s="17" customFormat="1" ht="21" customHeight="1" spans="1:3">
      <c r="A9" s="89" t="s">
        <v>86</v>
      </c>
      <c r="B9" s="90"/>
      <c r="C9" s="18"/>
    </row>
    <row r="10" s="17" customFormat="1" ht="21" customHeight="1" spans="1:3">
      <c r="A10" s="89" t="s">
        <v>87</v>
      </c>
      <c r="B10" s="90"/>
      <c r="C10" s="18"/>
    </row>
    <row r="11" s="17" customFormat="1" ht="21" customHeight="1" spans="1:3">
      <c r="A11" s="87" t="s">
        <v>89</v>
      </c>
      <c r="B11" s="90"/>
      <c r="C11" s="18"/>
    </row>
    <row r="12" s="17" customFormat="1" ht="21" customHeight="1" spans="1:3">
      <c r="A12" s="89" t="s">
        <v>86</v>
      </c>
      <c r="B12" s="90"/>
      <c r="C12" s="18"/>
    </row>
    <row r="13" s="17" customFormat="1" ht="21" customHeight="1" spans="1:3">
      <c r="A13" s="89" t="s">
        <v>87</v>
      </c>
      <c r="B13" s="90"/>
      <c r="C13" s="18"/>
    </row>
    <row r="14" s="17" customFormat="1" ht="21" customHeight="1" spans="1:3">
      <c r="A14" s="91" t="s">
        <v>90</v>
      </c>
      <c r="B14" s="90">
        <f>SUM(B15:B17)</f>
        <v>0</v>
      </c>
      <c r="C14" s="18"/>
    </row>
    <row r="15" s="17" customFormat="1" ht="21" customHeight="1" spans="1:3">
      <c r="A15" s="89" t="s">
        <v>91</v>
      </c>
      <c r="B15" s="90"/>
      <c r="C15" s="18"/>
    </row>
    <row r="16" s="17" customFormat="1" ht="21" customHeight="1" spans="1:3">
      <c r="A16" s="89" t="s">
        <v>92</v>
      </c>
      <c r="B16" s="90"/>
      <c r="C16" s="18"/>
    </row>
    <row r="17" s="17" customFormat="1" ht="21" customHeight="1" spans="1:3">
      <c r="A17" s="89" t="s">
        <v>93</v>
      </c>
      <c r="B17" s="90"/>
      <c r="C17" s="18"/>
    </row>
    <row r="18" s="17" customFormat="1" ht="21" customHeight="1" spans="1:3">
      <c r="A18" s="91" t="s">
        <v>94</v>
      </c>
      <c r="B18" s="90"/>
      <c r="C18" s="18"/>
    </row>
    <row r="19" s="17" customFormat="1" ht="21" customHeight="1" spans="1:3">
      <c r="A19" s="91" t="s">
        <v>95</v>
      </c>
      <c r="B19" s="90"/>
      <c r="C19" s="18"/>
    </row>
    <row r="20" s="17" customFormat="1" ht="21" customHeight="1" spans="1:3">
      <c r="A20" s="91" t="s">
        <v>96</v>
      </c>
      <c r="B20" s="90"/>
      <c r="C20" s="18"/>
    </row>
    <row r="21" s="17" customFormat="1" ht="21" customHeight="1" spans="1:3">
      <c r="A21" s="91" t="s">
        <v>97</v>
      </c>
      <c r="B21" s="90"/>
      <c r="C21" s="18"/>
    </row>
    <row r="22" s="17" customFormat="1" ht="21" customHeight="1" spans="1:3">
      <c r="A22" s="91" t="s">
        <v>98</v>
      </c>
      <c r="B22" s="88">
        <f>B23+B26+B29+B30</f>
        <v>0</v>
      </c>
      <c r="C22" s="18"/>
    </row>
    <row r="23" s="17" customFormat="1" ht="21" customHeight="1" spans="1:3">
      <c r="A23" s="89" t="s">
        <v>99</v>
      </c>
      <c r="B23" s="88">
        <f>B24+B25</f>
        <v>0</v>
      </c>
      <c r="C23" s="18"/>
    </row>
    <row r="24" s="17" customFormat="1" ht="21" customHeight="1" spans="1:3">
      <c r="A24" s="89" t="s">
        <v>100</v>
      </c>
      <c r="B24" s="88"/>
      <c r="C24" s="18"/>
    </row>
    <row r="25" s="17" customFormat="1" ht="21" customHeight="1" spans="1:3">
      <c r="A25" s="89" t="s">
        <v>101</v>
      </c>
      <c r="B25" s="88"/>
      <c r="C25" s="18"/>
    </row>
    <row r="26" s="17" customFormat="1" ht="21" customHeight="1" spans="1:3">
      <c r="A26" s="89" t="s">
        <v>102</v>
      </c>
      <c r="B26" s="88">
        <f>B27+B28</f>
        <v>0</v>
      </c>
      <c r="C26" s="18"/>
    </row>
    <row r="27" s="17" customFormat="1" ht="21" customHeight="1" spans="1:3">
      <c r="A27" s="89" t="s">
        <v>103</v>
      </c>
      <c r="B27" s="88"/>
      <c r="C27" s="18"/>
    </row>
    <row r="28" s="17" customFormat="1" ht="21" customHeight="1" spans="1:3">
      <c r="A28" s="89" t="s">
        <v>104</v>
      </c>
      <c r="B28" s="88"/>
      <c r="C28" s="18"/>
    </row>
    <row r="29" s="17" customFormat="1" ht="21" customHeight="1" spans="1:3">
      <c r="A29" s="89" t="s">
        <v>105</v>
      </c>
      <c r="B29" s="88"/>
      <c r="C29" s="18"/>
    </row>
    <row r="30" s="17" customFormat="1" ht="21" customHeight="1" spans="1:3">
      <c r="A30" s="89" t="s">
        <v>106</v>
      </c>
      <c r="B30" s="88"/>
      <c r="C30" s="18"/>
    </row>
    <row r="31" ht="21" customHeight="1" spans="1:2">
      <c r="A31" s="92"/>
      <c r="B31" s="88"/>
    </row>
    <row r="32" s="17" customFormat="1" ht="21" customHeight="1" spans="1:3">
      <c r="A32" s="93" t="s">
        <v>107</v>
      </c>
      <c r="B32" s="94">
        <f>B5+B8+B14+B18+B19+B20+B21+B22</f>
        <v>1356600.53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F14" sqref="F14"/>
    </sheetView>
  </sheetViews>
  <sheetFormatPr defaultColWidth="10" defaultRowHeight="13.5" outlineLevelCol="4"/>
  <cols>
    <col min="1" max="1" width="32.375" customWidth="1"/>
    <col min="2" max="2" width="15.0666666666667" customWidth="1"/>
    <col min="3" max="3" width="13.7" customWidth="1"/>
    <col min="4" max="4" width="13.3" customWidth="1"/>
    <col min="5" max="5" width="12.625" customWidth="1"/>
    <col min="8" max="8" width="10.375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108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33</v>
      </c>
    </row>
    <row r="4" ht="22.75" customHeight="1" spans="1:5">
      <c r="A4" s="82" t="s">
        <v>109</v>
      </c>
      <c r="B4" s="82" t="s">
        <v>110</v>
      </c>
      <c r="C4" s="82" t="s">
        <v>111</v>
      </c>
      <c r="D4" s="82" t="s">
        <v>112</v>
      </c>
      <c r="E4" s="82" t="s">
        <v>113</v>
      </c>
    </row>
    <row r="5" ht="22.75" customHeight="1" spans="1:5">
      <c r="A5" s="83" t="s">
        <v>114</v>
      </c>
      <c r="B5" s="49">
        <f>C5</f>
        <v>1356600.53</v>
      </c>
      <c r="C5" s="49">
        <f>C6+C9+C15</f>
        <v>1356600.53</v>
      </c>
      <c r="D5" s="69"/>
      <c r="E5" s="69"/>
    </row>
    <row r="6" ht="24" customHeight="1" spans="1:5">
      <c r="A6" s="36" t="s">
        <v>115</v>
      </c>
      <c r="B6" s="84" t="str">
        <f>B8</f>
        <v>1126458.38</v>
      </c>
      <c r="C6" s="84" t="str">
        <f>C7</f>
        <v>1126458.38</v>
      </c>
      <c r="D6" s="69"/>
      <c r="E6" s="69"/>
    </row>
    <row r="7" ht="24" customHeight="1" spans="1:5">
      <c r="A7" s="36" t="s">
        <v>116</v>
      </c>
      <c r="B7" s="84" t="str">
        <f>B8</f>
        <v>1126458.38</v>
      </c>
      <c r="C7" s="84" t="str">
        <f>C8</f>
        <v>1126458.38</v>
      </c>
      <c r="D7" s="69"/>
      <c r="E7" s="69"/>
    </row>
    <row r="8" ht="24" customHeight="1" spans="1:5">
      <c r="A8" s="36" t="s">
        <v>117</v>
      </c>
      <c r="B8" s="84" t="str">
        <f t="shared" ref="B8:B17" si="0">C8</f>
        <v>1126458.38</v>
      </c>
      <c r="C8" s="84" t="s">
        <v>118</v>
      </c>
      <c r="D8" s="70"/>
      <c r="E8" s="70"/>
    </row>
    <row r="9" ht="24" customHeight="1" spans="1:5">
      <c r="A9" s="36" t="s">
        <v>119</v>
      </c>
      <c r="B9" s="85">
        <f t="shared" si="0"/>
        <v>158022.13</v>
      </c>
      <c r="C9" s="85">
        <f>C10+C13</f>
        <v>158022.13</v>
      </c>
      <c r="D9" s="38"/>
      <c r="E9" s="38"/>
    </row>
    <row r="10" ht="24" customHeight="1" spans="1:5">
      <c r="A10" s="36" t="s">
        <v>120</v>
      </c>
      <c r="B10" s="68">
        <f t="shared" si="0"/>
        <v>149022.56</v>
      </c>
      <c r="C10" s="68">
        <f>C11+C12</f>
        <v>149022.56</v>
      </c>
      <c r="D10" s="38"/>
      <c r="E10" s="38"/>
    </row>
    <row r="11" ht="24" customHeight="1" spans="1:5">
      <c r="A11" s="36" t="s">
        <v>121</v>
      </c>
      <c r="B11" s="68">
        <f t="shared" si="0"/>
        <v>3500</v>
      </c>
      <c r="C11" s="68">
        <v>3500</v>
      </c>
      <c r="D11" s="38"/>
      <c r="E11" s="38"/>
    </row>
    <row r="12" ht="24" customHeight="1" spans="1:5">
      <c r="A12" s="36" t="s">
        <v>122</v>
      </c>
      <c r="B12" s="84" t="str">
        <f t="shared" si="0"/>
        <v>145522.56</v>
      </c>
      <c r="C12" s="84" t="s">
        <v>123</v>
      </c>
      <c r="D12" s="38"/>
      <c r="E12" s="38"/>
    </row>
    <row r="13" ht="24" customHeight="1" spans="1:5">
      <c r="A13" s="36" t="s">
        <v>124</v>
      </c>
      <c r="B13" s="84" t="str">
        <f t="shared" si="0"/>
        <v>8999.57</v>
      </c>
      <c r="C13" s="84" t="str">
        <f>C14</f>
        <v>8999.57</v>
      </c>
      <c r="D13" s="38"/>
      <c r="E13" s="38"/>
    </row>
    <row r="14" ht="24" customHeight="1" spans="1:5">
      <c r="A14" s="36" t="s">
        <v>125</v>
      </c>
      <c r="B14" s="84" t="str">
        <f t="shared" si="0"/>
        <v>8999.57</v>
      </c>
      <c r="C14" s="84" t="s">
        <v>126</v>
      </c>
      <c r="D14" s="38"/>
      <c r="E14" s="38"/>
    </row>
    <row r="15" ht="24" customHeight="1" spans="1:5">
      <c r="A15" s="36" t="s">
        <v>127</v>
      </c>
      <c r="B15" s="84" t="str">
        <f t="shared" si="0"/>
        <v>72120.02</v>
      </c>
      <c r="C15" s="84" t="str">
        <f>C16</f>
        <v>72120.02</v>
      </c>
      <c r="D15" s="38"/>
      <c r="E15" s="38"/>
    </row>
    <row r="16" ht="24" customHeight="1" spans="1:5">
      <c r="A16" s="36" t="s">
        <v>128</v>
      </c>
      <c r="B16" s="84" t="str">
        <f t="shared" si="0"/>
        <v>72120.02</v>
      </c>
      <c r="C16" s="84" t="str">
        <f>C17</f>
        <v>72120.02</v>
      </c>
      <c r="D16" s="38"/>
      <c r="E16" s="38"/>
    </row>
    <row r="17" ht="24" customHeight="1" spans="1:5">
      <c r="A17" s="36" t="s">
        <v>129</v>
      </c>
      <c r="B17" s="84" t="str">
        <f t="shared" si="0"/>
        <v>72120.02</v>
      </c>
      <c r="C17" s="84" t="s">
        <v>130</v>
      </c>
      <c r="D17" s="38"/>
      <c r="E17" s="3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43" sqref="A43"/>
    </sheetView>
  </sheetViews>
  <sheetFormatPr defaultColWidth="10" defaultRowHeight="13.5" outlineLevelCol="6"/>
  <cols>
    <col min="1" max="1" width="21.625" customWidth="1"/>
    <col min="2" max="2" width="13.25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131</v>
      </c>
      <c r="B2" s="11"/>
      <c r="C2" s="11"/>
      <c r="D2" s="11"/>
      <c r="E2" s="10"/>
      <c r="F2" s="10"/>
      <c r="G2" s="10"/>
    </row>
    <row r="3" ht="21" customHeight="1" spans="1:7">
      <c r="A3" s="12"/>
      <c r="B3" s="12"/>
      <c r="C3" s="48" t="s">
        <v>33</v>
      </c>
      <c r="D3" s="48"/>
      <c r="E3" s="12"/>
      <c r="F3" s="12"/>
      <c r="G3" s="12"/>
    </row>
    <row r="4" ht="21" customHeight="1" spans="1:7">
      <c r="A4" s="71" t="s">
        <v>34</v>
      </c>
      <c r="B4" s="71"/>
      <c r="C4" s="71" t="s">
        <v>35</v>
      </c>
      <c r="D4" s="71"/>
      <c r="E4" s="12"/>
      <c r="F4" s="12"/>
      <c r="G4" s="12"/>
    </row>
    <row r="5" ht="21" customHeight="1" spans="1:7">
      <c r="A5" s="71" t="s">
        <v>36</v>
      </c>
      <c r="B5" s="71" t="s">
        <v>37</v>
      </c>
      <c r="C5" s="71" t="s">
        <v>36</v>
      </c>
      <c r="D5" s="71" t="s">
        <v>114</v>
      </c>
      <c r="E5" s="12"/>
      <c r="F5" s="12"/>
      <c r="G5" s="12"/>
    </row>
    <row r="6" ht="21" customHeight="1" spans="1:7">
      <c r="A6" s="15" t="s">
        <v>132</v>
      </c>
      <c r="B6" s="77">
        <f>D6</f>
        <v>1356600.53</v>
      </c>
      <c r="C6" s="15" t="s">
        <v>133</v>
      </c>
      <c r="D6" s="77">
        <f>D14+D16+D19</f>
        <v>1356600.53</v>
      </c>
      <c r="E6" s="12"/>
      <c r="F6" s="12"/>
      <c r="G6" s="12"/>
    </row>
    <row r="7" ht="21" customHeight="1" spans="1:7">
      <c r="A7" s="15" t="s">
        <v>134</v>
      </c>
      <c r="B7" s="78"/>
      <c r="C7" s="15" t="s">
        <v>135</v>
      </c>
      <c r="D7" s="78"/>
      <c r="E7" s="12"/>
      <c r="F7" s="12"/>
      <c r="G7" s="12"/>
    </row>
    <row r="8" ht="21" customHeight="1" spans="1:7">
      <c r="A8" s="15" t="s">
        <v>136</v>
      </c>
      <c r="B8" s="78"/>
      <c r="C8" s="15" t="s">
        <v>137</v>
      </c>
      <c r="D8" s="78"/>
      <c r="E8" s="12"/>
      <c r="F8" s="12"/>
      <c r="G8" s="12"/>
    </row>
    <row r="9" ht="21" customHeight="1" spans="1:7">
      <c r="A9" s="15" t="s">
        <v>138</v>
      </c>
      <c r="B9" s="78"/>
      <c r="C9" s="15" t="s">
        <v>139</v>
      </c>
      <c r="D9" s="78"/>
      <c r="E9" s="12"/>
      <c r="F9" s="12"/>
      <c r="G9" s="12"/>
    </row>
    <row r="10" ht="21" customHeight="1" spans="1:7">
      <c r="A10" s="15"/>
      <c r="B10" s="79"/>
      <c r="C10" s="15" t="s">
        <v>140</v>
      </c>
      <c r="D10" s="78"/>
      <c r="E10" s="12"/>
      <c r="F10" s="12"/>
      <c r="G10" s="12"/>
    </row>
    <row r="11" ht="21" customHeight="1" spans="1:7">
      <c r="A11" s="15"/>
      <c r="B11" s="79"/>
      <c r="C11" s="15" t="s">
        <v>141</v>
      </c>
      <c r="D11" s="78"/>
      <c r="E11" s="12"/>
      <c r="F11" s="12"/>
      <c r="G11" s="12"/>
    </row>
    <row r="12" ht="21" customHeight="1" spans="1:7">
      <c r="A12" s="15"/>
      <c r="B12" s="79"/>
      <c r="C12" s="15" t="s">
        <v>142</v>
      </c>
      <c r="D12" s="78"/>
      <c r="E12" s="12"/>
      <c r="F12" s="12"/>
      <c r="G12" s="12"/>
    </row>
    <row r="13" ht="21" customHeight="1" spans="1:7">
      <c r="A13" s="45"/>
      <c r="B13" s="74"/>
      <c r="C13" s="15" t="s">
        <v>143</v>
      </c>
      <c r="D13" s="78"/>
      <c r="E13" s="12"/>
      <c r="F13" s="12"/>
      <c r="G13" s="12"/>
    </row>
    <row r="14" ht="21" customHeight="1" spans="1:7">
      <c r="A14" s="15"/>
      <c r="B14" s="79"/>
      <c r="C14" s="15" t="s">
        <v>144</v>
      </c>
      <c r="D14" s="78">
        <v>158022.13</v>
      </c>
      <c r="E14" s="12"/>
      <c r="F14" s="12"/>
      <c r="G14" s="47"/>
    </row>
    <row r="15" ht="21" customHeight="1" spans="1:7">
      <c r="A15" s="15"/>
      <c r="B15" s="79"/>
      <c r="C15" s="15" t="s">
        <v>145</v>
      </c>
      <c r="D15" s="78"/>
      <c r="E15" s="12"/>
      <c r="F15" s="12"/>
      <c r="G15" s="12"/>
    </row>
    <row r="16" ht="21" customHeight="1" spans="1:7">
      <c r="A16" s="15"/>
      <c r="B16" s="79"/>
      <c r="C16" s="15" t="s">
        <v>146</v>
      </c>
      <c r="D16" s="78">
        <v>72120.02</v>
      </c>
      <c r="E16" s="12"/>
      <c r="F16" s="12"/>
      <c r="G16" s="12"/>
    </row>
    <row r="17" ht="21" customHeight="1" spans="1:7">
      <c r="A17" s="15"/>
      <c r="B17" s="79"/>
      <c r="C17" s="15" t="s">
        <v>147</v>
      </c>
      <c r="D17" s="78"/>
      <c r="E17" s="12"/>
      <c r="F17" s="12"/>
      <c r="G17" s="12"/>
    </row>
    <row r="18" ht="21" customHeight="1" spans="1:7">
      <c r="A18" s="15"/>
      <c r="B18" s="79"/>
      <c r="C18" s="15" t="s">
        <v>148</v>
      </c>
      <c r="D18" s="78"/>
      <c r="E18" s="12"/>
      <c r="F18" s="12"/>
      <c r="G18" s="12"/>
    </row>
    <row r="19" ht="21" customHeight="1" spans="1:7">
      <c r="A19" s="15"/>
      <c r="B19" s="15"/>
      <c r="C19" s="15" t="s">
        <v>149</v>
      </c>
      <c r="D19" s="78">
        <v>1126458.38</v>
      </c>
      <c r="E19" s="12"/>
      <c r="F19" s="12"/>
      <c r="G19" s="12"/>
    </row>
    <row r="20" ht="21" customHeight="1" spans="1:7">
      <c r="A20" s="15"/>
      <c r="B20" s="15"/>
      <c r="C20" s="15" t="s">
        <v>150</v>
      </c>
      <c r="D20" s="78"/>
      <c r="E20" s="12"/>
      <c r="F20" s="12"/>
      <c r="G20" s="12"/>
    </row>
    <row r="21" ht="21" customHeight="1" spans="1:7">
      <c r="A21" s="15"/>
      <c r="B21" s="15"/>
      <c r="C21" s="15" t="s">
        <v>151</v>
      </c>
      <c r="D21" s="78"/>
      <c r="E21" s="12"/>
      <c r="F21" s="12"/>
      <c r="G21" s="12"/>
    </row>
    <row r="22" ht="21" customHeight="1" spans="1:7">
      <c r="A22" s="15"/>
      <c r="B22" s="15"/>
      <c r="C22" s="15" t="s">
        <v>152</v>
      </c>
      <c r="D22" s="78"/>
      <c r="E22" s="12"/>
      <c r="F22" s="12"/>
      <c r="G22" s="12"/>
    </row>
    <row r="23" ht="21" customHeight="1" spans="1:7">
      <c r="A23" s="15"/>
      <c r="B23" s="15"/>
      <c r="C23" s="15" t="s">
        <v>153</v>
      </c>
      <c r="D23" s="78"/>
      <c r="E23" s="12"/>
      <c r="F23" s="12"/>
      <c r="G23" s="12"/>
    </row>
    <row r="24" ht="21" customHeight="1" spans="1:7">
      <c r="A24" s="15"/>
      <c r="B24" s="15"/>
      <c r="C24" s="15" t="s">
        <v>154</v>
      </c>
      <c r="D24" s="78"/>
      <c r="E24" s="12"/>
      <c r="F24" s="12"/>
      <c r="G24" s="12"/>
    </row>
    <row r="25" ht="21" customHeight="1" spans="1:7">
      <c r="A25" s="15"/>
      <c r="B25" s="15"/>
      <c r="C25" s="15" t="s">
        <v>155</v>
      </c>
      <c r="D25" s="78"/>
      <c r="E25" s="12"/>
      <c r="F25" s="12"/>
      <c r="G25" s="12"/>
    </row>
    <row r="26" ht="21" customHeight="1" spans="1:7">
      <c r="A26" s="15"/>
      <c r="B26" s="15"/>
      <c r="C26" s="15" t="s">
        <v>156</v>
      </c>
      <c r="D26" s="78"/>
      <c r="E26" s="12"/>
      <c r="F26" s="12"/>
      <c r="G26" s="12"/>
    </row>
    <row r="27" ht="21" customHeight="1" spans="1:7">
      <c r="A27" s="15"/>
      <c r="B27" s="15"/>
      <c r="C27" s="15" t="s">
        <v>157</v>
      </c>
      <c r="D27" s="78"/>
      <c r="E27" s="12"/>
      <c r="F27" s="12"/>
      <c r="G27" s="12"/>
    </row>
    <row r="28" ht="21" customHeight="1" spans="1:7">
      <c r="A28" s="15"/>
      <c r="B28" s="15"/>
      <c r="C28" s="15" t="s">
        <v>158</v>
      </c>
      <c r="D28" s="78"/>
      <c r="E28" s="12"/>
      <c r="F28" s="12"/>
      <c r="G28" s="12"/>
    </row>
    <row r="29" ht="21" customHeight="1" spans="1:7">
      <c r="A29" s="15"/>
      <c r="B29" s="15"/>
      <c r="C29" s="15" t="s">
        <v>159</v>
      </c>
      <c r="D29" s="78"/>
      <c r="E29" s="12"/>
      <c r="F29" s="12"/>
      <c r="G29" s="12"/>
    </row>
    <row r="30" ht="21" customHeight="1" spans="1:7">
      <c r="A30" s="15"/>
      <c r="B30" s="15"/>
      <c r="C30" s="15" t="s">
        <v>160</v>
      </c>
      <c r="D30" s="78"/>
      <c r="E30" s="12"/>
      <c r="F30" s="12"/>
      <c r="G30" s="12"/>
    </row>
    <row r="31" ht="21" customHeight="1" spans="1:7">
      <c r="A31" s="15"/>
      <c r="B31" s="15"/>
      <c r="C31" s="15" t="s">
        <v>161</v>
      </c>
      <c r="D31" s="78"/>
      <c r="E31" s="12"/>
      <c r="F31" s="12"/>
      <c r="G31" s="12"/>
    </row>
    <row r="32" ht="21" customHeight="1" spans="1:7">
      <c r="A32" s="15"/>
      <c r="B32" s="15"/>
      <c r="C32" s="15" t="s">
        <v>162</v>
      </c>
      <c r="D32" s="78"/>
      <c r="E32" s="12"/>
      <c r="F32" s="12"/>
      <c r="G32" s="12"/>
    </row>
    <row r="33" ht="21" customHeight="1" spans="1:7">
      <c r="A33" s="15"/>
      <c r="B33" s="15"/>
      <c r="C33" s="15" t="s">
        <v>163</v>
      </c>
      <c r="D33" s="78"/>
      <c r="E33" s="12"/>
      <c r="F33" s="12"/>
      <c r="G33" s="12"/>
    </row>
    <row r="34" ht="21" customHeight="1" spans="1:7">
      <c r="A34" s="15"/>
      <c r="B34" s="15"/>
      <c r="C34" s="15" t="s">
        <v>164</v>
      </c>
      <c r="D34" s="78"/>
      <c r="E34" s="12"/>
      <c r="F34" s="12"/>
      <c r="G34" s="12"/>
    </row>
    <row r="35" ht="21" customHeight="1" spans="1:7">
      <c r="A35" s="15"/>
      <c r="B35" s="15"/>
      <c r="C35" s="15" t="s">
        <v>165</v>
      </c>
      <c r="D35" s="78"/>
      <c r="E35" s="12"/>
      <c r="F35" s="12"/>
      <c r="G35" s="12"/>
    </row>
    <row r="36" ht="21" customHeight="1" spans="1:7">
      <c r="A36" s="15"/>
      <c r="B36" s="15"/>
      <c r="C36" s="15" t="s">
        <v>166</v>
      </c>
      <c r="D36" s="77"/>
      <c r="E36" s="12"/>
      <c r="F36" s="12"/>
      <c r="G36" s="12"/>
    </row>
    <row r="37" ht="21" customHeight="1" spans="1:7">
      <c r="A37" s="71" t="s">
        <v>167</v>
      </c>
      <c r="B37" s="80">
        <f>B6</f>
        <v>1356600.53</v>
      </c>
      <c r="C37" s="71" t="s">
        <v>168</v>
      </c>
      <c r="D37" s="81">
        <f>D6</f>
        <v>1356600.53</v>
      </c>
      <c r="E37" s="47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M4" sqref="M4"/>
    </sheetView>
  </sheetViews>
  <sheetFormatPr defaultColWidth="10" defaultRowHeight="13.5" outlineLevelRow="7"/>
  <cols>
    <col min="1" max="1" width="19.75" customWidth="1"/>
    <col min="2" max="2" width="18.05" customWidth="1"/>
    <col min="3" max="3" width="14.925" customWidth="1"/>
    <col min="4" max="4" width="12.35" customWidth="1"/>
    <col min="5" max="11" width="9.2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8" t="s">
        <v>33</v>
      </c>
      <c r="K3" s="48"/>
    </row>
    <row r="4" ht="22.75" customHeight="1" spans="1:11">
      <c r="A4" s="71" t="s">
        <v>170</v>
      </c>
      <c r="B4" s="71" t="s">
        <v>114</v>
      </c>
      <c r="C4" s="71" t="s">
        <v>171</v>
      </c>
      <c r="D4" s="71"/>
      <c r="E4" s="71"/>
      <c r="F4" s="71" t="s">
        <v>172</v>
      </c>
      <c r="G4" s="71"/>
      <c r="H4" s="71"/>
      <c r="I4" s="71" t="s">
        <v>173</v>
      </c>
      <c r="J4" s="71"/>
      <c r="K4" s="71"/>
    </row>
    <row r="5" ht="22.75" customHeight="1" spans="1:11">
      <c r="A5" s="71"/>
      <c r="B5" s="71"/>
      <c r="C5" s="14" t="s">
        <v>114</v>
      </c>
      <c r="D5" s="14" t="s">
        <v>111</v>
      </c>
      <c r="E5" s="14" t="s">
        <v>112</v>
      </c>
      <c r="F5" s="14" t="s">
        <v>114</v>
      </c>
      <c r="G5" s="14" t="s">
        <v>111</v>
      </c>
      <c r="H5" s="14" t="s">
        <v>112</v>
      </c>
      <c r="I5" s="14" t="s">
        <v>114</v>
      </c>
      <c r="J5" s="14" t="s">
        <v>111</v>
      </c>
      <c r="K5" s="14" t="s">
        <v>112</v>
      </c>
    </row>
    <row r="6" ht="22.75" customHeight="1" spans="1:11">
      <c r="A6" s="45" t="s">
        <v>114</v>
      </c>
      <c r="B6" s="72">
        <f>C6</f>
        <v>1356600.53</v>
      </c>
      <c r="C6" s="72">
        <f>D6</f>
        <v>1356600.53</v>
      </c>
      <c r="D6" s="72">
        <f>D7</f>
        <v>1356600.53</v>
      </c>
      <c r="E6" s="72"/>
      <c r="F6" s="72"/>
      <c r="G6" s="72"/>
      <c r="H6" s="72"/>
      <c r="I6" s="72"/>
      <c r="J6" s="72"/>
      <c r="K6" s="72"/>
    </row>
    <row r="7" ht="22.75" customHeight="1" spans="1:11">
      <c r="A7" s="73" t="s">
        <v>2</v>
      </c>
      <c r="B7" s="72">
        <f>C7</f>
        <v>1356600.53</v>
      </c>
      <c r="C7" s="72">
        <f>D7</f>
        <v>1356600.53</v>
      </c>
      <c r="D7" s="74">
        <v>1356600.53</v>
      </c>
      <c r="E7" s="74"/>
      <c r="F7" s="74"/>
      <c r="G7" s="74"/>
      <c r="H7" s="74"/>
      <c r="I7" s="74"/>
      <c r="J7" s="74"/>
      <c r="K7" s="74"/>
    </row>
    <row r="8" ht="22.75" customHeight="1" spans="1:11">
      <c r="A8" s="75"/>
      <c r="B8" s="76"/>
      <c r="C8" s="76"/>
      <c r="D8" s="74"/>
      <c r="E8" s="74"/>
      <c r="F8" s="74"/>
      <c r="G8" s="74"/>
      <c r="H8" s="74"/>
      <c r="I8" s="74"/>
      <c r="J8" s="74"/>
      <c r="K8" s="7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2" sqref="H1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62"/>
    </row>
    <row r="2" ht="36.9" customHeight="1" spans="1:5">
      <c r="A2" s="11" t="s">
        <v>174</v>
      </c>
      <c r="B2" s="11"/>
      <c r="C2" s="11"/>
      <c r="D2" s="11"/>
      <c r="E2" s="11"/>
    </row>
    <row r="3" ht="21.85" customHeight="1" spans="1:5">
      <c r="A3" s="12"/>
      <c r="B3" s="12"/>
      <c r="C3" s="48" t="s">
        <v>33</v>
      </c>
      <c r="D3" s="48"/>
      <c r="E3" s="48"/>
    </row>
    <row r="4" ht="22.75" customHeight="1" spans="1:5">
      <c r="A4" s="49" t="s">
        <v>109</v>
      </c>
      <c r="B4" s="49"/>
      <c r="C4" s="49" t="s">
        <v>171</v>
      </c>
      <c r="D4" s="49"/>
      <c r="E4" s="49"/>
    </row>
    <row r="5" ht="22.75" customHeight="1" spans="1:5">
      <c r="A5" s="63" t="s">
        <v>175</v>
      </c>
      <c r="B5" s="63" t="s">
        <v>176</v>
      </c>
      <c r="C5" s="64" t="s">
        <v>114</v>
      </c>
      <c r="D5" s="63" t="s">
        <v>111</v>
      </c>
      <c r="E5" s="63" t="s">
        <v>112</v>
      </c>
    </row>
    <row r="6" ht="22.75" customHeight="1" spans="1:5">
      <c r="A6" s="65"/>
      <c r="B6" s="66" t="s">
        <v>114</v>
      </c>
      <c r="C6" s="64">
        <f>D6</f>
        <v>1356600.53</v>
      </c>
      <c r="D6" s="63">
        <f>D7+D10+D16</f>
        <v>1356600.53</v>
      </c>
      <c r="E6" s="67"/>
    </row>
    <row r="7" ht="29" customHeight="1" spans="1:5">
      <c r="A7" s="36" t="s">
        <v>177</v>
      </c>
      <c r="B7" s="36" t="s">
        <v>178</v>
      </c>
      <c r="C7" s="68" t="str">
        <f>C9</f>
        <v>1126458.38</v>
      </c>
      <c r="D7" s="68" t="s">
        <v>118</v>
      </c>
      <c r="E7" s="69"/>
    </row>
    <row r="8" ht="29" customHeight="1" spans="1:5">
      <c r="A8" s="36" t="s">
        <v>179</v>
      </c>
      <c r="B8" s="36" t="s">
        <v>180</v>
      </c>
      <c r="C8" s="68" t="str">
        <f>C9</f>
        <v>1126458.38</v>
      </c>
      <c r="D8" s="68" t="s">
        <v>118</v>
      </c>
      <c r="E8" s="69"/>
    </row>
    <row r="9" ht="29" customHeight="1" spans="1:5">
      <c r="A9" s="36" t="s">
        <v>181</v>
      </c>
      <c r="B9" s="36" t="s">
        <v>182</v>
      </c>
      <c r="C9" s="68" t="str">
        <f t="shared" ref="C9:C13" si="0">D9</f>
        <v>1126458.38</v>
      </c>
      <c r="D9" s="68" t="s">
        <v>118</v>
      </c>
      <c r="E9" s="70"/>
    </row>
    <row r="10" ht="29" customHeight="1" spans="1:5">
      <c r="A10" s="36" t="s">
        <v>183</v>
      </c>
      <c r="B10" s="36" t="s">
        <v>184</v>
      </c>
      <c r="C10" s="68">
        <v>176337.95</v>
      </c>
      <c r="D10" s="68">
        <v>158022.13</v>
      </c>
      <c r="E10" s="38"/>
    </row>
    <row r="11" ht="29" customHeight="1" spans="1:5">
      <c r="A11" s="36" t="s">
        <v>185</v>
      </c>
      <c r="B11" s="36" t="s">
        <v>186</v>
      </c>
      <c r="C11" s="68">
        <f t="shared" si="0"/>
        <v>149022.56</v>
      </c>
      <c r="D11" s="68">
        <v>149022.56</v>
      </c>
      <c r="E11" s="38"/>
    </row>
    <row r="12" ht="29" customHeight="1" spans="1:5">
      <c r="A12" s="36" t="s">
        <v>187</v>
      </c>
      <c r="B12" s="36" t="s">
        <v>188</v>
      </c>
      <c r="C12" s="68">
        <f t="shared" si="0"/>
        <v>3500</v>
      </c>
      <c r="D12" s="68">
        <v>3500</v>
      </c>
      <c r="E12" s="38"/>
    </row>
    <row r="13" ht="29" customHeight="1" spans="1:5">
      <c r="A13" s="36" t="s">
        <v>189</v>
      </c>
      <c r="B13" s="36" t="s">
        <v>190</v>
      </c>
      <c r="C13" s="68" t="str">
        <f t="shared" si="0"/>
        <v>145522.56</v>
      </c>
      <c r="D13" s="68" t="s">
        <v>123</v>
      </c>
      <c r="E13" s="41"/>
    </row>
    <row r="14" ht="29" customHeight="1" spans="1:5">
      <c r="A14" s="36">
        <v>20899</v>
      </c>
      <c r="B14" s="36" t="s">
        <v>191</v>
      </c>
      <c r="C14" s="68" t="str">
        <f t="shared" ref="C14:C19" si="1">D14</f>
        <v>8999.57</v>
      </c>
      <c r="D14" s="68" t="s">
        <v>126</v>
      </c>
      <c r="E14" s="42"/>
    </row>
    <row r="15" ht="29" customHeight="1" spans="1:5">
      <c r="A15" s="36">
        <v>2089999</v>
      </c>
      <c r="B15" s="36" t="s">
        <v>191</v>
      </c>
      <c r="C15" s="68" t="str">
        <f t="shared" si="1"/>
        <v>8999.57</v>
      </c>
      <c r="D15" s="68" t="s">
        <v>126</v>
      </c>
      <c r="E15" s="42"/>
    </row>
    <row r="16" ht="29" customHeight="1" spans="1:5">
      <c r="A16" s="36">
        <v>210</v>
      </c>
      <c r="B16" s="36" t="s">
        <v>192</v>
      </c>
      <c r="C16" s="68" t="str">
        <f t="shared" si="1"/>
        <v>72120.02</v>
      </c>
      <c r="D16" s="68" t="s">
        <v>130</v>
      </c>
      <c r="E16" s="42"/>
    </row>
    <row r="17" ht="29" customHeight="1" spans="1:5">
      <c r="A17" s="36">
        <v>21011</v>
      </c>
      <c r="B17" s="36" t="s">
        <v>193</v>
      </c>
      <c r="C17" s="68" t="str">
        <f t="shared" si="1"/>
        <v>72120.02</v>
      </c>
      <c r="D17" s="68" t="s">
        <v>130</v>
      </c>
      <c r="E17" s="42"/>
    </row>
    <row r="18" ht="29" customHeight="1" spans="1:5">
      <c r="A18" s="36">
        <v>2101102</v>
      </c>
      <c r="B18" s="36" t="s">
        <v>194</v>
      </c>
      <c r="C18" s="68" t="str">
        <f t="shared" si="1"/>
        <v>72120.02</v>
      </c>
      <c r="D18" s="68" t="s">
        <v>130</v>
      </c>
      <c r="E18" s="42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6" sqref="E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195</v>
      </c>
      <c r="B2" s="11"/>
      <c r="C2" s="11"/>
      <c r="D2" s="11"/>
      <c r="E2" s="11"/>
    </row>
    <row r="3" ht="22.75" customHeight="1" spans="1:5">
      <c r="A3" s="47"/>
      <c r="B3" s="47"/>
      <c r="C3" s="12"/>
      <c r="D3" s="12"/>
      <c r="E3" s="48" t="s">
        <v>33</v>
      </c>
    </row>
    <row r="4" ht="22.75" customHeight="1" spans="1:5">
      <c r="A4" s="49" t="s">
        <v>196</v>
      </c>
      <c r="B4" s="49"/>
      <c r="C4" s="49" t="s">
        <v>197</v>
      </c>
      <c r="D4" s="49"/>
      <c r="E4" s="49"/>
    </row>
    <row r="5" ht="22.75" customHeight="1" spans="1:5">
      <c r="A5" s="49" t="s">
        <v>175</v>
      </c>
      <c r="B5" s="49" t="s">
        <v>176</v>
      </c>
      <c r="C5" s="49" t="s">
        <v>114</v>
      </c>
      <c r="D5" s="49" t="s">
        <v>198</v>
      </c>
      <c r="E5" s="49" t="s">
        <v>199</v>
      </c>
    </row>
    <row r="6" customHeight="1" spans="1:5">
      <c r="A6" s="49"/>
      <c r="B6" s="50" t="s">
        <v>114</v>
      </c>
      <c r="C6" s="51">
        <f t="shared" ref="C6:C36" si="0">E6+D6</f>
        <v>1356600.53</v>
      </c>
      <c r="D6" s="52">
        <f>D7+D17+D34</f>
        <v>1280642.51</v>
      </c>
      <c r="E6" s="53">
        <f>E17</f>
        <v>75958.02</v>
      </c>
    </row>
    <row r="7" customHeight="1" spans="1:5">
      <c r="A7" s="54" t="s">
        <v>200</v>
      </c>
      <c r="B7" s="54" t="s">
        <v>201</v>
      </c>
      <c r="C7" s="51">
        <f t="shared" si="0"/>
        <v>1277142.51</v>
      </c>
      <c r="D7" s="52">
        <f>D8+D9+D10+D11+D12+D13+D14+D15+D16</f>
        <v>1277142.51</v>
      </c>
      <c r="E7" s="55"/>
    </row>
    <row r="8" customHeight="1" spans="1:5">
      <c r="A8" s="36" t="s">
        <v>202</v>
      </c>
      <c r="B8" s="36" t="s">
        <v>203</v>
      </c>
      <c r="C8" s="56">
        <f t="shared" si="0"/>
        <v>563328.36</v>
      </c>
      <c r="D8" s="57">
        <v>563328.36</v>
      </c>
      <c r="E8" s="58"/>
    </row>
    <row r="9" customHeight="1" spans="1:5">
      <c r="A9" s="36" t="s">
        <v>204</v>
      </c>
      <c r="B9" s="36" t="s">
        <v>205</v>
      </c>
      <c r="C9" s="56">
        <f t="shared" si="0"/>
        <v>55991</v>
      </c>
      <c r="D9" s="56">
        <v>55991</v>
      </c>
      <c r="E9" s="38"/>
    </row>
    <row r="10" customHeight="1" spans="1:5">
      <c r="A10" s="36" t="s">
        <v>206</v>
      </c>
      <c r="B10" s="36" t="s">
        <v>207</v>
      </c>
      <c r="C10" s="56">
        <f t="shared" si="0"/>
        <v>173700</v>
      </c>
      <c r="D10" s="56">
        <v>173700</v>
      </c>
      <c r="E10" s="38"/>
    </row>
    <row r="11" spans="1:5">
      <c r="A11" s="36" t="s">
        <v>208</v>
      </c>
      <c r="B11" s="36" t="s">
        <v>209</v>
      </c>
      <c r="C11" s="56">
        <f t="shared" si="0"/>
        <v>257481</v>
      </c>
      <c r="D11" s="59">
        <v>257481</v>
      </c>
      <c r="E11" s="38"/>
    </row>
    <row r="12" spans="1:5">
      <c r="A12" s="36" t="s">
        <v>210</v>
      </c>
      <c r="B12" s="36" t="s">
        <v>211</v>
      </c>
      <c r="C12" s="56">
        <f t="shared" si="0"/>
        <v>145522.56</v>
      </c>
      <c r="D12" s="59">
        <v>145522.56</v>
      </c>
      <c r="E12" s="38"/>
    </row>
    <row r="13" spans="1:5">
      <c r="A13" s="36" t="s">
        <v>212</v>
      </c>
      <c r="B13" s="36" t="s">
        <v>213</v>
      </c>
      <c r="C13" s="56">
        <f t="shared" si="0"/>
        <v>0</v>
      </c>
      <c r="D13" s="59"/>
      <c r="E13" s="38"/>
    </row>
    <row r="14" spans="1:5">
      <c r="A14" s="36" t="s">
        <v>214</v>
      </c>
      <c r="B14" s="36" t="s">
        <v>215</v>
      </c>
      <c r="C14" s="56">
        <f t="shared" si="0"/>
        <v>72120.02</v>
      </c>
      <c r="D14" s="59">
        <v>72120.02</v>
      </c>
      <c r="E14" s="38"/>
    </row>
    <row r="15" spans="1:5">
      <c r="A15" s="36" t="s">
        <v>216</v>
      </c>
      <c r="B15" s="36" t="s">
        <v>217</v>
      </c>
      <c r="C15" s="56">
        <f t="shared" si="0"/>
        <v>8999.57</v>
      </c>
      <c r="D15" s="59">
        <v>8999.57</v>
      </c>
      <c r="E15" s="38"/>
    </row>
    <row r="16" spans="1:5">
      <c r="A16" s="36" t="s">
        <v>216</v>
      </c>
      <c r="B16" s="36" t="s">
        <v>218</v>
      </c>
      <c r="C16" s="56">
        <f t="shared" si="0"/>
        <v>0</v>
      </c>
      <c r="D16" s="38"/>
      <c r="E16" s="38"/>
    </row>
    <row r="17" spans="1:5">
      <c r="A17" s="36" t="s">
        <v>219</v>
      </c>
      <c r="B17" s="36" t="s">
        <v>220</v>
      </c>
      <c r="C17" s="56">
        <f t="shared" si="0"/>
        <v>75958.02</v>
      </c>
      <c r="D17" s="56"/>
      <c r="E17" s="56">
        <f>E18+E19+E20+E21+E22+E23+E24+E25+E26+E27+E28+E29+E30+E31+E32+E33</f>
        <v>75958.02</v>
      </c>
    </row>
    <row r="18" spans="1:5">
      <c r="A18" s="39">
        <v>30201</v>
      </c>
      <c r="B18" s="39" t="s">
        <v>221</v>
      </c>
      <c r="C18" s="56">
        <f t="shared" si="0"/>
        <v>10000</v>
      </c>
      <c r="D18" s="56"/>
      <c r="E18" s="56">
        <v>10000</v>
      </c>
    </row>
    <row r="19" spans="1:5">
      <c r="A19" s="40">
        <v>30202</v>
      </c>
      <c r="B19" s="40" t="s">
        <v>222</v>
      </c>
      <c r="C19" s="56">
        <f t="shared" si="0"/>
        <v>12000</v>
      </c>
      <c r="D19" s="56"/>
      <c r="E19" s="56">
        <v>12000</v>
      </c>
    </row>
    <row r="20" spans="1:5">
      <c r="A20" s="40">
        <v>30203</v>
      </c>
      <c r="B20" s="40" t="s">
        <v>223</v>
      </c>
      <c r="C20" s="56">
        <f t="shared" si="0"/>
        <v>0</v>
      </c>
      <c r="D20" s="56"/>
      <c r="E20" s="56"/>
    </row>
    <row r="21" spans="1:5">
      <c r="A21" s="40">
        <v>30204</v>
      </c>
      <c r="B21" s="40" t="s">
        <v>224</v>
      </c>
      <c r="C21" s="56">
        <f t="shared" si="0"/>
        <v>0</v>
      </c>
      <c r="D21" s="56"/>
      <c r="E21" s="56"/>
    </row>
    <row r="22" spans="1:5">
      <c r="A22" s="40">
        <v>30205</v>
      </c>
      <c r="B22" s="40" t="s">
        <v>225</v>
      </c>
      <c r="C22" s="56">
        <f t="shared" si="0"/>
        <v>0</v>
      </c>
      <c r="D22" s="56"/>
      <c r="E22" s="56"/>
    </row>
    <row r="23" spans="1:5">
      <c r="A23" s="40">
        <v>30206</v>
      </c>
      <c r="B23" s="40" t="s">
        <v>226</v>
      </c>
      <c r="C23" s="56">
        <f t="shared" si="0"/>
        <v>0</v>
      </c>
      <c r="D23" s="56"/>
      <c r="E23" s="56"/>
    </row>
    <row r="24" spans="1:5">
      <c r="A24" s="40">
        <v>30207</v>
      </c>
      <c r="B24" s="40" t="s">
        <v>227</v>
      </c>
      <c r="C24" s="56">
        <f t="shared" si="0"/>
        <v>8000</v>
      </c>
      <c r="D24" s="56"/>
      <c r="E24" s="56">
        <v>8000</v>
      </c>
    </row>
    <row r="25" spans="1:5">
      <c r="A25" s="40">
        <v>30208</v>
      </c>
      <c r="B25" s="40" t="s">
        <v>228</v>
      </c>
      <c r="C25" s="56">
        <f t="shared" si="0"/>
        <v>0</v>
      </c>
      <c r="D25" s="56"/>
      <c r="E25" s="56"/>
    </row>
    <row r="26" spans="1:5">
      <c r="A26" s="40">
        <v>30209</v>
      </c>
      <c r="B26" s="40" t="s">
        <v>229</v>
      </c>
      <c r="C26" s="56">
        <f t="shared" si="0"/>
        <v>0</v>
      </c>
      <c r="D26" s="56"/>
      <c r="E26" s="56"/>
    </row>
    <row r="27" spans="1:5">
      <c r="A27" s="40">
        <v>30211</v>
      </c>
      <c r="B27" s="40" t="s">
        <v>230</v>
      </c>
      <c r="C27" s="56">
        <f t="shared" si="0"/>
        <v>15000</v>
      </c>
      <c r="D27" s="56"/>
      <c r="E27" s="56">
        <v>15000</v>
      </c>
    </row>
    <row r="28" spans="1:5">
      <c r="A28" s="40">
        <v>30212</v>
      </c>
      <c r="B28" s="40" t="s">
        <v>231</v>
      </c>
      <c r="C28" s="56">
        <f t="shared" si="0"/>
        <v>0</v>
      </c>
      <c r="D28" s="56"/>
      <c r="E28" s="56"/>
    </row>
    <row r="29" spans="1:5">
      <c r="A29" s="40">
        <v>30213</v>
      </c>
      <c r="B29" s="40" t="s">
        <v>232</v>
      </c>
      <c r="C29" s="56">
        <f t="shared" si="0"/>
        <v>0</v>
      </c>
      <c r="D29" s="56"/>
      <c r="E29" s="56"/>
    </row>
    <row r="30" spans="1:5">
      <c r="A30" s="40">
        <v>30214</v>
      </c>
      <c r="B30" s="40" t="s">
        <v>233</v>
      </c>
      <c r="C30" s="56">
        <f t="shared" si="0"/>
        <v>0</v>
      </c>
      <c r="D30" s="56"/>
      <c r="E30" s="56"/>
    </row>
    <row r="31" spans="1:5">
      <c r="A31" s="40">
        <v>30215</v>
      </c>
      <c r="B31" s="40" t="s">
        <v>234</v>
      </c>
      <c r="C31" s="56">
        <f t="shared" si="0"/>
        <v>0</v>
      </c>
      <c r="D31" s="56"/>
      <c r="E31" s="56"/>
    </row>
    <row r="32" spans="1:5">
      <c r="A32" s="40">
        <v>30228</v>
      </c>
      <c r="B32" s="40" t="s">
        <v>235</v>
      </c>
      <c r="C32" s="56">
        <v>16362.86</v>
      </c>
      <c r="D32" s="56"/>
      <c r="E32" s="56">
        <v>16362.86</v>
      </c>
    </row>
    <row r="33" spans="1:5">
      <c r="A33" s="40">
        <v>30229</v>
      </c>
      <c r="B33" s="40" t="s">
        <v>236</v>
      </c>
      <c r="C33" s="56">
        <v>14595.16</v>
      </c>
      <c r="D33" s="56"/>
      <c r="E33" s="56">
        <v>14595.16</v>
      </c>
    </row>
    <row r="34" spans="1:5">
      <c r="A34" s="40">
        <v>303</v>
      </c>
      <c r="B34" s="60" t="s">
        <v>237</v>
      </c>
      <c r="C34" s="56">
        <f t="shared" si="0"/>
        <v>3500</v>
      </c>
      <c r="D34" s="56">
        <f>D35+D36</f>
        <v>3500</v>
      </c>
      <c r="E34" s="38"/>
    </row>
    <row r="35" spans="1:5">
      <c r="A35" s="40">
        <v>30301</v>
      </c>
      <c r="B35" s="61" t="s">
        <v>238</v>
      </c>
      <c r="C35" s="56">
        <f t="shared" si="0"/>
        <v>3500</v>
      </c>
      <c r="D35" s="56">
        <v>3500</v>
      </c>
      <c r="E35" s="38"/>
    </row>
    <row r="36" spans="1:5">
      <c r="A36" s="40">
        <v>30302</v>
      </c>
      <c r="B36" s="61" t="s">
        <v>239</v>
      </c>
      <c r="C36" s="56">
        <f t="shared" si="0"/>
        <v>0</v>
      </c>
      <c r="D36" s="56"/>
      <c r="E36" s="38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syq</cp:lastModifiedBy>
  <dcterms:created xsi:type="dcterms:W3CDTF">2023-01-31T08:53:00Z</dcterms:created>
  <dcterms:modified xsi:type="dcterms:W3CDTF">2024-03-13T07:10:30Z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26388A7C293E4A41BFA2FBE0FCD66CE5_13</vt:lpwstr>
  </property>
</Properties>
</file>