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50"/>
  </bookViews>
  <sheets>
    <sheet name="封面" sheetId="1" r:id="rId1"/>
    <sheet name="目录" sheetId="2" r:id="rId2"/>
    <sheet name="表1" sheetId="3" r:id="rId3"/>
    <sheet name="表2" sheetId="4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2" r:id="rId12"/>
    <sheet name="表11" sheetId="13" r:id="rId13"/>
    <sheet name="表12" sheetId="14" r:id="rId14"/>
    <sheet name="Sheet1" sheetId="15" r:id="rId15"/>
  </sheets>
  <definedNames>
    <definedName name="_xlnm.Print_Titles" localSheetId="3">表2!$1:4</definedName>
    <definedName name="_xlnm.Print_Titles" localSheetId="11">表10!$1:5</definedName>
    <definedName name="_xlnm.Print_Area" localSheetId="11">表10!$A$1:$C$12</definedName>
    <definedName name="_xlnm.Print_Area" localSheetId="3">表2!$A$1:$B$32</definedName>
  </definedNames>
  <calcPr calcId="144525"/>
</workbook>
</file>

<file path=xl/sharedStrings.xml><?xml version="1.0" encoding="utf-8"?>
<sst xmlns="http://schemas.openxmlformats.org/spreadsheetml/2006/main" count="254">
  <si>
    <t>单位代码：</t>
  </si>
  <si>
    <t>单位名称：</t>
  </si>
  <si>
    <t>宁县农村能源建设办公室</t>
  </si>
  <si>
    <t>部门预算公开表</t>
  </si>
  <si>
    <t xml:space="preserve">     </t>
  </si>
  <si>
    <t>编制日期：</t>
  </si>
  <si>
    <t>2024.3.8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</si>
  <si>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</si>
  <si>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</si>
  <si>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</si>
  <si>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</si>
  <si>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</si>
  <si>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</si>
  <si>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
备  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</si>
  <si>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</si>
  <si>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</si>
  <si>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</si>
  <si>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</si>
  <si>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</si>
  <si>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</si>
  <si>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</si>
  <si>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</si>
  <si>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</si>
  <si>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</si>
  <si>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</si>
  <si>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</si>
  <si>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</si>
  <si>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</si>
  <si>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</si>
  <si>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</si>
  <si>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</si>
  <si>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</si>
  <si>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</si>
  <si>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</si>
  <si>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</si>
  <si>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</si>
  <si>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</si>
  <si>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</si>
  <si>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</si>
  <si>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</si>
  <si>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</si>
  <si>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</si>
  <si>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</si>
  <si>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</si>
  <si>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</si>
  <si>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</si>
  <si>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</si>
  <si>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</si>
  <si>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</si>
  <si>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</si>
  <si>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</si>
  <si>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</si>
  <si>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</si>
  <si>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</si>
  <si>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</si>
  <si>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</si>
  <si>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</si>
  <si>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</si>
  <si>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</si>
  <si>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</si>
  <si>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</si>
  <si>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</si>
  <si>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</si>
  <si>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</si>
  <si>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</si>
  <si>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</si>
  <si>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</si>
  <si>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</si>
  <si>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</si>
  <si>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</si>
  <si>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</si>
  <si>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</si>
  <si>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</si>
  <si>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</si>
  <si>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</si>
  <si>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</si>
  <si>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</si>
  <si>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</si>
  <si>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</si>
  <si>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</si>
  <si>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</si>
  <si>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</si>
  <si>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</si>
  <si>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</si>
  <si>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</si>
  <si>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</si>
  <si>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</si>
  <si>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</si>
  <si>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</si>
  <si>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</si>
  <si>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</si>
  <si>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</si>
  <si>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</si>
  <si>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</si>
  <si>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</si>
  <si>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</si>
  <si>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</si>
  <si>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</si>
  <si>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</si>
  <si>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</si>
  <si>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</si>
  <si>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</si>
  <si>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</si>
  <si>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</si>
  <si>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</si>
  <si>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</si>
  <si>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</si>
  <si>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</si>
  <si>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</si>
  <si>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</si>
  <si>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</si>
  <si>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</si>
  <si>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</si>
  <si>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</si>
  <si>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</si>
  <si>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</si>
  <si>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</si>
  <si>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</si>
  <si>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2080505-机关事业单位基本养老保险缴费支出</t>
  </si>
  <si>
    <t>20899-其他社会保障和就业支出</t>
  </si>
  <si>
    <t>2089999-其他社会保障和就业支出</t>
  </si>
  <si>
    <t>210-卫生和健康支出</t>
  </si>
  <si>
    <t>21011-行政事业单位医疗</t>
  </si>
  <si>
    <t>2101102-事业单位医疗</t>
  </si>
  <si>
    <t>213-农林水支出</t>
  </si>
  <si>
    <t>21301-农业农村</t>
  </si>
  <si>
    <t>2130104-事业运行</t>
  </si>
  <si>
    <t>2130135-农业生态资源保护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</si>
  <si>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</si>
  <si>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</si>
  <si>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</si>
  <si>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</si>
  <si>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</si>
  <si>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</si>
  <si>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</si>
  <si>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</si>
  <si>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</si>
  <si>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</si>
  <si>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</si>
  <si>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</si>
  <si>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</si>
  <si>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</si>
  <si>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</si>
  <si>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</si>
  <si>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</si>
  <si>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</si>
  <si>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</si>
  <si>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</si>
  <si>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</si>
  <si>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</si>
  <si>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</si>
  <si>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</si>
  <si>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</si>
  <si>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</si>
  <si>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</si>
  <si>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</si>
  <si>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</si>
  <si>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</si>
  <si>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</si>
  <si>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</si>
  <si>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</si>
  <si>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</si>
  <si>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</si>
  <si>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</si>
  <si>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</si>
  <si>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</si>
  <si>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</si>
  <si>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</si>
  <si>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</si>
  <si>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</si>
  <si>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</si>
  <si>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</si>
  <si>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</si>
  <si>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</si>
  <si>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</si>
  <si>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</si>
  <si>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</si>
  <si>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</si>
  <si>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</si>
  <si>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</si>
  <si>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其他社会保障和就业支出</t>
  </si>
  <si>
    <t>卫生和健康支出</t>
  </si>
  <si>
    <t>行政事业单位医疗</t>
  </si>
  <si>
    <t>事业单位医疗</t>
  </si>
  <si>
    <t>农林水支出</t>
  </si>
  <si>
    <t>农业农村</t>
  </si>
  <si>
    <t>事业运行</t>
  </si>
  <si>
    <t>2130135</t>
  </si>
  <si>
    <t>农业生态资源保护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</si>
  <si>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</si>
  <si>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</si>
  <si>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</si>
  <si>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</si>
  <si>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</si>
  <si>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</si>
  <si>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</si>
  <si>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</si>
  <si>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</si>
  <si>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</si>
  <si>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</si>
  <si>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</si>
  <si>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</si>
  <si>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</si>
  <si>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</si>
  <si>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</si>
  <si>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>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</si>
  <si>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</si>
  <si>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</si>
  <si>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</si>
  <si>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</si>
  <si>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</si>
  <si>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</si>
  <si>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</si>
  <si>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</si>
  <si>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</si>
  <si>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</si>
  <si>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</si>
  <si>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</si>
  <si>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</si>
  <si>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</si>
  <si>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</si>
  <si>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</si>
  <si>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</si>
  <si>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</si>
  <si>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 xml:space="preserve">  工会经费</t>
  </si>
  <si>
    <t xml:space="preserve">  福利费</t>
  </si>
  <si>
    <t xml:space="preserve">  其他交通费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</si>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</sst>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yyyy\-mm\-dd"/>
    <numFmt numFmtId="179" formatCode="#0.00"/>
    <numFmt numFmtId="180" formatCode="#,##0.00_ ;[Red]\-#,##0.00\ "/>
  </numFmts>
  <fonts count="78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9"/>
      <color indexed="8"/>
      <name val="宋体"/>
      <charset val="1"/>
      <scheme val="minor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"/>
      <scheme val="minor"/>
    </font>
    <font>
      <b/>
      <sz val="10"/>
      <name val="宋体"/>
      <charset val="134"/>
      <scheme val="maj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"/>
      <scheme val="major"/>
    </font>
    <font>
      <b/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ajor"/>
    </font>
    <font>
      <b/>
      <sz val="11"/>
      <color indexed="8"/>
      <name val="宋体"/>
      <charset val="1"/>
      <scheme val="major"/>
    </font>
    <font>
      <sz val="12"/>
      <name val="宋体"/>
      <charset val="134"/>
    </font>
    <font>
      <sz val="10"/>
      <name val="Hiragino Sans GB"/>
      <charset val="134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indexed="8"/>
      <name val="Times New Roman"/>
      <charset val="1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2" fillId="23" borderId="8" applyNumberFormat="0" applyAlignment="0" applyProtection="0">
      <alignment vertical="center"/>
    </xf>
    <xf numFmtId="44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0" fillId="18" borderId="10" applyNumberFormat="0" applyFont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58" fillId="0" borderId="7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9" fillId="17" borderId="9" applyNumberFormat="0" applyAlignment="0" applyProtection="0">
      <alignment vertical="center"/>
    </xf>
    <xf numFmtId="0" fontId="68" fillId="17" borderId="8" applyNumberFormat="0" applyAlignment="0" applyProtection="0">
      <alignment vertical="center"/>
    </xf>
    <xf numFmtId="0" fontId="75" fillId="29" borderId="14" applyNumberFormat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0" fillId="0" borderId="0"/>
  </cellStyleXfs>
  <cellXfs count="15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 applyProtection="1">
      <alignment horizontal="center" vertical="center"/>
    </xf>
    <xf numFmtId="176" fontId="23" fillId="0" borderId="5" xfId="0" applyNumberFormat="1" applyFont="1" applyFill="1" applyBorder="1" applyAlignment="1" applyProtection="1">
      <alignment horizontal="center" vertical="center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left" vertical="center"/>
    </xf>
    <xf numFmtId="0" fontId="3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176" fontId="35" fillId="0" borderId="1" xfId="0" applyNumberFormat="1" applyFont="1" applyFill="1" applyBorder="1" applyAlignment="1" applyProtection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179" fontId="22" fillId="0" borderId="2" xfId="0" applyNumberFormat="1" applyFont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179" fontId="38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79" fontId="39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6" fontId="44" fillId="0" borderId="1" xfId="0" applyNumberFormat="1" applyFont="1" applyFill="1" applyBorder="1" applyAlignment="1" applyProtection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48" fillId="0" borderId="1" xfId="0" applyNumberFormat="1" applyFont="1" applyFill="1" applyBorder="1" applyAlignment="1" applyProtection="1">
      <alignment horizontal="center" vertical="center"/>
    </xf>
    <xf numFmtId="176" fontId="48" fillId="0" borderId="1" xfId="0" applyNumberFormat="1" applyFont="1" applyFill="1" applyBorder="1" applyAlignment="1" applyProtection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8" fillId="0" borderId="1" xfId="0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4" fontId="40" fillId="0" borderId="2" xfId="0" applyNumberFormat="1" applyFont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vertical="center"/>
    </xf>
    <xf numFmtId="180" fontId="50" fillId="0" borderId="1" xfId="0" applyNumberFormat="1" applyFont="1" applyFill="1" applyBorder="1" applyAlignment="1">
      <alignment horizontal="center" vertical="center"/>
    </xf>
    <xf numFmtId="180" fontId="51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52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179" fontId="50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4" fontId="53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4" fillId="0" borderId="0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178" fontId="9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5"/>
  <sheetViews>
    <sheetView tabSelected="1" workbookViewId="0">
      <selection activeCell="H23" sqref="H2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625" customWidth="1"/>
    <col min="6" max="6" width="11.5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45"/>
      <c r="D3" s="145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46" t="s">
        <v>3</v>
      </c>
      <c r="C6" s="146"/>
      <c r="D6" s="146"/>
      <c r="E6" s="146"/>
      <c r="F6" s="146"/>
      <c r="G6" s="146"/>
      <c r="H6" s="146"/>
      <c r="I6" s="146"/>
      <c r="J6" s="146"/>
      <c r="K6" s="146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47" t="s">
        <v>5</v>
      </c>
      <c r="G10" s="148" t="s">
        <v>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47" t="s">
        <v>7</v>
      </c>
      <c r="C12" s="149"/>
      <c r="D12" s="12"/>
      <c r="E12" s="147" t="s">
        <v>8</v>
      </c>
      <c r="F12" s="70"/>
      <c r="G12" s="12"/>
      <c r="H12" s="147" t="s">
        <v>9</v>
      </c>
      <c r="I12" s="70"/>
      <c r="J12" s="12"/>
      <c r="K12" s="12"/>
    </row>
    <row r="13" ht="14.3" customHeight="1" spans="1:11">
      <c r="A13" s="10"/>
      <c r="B13" s="10"/>
      <c r="C13" s="10" t="s">
        <v>10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J16" sqref="J16"/>
    </sheetView>
  </sheetViews>
  <sheetFormatPr defaultColWidth="10" defaultRowHeight="13.5" outlineLevelCol="7"/>
  <cols>
    <col min="1" max="1" width="50.8083333333333" customWidth="1"/>
    <col min="2" max="2" width="10.375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6" t="s">
        <v>227</v>
      </c>
      <c r="B2" s="46"/>
      <c r="C2" s="46"/>
      <c r="D2" s="46"/>
      <c r="E2" s="46"/>
      <c r="F2" s="46"/>
      <c r="G2" s="46"/>
      <c r="H2" s="46"/>
    </row>
    <row r="3" ht="22.75" customHeight="1" spans="1:8">
      <c r="A3" s="10"/>
      <c r="B3" s="10"/>
      <c r="C3" s="10"/>
      <c r="D3" s="10"/>
      <c r="E3" s="10"/>
      <c r="F3" s="10"/>
      <c r="G3" s="10"/>
      <c r="H3" s="47" t="s">
        <v>34</v>
      </c>
    </row>
    <row r="4" ht="22.75" customHeight="1" spans="1:8">
      <c r="A4" s="14" t="s">
        <v>167</v>
      </c>
      <c r="B4" s="14" t="s">
        <v>228</v>
      </c>
      <c r="C4" s="14"/>
      <c r="D4" s="14"/>
      <c r="E4" s="14"/>
      <c r="F4" s="14"/>
      <c r="G4" s="14" t="s">
        <v>229</v>
      </c>
      <c r="H4" s="14" t="s">
        <v>230</v>
      </c>
    </row>
    <row r="5" ht="22.75" customHeight="1" spans="1:8">
      <c r="A5" s="14"/>
      <c r="B5" s="14" t="s">
        <v>115</v>
      </c>
      <c r="C5" s="14" t="s">
        <v>231</v>
      </c>
      <c r="D5" s="14" t="s">
        <v>232</v>
      </c>
      <c r="E5" s="14" t="s">
        <v>233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234</v>
      </c>
      <c r="F6" s="14" t="s">
        <v>235</v>
      </c>
      <c r="G6" s="14"/>
      <c r="H6" s="14"/>
    </row>
    <row r="7" ht="22.75" customHeight="1" spans="1:8">
      <c r="A7" s="48" t="s">
        <v>115</v>
      </c>
      <c r="B7" s="49"/>
      <c r="C7" s="49"/>
      <c r="D7" s="49"/>
      <c r="E7" s="49"/>
      <c r="F7" s="49"/>
      <c r="G7" s="49"/>
      <c r="H7" s="49"/>
    </row>
    <row r="8" ht="22.75" customHeight="1" spans="1:8">
      <c r="A8" s="48"/>
      <c r="B8" s="49"/>
      <c r="C8" s="49"/>
      <c r="D8" s="49"/>
      <c r="E8" s="49"/>
      <c r="F8" s="49"/>
      <c r="G8" s="49"/>
      <c r="H8" s="49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workbookViewId="0">
      <selection activeCell="I8" sqref="I8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236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34</v>
      </c>
      <c r="G3" s="10"/>
      <c r="H3" s="10"/>
      <c r="I3" s="10"/>
      <c r="J3" s="10"/>
    </row>
    <row r="4" ht="22.75" customHeight="1" spans="1:10">
      <c r="A4" s="28" t="s">
        <v>237</v>
      </c>
      <c r="B4" s="29" t="s">
        <v>238</v>
      </c>
      <c r="C4" s="30" t="s">
        <v>239</v>
      </c>
      <c r="D4" s="28" t="s">
        <v>115</v>
      </c>
      <c r="E4" s="28" t="s">
        <v>112</v>
      </c>
      <c r="F4" s="28" t="s">
        <v>113</v>
      </c>
      <c r="G4" s="10"/>
      <c r="H4" s="10"/>
      <c r="I4" s="10"/>
      <c r="J4" s="10"/>
    </row>
    <row r="5" ht="28" customHeight="1" spans="1:10">
      <c r="A5" s="28"/>
      <c r="B5" s="31"/>
      <c r="C5" s="32" t="s">
        <v>115</v>
      </c>
      <c r="D5" s="33">
        <v>136500.64</v>
      </c>
      <c r="E5" s="33">
        <v>136500.64</v>
      </c>
      <c r="F5" s="34"/>
      <c r="G5" s="12"/>
      <c r="H5" s="12"/>
      <c r="I5" s="12"/>
      <c r="J5" s="12"/>
    </row>
    <row r="6" ht="28" customHeight="1" spans="1:6">
      <c r="A6" s="35">
        <v>1</v>
      </c>
      <c r="B6" s="36" t="s">
        <v>210</v>
      </c>
      <c r="C6" s="37" t="s">
        <v>211</v>
      </c>
      <c r="D6" s="33">
        <f>D7+D8+D9+D10+D11+D12+D13+D14+D15</f>
        <v>136500.64</v>
      </c>
      <c r="E6" s="33">
        <f>E7+E8+E9+E10+E11+E12+E13+E14+E15</f>
        <v>136500.64</v>
      </c>
      <c r="F6" s="38"/>
    </row>
    <row r="7" ht="28" customHeight="1" spans="1:6">
      <c r="A7" s="35">
        <v>2</v>
      </c>
      <c r="B7" s="36" t="s">
        <v>212</v>
      </c>
      <c r="C7" s="39" t="s">
        <v>213</v>
      </c>
      <c r="D7" s="40">
        <v>23000</v>
      </c>
      <c r="E7" s="40">
        <v>23000</v>
      </c>
      <c r="F7" s="38"/>
    </row>
    <row r="8" ht="28" customHeight="1" spans="1:6">
      <c r="A8" s="35">
        <v>3</v>
      </c>
      <c r="B8" s="36" t="s">
        <v>214</v>
      </c>
      <c r="C8" s="39" t="s">
        <v>215</v>
      </c>
      <c r="D8" s="41">
        <v>6000</v>
      </c>
      <c r="E8" s="41">
        <v>6000</v>
      </c>
      <c r="F8" s="38"/>
    </row>
    <row r="9" ht="28" customHeight="1" spans="1:6">
      <c r="A9" s="35">
        <v>4</v>
      </c>
      <c r="B9" s="36" t="s">
        <v>216</v>
      </c>
      <c r="C9" s="39" t="s">
        <v>217</v>
      </c>
      <c r="D9" s="41">
        <v>1500</v>
      </c>
      <c r="E9" s="41">
        <v>1500</v>
      </c>
      <c r="F9" s="38"/>
    </row>
    <row r="10" ht="28" customHeight="1" spans="1:6">
      <c r="A10" s="35">
        <v>5</v>
      </c>
      <c r="B10" s="36" t="s">
        <v>218</v>
      </c>
      <c r="C10" s="39" t="s">
        <v>219</v>
      </c>
      <c r="D10" s="41">
        <v>2000</v>
      </c>
      <c r="E10" s="41">
        <v>2000</v>
      </c>
      <c r="F10" s="38"/>
    </row>
    <row r="11" ht="28" customHeight="1" spans="1:6">
      <c r="A11" s="35">
        <v>6</v>
      </c>
      <c r="B11" s="36" t="s">
        <v>220</v>
      </c>
      <c r="C11" s="39" t="s">
        <v>221</v>
      </c>
      <c r="D11" s="42">
        <v>5500</v>
      </c>
      <c r="E11" s="42">
        <v>5500</v>
      </c>
      <c r="F11" s="38"/>
    </row>
    <row r="12" ht="28" customHeight="1" spans="1:6">
      <c r="A12" s="35">
        <v>7</v>
      </c>
      <c r="B12" s="36" t="s">
        <v>222</v>
      </c>
      <c r="C12" s="39" t="s">
        <v>223</v>
      </c>
      <c r="D12" s="43">
        <v>12000</v>
      </c>
      <c r="E12" s="43">
        <v>12000</v>
      </c>
      <c r="F12" s="38"/>
    </row>
    <row r="13" ht="28" customHeight="1" spans="1:6">
      <c r="A13" s="35">
        <v>8</v>
      </c>
      <c r="B13" s="44">
        <v>30228</v>
      </c>
      <c r="C13" s="39" t="s">
        <v>224</v>
      </c>
      <c r="D13" s="43">
        <v>14285.75</v>
      </c>
      <c r="E13" s="43">
        <v>14285.75</v>
      </c>
      <c r="F13" s="38"/>
    </row>
    <row r="14" ht="28" customHeight="1" spans="1:6">
      <c r="A14" s="35">
        <v>9</v>
      </c>
      <c r="B14" s="44">
        <v>30229</v>
      </c>
      <c r="C14" s="39" t="s">
        <v>225</v>
      </c>
      <c r="D14" s="40">
        <v>12214.89</v>
      </c>
      <c r="E14" s="40">
        <v>12214.89</v>
      </c>
      <c r="F14" s="38"/>
    </row>
    <row r="15" ht="28" customHeight="1" spans="1:6">
      <c r="A15" s="35">
        <v>10</v>
      </c>
      <c r="B15" s="44">
        <v>30299</v>
      </c>
      <c r="C15" s="39" t="s">
        <v>226</v>
      </c>
      <c r="D15" s="41">
        <v>60000</v>
      </c>
      <c r="E15" s="41">
        <v>60000</v>
      </c>
      <c r="F15" s="38"/>
    </row>
    <row r="16" ht="28" customHeight="1" spans="1:6">
      <c r="A16" s="38"/>
      <c r="B16" s="45"/>
      <c r="C16" s="36"/>
      <c r="D16" s="38"/>
      <c r="E16" s="38"/>
      <c r="F16" s="38"/>
    </row>
    <row r="17" ht="28" customHeight="1" spans="1:6">
      <c r="A17" s="38"/>
      <c r="B17" s="45"/>
      <c r="C17" s="36"/>
      <c r="D17" s="38"/>
      <c r="E17" s="38"/>
      <c r="F17" s="38"/>
    </row>
    <row r="18" ht="28" customHeight="1" spans="1:6">
      <c r="A18" s="38"/>
      <c r="B18" s="45"/>
      <c r="C18" s="36"/>
      <c r="D18" s="38"/>
      <c r="E18" s="38"/>
      <c r="F18" s="38"/>
    </row>
    <row r="19" ht="28" customHeight="1" spans="1:6">
      <c r="A19" s="38"/>
      <c r="B19" s="45"/>
      <c r="C19" s="36"/>
      <c r="D19" s="38"/>
      <c r="E19" s="38"/>
      <c r="F19" s="38"/>
    </row>
    <row r="25" ht="13.5" spans="2:3">
      <c r="B25" s="17"/>
      <c r="C25" s="17"/>
    </row>
    <row r="26" ht="13.5" spans="2:3">
      <c r="B26" s="17"/>
      <c r="C26" s="17"/>
    </row>
    <row r="27" ht="13.5" spans="2:3">
      <c r="B27" s="17"/>
      <c r="C27" s="17"/>
    </row>
  </sheetData>
  <mergeCells count="1">
    <mergeCell ref="A2:F2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2"/>
  <sheetViews>
    <sheetView showGridLines="0" showZeros="0" workbookViewId="0">
      <selection activeCell="G18" sqref="G18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240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241</v>
      </c>
      <c r="B4" s="22"/>
      <c r="C4" s="23" t="s">
        <v>38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242</v>
      </c>
      <c r="B5" s="22" t="s">
        <v>243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115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"/>
  <sheetViews>
    <sheetView workbookViewId="0">
      <selection activeCell="J11" sqref="J11"/>
    </sheetView>
  </sheetViews>
  <sheetFormatPr defaultColWidth="10" defaultRowHeight="13.5" outlineLevelRow="4" outlineLevelCol="4"/>
  <cols>
    <col min="1" max="1" width="8.5" customWidth="1"/>
    <col min="2" max="2" width="9.5" customWidth="1"/>
    <col min="3" max="3" width="17.875" customWidth="1"/>
    <col min="4" max="4" width="21.375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244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34</v>
      </c>
    </row>
    <row r="4" ht="22.75" customHeight="1" spans="1:5">
      <c r="A4" s="14" t="s">
        <v>167</v>
      </c>
      <c r="B4" s="14" t="s">
        <v>115</v>
      </c>
      <c r="C4" s="14" t="s">
        <v>245</v>
      </c>
      <c r="D4" s="14" t="s">
        <v>246</v>
      </c>
      <c r="E4" s="14" t="s">
        <v>247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6"/>
  <sheetViews>
    <sheetView workbookViewId="0">
      <selection activeCell="G32" sqref="G32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248</v>
      </c>
      <c r="B1" s="1"/>
    </row>
    <row r="2" spans="1:1">
      <c r="A2" s="2" t="s">
        <v>249</v>
      </c>
    </row>
    <row r="3" ht="15" customHeight="1" spans="1:2">
      <c r="A3" s="3" t="s">
        <v>37</v>
      </c>
      <c r="B3" s="4" t="s">
        <v>38</v>
      </c>
    </row>
    <row r="4" spans="1:2">
      <c r="A4" s="3"/>
      <c r="B4" s="4"/>
    </row>
    <row r="5" spans="1:2">
      <c r="A5" s="5" t="s">
        <v>250</v>
      </c>
      <c r="B5" s="4">
        <v>1</v>
      </c>
    </row>
    <row r="6" spans="1:2">
      <c r="A6" s="6" t="s">
        <v>251</v>
      </c>
      <c r="B6" s="7"/>
    </row>
    <row r="7" spans="1:2">
      <c r="A7" s="8" t="s">
        <v>252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253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workbookViewId="0">
      <selection activeCell="G9" sqref="G9"/>
    </sheetView>
  </sheetViews>
  <sheetFormatPr defaultColWidth="10" defaultRowHeight="13.5" outlineLevelCol="2"/>
  <cols>
    <col min="1" max="1" width="5.01666666666667" customWidth="1"/>
    <col min="2" max="2" width="48.75" customWidth="1"/>
    <col min="3" max="3" width="31.875" customWidth="1"/>
  </cols>
  <sheetData>
    <row r="1" ht="35.4" customHeight="1" spans="1:2">
      <c r="A1" s="10"/>
      <c r="B1" s="10"/>
    </row>
    <row r="2" ht="39.15" customHeight="1" spans="1:3">
      <c r="A2" s="10"/>
      <c r="B2" s="139" t="s">
        <v>11</v>
      </c>
      <c r="C2" s="139"/>
    </row>
    <row r="3" ht="30" customHeight="1" spans="1:3">
      <c r="A3" s="140"/>
      <c r="B3" s="141" t="s">
        <v>12</v>
      </c>
      <c r="C3" s="142" t="s">
        <v>13</v>
      </c>
    </row>
    <row r="4" ht="28.45" customHeight="1" spans="1:3">
      <c r="A4" s="131"/>
      <c r="B4" s="143" t="s">
        <v>14</v>
      </c>
      <c r="C4" s="144" t="s">
        <v>15</v>
      </c>
    </row>
    <row r="5" ht="28.45" customHeight="1" spans="1:3">
      <c r="A5" s="131"/>
      <c r="B5" s="143" t="s">
        <v>16</v>
      </c>
      <c r="C5" s="144" t="s">
        <v>17</v>
      </c>
    </row>
    <row r="6" ht="28.45" customHeight="1" spans="1:3">
      <c r="A6" s="131"/>
      <c r="B6" s="143" t="s">
        <v>18</v>
      </c>
      <c r="C6" s="144" t="s">
        <v>19</v>
      </c>
    </row>
    <row r="7" ht="28.45" customHeight="1" spans="1:3">
      <c r="A7" s="131"/>
      <c r="B7" s="143" t="s">
        <v>20</v>
      </c>
      <c r="C7" s="144"/>
    </row>
    <row r="8" ht="28.45" customHeight="1" spans="1:3">
      <c r="A8" s="131"/>
      <c r="B8" s="143" t="s">
        <v>21</v>
      </c>
      <c r="C8" s="144" t="s">
        <v>22</v>
      </c>
    </row>
    <row r="9" ht="28.45" customHeight="1" spans="1:3">
      <c r="A9" s="131"/>
      <c r="B9" s="143" t="s">
        <v>23</v>
      </c>
      <c r="C9" s="144" t="s">
        <v>24</v>
      </c>
    </row>
    <row r="10" ht="28.45" customHeight="1" spans="1:3">
      <c r="A10" s="131"/>
      <c r="B10" s="143" t="s">
        <v>25</v>
      </c>
      <c r="C10" s="144" t="s">
        <v>26</v>
      </c>
    </row>
    <row r="11" ht="28.45" customHeight="1" spans="1:3">
      <c r="A11" s="131"/>
      <c r="B11" s="143" t="s">
        <v>27</v>
      </c>
      <c r="C11" s="144" t="s">
        <v>28</v>
      </c>
    </row>
    <row r="12" ht="28.45" customHeight="1" spans="1:3">
      <c r="A12" s="131"/>
      <c r="B12" s="143" t="s">
        <v>29</v>
      </c>
      <c r="C12" s="144"/>
    </row>
    <row r="13" ht="28.45" customHeight="1" spans="1:3">
      <c r="A13" s="10"/>
      <c r="B13" s="143" t="s">
        <v>30</v>
      </c>
      <c r="C13" s="144"/>
    </row>
    <row r="14" ht="28.45" customHeight="1" spans="1:3">
      <c r="A14" s="10"/>
      <c r="B14" s="143" t="s">
        <v>31</v>
      </c>
      <c r="C14" s="144" t="s">
        <v>15</v>
      </c>
    </row>
    <row r="15" ht="36" customHeight="1" spans="2:3">
      <c r="B15" s="143" t="s">
        <v>32</v>
      </c>
      <c r="C15" s="38"/>
    </row>
  </sheetData>
  <mergeCells count="1">
    <mergeCell ref="B2:C2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2"/>
  <sheetViews>
    <sheetView topLeftCell="A17" workbookViewId="0">
      <selection activeCell="G36" sqref="G36"/>
    </sheetView>
  </sheetViews>
  <sheetFormatPr defaultColWidth="10" defaultRowHeight="13.5" outlineLevelCol="3"/>
  <cols>
    <col min="1" max="1" width="23.75" customWidth="1"/>
    <col min="2" max="2" width="13.375" customWidth="1"/>
    <col min="3" max="3" width="30" customWidth="1"/>
    <col min="4" max="4" width="14.5583333333333" customWidth="1"/>
  </cols>
  <sheetData>
    <row r="1" ht="10" customHeight="1" spans="1:4">
      <c r="A1" s="10"/>
      <c r="B1" s="10"/>
      <c r="C1" s="10"/>
      <c r="D1" s="10"/>
    </row>
    <row r="2" ht="28" customHeight="1" spans="1:4">
      <c r="A2" s="11" t="s">
        <v>33</v>
      </c>
      <c r="B2" s="11"/>
      <c r="C2" s="11"/>
      <c r="D2" s="11"/>
    </row>
    <row r="3" ht="18" customHeight="1" spans="1:4">
      <c r="A3" s="131"/>
      <c r="B3" s="131"/>
      <c r="C3" s="131"/>
      <c r="D3" s="132" t="s">
        <v>34</v>
      </c>
    </row>
    <row r="4" ht="18" customHeight="1" spans="1:4">
      <c r="A4" s="88" t="s">
        <v>35</v>
      </c>
      <c r="B4" s="88"/>
      <c r="C4" s="88" t="s">
        <v>36</v>
      </c>
      <c r="D4" s="88"/>
    </row>
    <row r="5" ht="22.75" customHeight="1" spans="1:4">
      <c r="A5" s="88" t="s">
        <v>37</v>
      </c>
      <c r="B5" s="88" t="s">
        <v>38</v>
      </c>
      <c r="C5" s="88" t="s">
        <v>37</v>
      </c>
      <c r="D5" s="88" t="s">
        <v>38</v>
      </c>
    </row>
    <row r="6" ht="19" customHeight="1" spans="1:4">
      <c r="A6" s="133" t="s">
        <v>39</v>
      </c>
      <c r="B6" s="134">
        <v>1443618.88</v>
      </c>
      <c r="C6" s="133" t="s">
        <v>40</v>
      </c>
      <c r="D6" s="97"/>
    </row>
    <row r="7" ht="19" customHeight="1" spans="1:4">
      <c r="A7" s="133" t="s">
        <v>41</v>
      </c>
      <c r="B7" s="97"/>
      <c r="C7" s="133" t="s">
        <v>42</v>
      </c>
      <c r="D7" s="135"/>
    </row>
    <row r="8" ht="19" customHeight="1" spans="1:4">
      <c r="A8" s="133" t="s">
        <v>43</v>
      </c>
      <c r="B8" s="97"/>
      <c r="C8" s="133" t="s">
        <v>44</v>
      </c>
      <c r="D8" s="135"/>
    </row>
    <row r="9" ht="19" customHeight="1" spans="1:4">
      <c r="A9" s="133" t="s">
        <v>45</v>
      </c>
      <c r="B9" s="97"/>
      <c r="C9" s="133" t="s">
        <v>46</v>
      </c>
      <c r="D9" s="135"/>
    </row>
    <row r="10" ht="19" customHeight="1" spans="1:4">
      <c r="A10" s="133" t="s">
        <v>47</v>
      </c>
      <c r="B10" s="97"/>
      <c r="C10" s="133" t="s">
        <v>48</v>
      </c>
      <c r="D10" s="135"/>
    </row>
    <row r="11" ht="19" customHeight="1" spans="1:4">
      <c r="A11" s="133" t="s">
        <v>49</v>
      </c>
      <c r="B11" s="97"/>
      <c r="C11" s="133" t="s">
        <v>50</v>
      </c>
      <c r="D11" s="135"/>
    </row>
    <row r="12" ht="19" customHeight="1" spans="1:4">
      <c r="A12" s="133" t="s">
        <v>51</v>
      </c>
      <c r="B12" s="97"/>
      <c r="C12" s="133" t="s">
        <v>52</v>
      </c>
      <c r="D12" s="135"/>
    </row>
    <row r="13" ht="19" customHeight="1" spans="1:4">
      <c r="A13" s="133" t="s">
        <v>53</v>
      </c>
      <c r="B13" s="97"/>
      <c r="C13" s="133" t="s">
        <v>54</v>
      </c>
      <c r="D13" s="99">
        <v>53331.01</v>
      </c>
    </row>
    <row r="14" ht="19" customHeight="1" spans="1:4">
      <c r="A14" s="133" t="s">
        <v>55</v>
      </c>
      <c r="B14" s="97"/>
      <c r="C14" s="133" t="s">
        <v>56</v>
      </c>
      <c r="D14" s="99"/>
    </row>
    <row r="15" ht="19" customHeight="1" spans="1:4">
      <c r="A15" s="133"/>
      <c r="B15" s="136"/>
      <c r="C15" s="133" t="s">
        <v>57</v>
      </c>
      <c r="D15" s="99">
        <v>66200.14</v>
      </c>
    </row>
    <row r="16" ht="19" customHeight="1" spans="1:4">
      <c r="A16" s="133"/>
      <c r="B16" s="136"/>
      <c r="C16" s="133" t="s">
        <v>58</v>
      </c>
      <c r="D16" s="99"/>
    </row>
    <row r="17" ht="19" customHeight="1" spans="1:4">
      <c r="A17" s="133"/>
      <c r="B17" s="136"/>
      <c r="C17" s="133" t="s">
        <v>59</v>
      </c>
      <c r="D17" s="99"/>
    </row>
    <row r="18" ht="19" customHeight="1" spans="1:4">
      <c r="A18" s="133"/>
      <c r="B18" s="136"/>
      <c r="C18" s="133" t="s">
        <v>60</v>
      </c>
      <c r="D18" s="99">
        <v>1324087.73</v>
      </c>
    </row>
    <row r="19" ht="19" customHeight="1" spans="1:4">
      <c r="A19" s="133"/>
      <c r="B19" s="136"/>
      <c r="C19" s="133" t="s">
        <v>61</v>
      </c>
      <c r="D19" s="135"/>
    </row>
    <row r="20" ht="19" customHeight="1" spans="1:4">
      <c r="A20" s="137"/>
      <c r="B20" s="138"/>
      <c r="C20" s="133" t="s">
        <v>62</v>
      </c>
      <c r="D20" s="135"/>
    </row>
    <row r="21" ht="19" customHeight="1" spans="1:4">
      <c r="A21" s="137"/>
      <c r="B21" s="138"/>
      <c r="C21" s="133" t="s">
        <v>63</v>
      </c>
      <c r="D21" s="135"/>
    </row>
    <row r="22" ht="19" customHeight="1" spans="1:4">
      <c r="A22" s="137"/>
      <c r="B22" s="138"/>
      <c r="C22" s="133" t="s">
        <v>64</v>
      </c>
      <c r="D22" s="135"/>
    </row>
    <row r="23" ht="19" customHeight="1" spans="1:4">
      <c r="A23" s="137"/>
      <c r="B23" s="138"/>
      <c r="C23" s="133" t="s">
        <v>65</v>
      </c>
      <c r="D23" s="135"/>
    </row>
    <row r="24" ht="19" customHeight="1" spans="1:4">
      <c r="A24" s="137"/>
      <c r="B24" s="138"/>
      <c r="C24" s="133" t="s">
        <v>66</v>
      </c>
      <c r="D24" s="135"/>
    </row>
    <row r="25" ht="19" customHeight="1" spans="1:4">
      <c r="A25" s="133"/>
      <c r="B25" s="136"/>
      <c r="C25" s="133" t="s">
        <v>67</v>
      </c>
      <c r="D25" s="135"/>
    </row>
    <row r="26" ht="19" customHeight="1" spans="1:4">
      <c r="A26" s="133"/>
      <c r="B26" s="136"/>
      <c r="C26" s="133" t="s">
        <v>68</v>
      </c>
      <c r="D26" s="135"/>
    </row>
    <row r="27" ht="19" customHeight="1" spans="1:4">
      <c r="A27" s="133"/>
      <c r="B27" s="136"/>
      <c r="C27" s="133" t="s">
        <v>69</v>
      </c>
      <c r="D27" s="135"/>
    </row>
    <row r="28" ht="19" customHeight="1" spans="1:4">
      <c r="A28" s="137"/>
      <c r="B28" s="138"/>
      <c r="C28" s="133" t="s">
        <v>70</v>
      </c>
      <c r="D28" s="135"/>
    </row>
    <row r="29" ht="19" customHeight="1" spans="1:4">
      <c r="A29" s="137"/>
      <c r="B29" s="138"/>
      <c r="C29" s="133" t="s">
        <v>71</v>
      </c>
      <c r="D29" s="135"/>
    </row>
    <row r="30" ht="19" customHeight="1" spans="1:4">
      <c r="A30" s="137"/>
      <c r="B30" s="138"/>
      <c r="C30" s="133" t="s">
        <v>72</v>
      </c>
      <c r="D30" s="135"/>
    </row>
    <row r="31" ht="19" customHeight="1" spans="1:4">
      <c r="A31" s="137"/>
      <c r="B31" s="138"/>
      <c r="C31" s="133" t="s">
        <v>73</v>
      </c>
      <c r="D31" s="135"/>
    </row>
    <row r="32" ht="19" customHeight="1" spans="1:4">
      <c r="A32" s="137"/>
      <c r="B32" s="138"/>
      <c r="C32" s="133" t="s">
        <v>74</v>
      </c>
      <c r="D32" s="135"/>
    </row>
    <row r="33" ht="19" customHeight="1" spans="1:4">
      <c r="A33" s="133"/>
      <c r="B33" s="133"/>
      <c r="C33" s="133" t="s">
        <v>75</v>
      </c>
      <c r="D33" s="135"/>
    </row>
    <row r="34" ht="19" customHeight="1" spans="1:4">
      <c r="A34" s="133"/>
      <c r="B34" s="133"/>
      <c r="C34" s="133" t="s">
        <v>76</v>
      </c>
      <c r="D34" s="135"/>
    </row>
    <row r="35" ht="19" customHeight="1" spans="1:4">
      <c r="A35" s="133"/>
      <c r="B35" s="133"/>
      <c r="C35" s="133" t="s">
        <v>77</v>
      </c>
      <c r="D35" s="135"/>
    </row>
    <row r="36" ht="19" customHeight="1" spans="1:4">
      <c r="A36" s="133"/>
      <c r="B36" s="133"/>
      <c r="C36" s="133"/>
      <c r="D36" s="133"/>
    </row>
    <row r="37" ht="19" customHeight="1" spans="1:4">
      <c r="A37" s="133"/>
      <c r="B37" s="133"/>
      <c r="C37" s="133"/>
      <c r="D37" s="133"/>
    </row>
    <row r="38" ht="19" customHeight="1" spans="1:4">
      <c r="A38" s="133"/>
      <c r="B38" s="133"/>
      <c r="C38" s="133"/>
      <c r="D38" s="133"/>
    </row>
    <row r="39" ht="19" customHeight="1" spans="1:4">
      <c r="A39" s="137" t="s">
        <v>78</v>
      </c>
      <c r="B39" s="138">
        <f>SUM(B6:B14)</f>
        <v>1443618.88</v>
      </c>
      <c r="C39" s="137" t="s">
        <v>79</v>
      </c>
      <c r="D39" s="138">
        <f>SUM(D6:D38)</f>
        <v>1443618.88</v>
      </c>
    </row>
    <row r="40" ht="19" customHeight="1" spans="1:4">
      <c r="A40" s="137" t="s">
        <v>80</v>
      </c>
      <c r="B40" s="138"/>
      <c r="C40" s="137" t="s">
        <v>81</v>
      </c>
      <c r="D40" s="138"/>
    </row>
    <row r="41" ht="19" customHeight="1" spans="1:4">
      <c r="A41" s="137" t="s">
        <v>82</v>
      </c>
      <c r="B41" s="136"/>
      <c r="C41" s="133"/>
      <c r="D41" s="136"/>
    </row>
    <row r="42" ht="19" customHeight="1" spans="1:4">
      <c r="A42" s="137" t="s">
        <v>83</v>
      </c>
      <c r="B42" s="138">
        <f>B39+B40</f>
        <v>1443618.88</v>
      </c>
      <c r="C42" s="137" t="s">
        <v>84</v>
      </c>
      <c r="D42" s="138">
        <f>D39+D40</f>
        <v>1443618.88</v>
      </c>
    </row>
  </sheetData>
  <mergeCells count="4">
    <mergeCell ref="A2:D2"/>
    <mergeCell ref="A3:C3"/>
    <mergeCell ref="A4:B4"/>
    <mergeCell ref="C4:D4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2"/>
  <sheetViews>
    <sheetView showZeros="0" workbookViewId="0">
      <selection activeCell="M18" sqref="M18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85</v>
      </c>
      <c r="B2" s="20"/>
    </row>
    <row r="3" ht="24.75" customHeight="1" spans="1:2">
      <c r="A3" s="120"/>
      <c r="B3" s="21" t="s">
        <v>34</v>
      </c>
    </row>
    <row r="4" ht="24" customHeight="1" spans="1:2">
      <c r="A4" s="30" t="s">
        <v>37</v>
      </c>
      <c r="B4" s="30" t="s">
        <v>38</v>
      </c>
    </row>
    <row r="5" s="17" customFormat="1" ht="25" customHeight="1" spans="1:3">
      <c r="A5" s="121" t="s">
        <v>86</v>
      </c>
      <c r="B5" s="122">
        <v>1443618.88</v>
      </c>
      <c r="C5" s="18"/>
    </row>
    <row r="6" s="17" customFormat="1" ht="25" customHeight="1" spans="1:3">
      <c r="A6" s="123" t="s">
        <v>87</v>
      </c>
      <c r="B6" s="124">
        <v>1243618.88</v>
      </c>
      <c r="C6" s="18"/>
    </row>
    <row r="7" s="17" customFormat="1" ht="25" customHeight="1" spans="1:3">
      <c r="A7" s="123" t="s">
        <v>88</v>
      </c>
      <c r="B7" s="124">
        <v>200000</v>
      </c>
      <c r="C7" s="18"/>
    </row>
    <row r="8" s="17" customFormat="1" ht="25" customHeight="1" spans="1:3">
      <c r="A8" s="121" t="s">
        <v>89</v>
      </c>
      <c r="B8" s="125">
        <f>B9+B10</f>
        <v>0</v>
      </c>
      <c r="C8" s="18"/>
    </row>
    <row r="9" s="17" customFormat="1" ht="25" customHeight="1" spans="1:3">
      <c r="A9" s="123" t="s">
        <v>87</v>
      </c>
      <c r="B9" s="125"/>
      <c r="C9" s="18"/>
    </row>
    <row r="10" s="17" customFormat="1" ht="25" customHeight="1" spans="1:3">
      <c r="A10" s="123" t="s">
        <v>88</v>
      </c>
      <c r="B10" s="125"/>
      <c r="C10" s="18"/>
    </row>
    <row r="11" s="17" customFormat="1" ht="25" customHeight="1" spans="1:3">
      <c r="A11" s="121" t="s">
        <v>90</v>
      </c>
      <c r="B11" s="125"/>
      <c r="C11" s="18"/>
    </row>
    <row r="12" s="17" customFormat="1" ht="25" customHeight="1" spans="1:3">
      <c r="A12" s="123" t="s">
        <v>87</v>
      </c>
      <c r="B12" s="125"/>
      <c r="C12" s="18"/>
    </row>
    <row r="13" s="17" customFormat="1" ht="25" customHeight="1" spans="1:3">
      <c r="A13" s="123" t="s">
        <v>88</v>
      </c>
      <c r="B13" s="125"/>
      <c r="C13" s="18"/>
    </row>
    <row r="14" s="17" customFormat="1" ht="25" customHeight="1" spans="1:3">
      <c r="A14" s="126" t="s">
        <v>91</v>
      </c>
      <c r="B14" s="125">
        <f>SUM(B15:B17)</f>
        <v>0</v>
      </c>
      <c r="C14" s="18"/>
    </row>
    <row r="15" s="17" customFormat="1" ht="25" customHeight="1" spans="1:3">
      <c r="A15" s="123" t="s">
        <v>92</v>
      </c>
      <c r="B15" s="125"/>
      <c r="C15" s="18"/>
    </row>
    <row r="16" s="17" customFormat="1" ht="25" customHeight="1" spans="1:3">
      <c r="A16" s="123" t="s">
        <v>93</v>
      </c>
      <c r="B16" s="125"/>
      <c r="C16" s="18"/>
    </row>
    <row r="17" s="17" customFormat="1" ht="25" customHeight="1" spans="1:3">
      <c r="A17" s="123" t="s">
        <v>94</v>
      </c>
      <c r="B17" s="125"/>
      <c r="C17" s="18"/>
    </row>
    <row r="18" s="17" customFormat="1" ht="25" customHeight="1" spans="1:3">
      <c r="A18" s="126" t="s">
        <v>95</v>
      </c>
      <c r="B18" s="125"/>
      <c r="C18" s="18"/>
    </row>
    <row r="19" s="17" customFormat="1" ht="25" customHeight="1" spans="1:3">
      <c r="A19" s="126" t="s">
        <v>96</v>
      </c>
      <c r="B19" s="125"/>
      <c r="C19" s="18"/>
    </row>
    <row r="20" s="17" customFormat="1" ht="25" customHeight="1" spans="1:3">
      <c r="A20" s="126" t="s">
        <v>97</v>
      </c>
      <c r="B20" s="125"/>
      <c r="C20" s="18"/>
    </row>
    <row r="21" s="17" customFormat="1" ht="25" customHeight="1" spans="1:3">
      <c r="A21" s="126" t="s">
        <v>98</v>
      </c>
      <c r="B21" s="125"/>
      <c r="C21" s="18"/>
    </row>
    <row r="22" s="17" customFormat="1" ht="25" customHeight="1" spans="1:3">
      <c r="A22" s="126" t="s">
        <v>99</v>
      </c>
      <c r="B22" s="127">
        <f>B23+B26+B29+B30</f>
        <v>0</v>
      </c>
      <c r="C22" s="18"/>
    </row>
    <row r="23" s="17" customFormat="1" ht="25" customHeight="1" spans="1:3">
      <c r="A23" s="123" t="s">
        <v>100</v>
      </c>
      <c r="B23" s="127">
        <f>B24+B25</f>
        <v>0</v>
      </c>
      <c r="C23" s="18"/>
    </row>
    <row r="24" s="17" customFormat="1" ht="25" customHeight="1" spans="1:3">
      <c r="A24" s="123" t="s">
        <v>101</v>
      </c>
      <c r="B24" s="127"/>
      <c r="C24" s="18"/>
    </row>
    <row r="25" s="17" customFormat="1" ht="25" customHeight="1" spans="1:3">
      <c r="A25" s="123" t="s">
        <v>102</v>
      </c>
      <c r="B25" s="127"/>
      <c r="C25" s="18"/>
    </row>
    <row r="26" s="17" customFormat="1" ht="25" customHeight="1" spans="1:3">
      <c r="A26" s="123" t="s">
        <v>103</v>
      </c>
      <c r="B26" s="127">
        <f>B27+B28</f>
        <v>0</v>
      </c>
      <c r="C26" s="18"/>
    </row>
    <row r="27" s="17" customFormat="1" ht="25" customHeight="1" spans="1:3">
      <c r="A27" s="123" t="s">
        <v>104</v>
      </c>
      <c r="B27" s="127"/>
      <c r="C27" s="18"/>
    </row>
    <row r="28" s="17" customFormat="1" ht="25" customHeight="1" spans="1:3">
      <c r="A28" s="123" t="s">
        <v>105</v>
      </c>
      <c r="B28" s="127"/>
      <c r="C28" s="18"/>
    </row>
    <row r="29" s="17" customFormat="1" ht="25" customHeight="1" spans="1:3">
      <c r="A29" s="123" t="s">
        <v>106</v>
      </c>
      <c r="B29" s="127"/>
      <c r="C29" s="18"/>
    </row>
    <row r="30" s="17" customFormat="1" ht="25" customHeight="1" spans="1:3">
      <c r="A30" s="123" t="s">
        <v>107</v>
      </c>
      <c r="B30" s="127"/>
      <c r="C30" s="18"/>
    </row>
    <row r="31" ht="25" customHeight="1" spans="1:2">
      <c r="A31" s="128"/>
      <c r="B31" s="127"/>
    </row>
    <row r="32" s="17" customFormat="1" ht="25" customHeight="1" spans="1:3">
      <c r="A32" s="129" t="s">
        <v>108</v>
      </c>
      <c r="B32" s="130">
        <f>B5+B8+B14+B18+B19+B20+B21+B22</f>
        <v>1443618.88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7"/>
  <sheetViews>
    <sheetView workbookViewId="0">
      <selection activeCell="A4" sqref="A4:E17"/>
    </sheetView>
  </sheetViews>
  <sheetFormatPr defaultColWidth="10" defaultRowHeight="13.5" outlineLevelCol="4"/>
  <cols>
    <col min="1" max="1" width="33.125" customWidth="1"/>
    <col min="2" max="2" width="13" customWidth="1"/>
    <col min="3" max="3" width="13.125" customWidth="1"/>
    <col min="4" max="4" width="11.875" customWidth="1"/>
    <col min="5" max="5" width="10.37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109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34</v>
      </c>
    </row>
    <row r="4" ht="22.75" customHeight="1" spans="1:5">
      <c r="A4" s="102" t="s">
        <v>110</v>
      </c>
      <c r="B4" s="102" t="s">
        <v>111</v>
      </c>
      <c r="C4" s="102" t="s">
        <v>112</v>
      </c>
      <c r="D4" s="102" t="s">
        <v>113</v>
      </c>
      <c r="E4" s="102" t="s">
        <v>114</v>
      </c>
    </row>
    <row r="5" ht="22.75" customHeight="1" spans="1:5">
      <c r="A5" s="28" t="s">
        <v>115</v>
      </c>
      <c r="B5" s="103">
        <f>B6+B11+B14</f>
        <v>1443618.88</v>
      </c>
      <c r="C5" s="103">
        <f>C6+C11+C14</f>
        <v>1243618.88</v>
      </c>
      <c r="D5" s="103">
        <v>200000</v>
      </c>
      <c r="E5" s="104"/>
    </row>
    <row r="6" ht="25" customHeight="1" spans="1:5">
      <c r="A6" s="105" t="s">
        <v>116</v>
      </c>
      <c r="B6" s="106">
        <v>53331.01</v>
      </c>
      <c r="C6" s="106">
        <v>53331.01</v>
      </c>
      <c r="D6" s="106"/>
      <c r="E6" s="107"/>
    </row>
    <row r="7" ht="25" customHeight="1" spans="1:5">
      <c r="A7" s="108" t="s">
        <v>117</v>
      </c>
      <c r="B7" s="109">
        <v>49118.4</v>
      </c>
      <c r="C7" s="109">
        <v>49118.4</v>
      </c>
      <c r="D7" s="106"/>
      <c r="E7" s="107"/>
    </row>
    <row r="8" ht="25" customHeight="1" spans="1:5">
      <c r="A8" s="108" t="s">
        <v>118</v>
      </c>
      <c r="B8" s="109">
        <v>49118.4</v>
      </c>
      <c r="C8" s="109">
        <v>49118.4</v>
      </c>
      <c r="D8" s="106"/>
      <c r="E8" s="110"/>
    </row>
    <row r="9" ht="25" customHeight="1" spans="1:5">
      <c r="A9" s="24" t="s">
        <v>119</v>
      </c>
      <c r="B9" s="111">
        <v>4212.61</v>
      </c>
      <c r="C9" s="112">
        <v>4212.61</v>
      </c>
      <c r="D9" s="112"/>
      <c r="E9" s="113"/>
    </row>
    <row r="10" ht="25" customHeight="1" spans="1:5">
      <c r="A10" s="24" t="s">
        <v>120</v>
      </c>
      <c r="B10" s="111">
        <v>4212.61</v>
      </c>
      <c r="C10" s="112">
        <v>4212.61</v>
      </c>
      <c r="D10" s="58"/>
      <c r="E10" s="113"/>
    </row>
    <row r="11" ht="25" customHeight="1" spans="1:5">
      <c r="A11" s="114" t="s">
        <v>121</v>
      </c>
      <c r="B11" s="115">
        <v>66200.14</v>
      </c>
      <c r="C11" s="115">
        <v>66200.14</v>
      </c>
      <c r="D11" s="58"/>
      <c r="E11" s="113"/>
    </row>
    <row r="12" ht="25" customHeight="1" spans="1:5">
      <c r="A12" s="24" t="s">
        <v>122</v>
      </c>
      <c r="B12" s="111">
        <v>66200.14</v>
      </c>
      <c r="C12" s="111">
        <v>66200.14</v>
      </c>
      <c r="D12" s="58"/>
      <c r="E12" s="113"/>
    </row>
    <row r="13" ht="25" customHeight="1" spans="1:5">
      <c r="A13" s="24" t="s">
        <v>123</v>
      </c>
      <c r="B13" s="111">
        <v>66200.14</v>
      </c>
      <c r="C13" s="111">
        <v>66200.14</v>
      </c>
      <c r="D13" s="58"/>
      <c r="E13" s="113"/>
    </row>
    <row r="14" ht="25" customHeight="1" spans="1:5">
      <c r="A14" s="114" t="s">
        <v>124</v>
      </c>
      <c r="B14" s="116">
        <v>1324087.73</v>
      </c>
      <c r="C14" s="116">
        <v>1124087.73</v>
      </c>
      <c r="D14" s="117">
        <v>200000</v>
      </c>
      <c r="E14" s="113"/>
    </row>
    <row r="15" ht="25" customHeight="1" spans="1:5">
      <c r="A15" s="24" t="s">
        <v>125</v>
      </c>
      <c r="B15" s="58">
        <v>1124087.73</v>
      </c>
      <c r="C15" s="58">
        <v>1124087.73</v>
      </c>
      <c r="D15" s="58"/>
      <c r="E15" s="113"/>
    </row>
    <row r="16" ht="25" customHeight="1" spans="1:5">
      <c r="A16" s="24" t="s">
        <v>126</v>
      </c>
      <c r="B16" s="58">
        <v>1124087.73</v>
      </c>
      <c r="C16" s="58">
        <v>1124087.73</v>
      </c>
      <c r="D16" s="58"/>
      <c r="E16" s="113"/>
    </row>
    <row r="17" ht="25" customHeight="1" spans="1:5">
      <c r="A17" s="118" t="s">
        <v>127</v>
      </c>
      <c r="B17" s="58">
        <v>200000</v>
      </c>
      <c r="C17" s="58"/>
      <c r="D17" s="58">
        <v>200000</v>
      </c>
      <c r="E17" s="119"/>
    </row>
  </sheetData>
  <mergeCells count="1">
    <mergeCell ref="A2:E2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7"/>
  <sheetViews>
    <sheetView topLeftCell="A17" workbookViewId="0">
      <selection activeCell="F34" sqref="F34"/>
    </sheetView>
  </sheetViews>
  <sheetFormatPr defaultColWidth="10" defaultRowHeight="13.5" outlineLevelCol="6"/>
  <cols>
    <col min="1" max="1" width="21.75" customWidth="1"/>
    <col min="2" max="2" width="15.375" customWidth="1"/>
    <col min="3" max="3" width="31.6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128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1" t="s">
        <v>34</v>
      </c>
      <c r="D3" s="51"/>
      <c r="E3" s="12"/>
      <c r="F3" s="12"/>
      <c r="G3" s="12"/>
    </row>
    <row r="4" ht="22.75" customHeight="1" spans="1:7">
      <c r="A4" s="88" t="s">
        <v>35</v>
      </c>
      <c r="B4" s="88"/>
      <c r="C4" s="88" t="s">
        <v>36</v>
      </c>
      <c r="D4" s="88"/>
      <c r="E4" s="12"/>
      <c r="F4" s="12"/>
      <c r="G4" s="12"/>
    </row>
    <row r="5" ht="22.75" customHeight="1" spans="1:7">
      <c r="A5" s="88" t="s">
        <v>37</v>
      </c>
      <c r="B5" s="88" t="s">
        <v>38</v>
      </c>
      <c r="C5" s="88" t="s">
        <v>37</v>
      </c>
      <c r="D5" s="88" t="s">
        <v>115</v>
      </c>
      <c r="E5" s="12"/>
      <c r="F5" s="12"/>
      <c r="G5" s="12"/>
    </row>
    <row r="6" ht="21" customHeight="1" spans="1:7">
      <c r="A6" s="15" t="s">
        <v>129</v>
      </c>
      <c r="B6" s="96">
        <v>1443618.88</v>
      </c>
      <c r="C6" s="15" t="s">
        <v>130</v>
      </c>
      <c r="D6" s="96">
        <v>1443618.88</v>
      </c>
      <c r="E6" s="12"/>
      <c r="F6" s="12"/>
      <c r="G6" s="12"/>
    </row>
    <row r="7" ht="21" customHeight="1" spans="1:7">
      <c r="A7" s="15" t="s">
        <v>131</v>
      </c>
      <c r="B7" s="96">
        <v>1443618.88</v>
      </c>
      <c r="C7" s="15" t="s">
        <v>132</v>
      </c>
      <c r="D7" s="90"/>
      <c r="E7" s="12"/>
      <c r="F7" s="12"/>
      <c r="G7" s="12"/>
    </row>
    <row r="8" ht="21" customHeight="1" spans="1:7">
      <c r="A8" s="15" t="s">
        <v>133</v>
      </c>
      <c r="B8" s="97"/>
      <c r="C8" s="15" t="s">
        <v>134</v>
      </c>
      <c r="D8" s="90"/>
      <c r="E8" s="12"/>
      <c r="F8" s="12"/>
      <c r="G8" s="12"/>
    </row>
    <row r="9" ht="21" customHeight="1" spans="1:7">
      <c r="A9" s="15" t="s">
        <v>135</v>
      </c>
      <c r="B9" s="97"/>
      <c r="C9" s="15" t="s">
        <v>136</v>
      </c>
      <c r="D9" s="90"/>
      <c r="E9" s="12"/>
      <c r="F9" s="12"/>
      <c r="G9" s="12"/>
    </row>
    <row r="10" ht="21" customHeight="1" spans="1:7">
      <c r="A10" s="15"/>
      <c r="B10" s="98"/>
      <c r="C10" s="15" t="s">
        <v>137</v>
      </c>
      <c r="D10" s="90"/>
      <c r="E10" s="12"/>
      <c r="F10" s="12"/>
      <c r="G10" s="12"/>
    </row>
    <row r="11" ht="21" customHeight="1" spans="1:7">
      <c r="A11" s="15"/>
      <c r="B11" s="98"/>
      <c r="C11" s="15" t="s">
        <v>138</v>
      </c>
      <c r="D11" s="90"/>
      <c r="E11" s="12"/>
      <c r="F11" s="12"/>
      <c r="G11" s="12"/>
    </row>
    <row r="12" ht="21" customHeight="1" spans="1:7">
      <c r="A12" s="15"/>
      <c r="B12" s="98"/>
      <c r="C12" s="15" t="s">
        <v>139</v>
      </c>
      <c r="D12" s="90"/>
      <c r="E12" s="12"/>
      <c r="F12" s="12"/>
      <c r="G12" s="12"/>
    </row>
    <row r="13" ht="21" customHeight="1" spans="1:7">
      <c r="A13" s="48"/>
      <c r="B13" s="93"/>
      <c r="C13" s="15" t="s">
        <v>140</v>
      </c>
      <c r="D13" s="90"/>
      <c r="E13" s="12"/>
      <c r="F13" s="12"/>
      <c r="G13" s="12"/>
    </row>
    <row r="14" ht="21" customHeight="1" spans="1:7">
      <c r="A14" s="15"/>
      <c r="B14" s="98"/>
      <c r="C14" s="15" t="s">
        <v>141</v>
      </c>
      <c r="D14" s="99">
        <v>53331.01</v>
      </c>
      <c r="E14" s="12"/>
      <c r="F14" s="12"/>
      <c r="G14" s="50"/>
    </row>
    <row r="15" ht="21" customHeight="1" spans="1:7">
      <c r="A15" s="15"/>
      <c r="B15" s="98"/>
      <c r="C15" s="15" t="s">
        <v>142</v>
      </c>
      <c r="D15" s="90"/>
      <c r="E15" s="12"/>
      <c r="F15" s="12"/>
      <c r="G15" s="12"/>
    </row>
    <row r="16" ht="21" customHeight="1" spans="1:7">
      <c r="A16" s="15"/>
      <c r="B16" s="98"/>
      <c r="C16" s="15" t="s">
        <v>143</v>
      </c>
      <c r="D16" s="99">
        <v>66200.14</v>
      </c>
      <c r="E16" s="12"/>
      <c r="F16" s="12"/>
      <c r="G16" s="12"/>
    </row>
    <row r="17" ht="21" customHeight="1" spans="1:7">
      <c r="A17" s="15"/>
      <c r="B17" s="98"/>
      <c r="C17" s="15" t="s">
        <v>144</v>
      </c>
      <c r="D17" s="90"/>
      <c r="E17" s="12"/>
      <c r="F17" s="12"/>
      <c r="G17" s="12"/>
    </row>
    <row r="18" ht="21" customHeight="1" spans="1:7">
      <c r="A18" s="15"/>
      <c r="B18" s="98"/>
      <c r="C18" s="15" t="s">
        <v>145</v>
      </c>
      <c r="D18" s="90"/>
      <c r="E18" s="12"/>
      <c r="F18" s="12"/>
      <c r="G18" s="12"/>
    </row>
    <row r="19" ht="21" customHeight="1" spans="1:7">
      <c r="A19" s="15"/>
      <c r="B19" s="15"/>
      <c r="C19" s="15" t="s">
        <v>146</v>
      </c>
      <c r="D19" s="42">
        <v>1324087.73</v>
      </c>
      <c r="E19" s="12"/>
      <c r="F19" s="12"/>
      <c r="G19" s="12"/>
    </row>
    <row r="20" ht="21" customHeight="1" spans="1:7">
      <c r="A20" s="15"/>
      <c r="B20" s="15"/>
      <c r="C20" s="15" t="s">
        <v>147</v>
      </c>
      <c r="D20" s="97"/>
      <c r="E20" s="12"/>
      <c r="F20" s="12"/>
      <c r="G20" s="12"/>
    </row>
    <row r="21" ht="21" customHeight="1" spans="1:7">
      <c r="A21" s="15"/>
      <c r="B21" s="15"/>
      <c r="C21" s="15" t="s">
        <v>148</v>
      </c>
      <c r="D21" s="97"/>
      <c r="E21" s="12"/>
      <c r="F21" s="12"/>
      <c r="G21" s="12"/>
    </row>
    <row r="22" ht="21" customHeight="1" spans="1:7">
      <c r="A22" s="15"/>
      <c r="B22" s="15"/>
      <c r="C22" s="15" t="s">
        <v>149</v>
      </c>
      <c r="D22" s="97"/>
      <c r="E22" s="12"/>
      <c r="F22" s="12"/>
      <c r="G22" s="12"/>
    </row>
    <row r="23" ht="21" customHeight="1" spans="1:7">
      <c r="A23" s="15"/>
      <c r="B23" s="15"/>
      <c r="C23" s="15" t="s">
        <v>150</v>
      </c>
      <c r="D23" s="97"/>
      <c r="E23" s="12"/>
      <c r="F23" s="12"/>
      <c r="G23" s="12"/>
    </row>
    <row r="24" ht="21" customHeight="1" spans="1:7">
      <c r="A24" s="15"/>
      <c r="B24" s="15"/>
      <c r="C24" s="15" t="s">
        <v>151</v>
      </c>
      <c r="D24" s="97"/>
      <c r="E24" s="12"/>
      <c r="F24" s="12"/>
      <c r="G24" s="12"/>
    </row>
    <row r="25" ht="21" customHeight="1" spans="1:7">
      <c r="A25" s="15"/>
      <c r="B25" s="15"/>
      <c r="C25" s="15" t="s">
        <v>152</v>
      </c>
      <c r="D25" s="97"/>
      <c r="E25" s="12"/>
      <c r="F25" s="12"/>
      <c r="G25" s="12"/>
    </row>
    <row r="26" ht="21" customHeight="1" spans="1:7">
      <c r="A26" s="15"/>
      <c r="B26" s="15"/>
      <c r="C26" s="15" t="s">
        <v>153</v>
      </c>
      <c r="D26" s="97"/>
      <c r="E26" s="12"/>
      <c r="F26" s="12"/>
      <c r="G26" s="12"/>
    </row>
    <row r="27" ht="21" customHeight="1" spans="1:7">
      <c r="A27" s="15"/>
      <c r="B27" s="15"/>
      <c r="C27" s="15" t="s">
        <v>154</v>
      </c>
      <c r="D27" s="97"/>
      <c r="E27" s="12"/>
      <c r="F27" s="12"/>
      <c r="G27" s="12"/>
    </row>
    <row r="28" ht="21" customHeight="1" spans="1:7">
      <c r="A28" s="15"/>
      <c r="B28" s="15"/>
      <c r="C28" s="15" t="s">
        <v>155</v>
      </c>
      <c r="D28" s="97"/>
      <c r="E28" s="12"/>
      <c r="F28" s="12"/>
      <c r="G28" s="12"/>
    </row>
    <row r="29" ht="21" customHeight="1" spans="1:7">
      <c r="A29" s="15"/>
      <c r="B29" s="15"/>
      <c r="C29" s="15" t="s">
        <v>156</v>
      </c>
      <c r="D29" s="97"/>
      <c r="E29" s="12"/>
      <c r="F29" s="12"/>
      <c r="G29" s="12"/>
    </row>
    <row r="30" ht="21" customHeight="1" spans="1:7">
      <c r="A30" s="15"/>
      <c r="B30" s="15"/>
      <c r="C30" s="15" t="s">
        <v>157</v>
      </c>
      <c r="D30" s="97"/>
      <c r="E30" s="12"/>
      <c r="F30" s="12"/>
      <c r="G30" s="12"/>
    </row>
    <row r="31" ht="21" customHeight="1" spans="1:7">
      <c r="A31" s="15"/>
      <c r="B31" s="15"/>
      <c r="C31" s="15" t="s">
        <v>158</v>
      </c>
      <c r="D31" s="97"/>
      <c r="E31" s="12"/>
      <c r="F31" s="12"/>
      <c r="G31" s="12"/>
    </row>
    <row r="32" ht="21" customHeight="1" spans="1:7">
      <c r="A32" s="15"/>
      <c r="B32" s="15"/>
      <c r="C32" s="15" t="s">
        <v>159</v>
      </c>
      <c r="D32" s="97"/>
      <c r="E32" s="12"/>
      <c r="F32" s="12"/>
      <c r="G32" s="12"/>
    </row>
    <row r="33" ht="21" customHeight="1" spans="1:7">
      <c r="A33" s="15"/>
      <c r="B33" s="15"/>
      <c r="C33" s="15" t="s">
        <v>160</v>
      </c>
      <c r="D33" s="97"/>
      <c r="E33" s="12"/>
      <c r="F33" s="12"/>
      <c r="G33" s="12"/>
    </row>
    <row r="34" ht="21" customHeight="1" spans="1:7">
      <c r="A34" s="15"/>
      <c r="B34" s="15"/>
      <c r="C34" s="15" t="s">
        <v>161</v>
      </c>
      <c r="D34" s="97"/>
      <c r="E34" s="12"/>
      <c r="F34" s="12"/>
      <c r="G34" s="12"/>
    </row>
    <row r="35" ht="21" customHeight="1" spans="1:7">
      <c r="A35" s="15"/>
      <c r="B35" s="15"/>
      <c r="C35" s="15" t="s">
        <v>162</v>
      </c>
      <c r="D35" s="97"/>
      <c r="E35" s="12"/>
      <c r="F35" s="12"/>
      <c r="G35" s="12"/>
    </row>
    <row r="36" ht="21" customHeight="1" spans="1:7">
      <c r="A36" s="15"/>
      <c r="B36" s="15"/>
      <c r="C36" s="15" t="s">
        <v>163</v>
      </c>
      <c r="D36" s="100"/>
      <c r="E36" s="12"/>
      <c r="F36" s="12"/>
      <c r="G36" s="12"/>
    </row>
    <row r="37" ht="21" customHeight="1" spans="1:7">
      <c r="A37" s="88" t="s">
        <v>164</v>
      </c>
      <c r="B37" s="101">
        <f>B6</f>
        <v>1443618.88</v>
      </c>
      <c r="C37" s="88" t="s">
        <v>165</v>
      </c>
      <c r="D37" s="101">
        <f>D6</f>
        <v>1443618.88</v>
      </c>
      <c r="E37" s="50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"/>
  <sheetViews>
    <sheetView workbookViewId="0">
      <selection activeCell="D14" sqref="D14"/>
    </sheetView>
  </sheetViews>
  <sheetFormatPr defaultColWidth="10" defaultRowHeight="13.5" outlineLevelRow="7"/>
  <cols>
    <col min="1" max="1" width="23.125" customWidth="1"/>
    <col min="2" max="2" width="11.875" customWidth="1"/>
    <col min="3" max="3" width="12" customWidth="1"/>
    <col min="4" max="4" width="13.375" customWidth="1"/>
    <col min="5" max="5" width="11.5" customWidth="1"/>
    <col min="6" max="11" width="8.62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1" t="s">
        <v>34</v>
      </c>
      <c r="K3" s="51"/>
    </row>
    <row r="4" ht="22.75" customHeight="1" spans="1:11">
      <c r="A4" s="88" t="s">
        <v>167</v>
      </c>
      <c r="B4" s="88" t="s">
        <v>115</v>
      </c>
      <c r="C4" s="88" t="s">
        <v>168</v>
      </c>
      <c r="D4" s="88"/>
      <c r="E4" s="88"/>
      <c r="F4" s="88" t="s">
        <v>169</v>
      </c>
      <c r="G4" s="88"/>
      <c r="H4" s="88"/>
      <c r="I4" s="88" t="s">
        <v>170</v>
      </c>
      <c r="J4" s="88"/>
      <c r="K4" s="88"/>
    </row>
    <row r="5" ht="22.75" customHeight="1" spans="1:11">
      <c r="A5" s="88"/>
      <c r="B5" s="88"/>
      <c r="C5" s="14" t="s">
        <v>115</v>
      </c>
      <c r="D5" s="14" t="s">
        <v>112</v>
      </c>
      <c r="E5" s="14" t="s">
        <v>113</v>
      </c>
      <c r="F5" s="14" t="s">
        <v>115</v>
      </c>
      <c r="G5" s="14" t="s">
        <v>112</v>
      </c>
      <c r="H5" s="14" t="s">
        <v>113</v>
      </c>
      <c r="I5" s="14" t="s">
        <v>115</v>
      </c>
      <c r="J5" s="14" t="s">
        <v>112</v>
      </c>
      <c r="K5" s="14" t="s">
        <v>113</v>
      </c>
    </row>
    <row r="6" ht="22.75" customHeight="1" spans="1:11">
      <c r="A6" s="48" t="s">
        <v>115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ht="22.75" customHeight="1" spans="1:11">
      <c r="A7" s="14" t="s">
        <v>2</v>
      </c>
      <c r="B7" s="90">
        <v>1443618.88</v>
      </c>
      <c r="C7" s="90">
        <v>1443618.88</v>
      </c>
      <c r="D7" s="91">
        <v>1243618.88</v>
      </c>
      <c r="E7" s="92">
        <v>200000</v>
      </c>
      <c r="F7" s="93"/>
      <c r="G7" s="93"/>
      <c r="H7" s="93"/>
      <c r="I7" s="93"/>
      <c r="J7" s="93"/>
      <c r="K7" s="93"/>
    </row>
    <row r="8" ht="22.75" customHeight="1" spans="1:11">
      <c r="A8" s="94"/>
      <c r="B8" s="95"/>
      <c r="C8" s="95"/>
      <c r="D8" s="93"/>
      <c r="E8" s="93"/>
      <c r="F8" s="93"/>
      <c r="G8" s="93"/>
      <c r="H8" s="93"/>
      <c r="I8" s="93"/>
      <c r="J8" s="93"/>
      <c r="K8" s="93"/>
    </row>
  </sheetData>
  <mergeCells count="7">
    <mergeCell ref="A2:K2"/>
    <mergeCell ref="J3:K3"/>
    <mergeCell ref="C4:E4"/>
    <mergeCell ref="F4:H4"/>
    <mergeCell ref="I4:K4"/>
    <mergeCell ref="A4:A5"/>
    <mergeCell ref="B4:B5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workbookViewId="0">
      <selection activeCell="J14" sqref="J14"/>
    </sheetView>
  </sheetViews>
  <sheetFormatPr defaultColWidth="10" defaultRowHeight="13.5" outlineLevelCol="4"/>
  <cols>
    <col min="1" max="1" width="17.5" customWidth="1"/>
    <col min="2" max="2" width="31" customWidth="1"/>
    <col min="3" max="5" width="25.6416666666667" customWidth="1"/>
  </cols>
  <sheetData>
    <row r="1" ht="14.3" customHeight="1" spans="1:1">
      <c r="A1" s="70"/>
    </row>
    <row r="2" ht="36.9" customHeight="1" spans="1:5">
      <c r="A2" s="11" t="s">
        <v>171</v>
      </c>
      <c r="B2" s="11"/>
      <c r="C2" s="11"/>
      <c r="D2" s="11"/>
      <c r="E2" s="11"/>
    </row>
    <row r="3" ht="21.85" customHeight="1" spans="1:5">
      <c r="A3" s="12"/>
      <c r="B3" s="12"/>
      <c r="C3" s="51" t="s">
        <v>34</v>
      </c>
      <c r="D3" s="51"/>
      <c r="E3" s="51"/>
    </row>
    <row r="4" ht="22.75" customHeight="1" spans="1:5">
      <c r="A4" s="52" t="s">
        <v>110</v>
      </c>
      <c r="B4" s="52"/>
      <c r="C4" s="52" t="s">
        <v>168</v>
      </c>
      <c r="D4" s="52"/>
      <c r="E4" s="52"/>
    </row>
    <row r="5" ht="22.75" customHeight="1" spans="1:5">
      <c r="A5" s="71" t="s">
        <v>172</v>
      </c>
      <c r="B5" s="71" t="s">
        <v>173</v>
      </c>
      <c r="C5" s="72" t="s">
        <v>115</v>
      </c>
      <c r="D5" s="71" t="s">
        <v>112</v>
      </c>
      <c r="E5" s="71" t="s">
        <v>113</v>
      </c>
    </row>
    <row r="6" ht="25" customHeight="1" spans="1:5">
      <c r="A6" s="71"/>
      <c r="B6" s="71" t="s">
        <v>115</v>
      </c>
      <c r="C6" s="73">
        <f>C7+C12+C15</f>
        <v>1443618.88</v>
      </c>
      <c r="D6" s="74">
        <f>D7+D12+D15</f>
        <v>1243618.88</v>
      </c>
      <c r="E6" s="74">
        <v>200000</v>
      </c>
    </row>
    <row r="7" ht="25" customHeight="1" spans="1:5">
      <c r="A7" s="75" t="s">
        <v>174</v>
      </c>
      <c r="B7" s="76" t="s">
        <v>175</v>
      </c>
      <c r="C7" s="77">
        <v>53331.01</v>
      </c>
      <c r="D7" s="77">
        <v>53331.01</v>
      </c>
      <c r="E7" s="77"/>
    </row>
    <row r="8" ht="25" customHeight="1" spans="1:5">
      <c r="A8" s="78" t="s">
        <v>176</v>
      </c>
      <c r="B8" s="79" t="s">
        <v>177</v>
      </c>
      <c r="C8" s="42">
        <v>49118.4</v>
      </c>
      <c r="D8" s="42">
        <v>49118.4</v>
      </c>
      <c r="E8" s="77"/>
    </row>
    <row r="9" ht="25" customHeight="1" spans="1:5">
      <c r="A9" s="78" t="s">
        <v>178</v>
      </c>
      <c r="B9" s="79" t="s">
        <v>179</v>
      </c>
      <c r="C9" s="42">
        <v>49118.4</v>
      </c>
      <c r="D9" s="42">
        <v>49118.4</v>
      </c>
      <c r="E9" s="77"/>
    </row>
    <row r="10" ht="25" customHeight="1" spans="1:5">
      <c r="A10" s="80">
        <v>20899</v>
      </c>
      <c r="B10" s="78" t="s">
        <v>180</v>
      </c>
      <c r="C10" s="43">
        <v>4212.61</v>
      </c>
      <c r="D10" s="81">
        <v>4212.61</v>
      </c>
      <c r="E10" s="81"/>
    </row>
    <row r="11" ht="25" customHeight="1" spans="1:5">
      <c r="A11" s="80">
        <v>2089999</v>
      </c>
      <c r="B11" s="78" t="s">
        <v>180</v>
      </c>
      <c r="C11" s="43">
        <v>4212.61</v>
      </c>
      <c r="D11" s="81">
        <v>4212.61</v>
      </c>
      <c r="E11" s="82"/>
    </row>
    <row r="12" ht="25" customHeight="1" spans="1:5">
      <c r="A12" s="83">
        <v>210</v>
      </c>
      <c r="B12" s="75" t="s">
        <v>181</v>
      </c>
      <c r="C12" s="84">
        <v>66200.14</v>
      </c>
      <c r="D12" s="84">
        <v>66200.14</v>
      </c>
      <c r="E12" s="82"/>
    </row>
    <row r="13" ht="25" customHeight="1" spans="1:5">
      <c r="A13" s="80">
        <v>21011</v>
      </c>
      <c r="B13" s="78" t="s">
        <v>182</v>
      </c>
      <c r="C13" s="43">
        <v>66200.14</v>
      </c>
      <c r="D13" s="43">
        <v>66200.14</v>
      </c>
      <c r="E13" s="82"/>
    </row>
    <row r="14" ht="25" customHeight="1" spans="1:5">
      <c r="A14" s="80">
        <v>2101102</v>
      </c>
      <c r="B14" s="78" t="s">
        <v>183</v>
      </c>
      <c r="C14" s="43">
        <v>66200.14</v>
      </c>
      <c r="D14" s="43">
        <v>66200.14</v>
      </c>
      <c r="E14" s="82"/>
    </row>
    <row r="15" ht="25" customHeight="1" spans="1:5">
      <c r="A15" s="83">
        <v>213</v>
      </c>
      <c r="B15" s="75" t="s">
        <v>184</v>
      </c>
      <c r="C15" s="85">
        <v>1324087.73</v>
      </c>
      <c r="D15" s="85">
        <v>1124087.73</v>
      </c>
      <c r="E15" s="86">
        <v>200000</v>
      </c>
    </row>
    <row r="16" ht="25" customHeight="1" spans="1:5">
      <c r="A16" s="80">
        <v>21301</v>
      </c>
      <c r="B16" s="79" t="s">
        <v>185</v>
      </c>
      <c r="C16" s="82">
        <v>1124087.73</v>
      </c>
      <c r="D16" s="82">
        <v>1124087.73</v>
      </c>
      <c r="E16" s="82"/>
    </row>
    <row r="17" ht="25" customHeight="1" spans="1:5">
      <c r="A17" s="80">
        <v>2130104</v>
      </c>
      <c r="B17" s="79" t="s">
        <v>186</v>
      </c>
      <c r="C17" s="82">
        <v>1124087.73</v>
      </c>
      <c r="D17" s="82">
        <v>1124087.73</v>
      </c>
      <c r="E17" s="82"/>
    </row>
    <row r="18" ht="25" customHeight="1" spans="1:5">
      <c r="A18" s="87" t="s">
        <v>187</v>
      </c>
      <c r="B18" s="79" t="s">
        <v>188</v>
      </c>
      <c r="C18" s="82">
        <v>200000</v>
      </c>
      <c r="D18" s="82"/>
      <c r="E18" s="82">
        <v>200000</v>
      </c>
    </row>
  </sheetData>
  <mergeCells count="4">
    <mergeCell ref="A2:E2"/>
    <mergeCell ref="C3:E3"/>
    <mergeCell ref="A4:B4"/>
    <mergeCell ref="C4:E4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opLeftCell="A3" workbookViewId="0">
      <selection activeCell="C18" sqref="C18"/>
    </sheetView>
  </sheetViews>
  <sheetFormatPr defaultColWidth="10" defaultRowHeight="13.5" outlineLevelCol="4"/>
  <cols>
    <col min="1" max="1" width="11.25" customWidth="1"/>
    <col min="2" max="2" width="23.5" customWidth="1"/>
    <col min="3" max="3" width="16.375" customWidth="1"/>
    <col min="4" max="4" width="19.625" customWidth="1"/>
    <col min="5" max="5" width="16.125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189</v>
      </c>
      <c r="B2" s="11"/>
      <c r="C2" s="11"/>
      <c r="D2" s="11"/>
      <c r="E2" s="11"/>
    </row>
    <row r="3" ht="22.75" customHeight="1" spans="1:5">
      <c r="A3" s="50"/>
      <c r="B3" s="50"/>
      <c r="C3" s="12"/>
      <c r="D3" s="12"/>
      <c r="E3" s="51" t="s">
        <v>34</v>
      </c>
    </row>
    <row r="4" ht="22.75" customHeight="1" spans="1:5">
      <c r="A4" s="52" t="s">
        <v>190</v>
      </c>
      <c r="B4" s="52"/>
      <c r="C4" s="52" t="s">
        <v>191</v>
      </c>
      <c r="D4" s="52"/>
      <c r="E4" s="52"/>
    </row>
    <row r="5" ht="22.75" customHeight="1" spans="1:5">
      <c r="A5" s="52" t="s">
        <v>172</v>
      </c>
      <c r="B5" s="52" t="s">
        <v>173</v>
      </c>
      <c r="C5" s="52" t="s">
        <v>115</v>
      </c>
      <c r="D5" s="52" t="s">
        <v>192</v>
      </c>
      <c r="E5" s="52" t="s">
        <v>193</v>
      </c>
    </row>
    <row r="6" ht="22.75" customHeight="1" spans="1:5">
      <c r="A6" s="52"/>
      <c r="B6" s="53" t="s">
        <v>115</v>
      </c>
      <c r="C6" s="54">
        <f>D6+E6</f>
        <v>1243618.88</v>
      </c>
      <c r="D6" s="54">
        <v>1107118.24</v>
      </c>
      <c r="E6" s="54">
        <v>136500.64</v>
      </c>
    </row>
    <row r="7" ht="25" customHeight="1" spans="1:5">
      <c r="A7" s="55" t="s">
        <v>194</v>
      </c>
      <c r="B7" s="37" t="s">
        <v>195</v>
      </c>
      <c r="C7" s="56">
        <f>C8+C9+C10+C11+C12+C13+C14</f>
        <v>1107118.24</v>
      </c>
      <c r="D7" s="56">
        <f>D8+D9+D10+D11+D12+D13+D14</f>
        <v>1107118.24</v>
      </c>
      <c r="E7" s="54"/>
    </row>
    <row r="8" ht="25" customHeight="1" spans="1:5">
      <c r="A8" s="36" t="s">
        <v>196</v>
      </c>
      <c r="B8" s="39" t="s">
        <v>197</v>
      </c>
      <c r="C8" s="40">
        <v>473438.39</v>
      </c>
      <c r="D8" s="40">
        <v>473438.39</v>
      </c>
      <c r="E8" s="57"/>
    </row>
    <row r="9" ht="25" customHeight="1" spans="1:5">
      <c r="A9" s="36" t="s">
        <v>198</v>
      </c>
      <c r="B9" s="39" t="s">
        <v>199</v>
      </c>
      <c r="C9" s="41">
        <v>414152.1</v>
      </c>
      <c r="D9" s="41">
        <v>414152.1</v>
      </c>
      <c r="E9" s="58"/>
    </row>
    <row r="10" ht="25" customHeight="1" spans="1:5">
      <c r="A10" s="36" t="s">
        <v>200</v>
      </c>
      <c r="B10" s="39" t="s">
        <v>201</v>
      </c>
      <c r="C10" s="41">
        <v>26085</v>
      </c>
      <c r="D10" s="41">
        <v>26085</v>
      </c>
      <c r="E10" s="58"/>
    </row>
    <row r="11" ht="25" customHeight="1" spans="1:5">
      <c r="A11" s="36" t="s">
        <v>202</v>
      </c>
      <c r="B11" s="39" t="s">
        <v>203</v>
      </c>
      <c r="C11" s="41">
        <v>73911.6</v>
      </c>
      <c r="D11" s="41">
        <v>73911.6</v>
      </c>
      <c r="E11" s="58"/>
    </row>
    <row r="12" ht="25" customHeight="1" spans="1:5">
      <c r="A12" s="36" t="s">
        <v>204</v>
      </c>
      <c r="B12" s="39" t="s">
        <v>205</v>
      </c>
      <c r="C12" s="42">
        <v>49118.4</v>
      </c>
      <c r="D12" s="42">
        <v>49118.4</v>
      </c>
      <c r="E12" s="58"/>
    </row>
    <row r="13" ht="25" customHeight="1" spans="1:5">
      <c r="A13" s="36" t="s">
        <v>206</v>
      </c>
      <c r="B13" s="39" t="s">
        <v>207</v>
      </c>
      <c r="C13" s="43">
        <v>66200.14</v>
      </c>
      <c r="D13" s="43">
        <v>66200.14</v>
      </c>
      <c r="E13" s="58"/>
    </row>
    <row r="14" ht="25" customHeight="1" spans="1:5">
      <c r="A14" s="36" t="s">
        <v>208</v>
      </c>
      <c r="B14" s="39" t="s">
        <v>209</v>
      </c>
      <c r="C14" s="43">
        <v>4212.61</v>
      </c>
      <c r="D14" s="59">
        <v>4212.61</v>
      </c>
      <c r="E14" s="58"/>
    </row>
    <row r="15" ht="25" customHeight="1" spans="1:5">
      <c r="A15" s="36" t="s">
        <v>210</v>
      </c>
      <c r="B15" s="37" t="s">
        <v>211</v>
      </c>
      <c r="C15" s="60">
        <f>C16+C17+C18+C19+C20+C21+C22+C23+C24</f>
        <v>136500.64</v>
      </c>
      <c r="D15" s="38"/>
      <c r="E15" s="61">
        <f>E16+E17+E18+E19+E20+E21+E22+E23+E24</f>
        <v>136500.64</v>
      </c>
    </row>
    <row r="16" ht="25" customHeight="1" spans="1:5">
      <c r="A16" s="36" t="s">
        <v>212</v>
      </c>
      <c r="B16" s="39" t="s">
        <v>213</v>
      </c>
      <c r="C16" s="62">
        <v>23000</v>
      </c>
      <c r="D16" s="38"/>
      <c r="E16" s="63">
        <v>23000</v>
      </c>
    </row>
    <row r="17" ht="25" customHeight="1" spans="1:5">
      <c r="A17" s="36" t="s">
        <v>214</v>
      </c>
      <c r="B17" s="39" t="s">
        <v>215</v>
      </c>
      <c r="C17" s="64">
        <v>6000</v>
      </c>
      <c r="D17" s="38"/>
      <c r="E17" s="65">
        <v>6000</v>
      </c>
    </row>
    <row r="18" ht="25" customHeight="1" spans="1:5">
      <c r="A18" s="36" t="s">
        <v>216</v>
      </c>
      <c r="B18" s="39" t="s">
        <v>217</v>
      </c>
      <c r="C18" s="64">
        <v>1500</v>
      </c>
      <c r="D18" s="38"/>
      <c r="E18" s="65">
        <v>1500</v>
      </c>
    </row>
    <row r="19" ht="25" customHeight="1" spans="1:5">
      <c r="A19" s="36" t="s">
        <v>218</v>
      </c>
      <c r="B19" s="39" t="s">
        <v>219</v>
      </c>
      <c r="C19" s="64">
        <v>2000</v>
      </c>
      <c r="D19" s="38"/>
      <c r="E19" s="65">
        <v>2000</v>
      </c>
    </row>
    <row r="20" ht="25" customHeight="1" spans="1:5">
      <c r="A20" s="36" t="s">
        <v>220</v>
      </c>
      <c r="B20" s="39" t="s">
        <v>221</v>
      </c>
      <c r="C20" s="66">
        <v>5500</v>
      </c>
      <c r="D20" s="38"/>
      <c r="E20" s="67">
        <v>5500</v>
      </c>
    </row>
    <row r="21" ht="25" customHeight="1" spans="1:5">
      <c r="A21" s="36" t="s">
        <v>222</v>
      </c>
      <c r="B21" s="39" t="s">
        <v>223</v>
      </c>
      <c r="C21" s="68">
        <v>12000</v>
      </c>
      <c r="D21" s="38"/>
      <c r="E21" s="69">
        <v>12000</v>
      </c>
    </row>
    <row r="22" ht="25" customHeight="1" spans="1:5">
      <c r="A22" s="44">
        <v>30228</v>
      </c>
      <c r="B22" s="39" t="s">
        <v>224</v>
      </c>
      <c r="C22" s="68">
        <v>14285.75</v>
      </c>
      <c r="D22" s="38"/>
      <c r="E22" s="69">
        <v>14285.75</v>
      </c>
    </row>
    <row r="23" ht="25" customHeight="1" spans="1:5">
      <c r="A23" s="44">
        <v>30229</v>
      </c>
      <c r="B23" s="39" t="s">
        <v>225</v>
      </c>
      <c r="C23" s="62">
        <v>12214.89</v>
      </c>
      <c r="D23" s="38"/>
      <c r="E23" s="63">
        <v>12214.89</v>
      </c>
    </row>
    <row r="24" ht="25" customHeight="1" spans="1:5">
      <c r="A24" s="44">
        <v>30299</v>
      </c>
      <c r="B24" s="39" t="s">
        <v>226</v>
      </c>
      <c r="C24" s="64">
        <v>60000</v>
      </c>
      <c r="D24" s="38"/>
      <c r="E24" s="65">
        <v>60000</v>
      </c>
    </row>
  </sheetData>
  <mergeCells count="4">
    <mergeCell ref="A2:E2"/>
    <mergeCell ref="A3:B3"/>
    <mergeCell ref="A4:B4"/>
    <mergeCell ref="C4:E4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2023-01-31T08:53:00Z</dcterms:created>
  <dcterms:modified xsi:type="dcterms:W3CDTF">2024-03-13T07:42:48Z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54C80BC5E32D4B2596A6365A6DA0E22A</vt:lpwstr>
  </property>
</Properties>
</file>