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<sst xmlns="http://schemas.openxmlformats.org/spreadsheetml/2006/main" count="50" uniqueCount="46">
  <si>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宁县2024年第三批农业社会化服务项目
拟补助资金明细表</t>
  </si>
  <si>
    <t xml:space="preserve">                                单位:亩、元</t>
  </si>
  <si>
    <t>序号</t>
  </si>
  <si>
    <t>合作社</t>
  </si>
  <si>
    <t>作业类别：小麦/玉米</t>
  </si>
  <si>
    <t>金额</t>
  </si>
  <si>
    <t>备注</t>
  </si>
  <si>
    <t>深耕</t>
  </si>
  <si>
    <t>旋播</t>
  </si>
  <si>
    <t>机收</t>
  </si>
  <si>
    <t>总拟补助
金额</t>
  </si>
  <si>
    <t>面积</t>
  </si>
  <si>
    <t>拟补助
金额</t>
  </si>
  <si>
    <t>宁县盘克诚信农业机械农民专业合作社</t>
  </si>
  <si>
    <t>庆阳郝湾宏泰农机服务专业合作社</t>
  </si>
  <si>
    <t>宁县小刚农机农民专业合作社</t>
  </si>
  <si>
    <t>宁县金村金耕农机农民专业合作社</t>
  </si>
  <si>
    <t xml:space="preserve">宁县九岘乡农业机械农民专业合作社  </t>
  </si>
  <si>
    <t>宁县殿辉农机专业合作社</t>
  </si>
  <si>
    <t>宁县得旺农机服务专业合作社</t>
  </si>
  <si>
    <t>宁县振银源农机服务农民专业合作社</t>
  </si>
  <si>
    <t>宁县田野现代农机农民专业合作社</t>
  </si>
  <si>
    <t>宁县良平金坤农机农民专业合作社</t>
  </si>
  <si>
    <t>宁县骏飞农机服务农民专业合作社</t>
  </si>
  <si>
    <t>宁县奔康种植家庭农场</t>
  </si>
  <si>
    <t>宁县嘉谷禾农机服务农民专业合作社</t>
  </si>
  <si>
    <t>宁县早胜农富种养殖农民专业合作社</t>
  </si>
  <si>
    <t>宁县早胜腾越农业机械专业合作社</t>
  </si>
  <si>
    <t>庆阳陇原荟丰农机服务农民专业合作社</t>
  </si>
  <si>
    <t>庆阳宁州穗洋农业发展有限公司</t>
  </si>
  <si>
    <t>宁县耕芸农机农民专业合作社</t>
  </si>
  <si>
    <t>宁县鑫丰农机农民专业合作社</t>
  </si>
  <si>
    <t>宁县鸿沃农机服务农民合作社</t>
  </si>
  <si>
    <t>宁县创佳农机农民专业合作社</t>
  </si>
  <si>
    <t>宁县雄飞农机农民专业合作社</t>
  </si>
  <si>
    <t>宁县和盛镇金穗种植养殖家庭农场</t>
  </si>
  <si>
    <t>宁县朱平芳农机服务农民专业合作社</t>
  </si>
  <si>
    <t>宁县鑫仓农机服务农民专业合作社</t>
  </si>
  <si>
    <t>宁县金钊农机服务农民专业合作社</t>
  </si>
  <si>
    <t>宁县林耕农机农民专业合作社</t>
  </si>
  <si>
    <t>宁县宏翔霖农机农民专业合作社</t>
  </si>
  <si>
    <t>宁县宸浩农机服务农民专业合作社</t>
  </si>
  <si>
    <t>宁县春荣同富德农机服务农民专业合作社</t>
  </si>
  <si>
    <t>宁县泾莲种植农民专业合作社</t>
  </si>
  <si>
    <t>宁县邓兴种养殖农民专业合作社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</si>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</sst>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20"/>
      <color rgb="FFFF0000"/>
      <name val="方正小标宋简体"/>
      <charset val="134"/>
    </font>
    <font>
      <sz val="16"/>
      <name val="仿宋_GB2312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N4" sqref="N4"/>
    </sheetView>
  </sheetViews>
  <sheetFormatPr defaultColWidth="9" defaultRowHeight="14.25"/>
  <cols>
    <col min="1" max="1" width="5" style="1" customWidth="1"/>
    <col min="2" max="2" width="17" style="5" customWidth="1"/>
    <col min="3" max="3" width="8.25" style="6" customWidth="1"/>
    <col min="4" max="4" width="7.75" style="6" customWidth="1"/>
    <col min="5" max="5" width="7.5" style="7" customWidth="1"/>
    <col min="6" max="6" width="7.875" style="6" customWidth="1"/>
    <col min="7" max="7" width="7.75" style="6" customWidth="1"/>
    <col min="8" max="8" width="8.375" style="6" customWidth="1"/>
    <col min="9" max="9" width="9" style="6" customWidth="1"/>
    <col min="10" max="10" width="7.125" style="8" customWidth="1"/>
    <col min="11" max="16370" width="9" style="1"/>
  </cols>
  <sheetData>
    <row r="1" s="1" customFormat="1" ht="61" customHeight="1" spans="1:10">
      <c r="A1" s="9" t="s">
        <v>0</v>
      </c>
      <c r="B1" s="9"/>
      <c r="C1" s="9"/>
      <c r="D1" s="9"/>
      <c r="E1" s="10"/>
      <c r="F1" s="9"/>
      <c r="G1" s="9"/>
      <c r="H1" s="9"/>
      <c r="I1" s="9"/>
      <c r="J1" s="26"/>
    </row>
    <row r="2" s="2" customFormat="1" ht="23" customHeight="1" spans="1:10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="3" customFormat="1" ht="26" customHeight="1" spans="1:10">
      <c r="A3" s="12" t="s">
        <v>2</v>
      </c>
      <c r="B3" s="13" t="s">
        <v>3</v>
      </c>
      <c r="C3" s="14" t="s">
        <v>4</v>
      </c>
      <c r="D3" s="15"/>
      <c r="E3" s="15"/>
      <c r="F3" s="15"/>
      <c r="G3" s="15"/>
      <c r="H3" s="15"/>
      <c r="I3" s="27" t="s">
        <v>5</v>
      </c>
      <c r="J3" s="28" t="s">
        <v>6</v>
      </c>
    </row>
    <row r="4" s="3" customFormat="1" ht="31" customHeight="1" spans="1:10">
      <c r="A4" s="16"/>
      <c r="B4" s="17"/>
      <c r="C4" s="14" t="s">
        <v>7</v>
      </c>
      <c r="D4" s="18"/>
      <c r="E4" s="19" t="s">
        <v>8</v>
      </c>
      <c r="F4" s="19"/>
      <c r="G4" s="19" t="s">
        <v>9</v>
      </c>
      <c r="H4" s="19"/>
      <c r="I4" s="29" t="s">
        <v>10</v>
      </c>
      <c r="J4" s="30"/>
    </row>
    <row r="5" s="3" customFormat="1" ht="36" customHeight="1" spans="1:10">
      <c r="A5" s="20"/>
      <c r="B5" s="21"/>
      <c r="C5" s="22" t="s">
        <v>11</v>
      </c>
      <c r="D5" s="23" t="s">
        <v>12</v>
      </c>
      <c r="E5" s="22" t="s">
        <v>11</v>
      </c>
      <c r="F5" s="23" t="s">
        <v>12</v>
      </c>
      <c r="G5" s="22" t="s">
        <v>11</v>
      </c>
      <c r="H5" s="23" t="s">
        <v>12</v>
      </c>
      <c r="I5" s="31"/>
      <c r="J5" s="32"/>
    </row>
    <row r="6" s="1" customFormat="1" ht="33" customHeight="1" spans="1:10">
      <c r="A6" s="24">
        <v>1</v>
      </c>
      <c r="B6" s="25" t="s">
        <v>13</v>
      </c>
      <c r="C6" s="24">
        <v>1701.4</v>
      </c>
      <c r="D6" s="24">
        <f>C6*20</f>
        <v>34028</v>
      </c>
      <c r="E6" s="24">
        <v>840.4</v>
      </c>
      <c r="F6" s="24">
        <f>E6*15</f>
        <v>12606</v>
      </c>
      <c r="G6" s="24">
        <v>520</v>
      </c>
      <c r="H6" s="24">
        <f>G6*30</f>
        <v>15600</v>
      </c>
      <c r="I6" s="24">
        <f>D6+F6+H6</f>
        <v>62234</v>
      </c>
      <c r="J6" s="33"/>
    </row>
    <row r="7" s="1" customFormat="1" ht="33" customHeight="1" spans="1:10">
      <c r="A7" s="24">
        <v>2</v>
      </c>
      <c r="B7" s="25" t="s">
        <v>14</v>
      </c>
      <c r="C7" s="25">
        <v>88.8</v>
      </c>
      <c r="D7" s="24">
        <f>C7*20</f>
        <v>1776</v>
      </c>
      <c r="E7" s="25"/>
      <c r="F7" s="24">
        <f>E7*15</f>
        <v>0</v>
      </c>
      <c r="G7" s="25">
        <v>1481.3</v>
      </c>
      <c r="H7" s="24">
        <f>G7*30</f>
        <v>44439</v>
      </c>
      <c r="I7" s="24">
        <f>D7+F7+H7</f>
        <v>46215</v>
      </c>
      <c r="J7" s="25"/>
    </row>
    <row r="8" s="1" customFormat="1" ht="33" customHeight="1" spans="1:11">
      <c r="A8" s="24">
        <v>3</v>
      </c>
      <c r="B8" s="25" t="s">
        <v>15</v>
      </c>
      <c r="C8" s="24">
        <v>2636.8</v>
      </c>
      <c r="D8" s="24">
        <f>C8*20</f>
        <v>52736</v>
      </c>
      <c r="E8" s="24"/>
      <c r="F8" s="24">
        <f>E8*15</f>
        <v>0</v>
      </c>
      <c r="G8" s="24">
        <v>2251.3</v>
      </c>
      <c r="H8" s="24">
        <f>G8*30</f>
        <v>67539</v>
      </c>
      <c r="I8" s="24">
        <f>D8+F8+H8</f>
        <v>120275</v>
      </c>
      <c r="J8" s="33"/>
      <c r="K8" s="3"/>
    </row>
    <row r="9" s="3" customFormat="1" ht="33" customHeight="1" spans="1:10">
      <c r="A9" s="24">
        <v>4</v>
      </c>
      <c r="B9" s="25" t="s">
        <v>16</v>
      </c>
      <c r="C9" s="25">
        <v>999.9</v>
      </c>
      <c r="D9" s="24">
        <f>C9*20</f>
        <v>19998</v>
      </c>
      <c r="E9" s="25">
        <v>334.2</v>
      </c>
      <c r="F9" s="24">
        <f>E9*15</f>
        <v>5013</v>
      </c>
      <c r="G9" s="25">
        <v>1382.3</v>
      </c>
      <c r="H9" s="24">
        <f>G9*30</f>
        <v>41469</v>
      </c>
      <c r="I9" s="24">
        <f>D9+F9+H9</f>
        <v>66480</v>
      </c>
      <c r="J9" s="34"/>
    </row>
    <row r="10" s="3" customFormat="1" ht="33" customHeight="1" spans="1:10">
      <c r="A10" s="24">
        <v>5</v>
      </c>
      <c r="B10" s="25" t="s">
        <v>17</v>
      </c>
      <c r="C10" s="24">
        <v>689.4</v>
      </c>
      <c r="D10" s="24">
        <f>C10*20</f>
        <v>13788</v>
      </c>
      <c r="E10" s="24">
        <v>361.7</v>
      </c>
      <c r="F10" s="24">
        <f>E10*15</f>
        <v>5425.5</v>
      </c>
      <c r="G10" s="24"/>
      <c r="H10" s="24">
        <f>G10*30</f>
        <v>0</v>
      </c>
      <c r="I10" s="24">
        <f>D10+F10+H10</f>
        <v>19213.5</v>
      </c>
      <c r="J10" s="33"/>
    </row>
    <row r="11" s="3" customFormat="1" ht="33" customHeight="1" spans="1:10">
      <c r="A11" s="24">
        <v>6</v>
      </c>
      <c r="B11" s="25" t="s">
        <v>18</v>
      </c>
      <c r="C11" s="24">
        <v>1199.2</v>
      </c>
      <c r="D11" s="24">
        <f>C11*20</f>
        <v>23984</v>
      </c>
      <c r="E11" s="24">
        <v>216.5</v>
      </c>
      <c r="F11" s="24">
        <f>E11*15</f>
        <v>3247.5</v>
      </c>
      <c r="G11" s="24">
        <v>2360</v>
      </c>
      <c r="H11" s="24">
        <f>G11*30</f>
        <v>70800</v>
      </c>
      <c r="I11" s="24">
        <f>D11+F11+H11</f>
        <v>98031.5</v>
      </c>
      <c r="J11" s="34"/>
    </row>
    <row r="12" s="3" customFormat="1" ht="33" customHeight="1" spans="1:10">
      <c r="A12" s="24">
        <v>7</v>
      </c>
      <c r="B12" s="25" t="s">
        <v>19</v>
      </c>
      <c r="C12" s="25">
        <v>1588</v>
      </c>
      <c r="D12" s="24">
        <f>C12*20</f>
        <v>31760</v>
      </c>
      <c r="E12" s="25"/>
      <c r="F12" s="24">
        <f>E12*15</f>
        <v>0</v>
      </c>
      <c r="G12" s="25"/>
      <c r="H12" s="24">
        <f>G12*30</f>
        <v>0</v>
      </c>
      <c r="I12" s="24">
        <f>D12+F12+H12</f>
        <v>31760</v>
      </c>
      <c r="J12" s="25"/>
    </row>
    <row r="13" s="3" customFormat="1" ht="33" customHeight="1" spans="1:10">
      <c r="A13" s="24">
        <v>8</v>
      </c>
      <c r="B13" s="25" t="s">
        <v>20</v>
      </c>
      <c r="C13" s="25">
        <v>557.6</v>
      </c>
      <c r="D13" s="24">
        <f>C13*20</f>
        <v>11152</v>
      </c>
      <c r="E13" s="25">
        <v>571.7</v>
      </c>
      <c r="F13" s="24">
        <f>E13*15</f>
        <v>8575.5</v>
      </c>
      <c r="G13" s="25">
        <v>0</v>
      </c>
      <c r="H13" s="24">
        <f>G13*30</f>
        <v>0</v>
      </c>
      <c r="I13" s="24">
        <f>D13+F13+H13</f>
        <v>19727.5</v>
      </c>
      <c r="J13" s="25"/>
    </row>
    <row r="14" s="3" customFormat="1" ht="33" customHeight="1" spans="1:10">
      <c r="A14" s="24">
        <v>9</v>
      </c>
      <c r="B14" s="25" t="s">
        <v>21</v>
      </c>
      <c r="C14" s="25">
        <v>26.3</v>
      </c>
      <c r="D14" s="24">
        <f>C14*20</f>
        <v>526</v>
      </c>
      <c r="E14" s="25">
        <v>38.5</v>
      </c>
      <c r="F14" s="24">
        <f>E14*15</f>
        <v>577.5</v>
      </c>
      <c r="G14" s="25">
        <v>360.4</v>
      </c>
      <c r="H14" s="24">
        <f>G14*30</f>
        <v>10812</v>
      </c>
      <c r="I14" s="24">
        <f>D14+F14+H14</f>
        <v>11915.5</v>
      </c>
      <c r="J14" s="25"/>
    </row>
    <row r="15" s="1" customFormat="1" ht="33" customHeight="1" spans="1:10">
      <c r="A15" s="24">
        <v>10</v>
      </c>
      <c r="B15" s="25" t="s">
        <v>22</v>
      </c>
      <c r="C15" s="25">
        <v>2270.1</v>
      </c>
      <c r="D15" s="24">
        <f>C15*20</f>
        <v>45402</v>
      </c>
      <c r="E15" s="25">
        <v>620.9</v>
      </c>
      <c r="F15" s="24">
        <f>E15*15</f>
        <v>9313.5</v>
      </c>
      <c r="G15" s="25">
        <v>1077.5</v>
      </c>
      <c r="H15" s="24">
        <f>G15*30</f>
        <v>32325</v>
      </c>
      <c r="I15" s="24">
        <f>D15+F15+H15</f>
        <v>87040.5</v>
      </c>
      <c r="J15" s="25"/>
    </row>
    <row r="16" s="1" customFormat="1" ht="33" customHeight="1" spans="1:10">
      <c r="A16" s="24">
        <v>11</v>
      </c>
      <c r="B16" s="25" t="s">
        <v>23</v>
      </c>
      <c r="C16" s="25">
        <v>4549.6</v>
      </c>
      <c r="D16" s="24">
        <f>C16*20</f>
        <v>90992</v>
      </c>
      <c r="E16" s="25">
        <v>3813.1</v>
      </c>
      <c r="F16" s="24">
        <f>E16*15</f>
        <v>57196.5</v>
      </c>
      <c r="G16" s="25">
        <v>1283.3</v>
      </c>
      <c r="H16" s="24">
        <f>G16*30</f>
        <v>38499</v>
      </c>
      <c r="I16" s="24">
        <f>D16+F16+H16</f>
        <v>186687.5</v>
      </c>
      <c r="J16" s="34"/>
    </row>
    <row r="17" s="3" customFormat="1" ht="33" customHeight="1" spans="1:10">
      <c r="A17" s="24">
        <v>12</v>
      </c>
      <c r="B17" s="25" t="s">
        <v>24</v>
      </c>
      <c r="C17" s="24">
        <v>2042.6</v>
      </c>
      <c r="D17" s="24">
        <f>C17*20</f>
        <v>40852</v>
      </c>
      <c r="E17" s="24">
        <v>882.5</v>
      </c>
      <c r="F17" s="24">
        <f>E17*15</f>
        <v>13237.5</v>
      </c>
      <c r="G17" s="24"/>
      <c r="H17" s="24">
        <f>G17*30</f>
        <v>0</v>
      </c>
      <c r="I17" s="24">
        <f>D17+F17+H17</f>
        <v>54089.5</v>
      </c>
      <c r="J17" s="34"/>
    </row>
    <row r="18" s="4" customFormat="1" ht="33" customHeight="1" spans="1:10">
      <c r="A18" s="24">
        <v>13</v>
      </c>
      <c r="B18" s="25" t="s">
        <v>25</v>
      </c>
      <c r="C18" s="25">
        <v>1281.4</v>
      </c>
      <c r="D18" s="24">
        <f>C18*20</f>
        <v>25628</v>
      </c>
      <c r="E18" s="25">
        <v>1734.8</v>
      </c>
      <c r="F18" s="24">
        <f>E18*15</f>
        <v>26022</v>
      </c>
      <c r="G18" s="25"/>
      <c r="H18" s="24">
        <f>G18*30</f>
        <v>0</v>
      </c>
      <c r="I18" s="24">
        <f>D18+F18+H18</f>
        <v>51650</v>
      </c>
      <c r="J18" s="25"/>
    </row>
    <row r="19" s="3" customFormat="1" ht="33" customHeight="1" spans="1:10">
      <c r="A19" s="24">
        <v>14</v>
      </c>
      <c r="B19" s="25" t="s">
        <v>26</v>
      </c>
      <c r="C19" s="24">
        <v>1540.2</v>
      </c>
      <c r="D19" s="24">
        <f>C19*20</f>
        <v>30804</v>
      </c>
      <c r="E19" s="24">
        <v>1034.7</v>
      </c>
      <c r="F19" s="24">
        <f>E19*15</f>
        <v>15520.5</v>
      </c>
      <c r="G19" s="24">
        <v>566.9</v>
      </c>
      <c r="H19" s="24">
        <f>G19*30</f>
        <v>17007</v>
      </c>
      <c r="I19" s="24">
        <f>D19+F19+H19</f>
        <v>63331.5</v>
      </c>
      <c r="J19" s="34"/>
    </row>
    <row r="20" s="1" customFormat="1" ht="33" customHeight="1" spans="1:10">
      <c r="A20" s="24">
        <v>15</v>
      </c>
      <c r="B20" s="25" t="s">
        <v>27</v>
      </c>
      <c r="C20" s="24">
        <v>572</v>
      </c>
      <c r="D20" s="24">
        <f>C20*20</f>
        <v>11440</v>
      </c>
      <c r="E20" s="24">
        <v>20.5</v>
      </c>
      <c r="F20" s="24">
        <f>E20*15</f>
        <v>307.5</v>
      </c>
      <c r="G20" s="24">
        <v>585.86</v>
      </c>
      <c r="H20" s="24">
        <f>G20*30</f>
        <v>17575.8</v>
      </c>
      <c r="I20" s="24">
        <f>D20+F20+H20</f>
        <v>29323.3</v>
      </c>
      <c r="J20" s="34"/>
    </row>
    <row r="21" s="1" customFormat="1" ht="33" customHeight="1" spans="1:10">
      <c r="A21" s="24">
        <v>16</v>
      </c>
      <c r="B21" s="25" t="s">
        <v>28</v>
      </c>
      <c r="C21" s="25">
        <v>1919.6</v>
      </c>
      <c r="D21" s="24">
        <f>C21*20</f>
        <v>38392</v>
      </c>
      <c r="E21" s="25">
        <v>590.9</v>
      </c>
      <c r="F21" s="24">
        <f>E21*15</f>
        <v>8863.5</v>
      </c>
      <c r="G21" s="25">
        <v>3932.7</v>
      </c>
      <c r="H21" s="24">
        <f>G21*30</f>
        <v>117981</v>
      </c>
      <c r="I21" s="24">
        <f>D21+F21+H21</f>
        <v>165236.5</v>
      </c>
      <c r="J21" s="35"/>
    </row>
    <row r="22" s="1" customFormat="1" ht="33" customHeight="1" spans="1:10">
      <c r="A22" s="24">
        <v>17</v>
      </c>
      <c r="B22" s="25" t="s">
        <v>29</v>
      </c>
      <c r="C22" s="25">
        <v>939.4</v>
      </c>
      <c r="D22" s="24">
        <f>C22*20</f>
        <v>18788</v>
      </c>
      <c r="E22" s="25">
        <v>1227.8</v>
      </c>
      <c r="F22" s="24">
        <f>E22*15</f>
        <v>18417</v>
      </c>
      <c r="G22" s="25">
        <v>229.4</v>
      </c>
      <c r="H22" s="24">
        <f>G22*30</f>
        <v>6882</v>
      </c>
      <c r="I22" s="24">
        <f>D22+F22+H22</f>
        <v>44087</v>
      </c>
      <c r="J22" s="25"/>
    </row>
    <row r="23" s="3" customFormat="1" ht="33" customHeight="1" spans="1:10">
      <c r="A23" s="24">
        <v>18</v>
      </c>
      <c r="B23" s="25" t="s">
        <v>30</v>
      </c>
      <c r="C23" s="24">
        <v>1817.3</v>
      </c>
      <c r="D23" s="24">
        <f t="shared" ref="D23:D38" si="0">C23*20</f>
        <v>36346</v>
      </c>
      <c r="E23" s="24">
        <v>808.7</v>
      </c>
      <c r="F23" s="24">
        <f t="shared" ref="F23:F38" si="1">E23*15</f>
        <v>12130.5</v>
      </c>
      <c r="G23" s="24">
        <v>188.9</v>
      </c>
      <c r="H23" s="24">
        <f t="shared" ref="H23:H38" si="2">G23*30</f>
        <v>5667</v>
      </c>
      <c r="I23" s="24">
        <f t="shared" ref="I23:I38" si="3">D23+F23+H23</f>
        <v>54143.5</v>
      </c>
      <c r="J23" s="34"/>
    </row>
    <row r="24" s="4" customFormat="1" ht="33" customHeight="1" spans="1:10">
      <c r="A24" s="24">
        <v>19</v>
      </c>
      <c r="B24" s="25" t="s">
        <v>31</v>
      </c>
      <c r="C24" s="24">
        <v>3540.5</v>
      </c>
      <c r="D24" s="24">
        <f t="shared" si="0"/>
        <v>70810</v>
      </c>
      <c r="E24" s="24">
        <v>1476.5</v>
      </c>
      <c r="F24" s="24">
        <f t="shared" si="1"/>
        <v>22147.5</v>
      </c>
      <c r="G24" s="24">
        <v>3986.4</v>
      </c>
      <c r="H24" s="24">
        <f t="shared" si="2"/>
        <v>119592</v>
      </c>
      <c r="I24" s="24">
        <f t="shared" si="3"/>
        <v>212549.5</v>
      </c>
      <c r="J24" s="36"/>
    </row>
    <row r="25" s="1" customFormat="1" ht="33" customHeight="1" spans="1:10">
      <c r="A25" s="24">
        <v>20</v>
      </c>
      <c r="B25" s="25" t="s">
        <v>32</v>
      </c>
      <c r="C25" s="25">
        <v>4232.8</v>
      </c>
      <c r="D25" s="24">
        <f t="shared" si="0"/>
        <v>84656</v>
      </c>
      <c r="E25" s="25">
        <v>95.2</v>
      </c>
      <c r="F25" s="24">
        <f t="shared" si="1"/>
        <v>1428</v>
      </c>
      <c r="G25" s="25">
        <v>871.4</v>
      </c>
      <c r="H25" s="24">
        <f>G25*20</f>
        <v>17428</v>
      </c>
      <c r="I25" s="37">
        <f t="shared" si="3"/>
        <v>103512</v>
      </c>
      <c r="J25" s="35"/>
    </row>
    <row r="26" s="3" customFormat="1" ht="33" customHeight="1" spans="1:10">
      <c r="A26" s="24">
        <v>21</v>
      </c>
      <c r="B26" s="25" t="s">
        <v>33</v>
      </c>
      <c r="C26" s="25">
        <v>1232.4</v>
      </c>
      <c r="D26" s="24">
        <f t="shared" si="0"/>
        <v>24648</v>
      </c>
      <c r="E26" s="25">
        <v>351.9</v>
      </c>
      <c r="F26" s="24">
        <f t="shared" si="1"/>
        <v>5278.5</v>
      </c>
      <c r="G26" s="25">
        <v>878.65</v>
      </c>
      <c r="H26" s="24">
        <f t="shared" si="2"/>
        <v>26359.5</v>
      </c>
      <c r="I26" s="24">
        <f t="shared" si="3"/>
        <v>56286</v>
      </c>
      <c r="J26" s="34"/>
    </row>
    <row r="27" s="1" customFormat="1" ht="33" customHeight="1" spans="1:10">
      <c r="A27" s="24">
        <v>22</v>
      </c>
      <c r="B27" s="25" t="s">
        <v>34</v>
      </c>
      <c r="C27" s="24">
        <v>2849.5</v>
      </c>
      <c r="D27" s="24">
        <f t="shared" si="0"/>
        <v>56990</v>
      </c>
      <c r="E27" s="24">
        <v>1090.8</v>
      </c>
      <c r="F27" s="24">
        <f t="shared" si="1"/>
        <v>16362</v>
      </c>
      <c r="G27" s="24">
        <v>4139.7</v>
      </c>
      <c r="H27" s="24">
        <f t="shared" si="2"/>
        <v>124191</v>
      </c>
      <c r="I27" s="24">
        <f t="shared" si="3"/>
        <v>197543</v>
      </c>
      <c r="J27" s="34"/>
    </row>
    <row r="28" s="3" customFormat="1" ht="33" customHeight="1" spans="1:10">
      <c r="A28" s="24">
        <v>23</v>
      </c>
      <c r="B28" s="25" t="s">
        <v>35</v>
      </c>
      <c r="C28" s="25"/>
      <c r="D28" s="24">
        <f t="shared" si="0"/>
        <v>0</v>
      </c>
      <c r="E28" s="25">
        <v>249.9</v>
      </c>
      <c r="F28" s="24">
        <f t="shared" si="1"/>
        <v>3748.5</v>
      </c>
      <c r="G28" s="25">
        <v>2380.1</v>
      </c>
      <c r="H28" s="24">
        <f t="shared" si="2"/>
        <v>71403</v>
      </c>
      <c r="I28" s="24">
        <f t="shared" si="3"/>
        <v>75151.5</v>
      </c>
      <c r="J28" s="34"/>
    </row>
    <row r="29" s="4" customFormat="1" ht="33" customHeight="1" spans="1:10">
      <c r="A29" s="24">
        <v>24</v>
      </c>
      <c r="B29" s="25" t="s">
        <v>36</v>
      </c>
      <c r="C29" s="25"/>
      <c r="D29" s="24">
        <f t="shared" si="0"/>
        <v>0</v>
      </c>
      <c r="E29" s="25"/>
      <c r="F29" s="24">
        <f t="shared" si="1"/>
        <v>0</v>
      </c>
      <c r="G29" s="25">
        <v>3183.1</v>
      </c>
      <c r="H29" s="24">
        <f t="shared" si="2"/>
        <v>95493</v>
      </c>
      <c r="I29" s="24">
        <f t="shared" si="3"/>
        <v>95493</v>
      </c>
      <c r="J29" s="36"/>
    </row>
    <row r="30" s="3" customFormat="1" ht="33" customHeight="1" spans="1:10">
      <c r="A30" s="24">
        <v>25</v>
      </c>
      <c r="B30" s="25" t="s">
        <v>37</v>
      </c>
      <c r="C30" s="24">
        <v>535.5</v>
      </c>
      <c r="D30" s="24">
        <f t="shared" si="0"/>
        <v>10710</v>
      </c>
      <c r="E30" s="24">
        <v>430.7</v>
      </c>
      <c r="F30" s="24">
        <f t="shared" si="1"/>
        <v>6460.5</v>
      </c>
      <c r="G30" s="24">
        <v>5620</v>
      </c>
      <c r="H30" s="24">
        <f t="shared" si="2"/>
        <v>168600</v>
      </c>
      <c r="I30" s="24">
        <f t="shared" si="3"/>
        <v>185770.5</v>
      </c>
      <c r="J30" s="34"/>
    </row>
    <row r="31" s="1" customFormat="1" ht="33" customHeight="1" spans="1:10">
      <c r="A31" s="24">
        <v>26</v>
      </c>
      <c r="B31" s="25" t="s">
        <v>38</v>
      </c>
      <c r="C31" s="25">
        <v>1341.5</v>
      </c>
      <c r="D31" s="24">
        <f t="shared" si="0"/>
        <v>26830</v>
      </c>
      <c r="E31" s="25"/>
      <c r="F31" s="24">
        <f t="shared" si="1"/>
        <v>0</v>
      </c>
      <c r="G31" s="25">
        <v>1537.3</v>
      </c>
      <c r="H31" s="24">
        <f t="shared" si="2"/>
        <v>46119</v>
      </c>
      <c r="I31" s="24">
        <f t="shared" si="3"/>
        <v>72949</v>
      </c>
      <c r="J31" s="25"/>
    </row>
    <row r="32" s="3" customFormat="1" ht="33" customHeight="1" spans="1:10">
      <c r="A32" s="24">
        <v>27</v>
      </c>
      <c r="B32" s="25" t="s">
        <v>39</v>
      </c>
      <c r="C32" s="24">
        <v>2200.5</v>
      </c>
      <c r="D32" s="24">
        <f t="shared" si="0"/>
        <v>44010</v>
      </c>
      <c r="E32" s="24">
        <v>120.2</v>
      </c>
      <c r="F32" s="24">
        <f t="shared" si="1"/>
        <v>1803</v>
      </c>
      <c r="G32" s="24">
        <v>2254.3</v>
      </c>
      <c r="H32" s="24">
        <f t="shared" si="2"/>
        <v>67629</v>
      </c>
      <c r="I32" s="24">
        <f t="shared" si="3"/>
        <v>113442</v>
      </c>
      <c r="J32" s="33"/>
    </row>
    <row r="33" s="3" customFormat="1" ht="33" customHeight="1" spans="1:10">
      <c r="A33" s="24">
        <v>28</v>
      </c>
      <c r="B33" s="25" t="s">
        <v>40</v>
      </c>
      <c r="C33" s="24">
        <v>126.7</v>
      </c>
      <c r="D33" s="24">
        <f t="shared" si="0"/>
        <v>2534</v>
      </c>
      <c r="E33" s="24"/>
      <c r="F33" s="24">
        <f t="shared" si="1"/>
        <v>0</v>
      </c>
      <c r="G33" s="24"/>
      <c r="H33" s="24">
        <f t="shared" si="2"/>
        <v>0</v>
      </c>
      <c r="I33" s="24">
        <f t="shared" si="3"/>
        <v>2534</v>
      </c>
      <c r="J33" s="33"/>
    </row>
    <row r="34" s="3" customFormat="1" ht="33" customHeight="1" spans="1:10">
      <c r="A34" s="24">
        <v>29</v>
      </c>
      <c r="B34" s="25" t="s">
        <v>41</v>
      </c>
      <c r="C34" s="25">
        <v>1393.13</v>
      </c>
      <c r="D34" s="24">
        <f t="shared" si="0"/>
        <v>27862.6</v>
      </c>
      <c r="E34" s="25">
        <v>272.6</v>
      </c>
      <c r="F34" s="24">
        <f t="shared" si="1"/>
        <v>4089</v>
      </c>
      <c r="G34" s="25">
        <v>541.02</v>
      </c>
      <c r="H34" s="24">
        <f t="shared" si="2"/>
        <v>16230.6</v>
      </c>
      <c r="I34" s="24">
        <f t="shared" si="3"/>
        <v>48182.2</v>
      </c>
      <c r="J34" s="25"/>
    </row>
    <row r="35" s="3" customFormat="1" ht="33" customHeight="1" spans="1:10">
      <c r="A35" s="24">
        <v>30</v>
      </c>
      <c r="B35" s="25" t="s">
        <v>42</v>
      </c>
      <c r="C35" s="25">
        <v>390.1</v>
      </c>
      <c r="D35" s="24">
        <f t="shared" si="0"/>
        <v>7802</v>
      </c>
      <c r="E35" s="25">
        <v>356.5</v>
      </c>
      <c r="F35" s="24">
        <f t="shared" si="1"/>
        <v>5347.5</v>
      </c>
      <c r="G35" s="25">
        <v>1693.5</v>
      </c>
      <c r="H35" s="24">
        <f t="shared" si="2"/>
        <v>50805</v>
      </c>
      <c r="I35" s="24">
        <f t="shared" si="3"/>
        <v>63954.5</v>
      </c>
      <c r="J35" s="25"/>
    </row>
    <row r="36" s="1" customFormat="1" ht="33" customHeight="1" spans="1:10">
      <c r="A36" s="24">
        <v>31</v>
      </c>
      <c r="B36" s="25" t="s">
        <v>43</v>
      </c>
      <c r="C36" s="24">
        <v>1082.2</v>
      </c>
      <c r="D36" s="24">
        <f t="shared" si="0"/>
        <v>21644</v>
      </c>
      <c r="E36" s="24">
        <v>530.3</v>
      </c>
      <c r="F36" s="24">
        <f t="shared" si="1"/>
        <v>7954.5</v>
      </c>
      <c r="G36" s="24"/>
      <c r="H36" s="24">
        <f t="shared" si="2"/>
        <v>0</v>
      </c>
      <c r="I36" s="24">
        <f t="shared" si="3"/>
        <v>29598.5</v>
      </c>
      <c r="J36" s="33"/>
    </row>
    <row r="37" s="1" customFormat="1" ht="33" customHeight="1" spans="1:10">
      <c r="A37" s="24">
        <v>32</v>
      </c>
      <c r="B37" s="25" t="s">
        <v>44</v>
      </c>
      <c r="C37" s="24">
        <v>1680.5</v>
      </c>
      <c r="D37" s="24">
        <f t="shared" si="0"/>
        <v>33610</v>
      </c>
      <c r="E37" s="24">
        <v>886.3</v>
      </c>
      <c r="F37" s="24">
        <f t="shared" si="1"/>
        <v>13294.5</v>
      </c>
      <c r="G37" s="24">
        <v>2228.1</v>
      </c>
      <c r="H37" s="24">
        <f t="shared" si="2"/>
        <v>66843</v>
      </c>
      <c r="I37" s="24">
        <f t="shared" si="3"/>
        <v>113747.5</v>
      </c>
      <c r="J37" s="33"/>
    </row>
    <row r="38" s="1" customFormat="1" ht="33" customHeight="1" spans="1:10">
      <c r="A38" s="24">
        <v>33</v>
      </c>
      <c r="B38" s="25" t="s">
        <v>45</v>
      </c>
      <c r="C38" s="24">
        <f>SUM(C6:C37)</f>
        <v>47024.93</v>
      </c>
      <c r="D38" s="24">
        <f t="shared" si="0"/>
        <v>940498.6</v>
      </c>
      <c r="E38" s="24">
        <f>SUM(E6:E37)</f>
        <v>18957.8</v>
      </c>
      <c r="F38" s="24">
        <f t="shared" si="1"/>
        <v>284367</v>
      </c>
      <c r="G38" s="24">
        <f>SUM(G6:G37)</f>
        <v>45533.43</v>
      </c>
      <c r="H38" s="24">
        <v>1357288.9</v>
      </c>
      <c r="I38" s="24">
        <f>D38+F38+H38</f>
        <v>2582154.5</v>
      </c>
      <c r="J38" s="34"/>
    </row>
  </sheetData>
  <mergeCells count="10">
    <mergeCell ref="A1:J1"/>
    <mergeCell ref="A2:J2"/>
    <mergeCell ref="C3:H3"/>
    <mergeCell ref="C4:D4"/>
    <mergeCell ref="E4:F4"/>
    <mergeCell ref="G4:H4"/>
    <mergeCell ref="A3:A5"/>
    <mergeCell ref="B3:B5"/>
    <mergeCell ref="I4:I5"/>
    <mergeCell ref="J3:J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</cp:lastModifiedBy>
  <dcterms:created xsi:type="dcterms:W3CDTF">2021-03-16T08:16:00Z</dcterms:created>
  <dcterms:modified xsi:type="dcterms:W3CDTF">2024-11-18T02:26:04Z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EF9231DE73B342F5B79E17A68DD49699</vt:lpwstr>
  </property>
</Properties>
</file>