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项目计划表" sheetId="21" r:id="rId1"/>
  </sheets>
  <definedNames>
    <definedName name="_xlnm.Print_Titles" localSheetId="0">项目计划表!$2:$6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<sst xmlns="http://schemas.openxmlformats.org/spreadsheetml/2006/main" count="410" uniqueCount="176">
  <si>
    <t>附件</t>
  </si>
  <si>
    <t>宁县2024年中央财政衔接推进乡村振兴补助资金项目计划表</t>
  </si>
  <si>
    <t>序号</t>
  </si>
  <si>
    <t>项目类别</t>
  </si>
  <si>
    <t>项目名称</t>
  </si>
  <si>
    <t>建设
性质</t>
  </si>
  <si>
    <t>建设
起止
年限</t>
  </si>
  <si>
    <t>建设
地点</t>
  </si>
  <si>
    <t>建设内容与规模</t>
  </si>
  <si>
    <t>投资规模（万元）</t>
  </si>
  <si>
    <t>绩效目标</t>
  </si>
  <si>
    <t>项目
主管
（责任）
单位</t>
  </si>
  <si>
    <t>项目
实施
单位</t>
  </si>
  <si>
    <t>备注</t>
  </si>
  <si>
    <t>项目效益及利益联结机制</t>
  </si>
  <si>
    <t>受益
村数
（个）</t>
  </si>
  <si>
    <t>受益
户数
（万户）</t>
  </si>
  <si>
    <t>受益
人口数
（万人）</t>
  </si>
  <si>
    <t>合计</t>
  </si>
  <si>
    <t>一、农业产业发展</t>
  </si>
  <si>
    <t>1.脱贫户、监测户产业发展</t>
  </si>
  <si>
    <t>新建</t>
  </si>
  <si>
    <t>2024年</t>
  </si>
  <si>
    <t>全县18个乡镇</t>
  </si>
  <si>
    <t>用于脱贫监测户、边缘贫困户、其他低收入群体产业发展、五小产业培育、庭院经济发展补助，巩固脱贫攻坚成果。根据《宁县“五小”产业扶持菜单》（如：露地菜500元/亩；中药材800元/亩；苹果800元/亩等；养殖鸡、鹅、鸽、兔30只以上（含30只），奖补1000元/户；养殖鹌鹑200只以上（含200只），奖补1000元/户；养殖土蜂4箱以上（含4箱），奖补1000元/户）给予补助。</t>
  </si>
  <si>
    <t>种养殖相关行业部门负责技术指导、培训，激发低收入群体自身发展动力，增加收入，励脱贫监测户、边缘贫困户、其他低收入群体发展产业，受益农户年均增收800元以上。</t>
  </si>
  <si>
    <t>县农业农村局</t>
  </si>
  <si>
    <t>乡（镇）村</t>
  </si>
  <si>
    <t>2.脱贫户小额贷款贴息</t>
  </si>
  <si>
    <t>脱贫户、脱贫监测户、边缘贫困户、其他低收入群体有贷款需求的农户产业发展贷款，按照合同约定利率贴息。</t>
  </si>
  <si>
    <t>解决农户产业发展资金短缺问题，促进脱贫人口、低收入人口增收产业发展，受益农户年均增收100元以上。</t>
  </si>
  <si>
    <t>县乡村振兴局</t>
  </si>
  <si>
    <t>各相关承贷银行</t>
  </si>
  <si>
    <t>3.苹果产业发展</t>
  </si>
  <si>
    <t>全县17个乡镇（除长庆桥）</t>
  </si>
  <si>
    <t>1.苹果产业防灾减灾235万元。推广暖风式防霜冻风机等推广苹果园防霜冻和防冰雹设施，按不超过设备采购总价30%进行补贴。
2.新庄、太昌、焦村、新宁、早胜、中村、良平、平子等乡镇新品种优质苹果基地建设230万元，高接换头、间伐、重茬建园抓点示范1000亩（总投资300万元，国投定点帮扶资金安排168万元，衔接补助资金安排62万元，其它资金解决70万元）。
3.苹果产业基地巩固提升300万元。聚农合作社、金农、金硕等龙头企业合作社牵头，巩固提升苹果产业基地2.3万亩，通过农药肥料、果园机械、品种和土壤改良、果园封闭式围网搭建、防灾减灾及冷链物流车间等形式，按照不超过总投资额的30%奖补。</t>
  </si>
  <si>
    <t>企业、合作社通过技术指导、吸纳务工、销售渠道共享等方式，带动发展苹果产业，龙头企业、合作社通过落实分红及吸纳务工增加劳务收入，实现脱贫人口增收，亩均增收3000-4000元，通过安排入园务工人均增收8000元。</t>
  </si>
  <si>
    <t>县果业发展中心</t>
  </si>
  <si>
    <t>聚农合作社、金农、金硕等龙头企业合作社</t>
  </si>
  <si>
    <t>4.食用菌产业发展</t>
  </si>
  <si>
    <t xml:space="preserve">1.焦村镇任村建设规模化、标准化食用菌生产基地1处，按不超过投资额30%的比例奖补240万元，企业指导带动周边农户发展食用菌产业、吸纳脱贫劳动力务工增加劳务收入，奖补资金形成的资产归当地村委会所有。
2.和盛镇杨庄村投入村集体经济发展资金150万元，用于入股当地食用菌产业，扩大生产规模，增强带动农户发展能力，资金收益权和所有权归村集体所有，按5%保底分红，村集体按照规定方式、程序确定收益用途。合作社吸纳脱贫劳动力务工增加劳务收入。
3.和盛镇庭院改造60户农户发展食用菌，庭院改造总投资户均1.5万元，户均奖补0.45万元，落实奖补资金27万元。 </t>
  </si>
  <si>
    <t>企业、合作社等经营主体奖补资金形成的资产归当地村委会所有，按照“龙头带动、农户参与、科技支撑、市场主导”思路，做给农民看、帮着农民干、带着农民赚，发展养菌专业村，带动村户养菌增收，受益农户年均增收400元以上。</t>
  </si>
  <si>
    <t>镇村</t>
  </si>
  <si>
    <t>5.新型农村集体经济发展</t>
  </si>
  <si>
    <t>米桥镇、中村镇李、早胜镇、太昌镇、焦村镇、湘乐镇、盘克镇</t>
  </si>
  <si>
    <t>在全县范围内选择集体经济薄弱村，米桥镇冯堡村，中村镇李家坳村、平定村，早胜镇清华村、谭腊村，太昌镇联合村，焦村镇西李村、玉村、袁马村，湘乐镇樊湾村，盘克镇界村、杏洼村等12个村投入村集体经济发展资金70万元，用于入股苹果产业，巩固提升和发展产业基地，增强带动农户发展能力，资金收益权和所有权归村集体所有，按5%保底分红，村集体按照规定方式、程序确定收益用途。龙头企业吸纳脱贫劳动力务工增加劳务收入。</t>
  </si>
  <si>
    <t>扶持果产业发展,增加脱贫村村集体经济收入，龙头企业和合作社通过土地流转、吸纳劳动力务工、带动果农发展等方式增加收入，受益农户年均增收800元以上。</t>
  </si>
  <si>
    <t>6.产业发展配套设施建设</t>
  </si>
  <si>
    <t>产业道路建设</t>
  </si>
  <si>
    <t>新宁镇梁高村</t>
  </si>
  <si>
    <t>建成瓜果栽植产业硬化道路1.9公里</t>
  </si>
  <si>
    <t>解决农村产业发展瓶颈、农产品运输通行难问题</t>
  </si>
  <si>
    <t>县交通局</t>
  </si>
  <si>
    <t>新宁镇坳刘村</t>
  </si>
  <si>
    <t>建成高产粮食产业硬化道路0.742公里</t>
  </si>
  <si>
    <t>平子镇程家村</t>
  </si>
  <si>
    <t>建成玉米种植产业硬化道路1.669公里</t>
  </si>
  <si>
    <t>平子镇北堡村</t>
  </si>
  <si>
    <t>建成玉米种植产业硬化道路1.123公里</t>
  </si>
  <si>
    <t>平子镇平子村</t>
  </si>
  <si>
    <t>建成玉米种植产业硬化道路0.971公里</t>
  </si>
  <si>
    <t>平子镇惠堡村</t>
  </si>
  <si>
    <t>建成果树栽植产业硬化道路2.103公里</t>
  </si>
  <si>
    <t>早胜镇清华村</t>
  </si>
  <si>
    <t>建成中药材种植产业硬化道路1.525公里</t>
  </si>
  <si>
    <t>早胜镇北街村</t>
  </si>
  <si>
    <t>建成农产品加工硬化道路0.413公里</t>
  </si>
  <si>
    <t>新庄镇颉家村</t>
  </si>
  <si>
    <t>建成养殖牛产业硬化道路1.955公里</t>
  </si>
  <si>
    <t>新庄镇郧家村</t>
  </si>
  <si>
    <t>建成肉羊养殖产业硬化道路3.649公里</t>
  </si>
  <si>
    <t>新庄镇咀头赵村</t>
  </si>
  <si>
    <t>建成养猪产业硬化道路0.493公里</t>
  </si>
  <si>
    <t>新庄镇东剡村</t>
  </si>
  <si>
    <t>建成养殖猪产业硬化道路3.172公里</t>
  </si>
  <si>
    <t>中村镇新城村</t>
  </si>
  <si>
    <t>建成中药材产种植业硬化道路5.843公里</t>
  </si>
  <si>
    <t>焦村镇森王村</t>
  </si>
  <si>
    <t>建成养殖绒山羊产业硬化道路3.883公里</t>
  </si>
  <si>
    <t>焦村镇吝店村</t>
  </si>
  <si>
    <t>建成中药材种植产业硬化道路4.6公里</t>
  </si>
  <si>
    <t>焦村镇长官村</t>
  </si>
  <si>
    <t>建设食用菌产业园区硬化道路4.652公里（项目总投资1121万元，本次安排444.07万元）</t>
  </si>
  <si>
    <t>产业配套设施建设</t>
  </si>
  <si>
    <t>焦村镇半个城村、和盛镇东乐村、春荣镇铁王村、良平镇良平村</t>
  </si>
  <si>
    <t>易地搬迁点后续产业扶持，建设农产品交易市场场地硬化3137平方米；布设果园防霜设施200亩；产业道路修建排水渠及路肩500米；硬化产业道路500米及排水等。</t>
  </si>
  <si>
    <t>发展易地搬迁点后续产业扶持，当地群众增加村集体和经济收入，巩固苹果产业，增加当地果农收入。</t>
  </si>
  <si>
    <t>县发改局</t>
  </si>
  <si>
    <t>中村镇政平村</t>
  </si>
  <si>
    <t>瓜菜生产基地宁县中村镇政平村易地搬迁安置点以工代赈方式新建公路护坡245m，挡土墙长55m（高3m），混凝土硬化620㎡（总投资390万元，其中，财政衔接补助资金安排360万元，其他资金30万元）</t>
  </si>
  <si>
    <t>解决农村产业发展瓶颈、农产品运输通行难问题，项目建设过程中广泛吸纳低收入群众参与工程建设，带动当地群众就业规模，增加群众务工收入</t>
  </si>
  <si>
    <t>以工代赈</t>
  </si>
  <si>
    <t>中村镇、南义乡</t>
  </si>
  <si>
    <t>中村苗圃、寨子河苗圃土壤改良50亩、培育优良品种苗木2.5万株。寨子河苗圃维修房屋5间，拆除原有土围墙1000米，新修围墙1000米。中村苗圃新修水肥一体化灌溉设施一处</t>
  </si>
  <si>
    <t>培育发展苗林产业，带动周边群众增收</t>
  </si>
  <si>
    <t>县林草局</t>
  </si>
  <si>
    <t>乡（镇）林业站</t>
  </si>
  <si>
    <t>食用菌全产业链项目供电设施建设</t>
  </si>
  <si>
    <t>1.新建 10KV 电力绝缘化线路 20.742 千米，导线采 AC-10KV,JKLGYJ，1*240/30mm2，架设 13.222 千米，双回 10KV 电力线路 6.507 千米，钢芯铝绞线 
 JL/G1A,240/30 架设 1.013 千米，全线路 37 处转角耐涨开段；
2.电杆采用钢筋混凝土电杆Ø190*12M-16/16电杆426基；Ø230*15M-16/16电杆10基；
3.多边形钢管杆 Ø350/13米4基；
4.四方铁塔 15 米高度2基，铁件采用热镀锌表面腐蚀涂层处理；
5.连接金具采用铝合金带绝缘护罩，拉线共用 218 套，拉线中间采用了绝缘子隔断处理并安装了地面防碰撞安全标识保护管；
6.安装户外真空断路器ZW43-1250A2台；
7.安装 AC-10KV-GW9-20kA 1250A 隔离单极刀闸6只； 
8.智能付费计量装置 10KV-JLSZY-10/0.1 300-600/5A 2 台；
9.线路每公里线路上加装了防雷电无间隙放电绝缘子。</t>
  </si>
  <si>
    <t>解决食用菌产业发展瓶颈，提升生产效益，促进食用菌产业发展。</t>
  </si>
  <si>
    <t>二、就业扶持</t>
  </si>
  <si>
    <t>1.“两后生”培训</t>
  </si>
  <si>
    <t>扶持6000人（次）接受中等职业教育（含普通中专、成人中专、职业高中、技工院校）、高等职业教育（含各类大专学校、高职以及已改制为职业院校的三本院校）的脱贫人口、监测帮扶对象，每人每学期补助1500元。</t>
  </si>
  <si>
    <t>使农村低收入家庭新生劳动力掌握就业技能，实现脱贫稳定。</t>
  </si>
  <si>
    <t>2.村级公益岗位补助</t>
  </si>
  <si>
    <t>全县共开发乡村公益性岗位2059个。岗位聘用对象为全县历年已脱贫户及监测户。乡村公益性岗位主要设置乡村道路维护员、乡村保洁员、乡村绿化员、乡村公益设施管理员等类别。每人每月补助500元。</t>
  </si>
  <si>
    <t>解决低收入劳动力(含边缘户)务工困难问题</t>
  </si>
  <si>
    <t>县人社局</t>
  </si>
  <si>
    <t>乡(镇)村</t>
  </si>
  <si>
    <t>三、基础设施建设</t>
  </si>
  <si>
    <t>1.农村安全饮水</t>
  </si>
  <si>
    <t>早胜供水站水源补充工程</t>
  </si>
  <si>
    <t>早胜镇</t>
  </si>
  <si>
    <t>早胜镇新打900m深井1眼，铺设供水管道600m，新建闸阀井1座、300m³蓄水池1座，砖混结构设备车间1间，院内管道改造80m；安装发渗透水处理设备1套，配套潜水泵、电缆、机井自控设备、监控系统、变压器、高计、配电柜及供水站其他设施设备等（项目总投资236.9万元，本次安排47.59万元）。</t>
  </si>
  <si>
    <t>项目建成后可有效解决该工程水源不足问题，确保群众生活用水安全</t>
  </si>
  <si>
    <t>县水务局</t>
  </si>
  <si>
    <t>良平供水站水源补充工程</t>
  </si>
  <si>
    <t>良平镇</t>
  </si>
  <si>
    <t>新打260m机井1眼，铺设供水管道600m，新建闸阀井1座，配套潜水泵、电缆、变压器、高计及供水站其他设施设备等。</t>
  </si>
  <si>
    <t>张斜供水站水源补充工程</t>
  </si>
  <si>
    <t>焦村镇</t>
  </si>
  <si>
    <t>新打深机井1眼，铺设上水管道120m，新建闸阀井1座，并对水塔塔顶及院内蓄水池进行维修，配套潜水泵、变压器、高计、控制柜及供水站其他设施设备等。</t>
  </si>
  <si>
    <t>中村供水站水源补充工程</t>
  </si>
  <si>
    <t>中村镇</t>
  </si>
  <si>
    <t>新打260m机井1眼，铺设供水管道2700m，新建闸阀井4座，铺设院内排水管道100m，新建雨水井6座，配套配电柜、水泵、电缆、变压器、高计及供水站其他设施设备等。</t>
  </si>
  <si>
    <t>焦村西沟供水站改造工程</t>
  </si>
  <si>
    <t>新建200m³蓄水池1座，闸阀井2座，维修水塔底座，配套闸阀、水泵、电缆等及供水站其他设施设备等。</t>
  </si>
  <si>
    <t>项目建成后可有效解决该工程用水户生活用水安全</t>
  </si>
  <si>
    <t>新庄镇供水站管道延伸工程</t>
  </si>
  <si>
    <t>新庄镇</t>
  </si>
  <si>
    <t>铺设供水管道5800m，其中定向钻施工1000m，新建闸阀井4座。</t>
  </si>
  <si>
    <t>早胜供水站维修工程</t>
  </si>
  <si>
    <t>维修供水站设施厂房2100m²，闸阀井5座及其他附属配套工程。</t>
  </si>
  <si>
    <t>盘克供水站水质提升工程</t>
  </si>
  <si>
    <t>盘克镇</t>
  </si>
  <si>
    <t>供水厂房原彩钢房顶加高1.2m，打混凝土基础11m³，安装UPVC管道170m，安装活性炭过滤器2套，配套加药设备、压力表、蝶阀、管道、冲洗泵、滤料、电缆、电动蝶阀及供水站其他设施设备等。</t>
  </si>
  <si>
    <t>供水站水质提升工程</t>
  </si>
  <si>
    <t>春荣、湘乐</t>
  </si>
  <si>
    <t>春荣石鼓供水站安装25m³多介质过滤器2台，反冲洗系统1套及供水站其他设施设备等；湘乐宇村供水站安装25m³多介质过滤器1台，反冲洗系统1套。</t>
  </si>
  <si>
    <t>金村乡崔塬村供水管道改造工程</t>
  </si>
  <si>
    <t>金村乡</t>
  </si>
  <si>
    <t>铺设供水管道4000m，其中定向钻施工500m，新建闸阀井4座等</t>
  </si>
  <si>
    <t>乡村</t>
  </si>
  <si>
    <t>泵站管道改造工程</t>
  </si>
  <si>
    <t>新宁、中村</t>
  </si>
  <si>
    <t>更换新宁镇井坳村和中村镇新泵2处泵站上水管道2780m，新建闸阀井3座、配电房1间，新建镇墩3座，维修水塔1处，维修泵站蓄水1座，配套潜水泵、电缆等。</t>
  </si>
  <si>
    <t>焦村镇三里塬村管道改建工程</t>
  </si>
  <si>
    <t>铺设供水管道2500m，新建闸阀井2座，配套闸阀等。</t>
  </si>
  <si>
    <t>焦村镇半个城村四组水塔建设工程</t>
  </si>
  <si>
    <t>拆除原倾斜水塔1座、配电房1间，新建12m水塔1座，配电房1间，闸阀井1座，铺设供水管道50m。</t>
  </si>
  <si>
    <t>新庄坳王村供水管道改造工程</t>
  </si>
  <si>
    <t>铺设供水管道5000m，其中定向钻施工1100m，新建闸阀井4座等（项目总投资29.38万元，本次安排26.18万元）。</t>
  </si>
  <si>
    <t>老旧设施改造工程</t>
  </si>
  <si>
    <t>米桥、太昌镇、中村镇、和盛镇</t>
  </si>
  <si>
    <t>太昌镇维修水塔水箱1处，米桥镇维修水塔水箱3处；中村政平村新建100m³蓄水池1座，铺设管道80m，新建闸阀井2座，配套溢水管、进出水管等；和盛镇公曹村拆除危房1间，新建配电房2间，泵坑1处，安装变频泵、电缆、消毒设施等；和盛镇南家村新建泵坑1处，安装变频泵1台，配套电缆等。</t>
  </si>
  <si>
    <t>和盛镇庙底村供水管道改造工程</t>
  </si>
  <si>
    <t>和盛镇</t>
  </si>
  <si>
    <t>铺设泵站上水管道1240m，其中定向钻穿越3处，新建闸阀井2座。</t>
  </si>
  <si>
    <t>和盛镇庙底一二组供水管道应急抢修工程</t>
  </si>
  <si>
    <t>开挖管沟4980m，定向钻施工600m，安装PE100级供水管道5580m，其中Dn63 PE(1.6Mpa）1080m，Dn50 PE(1.6Mpa）660m，Dn40 PE(1.6Mpa）820m，Dn32 PE(1.6Mpa）3020m，新建闸阀井3座。</t>
  </si>
  <si>
    <t>金村乡小坳村至崔塬村村内供水管道更换应急抢修工程</t>
  </si>
  <si>
    <t>开挖管沟3620m，定向钻施工260m，安装PE100级供水管道3880m，其中Dn50 PE(1.6Mpa）2304，Dn40 PE(1.6Mpa）282m，Dn32 PE(1.6Mpa）1479m，拆除恢复混凝土路面20m²。</t>
  </si>
  <si>
    <t>2.易地扶贫搬迁贷款贴息</t>
  </si>
  <si>
    <t>续建</t>
  </si>
  <si>
    <t>安排易地扶贫搬迁贴息资金248万元，省级审核确定到县额度后，由县区据实结算支付。</t>
  </si>
  <si>
    <t>解决农户易地扶贫搬迁资金不足问题</t>
  </si>
  <si>
    <t>县政府金融办</t>
  </si>
  <si>
    <t>3.易地扶贫搬迁政府债券贴息</t>
  </si>
  <si>
    <t>易地扶贫搬迁一般政府债券利息补贴.</t>
  </si>
  <si>
    <t>县财政局</t>
  </si>
  <si>
    <t>四.其他</t>
  </si>
  <si>
    <t>项目管理费</t>
  </si>
  <si>
    <t>新</t>
  </si>
  <si>
    <t>宁县</t>
  </si>
  <si>
    <t>用于项目的前期设计、评审、招标、监理及验收等与项目管理相关的支出。</t>
  </si>
  <si>
    <t>解决脱贫攻坚巩固和乡村振兴项目管理费用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</si>
</sst>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s>
  <fonts count="30">
    <font>
      <sz val="12"/>
      <name val="宋体"/>
      <charset val="134"/>
    </font>
    <font>
      <sz val="10"/>
      <name val="黑体"/>
      <charset val="134"/>
    </font>
    <font>
      <b/>
      <sz val="10"/>
      <name val="宋体"/>
      <charset val="134"/>
    </font>
    <font>
      <sz val="10"/>
      <name val="宋体"/>
      <charset val="134"/>
    </font>
    <font>
      <sz val="11"/>
      <name val="宋体"/>
      <charset val="134"/>
    </font>
    <font>
      <sz val="12"/>
      <name val="黑体"/>
      <charset val="134"/>
    </font>
    <font>
      <sz val="22"/>
      <name val="方正小标宋简体"/>
      <charset val="134"/>
    </font>
    <font>
      <sz val="11"/>
      <name val="黑体"/>
      <charset val="134"/>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name val="方正报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pplyFill="0" applyBorder="0">
      <alignment vertical="center" wrapText="1"/>
    </xf>
    <xf numFmtId="0" fontId="0" fillId="0" borderId="0"/>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0" fillId="0" borderId="0">
      <alignment vertical="center"/>
    </xf>
    <xf numFmtId="0" fontId="0" fillId="0" borderId="0"/>
  </cellStyleXfs>
  <cellXfs count="5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176" fontId="4" fillId="0" borderId="0" xfId="0" applyNumberFormat="1" applyFont="1" applyFill="1" applyBorder="1" applyAlignment="1">
      <alignment horizontal="center" vertical="center"/>
    </xf>
    <xf numFmtId="177" fontId="4" fillId="0" borderId="0" xfId="0" applyNumberFormat="1" applyFont="1" applyFill="1" applyBorder="1" applyAlignment="1">
      <alignment horizontal="left" vertical="center"/>
    </xf>
    <xf numFmtId="0" fontId="4"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176" fontId="6" fillId="0" borderId="0"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176" fontId="3" fillId="0" borderId="0"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0" fontId="7" fillId="0" borderId="4" xfId="0" applyNumberFormat="1" applyFont="1" applyFill="1" applyBorder="1" applyAlignment="1">
      <alignment horizontal="center" vertical="center" wrapText="1"/>
    </xf>
    <xf numFmtId="0" fontId="3" fillId="0" borderId="1" xfId="0" applyFont="1" applyFill="1" applyBorder="1" applyAlignment="1">
      <alignment vertical="center"/>
    </xf>
    <xf numFmtId="176" fontId="3" fillId="0" borderId="1" xfId="0" applyNumberFormat="1" applyFont="1" applyFill="1" applyBorder="1" applyAlignment="1">
      <alignment horizontal="left" vertical="center" wrapText="1"/>
    </xf>
    <xf numFmtId="177"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8" fillId="0" borderId="1" xfId="0" applyFont="1" applyFill="1" applyBorder="1" applyAlignment="1">
      <alignment horizontal="left" vertical="center" wrapText="1"/>
    </xf>
    <xf numFmtId="177" fontId="3" fillId="0" borderId="0" xfId="0" applyNumberFormat="1" applyFont="1" applyFill="1" applyBorder="1" applyAlignment="1">
      <alignment horizontal="left" vertical="center"/>
    </xf>
    <xf numFmtId="177" fontId="3" fillId="0" borderId="0" xfId="0" applyNumberFormat="1" applyFont="1" applyFill="1" applyBorder="1" applyAlignment="1">
      <alignment horizontal="center" vertical="center"/>
    </xf>
    <xf numFmtId="177" fontId="4" fillId="0" borderId="0" xfId="0" applyNumberFormat="1" applyFont="1" applyFill="1" applyBorder="1" applyAlignment="1">
      <alignment horizontal="center"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正文数据" xfId="49"/>
    <cellStyle name="常规 2 2" xfId="50"/>
    <cellStyle name="常规 2 3" xfId="51"/>
    <cellStyle name="常规 2 3 2" xfId="52"/>
    <cellStyle name="常规 2" xfId="53"/>
    <cellStyle name="常规 3" xfId="54"/>
    <cellStyle name="常规 5" xfId="55"/>
    <cellStyle name="常规 10 2 2" xfId="56"/>
  </cellStyles>
  <tableStyles count="0" defaultTableStyle="TableStyleMedium2" defaultPivotStyle="PivotStyleLight16"/>
  <colors>
    <mruColors>
      <color rgb="009999FF"/>
      <color rgb="0000B0F0"/>
      <color rgb="009BC2E6"/>
      <color rgb="0081FBFF"/>
      <color rgb="0092D050"/>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0"/>
  <sheetViews>
    <sheetView tabSelected="1" topLeftCell="A34" workbookViewId="0">
      <selection activeCell="G39" sqref="G39"/>
    </sheetView>
  </sheetViews>
  <sheetFormatPr defaultColWidth="9" defaultRowHeight="2.25"/>
  <cols>
    <col min="1" max="1" width="3.75" style="4" customWidth="1"/>
    <col min="2" max="2" width="9.25" style="4" customWidth="1"/>
    <col min="3" max="3" width="13.75" style="5" customWidth="1"/>
    <col min="4" max="4" width="4.25" style="4" customWidth="1"/>
    <col min="5" max="5" width="5.75" style="4" customWidth="1"/>
    <col min="6" max="6" width="15.75" style="4" customWidth="1"/>
    <col min="7" max="7" width="61.125" style="5" customWidth="1"/>
    <col min="8" max="8" width="9.375" style="6" customWidth="1"/>
    <col min="9" max="9" width="33.75" style="7" customWidth="1"/>
    <col min="10" max="10" width="6.25" style="4" customWidth="1"/>
    <col min="11" max="11" width="8.375" style="6" customWidth="1"/>
    <col min="12" max="12" width="7.875" style="6" customWidth="1"/>
    <col min="13" max="13" width="7" style="4" customWidth="1"/>
    <col min="14" max="14" width="7.125" style="4" customWidth="1"/>
    <col min="15" max="15" width="4.5" style="8" customWidth="1"/>
    <col min="16" max="16384" width="9" style="8"/>
  </cols>
  <sheetData>
    <row r="1" ht="25.5" customHeight="1" spans="1:6">
      <c r="A1" s="9" t="s">
        <v>0</v>
      </c>
      <c r="B1" s="9"/>
      <c r="C1" s="9"/>
      <c r="D1" s="10"/>
      <c r="E1" s="10"/>
      <c r="F1" s="10"/>
    </row>
    <row r="2" ht="46" customHeight="1" spans="1:15">
      <c r="A2" s="11" t="s">
        <v>1</v>
      </c>
      <c r="B2" s="11"/>
      <c r="C2" s="12"/>
      <c r="D2" s="11"/>
      <c r="E2" s="11"/>
      <c r="F2" s="11"/>
      <c r="G2" s="12"/>
      <c r="H2" s="13"/>
      <c r="I2" s="12"/>
      <c r="J2" s="11"/>
      <c r="K2" s="11"/>
      <c r="L2" s="11"/>
      <c r="M2" s="11"/>
      <c r="N2" s="11"/>
      <c r="O2" s="11"/>
    </row>
    <row r="3" s="1" customFormat="1" ht="34" customHeight="1" spans="1:15">
      <c r="A3" s="14" t="s">
        <v>2</v>
      </c>
      <c r="B3" s="15" t="s">
        <v>3</v>
      </c>
      <c r="C3" s="16" t="s">
        <v>4</v>
      </c>
      <c r="D3" s="16" t="s">
        <v>5</v>
      </c>
      <c r="E3" s="16" t="s">
        <v>6</v>
      </c>
      <c r="F3" s="16" t="s">
        <v>7</v>
      </c>
      <c r="G3" s="17" t="s">
        <v>8</v>
      </c>
      <c r="H3" s="18" t="s">
        <v>9</v>
      </c>
      <c r="I3" s="39" t="s">
        <v>10</v>
      </c>
      <c r="J3" s="39"/>
      <c r="K3" s="39"/>
      <c r="L3" s="39"/>
      <c r="M3" s="17" t="s">
        <v>11</v>
      </c>
      <c r="N3" s="40" t="s">
        <v>12</v>
      </c>
      <c r="O3" s="17" t="s">
        <v>13</v>
      </c>
    </row>
    <row r="4" s="1" customFormat="1" ht="20.1" customHeight="1" spans="1:15">
      <c r="A4" s="14"/>
      <c r="B4" s="19"/>
      <c r="C4" s="16"/>
      <c r="D4" s="16"/>
      <c r="E4" s="16"/>
      <c r="F4" s="16"/>
      <c r="G4" s="17"/>
      <c r="H4" s="20"/>
      <c r="I4" s="41" t="s">
        <v>14</v>
      </c>
      <c r="J4" s="17" t="s">
        <v>15</v>
      </c>
      <c r="K4" s="42" t="s">
        <v>16</v>
      </c>
      <c r="L4" s="42" t="s">
        <v>17</v>
      </c>
      <c r="M4" s="17"/>
      <c r="N4" s="43"/>
      <c r="O4" s="17"/>
    </row>
    <row r="5" s="1" customFormat="1" ht="17.1" customHeight="1" spans="1:15">
      <c r="A5" s="14"/>
      <c r="B5" s="19"/>
      <c r="C5" s="16"/>
      <c r="D5" s="16"/>
      <c r="E5" s="16"/>
      <c r="F5" s="16"/>
      <c r="G5" s="17"/>
      <c r="H5" s="20"/>
      <c r="I5" s="41"/>
      <c r="J5" s="17"/>
      <c r="K5" s="42"/>
      <c r="L5" s="42"/>
      <c r="M5" s="17"/>
      <c r="N5" s="43"/>
      <c r="O5" s="17"/>
    </row>
    <row r="6" s="1" customFormat="1" ht="13" customHeight="1" spans="1:15">
      <c r="A6" s="14"/>
      <c r="B6" s="21"/>
      <c r="C6" s="16"/>
      <c r="D6" s="16"/>
      <c r="E6" s="16"/>
      <c r="F6" s="16"/>
      <c r="G6" s="17"/>
      <c r="H6" s="22"/>
      <c r="I6" s="41"/>
      <c r="J6" s="17"/>
      <c r="K6" s="42"/>
      <c r="L6" s="42"/>
      <c r="M6" s="17"/>
      <c r="N6" s="44"/>
      <c r="O6" s="17"/>
    </row>
    <row r="7" s="1" customFormat="1" ht="34" customHeight="1" spans="1:15">
      <c r="A7" s="23"/>
      <c r="B7" s="21" t="s">
        <v>18</v>
      </c>
      <c r="C7" s="24"/>
      <c r="D7" s="24"/>
      <c r="E7" s="24"/>
      <c r="F7" s="24"/>
      <c r="G7" s="25"/>
      <c r="H7" s="26">
        <f>H8+H35+H38+H60</f>
        <v>8856</v>
      </c>
      <c r="I7" s="45"/>
      <c r="J7" s="45">
        <v>256</v>
      </c>
      <c r="K7" s="26">
        <f>K8+K38</f>
        <v>5.581</v>
      </c>
      <c r="L7" s="26">
        <f>L8+L38</f>
        <v>21.4198</v>
      </c>
      <c r="M7" s="25"/>
      <c r="N7" s="46"/>
      <c r="O7" s="25"/>
    </row>
    <row r="8" s="2" customFormat="1" ht="36" customHeight="1" spans="1:15">
      <c r="A8" s="27"/>
      <c r="B8" s="28" t="s">
        <v>19</v>
      </c>
      <c r="C8" s="29"/>
      <c r="D8" s="30"/>
      <c r="E8" s="30"/>
      <c r="F8" s="30"/>
      <c r="G8" s="31"/>
      <c r="H8" s="26">
        <f>+H9+H10+H11+H12+H13+H14</f>
        <v>6255.93</v>
      </c>
      <c r="I8" s="26"/>
      <c r="J8" s="45">
        <v>256</v>
      </c>
      <c r="K8" s="26">
        <f>+K9+K10+K11+K12+K13+K14</f>
        <v>2.281</v>
      </c>
      <c r="L8" s="26">
        <f>+L9+L10+L11+L12+L13+L14</f>
        <v>8.2698</v>
      </c>
      <c r="M8" s="32"/>
      <c r="N8" s="32"/>
      <c r="O8" s="47"/>
    </row>
    <row r="9" s="2" customFormat="1" ht="76" customHeight="1" spans="1:15">
      <c r="A9" s="32">
        <v>1</v>
      </c>
      <c r="C9" s="28" t="s">
        <v>20</v>
      </c>
      <c r="D9" s="32" t="s">
        <v>21</v>
      </c>
      <c r="E9" s="32" t="s">
        <v>22</v>
      </c>
      <c r="F9" s="30" t="s">
        <v>23</v>
      </c>
      <c r="G9" s="29" t="s">
        <v>24</v>
      </c>
      <c r="H9" s="26">
        <v>322</v>
      </c>
      <c r="I9" s="31" t="s">
        <v>25</v>
      </c>
      <c r="J9" s="45">
        <v>240</v>
      </c>
      <c r="K9" s="26">
        <v>0.26</v>
      </c>
      <c r="L9" s="26">
        <v>0.88</v>
      </c>
      <c r="M9" s="30" t="s">
        <v>26</v>
      </c>
      <c r="N9" s="30" t="s">
        <v>27</v>
      </c>
      <c r="O9" s="47"/>
    </row>
    <row r="10" s="2" customFormat="1" ht="50" customHeight="1" spans="1:15">
      <c r="A10" s="32">
        <v>2</v>
      </c>
      <c r="B10" s="32"/>
      <c r="C10" s="28" t="s">
        <v>28</v>
      </c>
      <c r="D10" s="30" t="s">
        <v>21</v>
      </c>
      <c r="E10" s="30" t="s">
        <v>22</v>
      </c>
      <c r="F10" s="30" t="s">
        <v>23</v>
      </c>
      <c r="G10" s="29" t="s">
        <v>29</v>
      </c>
      <c r="H10" s="33">
        <v>845</v>
      </c>
      <c r="I10" s="48" t="s">
        <v>30</v>
      </c>
      <c r="J10" s="49">
        <v>120</v>
      </c>
      <c r="K10" s="33">
        <v>0.7</v>
      </c>
      <c r="L10" s="33">
        <v>2.5</v>
      </c>
      <c r="M10" s="30" t="s">
        <v>31</v>
      </c>
      <c r="N10" s="30" t="s">
        <v>32</v>
      </c>
      <c r="O10" s="50"/>
    </row>
    <row r="11" s="2" customFormat="1" ht="126" customHeight="1" spans="1:15">
      <c r="A11" s="32">
        <v>3</v>
      </c>
      <c r="B11" s="32"/>
      <c r="C11" s="28" t="s">
        <v>33</v>
      </c>
      <c r="D11" s="30" t="s">
        <v>21</v>
      </c>
      <c r="E11" s="30" t="s">
        <v>22</v>
      </c>
      <c r="F11" s="30" t="s">
        <v>34</v>
      </c>
      <c r="G11" s="29" t="s">
        <v>35</v>
      </c>
      <c r="H11" s="33">
        <v>597</v>
      </c>
      <c r="I11" s="48" t="s">
        <v>36</v>
      </c>
      <c r="J11" s="49">
        <v>180</v>
      </c>
      <c r="K11" s="33">
        <v>0.451</v>
      </c>
      <c r="L11" s="33">
        <v>1.7</v>
      </c>
      <c r="M11" s="30" t="s">
        <v>37</v>
      </c>
      <c r="N11" s="30" t="s">
        <v>38</v>
      </c>
      <c r="O11" s="50"/>
    </row>
    <row r="12" s="2" customFormat="1" ht="123" customHeight="1" spans="1:15">
      <c r="A12" s="32">
        <v>4</v>
      </c>
      <c r="B12" s="32"/>
      <c r="C12" s="28" t="s">
        <v>39</v>
      </c>
      <c r="D12" s="30" t="s">
        <v>21</v>
      </c>
      <c r="E12" s="30" t="s">
        <v>22</v>
      </c>
      <c r="F12" s="30" t="s">
        <v>23</v>
      </c>
      <c r="G12" s="29" t="s">
        <v>40</v>
      </c>
      <c r="H12" s="33">
        <v>417</v>
      </c>
      <c r="I12" s="48" t="s">
        <v>41</v>
      </c>
      <c r="J12" s="49">
        <v>2</v>
      </c>
      <c r="K12" s="33">
        <v>0.04</v>
      </c>
      <c r="L12" s="33">
        <v>0.14</v>
      </c>
      <c r="M12" s="30" t="s">
        <v>26</v>
      </c>
      <c r="N12" s="30" t="s">
        <v>42</v>
      </c>
      <c r="O12" s="50"/>
    </row>
    <row r="13" s="2" customFormat="1" ht="101" customHeight="1" spans="1:15">
      <c r="A13" s="32">
        <v>5</v>
      </c>
      <c r="B13" s="32"/>
      <c r="C13" s="28" t="s">
        <v>43</v>
      </c>
      <c r="D13" s="32" t="s">
        <v>21</v>
      </c>
      <c r="E13" s="32" t="s">
        <v>22</v>
      </c>
      <c r="F13" s="30" t="s">
        <v>44</v>
      </c>
      <c r="G13" s="29" t="s">
        <v>45</v>
      </c>
      <c r="H13" s="26">
        <v>840</v>
      </c>
      <c r="I13" s="29" t="s">
        <v>46</v>
      </c>
      <c r="J13" s="45">
        <v>12</v>
      </c>
      <c r="K13" s="26">
        <v>0.41</v>
      </c>
      <c r="L13" s="26">
        <v>1.52</v>
      </c>
      <c r="M13" s="30" t="s">
        <v>37</v>
      </c>
      <c r="N13" s="30" t="s">
        <v>27</v>
      </c>
      <c r="O13" s="47"/>
    </row>
    <row r="14" s="2" customFormat="1" ht="33" customHeight="1" spans="1:15">
      <c r="A14" s="32"/>
      <c r="B14" s="32"/>
      <c r="C14" s="28" t="s">
        <v>47</v>
      </c>
      <c r="D14" s="32"/>
      <c r="E14" s="32"/>
      <c r="F14" s="32"/>
      <c r="G14" s="29"/>
      <c r="H14" s="26">
        <f>SUM(H15:H34)</f>
        <v>3234.93</v>
      </c>
      <c r="I14" s="26"/>
      <c r="J14" s="45">
        <f>SUM(J15:J34)</f>
        <v>27</v>
      </c>
      <c r="K14" s="26">
        <f>SUM(K15:K34)</f>
        <v>0.42</v>
      </c>
      <c r="L14" s="26">
        <f>SUM(L15:L34)</f>
        <v>1.5298</v>
      </c>
      <c r="M14" s="30"/>
      <c r="N14" s="30"/>
      <c r="O14" s="47"/>
    </row>
    <row r="15" s="2" customFormat="1" ht="33" customHeight="1" spans="1:15">
      <c r="A15" s="32">
        <v>6</v>
      </c>
      <c r="B15" s="34"/>
      <c r="C15" s="29" t="s">
        <v>48</v>
      </c>
      <c r="D15" s="32" t="s">
        <v>21</v>
      </c>
      <c r="E15" s="32" t="s">
        <v>22</v>
      </c>
      <c r="F15" s="30" t="s">
        <v>49</v>
      </c>
      <c r="G15" s="29" t="s">
        <v>50</v>
      </c>
      <c r="H15" s="26">
        <v>53.41</v>
      </c>
      <c r="I15" s="51" t="s">
        <v>51</v>
      </c>
      <c r="J15" s="45">
        <v>1</v>
      </c>
      <c r="K15" s="26">
        <v>0.01</v>
      </c>
      <c r="L15" s="26">
        <v>0.036</v>
      </c>
      <c r="M15" s="30" t="s">
        <v>52</v>
      </c>
      <c r="N15" s="30" t="s">
        <v>42</v>
      </c>
      <c r="O15" s="47"/>
    </row>
    <row r="16" s="2" customFormat="1" ht="33" customHeight="1" spans="1:15">
      <c r="A16" s="32">
        <v>7</v>
      </c>
      <c r="B16" s="34"/>
      <c r="C16" s="29" t="s">
        <v>48</v>
      </c>
      <c r="D16" s="32" t="s">
        <v>21</v>
      </c>
      <c r="E16" s="32" t="s">
        <v>22</v>
      </c>
      <c r="F16" s="30" t="s">
        <v>53</v>
      </c>
      <c r="G16" s="29" t="s">
        <v>54</v>
      </c>
      <c r="H16" s="26">
        <v>20.85</v>
      </c>
      <c r="I16" s="51" t="s">
        <v>51</v>
      </c>
      <c r="J16" s="45">
        <v>1</v>
      </c>
      <c r="K16" s="26">
        <v>0.01</v>
      </c>
      <c r="L16" s="26">
        <v>0.036</v>
      </c>
      <c r="M16" s="30" t="s">
        <v>52</v>
      </c>
      <c r="N16" s="30" t="s">
        <v>42</v>
      </c>
      <c r="O16" s="47"/>
    </row>
    <row r="17" s="2" customFormat="1" ht="33" customHeight="1" spans="1:15">
      <c r="A17" s="32">
        <v>8</v>
      </c>
      <c r="B17" s="34"/>
      <c r="C17" s="29" t="s">
        <v>48</v>
      </c>
      <c r="D17" s="32" t="s">
        <v>21</v>
      </c>
      <c r="E17" s="32" t="s">
        <v>22</v>
      </c>
      <c r="F17" s="30" t="s">
        <v>55</v>
      </c>
      <c r="G17" s="29" t="s">
        <v>56</v>
      </c>
      <c r="H17" s="26">
        <v>55.02</v>
      </c>
      <c r="I17" s="51" t="s">
        <v>51</v>
      </c>
      <c r="J17" s="45">
        <v>1</v>
      </c>
      <c r="K17" s="26">
        <v>0.01</v>
      </c>
      <c r="L17" s="26">
        <v>0.036</v>
      </c>
      <c r="M17" s="30" t="s">
        <v>52</v>
      </c>
      <c r="N17" s="30" t="s">
        <v>42</v>
      </c>
      <c r="O17" s="47"/>
    </row>
    <row r="18" s="2" customFormat="1" ht="33" customHeight="1" spans="1:15">
      <c r="A18" s="32">
        <v>9</v>
      </c>
      <c r="B18" s="34"/>
      <c r="C18" s="29" t="s">
        <v>48</v>
      </c>
      <c r="D18" s="32" t="s">
        <v>21</v>
      </c>
      <c r="E18" s="32" t="s">
        <v>22</v>
      </c>
      <c r="F18" s="30" t="s">
        <v>57</v>
      </c>
      <c r="G18" s="29" t="s">
        <v>58</v>
      </c>
      <c r="H18" s="26">
        <v>33.59</v>
      </c>
      <c r="I18" s="51" t="s">
        <v>51</v>
      </c>
      <c r="J18" s="45">
        <v>1</v>
      </c>
      <c r="K18" s="26">
        <v>0.01</v>
      </c>
      <c r="L18" s="26">
        <v>0.036</v>
      </c>
      <c r="M18" s="30" t="s">
        <v>52</v>
      </c>
      <c r="N18" s="30" t="s">
        <v>42</v>
      </c>
      <c r="O18" s="47"/>
    </row>
    <row r="19" s="2" customFormat="1" ht="33" customHeight="1" spans="1:15">
      <c r="A19" s="32">
        <v>10</v>
      </c>
      <c r="B19" s="34"/>
      <c r="C19" s="29" t="s">
        <v>48</v>
      </c>
      <c r="D19" s="32" t="s">
        <v>21</v>
      </c>
      <c r="E19" s="32" t="s">
        <v>22</v>
      </c>
      <c r="F19" s="30" t="s">
        <v>59</v>
      </c>
      <c r="G19" s="29" t="s">
        <v>60</v>
      </c>
      <c r="H19" s="26">
        <v>29.04</v>
      </c>
      <c r="I19" s="51" t="s">
        <v>51</v>
      </c>
      <c r="J19" s="45">
        <v>1</v>
      </c>
      <c r="K19" s="26">
        <v>0.01</v>
      </c>
      <c r="L19" s="26">
        <v>0.036</v>
      </c>
      <c r="M19" s="30" t="s">
        <v>52</v>
      </c>
      <c r="N19" s="30" t="s">
        <v>42</v>
      </c>
      <c r="O19" s="47"/>
    </row>
    <row r="20" s="2" customFormat="1" ht="33" customHeight="1" spans="1:15">
      <c r="A20" s="32">
        <v>11</v>
      </c>
      <c r="B20" s="34"/>
      <c r="C20" s="29" t="s">
        <v>48</v>
      </c>
      <c r="D20" s="32" t="s">
        <v>21</v>
      </c>
      <c r="E20" s="32" t="s">
        <v>22</v>
      </c>
      <c r="F20" s="30" t="s">
        <v>61</v>
      </c>
      <c r="G20" s="29" t="s">
        <v>62</v>
      </c>
      <c r="H20" s="26">
        <v>62.9</v>
      </c>
      <c r="I20" s="51" t="s">
        <v>51</v>
      </c>
      <c r="J20" s="45">
        <v>1</v>
      </c>
      <c r="K20" s="26">
        <v>0.01</v>
      </c>
      <c r="L20" s="26">
        <v>0.036</v>
      </c>
      <c r="M20" s="30" t="s">
        <v>52</v>
      </c>
      <c r="N20" s="30" t="s">
        <v>42</v>
      </c>
      <c r="O20" s="47"/>
    </row>
    <row r="21" s="2" customFormat="1" ht="33" customHeight="1" spans="1:15">
      <c r="A21" s="32">
        <v>12</v>
      </c>
      <c r="B21" s="34"/>
      <c r="C21" s="29" t="s">
        <v>48</v>
      </c>
      <c r="D21" s="32" t="s">
        <v>21</v>
      </c>
      <c r="E21" s="32" t="s">
        <v>22</v>
      </c>
      <c r="F21" s="30" t="s">
        <v>63</v>
      </c>
      <c r="G21" s="29" t="s">
        <v>64</v>
      </c>
      <c r="H21" s="26">
        <v>55.68</v>
      </c>
      <c r="I21" s="51" t="s">
        <v>51</v>
      </c>
      <c r="J21" s="45">
        <v>1</v>
      </c>
      <c r="K21" s="26">
        <v>0.01</v>
      </c>
      <c r="L21" s="26">
        <v>0.036</v>
      </c>
      <c r="M21" s="30" t="s">
        <v>52</v>
      </c>
      <c r="N21" s="30" t="s">
        <v>42</v>
      </c>
      <c r="O21" s="47"/>
    </row>
    <row r="22" s="2" customFormat="1" ht="33" customHeight="1" spans="1:15">
      <c r="A22" s="32">
        <v>13</v>
      </c>
      <c r="B22" s="34"/>
      <c r="C22" s="29" t="s">
        <v>48</v>
      </c>
      <c r="D22" s="32" t="s">
        <v>21</v>
      </c>
      <c r="E22" s="32" t="s">
        <v>22</v>
      </c>
      <c r="F22" s="30" t="s">
        <v>65</v>
      </c>
      <c r="G22" s="29" t="s">
        <v>66</v>
      </c>
      <c r="H22" s="26">
        <v>15.08</v>
      </c>
      <c r="I22" s="51" t="s">
        <v>51</v>
      </c>
      <c r="J22" s="45">
        <v>1</v>
      </c>
      <c r="K22" s="26">
        <v>0.01</v>
      </c>
      <c r="L22" s="26">
        <v>0.036</v>
      </c>
      <c r="M22" s="30" t="s">
        <v>52</v>
      </c>
      <c r="N22" s="30" t="s">
        <v>42</v>
      </c>
      <c r="O22" s="47"/>
    </row>
    <row r="23" s="2" customFormat="1" ht="33" customHeight="1" spans="1:15">
      <c r="A23" s="32">
        <v>14</v>
      </c>
      <c r="B23" s="34"/>
      <c r="C23" s="29" t="s">
        <v>48</v>
      </c>
      <c r="D23" s="32" t="s">
        <v>21</v>
      </c>
      <c r="E23" s="32" t="s">
        <v>22</v>
      </c>
      <c r="F23" s="30" t="s">
        <v>67</v>
      </c>
      <c r="G23" s="29" t="s">
        <v>68</v>
      </c>
      <c r="H23" s="26">
        <v>67.35</v>
      </c>
      <c r="I23" s="51" t="s">
        <v>51</v>
      </c>
      <c r="J23" s="45">
        <v>1</v>
      </c>
      <c r="K23" s="26">
        <v>0.01</v>
      </c>
      <c r="L23" s="26">
        <v>0.036</v>
      </c>
      <c r="M23" s="30" t="s">
        <v>52</v>
      </c>
      <c r="N23" s="30" t="s">
        <v>42</v>
      </c>
      <c r="O23" s="47"/>
    </row>
    <row r="24" s="2" customFormat="1" ht="33" customHeight="1" spans="1:15">
      <c r="A24" s="32">
        <v>15</v>
      </c>
      <c r="B24" s="34"/>
      <c r="C24" s="29" t="s">
        <v>48</v>
      </c>
      <c r="D24" s="32" t="s">
        <v>21</v>
      </c>
      <c r="E24" s="32" t="s">
        <v>22</v>
      </c>
      <c r="F24" s="30" t="s">
        <v>69</v>
      </c>
      <c r="G24" s="29" t="s">
        <v>70</v>
      </c>
      <c r="H24" s="26">
        <v>127.33</v>
      </c>
      <c r="I24" s="51" t="s">
        <v>51</v>
      </c>
      <c r="J24" s="45">
        <v>1</v>
      </c>
      <c r="K24" s="26">
        <v>0.01</v>
      </c>
      <c r="L24" s="26">
        <v>0.036</v>
      </c>
      <c r="M24" s="30" t="s">
        <v>52</v>
      </c>
      <c r="N24" s="30" t="s">
        <v>42</v>
      </c>
      <c r="O24" s="47"/>
    </row>
    <row r="25" s="2" customFormat="1" ht="33" customHeight="1" spans="1:15">
      <c r="A25" s="32">
        <v>16</v>
      </c>
      <c r="B25" s="34"/>
      <c r="C25" s="29" t="s">
        <v>48</v>
      </c>
      <c r="D25" s="32" t="s">
        <v>21</v>
      </c>
      <c r="E25" s="32" t="s">
        <v>22</v>
      </c>
      <c r="F25" s="30" t="s">
        <v>71</v>
      </c>
      <c r="G25" s="29" t="s">
        <v>72</v>
      </c>
      <c r="H25" s="26">
        <v>16.98</v>
      </c>
      <c r="I25" s="51" t="s">
        <v>51</v>
      </c>
      <c r="J25" s="45">
        <v>1</v>
      </c>
      <c r="K25" s="26">
        <v>0.01</v>
      </c>
      <c r="L25" s="26">
        <v>0.036</v>
      </c>
      <c r="M25" s="30" t="s">
        <v>52</v>
      </c>
      <c r="N25" s="30" t="s">
        <v>42</v>
      </c>
      <c r="O25" s="47"/>
    </row>
    <row r="26" s="2" customFormat="1" ht="33" customHeight="1" spans="1:15">
      <c r="A26" s="32">
        <v>17</v>
      </c>
      <c r="B26" s="34"/>
      <c r="C26" s="29" t="s">
        <v>48</v>
      </c>
      <c r="D26" s="32" t="s">
        <v>21</v>
      </c>
      <c r="E26" s="32" t="s">
        <v>22</v>
      </c>
      <c r="F26" s="30" t="s">
        <v>73</v>
      </c>
      <c r="G26" s="29" t="s">
        <v>74</v>
      </c>
      <c r="H26" s="26">
        <v>112.24</v>
      </c>
      <c r="I26" s="51" t="s">
        <v>51</v>
      </c>
      <c r="J26" s="45">
        <v>1</v>
      </c>
      <c r="K26" s="26">
        <v>0.01</v>
      </c>
      <c r="L26" s="26">
        <v>0.036</v>
      </c>
      <c r="M26" s="30" t="s">
        <v>52</v>
      </c>
      <c r="N26" s="30" t="s">
        <v>42</v>
      </c>
      <c r="O26" s="47"/>
    </row>
    <row r="27" s="2" customFormat="1" ht="33" customHeight="1" spans="1:15">
      <c r="A27" s="32">
        <v>18</v>
      </c>
      <c r="B27" s="34"/>
      <c r="C27" s="29" t="s">
        <v>48</v>
      </c>
      <c r="D27" s="32" t="s">
        <v>21</v>
      </c>
      <c r="E27" s="32" t="s">
        <v>22</v>
      </c>
      <c r="F27" s="30" t="s">
        <v>75</v>
      </c>
      <c r="G27" s="29" t="s">
        <v>76</v>
      </c>
      <c r="H27" s="26">
        <v>185.37</v>
      </c>
      <c r="I27" s="51" t="s">
        <v>51</v>
      </c>
      <c r="J27" s="45">
        <v>1</v>
      </c>
      <c r="K27" s="26">
        <v>0.01</v>
      </c>
      <c r="L27" s="26">
        <v>0.036</v>
      </c>
      <c r="M27" s="30" t="s">
        <v>52</v>
      </c>
      <c r="N27" s="30" t="s">
        <v>42</v>
      </c>
      <c r="O27" s="47"/>
    </row>
    <row r="28" s="2" customFormat="1" ht="33" customHeight="1" spans="1:15">
      <c r="A28" s="32">
        <v>19</v>
      </c>
      <c r="B28" s="34"/>
      <c r="C28" s="29" t="s">
        <v>48</v>
      </c>
      <c r="D28" s="32" t="s">
        <v>21</v>
      </c>
      <c r="E28" s="32" t="s">
        <v>22</v>
      </c>
      <c r="F28" s="30" t="s">
        <v>77</v>
      </c>
      <c r="G28" s="29" t="s">
        <v>78</v>
      </c>
      <c r="H28" s="26">
        <v>146.17</v>
      </c>
      <c r="I28" s="51" t="s">
        <v>51</v>
      </c>
      <c r="J28" s="45">
        <v>1</v>
      </c>
      <c r="K28" s="26">
        <v>0.01</v>
      </c>
      <c r="L28" s="26">
        <v>0.036</v>
      </c>
      <c r="M28" s="30" t="s">
        <v>52</v>
      </c>
      <c r="N28" s="30" t="s">
        <v>42</v>
      </c>
      <c r="O28" s="47"/>
    </row>
    <row r="29" s="2" customFormat="1" ht="33" customHeight="1" spans="1:15">
      <c r="A29" s="32">
        <v>20</v>
      </c>
      <c r="B29" s="34"/>
      <c r="C29" s="29" t="s">
        <v>48</v>
      </c>
      <c r="D29" s="32" t="s">
        <v>21</v>
      </c>
      <c r="E29" s="32" t="s">
        <v>22</v>
      </c>
      <c r="F29" s="30" t="s">
        <v>79</v>
      </c>
      <c r="G29" s="29" t="s">
        <v>80</v>
      </c>
      <c r="H29" s="26">
        <v>147.85</v>
      </c>
      <c r="I29" s="51" t="s">
        <v>51</v>
      </c>
      <c r="J29" s="45">
        <v>1</v>
      </c>
      <c r="K29" s="26">
        <v>0.01</v>
      </c>
      <c r="L29" s="26">
        <v>0.036</v>
      </c>
      <c r="M29" s="30" t="s">
        <v>52</v>
      </c>
      <c r="N29" s="30" t="s">
        <v>42</v>
      </c>
      <c r="O29" s="47"/>
    </row>
    <row r="30" s="2" customFormat="1" ht="33" customHeight="1" spans="1:15">
      <c r="A30" s="32">
        <v>21</v>
      </c>
      <c r="B30" s="34"/>
      <c r="C30" s="29" t="s">
        <v>48</v>
      </c>
      <c r="D30" s="32" t="s">
        <v>21</v>
      </c>
      <c r="E30" s="32" t="s">
        <v>22</v>
      </c>
      <c r="F30" s="30" t="s">
        <v>81</v>
      </c>
      <c r="G30" s="29" t="s">
        <v>82</v>
      </c>
      <c r="H30" s="26">
        <v>444.07</v>
      </c>
      <c r="I30" s="51" t="s">
        <v>51</v>
      </c>
      <c r="J30" s="45">
        <v>3</v>
      </c>
      <c r="K30" s="26">
        <v>0.09</v>
      </c>
      <c r="L30" s="26">
        <v>0.3269</v>
      </c>
      <c r="M30" s="30" t="s">
        <v>52</v>
      </c>
      <c r="N30" s="30" t="s">
        <v>42</v>
      </c>
      <c r="O30" s="47"/>
    </row>
    <row r="31" s="2" customFormat="1" ht="59" customHeight="1" spans="1:15">
      <c r="A31" s="32">
        <v>22</v>
      </c>
      <c r="B31" s="34"/>
      <c r="C31" s="29" t="s">
        <v>83</v>
      </c>
      <c r="D31" s="32" t="s">
        <v>21</v>
      </c>
      <c r="E31" s="32" t="s">
        <v>22</v>
      </c>
      <c r="F31" s="30" t="s">
        <v>84</v>
      </c>
      <c r="G31" s="29" t="s">
        <v>85</v>
      </c>
      <c r="H31" s="26">
        <v>190</v>
      </c>
      <c r="I31" s="51" t="s">
        <v>86</v>
      </c>
      <c r="J31" s="45">
        <v>2</v>
      </c>
      <c r="K31" s="26">
        <v>0.05</v>
      </c>
      <c r="L31" s="26">
        <v>0.18</v>
      </c>
      <c r="M31" s="30" t="s">
        <v>87</v>
      </c>
      <c r="N31" s="30" t="s">
        <v>42</v>
      </c>
      <c r="O31" s="30"/>
    </row>
    <row r="32" s="2" customFormat="1" ht="62" customHeight="1" spans="1:15">
      <c r="A32" s="32">
        <v>23</v>
      </c>
      <c r="B32" s="34"/>
      <c r="C32" s="29" t="s">
        <v>83</v>
      </c>
      <c r="D32" s="32" t="s">
        <v>21</v>
      </c>
      <c r="E32" s="32" t="s">
        <v>22</v>
      </c>
      <c r="F32" s="30" t="s">
        <v>88</v>
      </c>
      <c r="G32" s="29" t="s">
        <v>89</v>
      </c>
      <c r="H32" s="26">
        <v>360</v>
      </c>
      <c r="I32" s="51" t="s">
        <v>90</v>
      </c>
      <c r="J32" s="45">
        <v>1</v>
      </c>
      <c r="K32" s="26">
        <v>0.01</v>
      </c>
      <c r="L32" s="26">
        <v>0.036</v>
      </c>
      <c r="M32" s="30" t="s">
        <v>87</v>
      </c>
      <c r="N32" s="30" t="s">
        <v>42</v>
      </c>
      <c r="O32" s="30" t="s">
        <v>91</v>
      </c>
    </row>
    <row r="33" s="3" customFormat="1" ht="64" customHeight="1" spans="1:15">
      <c r="A33" s="32">
        <v>24</v>
      </c>
      <c r="B33" s="34"/>
      <c r="C33" s="29" t="s">
        <v>83</v>
      </c>
      <c r="D33" s="32" t="s">
        <v>21</v>
      </c>
      <c r="E33" s="32" t="s">
        <v>22</v>
      </c>
      <c r="F33" s="30" t="s">
        <v>92</v>
      </c>
      <c r="G33" s="29" t="s">
        <v>93</v>
      </c>
      <c r="H33" s="26">
        <v>85</v>
      </c>
      <c r="I33" s="51" t="s">
        <v>94</v>
      </c>
      <c r="J33" s="45">
        <v>3</v>
      </c>
      <c r="K33" s="26">
        <v>0.03</v>
      </c>
      <c r="L33" s="26">
        <v>0.12</v>
      </c>
      <c r="M33" s="30" t="s">
        <v>95</v>
      </c>
      <c r="N33" s="30" t="s">
        <v>96</v>
      </c>
      <c r="O33" s="47"/>
    </row>
    <row r="34" s="3" customFormat="1" ht="193" customHeight="1" spans="1:15">
      <c r="A34" s="32">
        <v>25</v>
      </c>
      <c r="B34" s="34"/>
      <c r="C34" s="29" t="s">
        <v>97</v>
      </c>
      <c r="D34" s="32" t="s">
        <v>21</v>
      </c>
      <c r="E34" s="32" t="s">
        <v>22</v>
      </c>
      <c r="F34" s="30" t="s">
        <v>81</v>
      </c>
      <c r="G34" s="29" t="s">
        <v>98</v>
      </c>
      <c r="H34" s="26">
        <v>1027</v>
      </c>
      <c r="I34" s="51" t="s">
        <v>99</v>
      </c>
      <c r="J34" s="45">
        <v>3</v>
      </c>
      <c r="K34" s="26">
        <v>0.09</v>
      </c>
      <c r="L34" s="26">
        <v>0.3269</v>
      </c>
      <c r="M34" s="30" t="s">
        <v>26</v>
      </c>
      <c r="N34" s="30" t="s">
        <v>42</v>
      </c>
      <c r="O34" s="47"/>
    </row>
    <row r="35" s="3" customFormat="1" ht="39" customHeight="1" spans="1:15">
      <c r="A35" s="32"/>
      <c r="B35" s="28" t="s">
        <v>100</v>
      </c>
      <c r="C35" s="28"/>
      <c r="D35" s="32"/>
      <c r="E35" s="32"/>
      <c r="F35" s="32"/>
      <c r="G35" s="29"/>
      <c r="H35" s="26">
        <f>SUM(H36:H37)</f>
        <v>861.4</v>
      </c>
      <c r="I35" s="26"/>
      <c r="J35" s="45">
        <v>256</v>
      </c>
      <c r="K35" s="26">
        <f>SUM(K36:K37)</f>
        <v>0.5059</v>
      </c>
      <c r="L35" s="26">
        <f>SUM(L36:L37)</f>
        <v>1.92</v>
      </c>
      <c r="M35" s="30"/>
      <c r="N35" s="30"/>
      <c r="O35" s="47"/>
    </row>
    <row r="36" s="3" customFormat="1" ht="65" customHeight="1" spans="1:15">
      <c r="A36" s="32">
        <v>26</v>
      </c>
      <c r="B36" s="34"/>
      <c r="C36" s="28" t="s">
        <v>101</v>
      </c>
      <c r="D36" s="32" t="s">
        <v>21</v>
      </c>
      <c r="E36" s="32" t="s">
        <v>22</v>
      </c>
      <c r="F36" s="32" t="s">
        <v>23</v>
      </c>
      <c r="G36" s="29" t="s">
        <v>102</v>
      </c>
      <c r="H36" s="26">
        <v>500</v>
      </c>
      <c r="I36" s="31" t="s">
        <v>103</v>
      </c>
      <c r="J36" s="45">
        <v>256</v>
      </c>
      <c r="K36" s="26">
        <v>0.3</v>
      </c>
      <c r="L36" s="26">
        <v>1.14</v>
      </c>
      <c r="M36" s="30" t="s">
        <v>31</v>
      </c>
      <c r="N36" s="30" t="s">
        <v>27</v>
      </c>
      <c r="O36" s="47"/>
    </row>
    <row r="37" s="3" customFormat="1" ht="65" customHeight="1" spans="1:15">
      <c r="A37" s="32">
        <v>27</v>
      </c>
      <c r="B37" s="34"/>
      <c r="C37" s="28" t="s">
        <v>104</v>
      </c>
      <c r="D37" s="32" t="s">
        <v>21</v>
      </c>
      <c r="E37" s="32" t="s">
        <v>22</v>
      </c>
      <c r="F37" s="32" t="s">
        <v>23</v>
      </c>
      <c r="G37" s="29" t="s">
        <v>105</v>
      </c>
      <c r="H37" s="26">
        <v>361.4</v>
      </c>
      <c r="I37" s="31" t="s">
        <v>106</v>
      </c>
      <c r="J37" s="45">
        <v>257</v>
      </c>
      <c r="K37" s="26">
        <v>0.2059</v>
      </c>
      <c r="L37" s="26">
        <v>0.78</v>
      </c>
      <c r="M37" s="30" t="s">
        <v>107</v>
      </c>
      <c r="N37" s="30" t="s">
        <v>108</v>
      </c>
      <c r="O37" s="47"/>
    </row>
    <row r="38" s="3" customFormat="1" ht="36" customHeight="1" spans="1:15">
      <c r="A38" s="32"/>
      <c r="B38" s="28" t="s">
        <v>109</v>
      </c>
      <c r="C38" s="29"/>
      <c r="D38" s="32"/>
      <c r="E38" s="32"/>
      <c r="F38" s="32"/>
      <c r="G38" s="35"/>
      <c r="H38" s="26">
        <f>H39+H58+H59</f>
        <v>1650.11</v>
      </c>
      <c r="I38" s="26"/>
      <c r="J38" s="45">
        <v>256</v>
      </c>
      <c r="K38" s="26">
        <f>K39+K58+K59</f>
        <v>3.3</v>
      </c>
      <c r="L38" s="26">
        <f>L39+L58+L59</f>
        <v>13.15</v>
      </c>
      <c r="M38" s="32"/>
      <c r="N38" s="32"/>
      <c r="O38" s="47"/>
    </row>
    <row r="39" s="3" customFormat="1" ht="32" customHeight="1" spans="1:15">
      <c r="A39" s="32"/>
      <c r="B39" s="34"/>
      <c r="C39" s="28" t="s">
        <v>110</v>
      </c>
      <c r="D39" s="32"/>
      <c r="E39" s="32"/>
      <c r="F39" s="32"/>
      <c r="G39" s="29"/>
      <c r="H39" s="26">
        <f>SUM(H40:H57)</f>
        <v>653</v>
      </c>
      <c r="I39" s="26"/>
      <c r="J39" s="45">
        <f>SUM(J40:J57)</f>
        <v>75</v>
      </c>
      <c r="K39" s="26">
        <f>SUM(K40:K57)</f>
        <v>2.92</v>
      </c>
      <c r="L39" s="26">
        <f>SUM(L40:L57)</f>
        <v>11.67</v>
      </c>
      <c r="M39" s="32"/>
      <c r="N39" s="30"/>
      <c r="O39" s="47"/>
    </row>
    <row r="40" s="3" customFormat="1" ht="75" customHeight="1" spans="1:15">
      <c r="A40" s="32">
        <v>28</v>
      </c>
      <c r="B40" s="34"/>
      <c r="C40" s="29" t="s">
        <v>111</v>
      </c>
      <c r="D40" s="32" t="s">
        <v>21</v>
      </c>
      <c r="E40" s="32" t="s">
        <v>22</v>
      </c>
      <c r="F40" s="32" t="s">
        <v>112</v>
      </c>
      <c r="G40" s="29" t="s">
        <v>113</v>
      </c>
      <c r="H40" s="26">
        <v>47.59</v>
      </c>
      <c r="I40" s="48" t="s">
        <v>114</v>
      </c>
      <c r="J40" s="45">
        <v>12</v>
      </c>
      <c r="K40" s="26">
        <v>0.63</v>
      </c>
      <c r="L40" s="26">
        <v>2.53</v>
      </c>
      <c r="M40" s="32" t="s">
        <v>115</v>
      </c>
      <c r="N40" s="30" t="s">
        <v>42</v>
      </c>
      <c r="O40" s="47"/>
    </row>
    <row r="41" s="3" customFormat="1" ht="36" customHeight="1" spans="1:15">
      <c r="A41" s="32">
        <v>29</v>
      </c>
      <c r="B41" s="34"/>
      <c r="C41" s="29" t="s">
        <v>116</v>
      </c>
      <c r="D41" s="32" t="s">
        <v>21</v>
      </c>
      <c r="E41" s="32" t="s">
        <v>22</v>
      </c>
      <c r="F41" s="32" t="s">
        <v>117</v>
      </c>
      <c r="G41" s="29" t="s">
        <v>118</v>
      </c>
      <c r="H41" s="26">
        <v>53.67</v>
      </c>
      <c r="I41" s="51" t="s">
        <v>114</v>
      </c>
      <c r="J41" s="45">
        <v>3</v>
      </c>
      <c r="K41" s="26">
        <v>0.14</v>
      </c>
      <c r="L41" s="26">
        <v>0.54</v>
      </c>
      <c r="M41" s="32" t="s">
        <v>115</v>
      </c>
      <c r="N41" s="30" t="s">
        <v>42</v>
      </c>
      <c r="O41" s="47"/>
    </row>
    <row r="42" s="3" customFormat="1" ht="45" customHeight="1" spans="1:15">
      <c r="A42" s="32">
        <v>30</v>
      </c>
      <c r="B42" s="34"/>
      <c r="C42" s="29" t="s">
        <v>119</v>
      </c>
      <c r="D42" s="32" t="s">
        <v>21</v>
      </c>
      <c r="E42" s="32" t="s">
        <v>22</v>
      </c>
      <c r="F42" s="32" t="s">
        <v>120</v>
      </c>
      <c r="G42" s="29" t="s">
        <v>121</v>
      </c>
      <c r="H42" s="26">
        <v>89.67</v>
      </c>
      <c r="I42" s="51" t="s">
        <v>114</v>
      </c>
      <c r="J42" s="45">
        <v>7</v>
      </c>
      <c r="K42" s="26">
        <v>0.19</v>
      </c>
      <c r="L42" s="26">
        <v>0.75</v>
      </c>
      <c r="M42" s="32" t="s">
        <v>115</v>
      </c>
      <c r="N42" s="30" t="s">
        <v>42</v>
      </c>
      <c r="O42" s="47"/>
    </row>
    <row r="43" s="3" customFormat="1" ht="50" customHeight="1" spans="1:15">
      <c r="A43" s="32">
        <v>31</v>
      </c>
      <c r="B43" s="34"/>
      <c r="C43" s="29" t="s">
        <v>122</v>
      </c>
      <c r="D43" s="32" t="s">
        <v>21</v>
      </c>
      <c r="E43" s="32" t="s">
        <v>22</v>
      </c>
      <c r="F43" s="32" t="s">
        <v>123</v>
      </c>
      <c r="G43" s="29" t="s">
        <v>124</v>
      </c>
      <c r="H43" s="26">
        <v>76.14</v>
      </c>
      <c r="I43" s="51" t="s">
        <v>114</v>
      </c>
      <c r="J43" s="45">
        <v>9</v>
      </c>
      <c r="K43" s="26">
        <v>0.38</v>
      </c>
      <c r="L43" s="26">
        <v>1.39</v>
      </c>
      <c r="M43" s="32" t="s">
        <v>115</v>
      </c>
      <c r="N43" s="30" t="s">
        <v>42</v>
      </c>
      <c r="O43" s="47"/>
    </row>
    <row r="44" s="3" customFormat="1" ht="36" customHeight="1" spans="1:15">
      <c r="A44" s="32">
        <v>32</v>
      </c>
      <c r="B44" s="34"/>
      <c r="C44" s="29" t="s">
        <v>125</v>
      </c>
      <c r="D44" s="32" t="s">
        <v>21</v>
      </c>
      <c r="E44" s="32" t="s">
        <v>22</v>
      </c>
      <c r="F44" s="32" t="s">
        <v>120</v>
      </c>
      <c r="G44" s="29" t="s">
        <v>126</v>
      </c>
      <c r="H44" s="26">
        <v>34.76</v>
      </c>
      <c r="I44" s="51" t="s">
        <v>127</v>
      </c>
      <c r="J44" s="45">
        <v>6</v>
      </c>
      <c r="K44" s="26">
        <v>0.13</v>
      </c>
      <c r="L44" s="26">
        <v>0.82</v>
      </c>
      <c r="M44" s="32" t="s">
        <v>115</v>
      </c>
      <c r="N44" s="30" t="s">
        <v>42</v>
      </c>
      <c r="O44" s="47"/>
    </row>
    <row r="45" s="3" customFormat="1" ht="36" customHeight="1" spans="1:15">
      <c r="A45" s="32">
        <v>33</v>
      </c>
      <c r="B45" s="34"/>
      <c r="C45" s="29" t="s">
        <v>128</v>
      </c>
      <c r="D45" s="32" t="s">
        <v>21</v>
      </c>
      <c r="E45" s="32" t="s">
        <v>22</v>
      </c>
      <c r="F45" s="30" t="s">
        <v>129</v>
      </c>
      <c r="G45" s="29" t="s">
        <v>130</v>
      </c>
      <c r="H45" s="26">
        <v>44.1</v>
      </c>
      <c r="I45" s="51" t="s">
        <v>127</v>
      </c>
      <c r="J45" s="45">
        <v>2</v>
      </c>
      <c r="K45" s="26">
        <v>0.03</v>
      </c>
      <c r="L45" s="26">
        <v>0.1</v>
      </c>
      <c r="M45" s="32" t="s">
        <v>115</v>
      </c>
      <c r="N45" s="30" t="s">
        <v>42</v>
      </c>
      <c r="O45" s="47"/>
    </row>
    <row r="46" s="3" customFormat="1" ht="36" customHeight="1" spans="1:15">
      <c r="A46" s="32">
        <v>34</v>
      </c>
      <c r="B46" s="34"/>
      <c r="C46" s="29" t="s">
        <v>131</v>
      </c>
      <c r="D46" s="32" t="s">
        <v>21</v>
      </c>
      <c r="E46" s="32" t="s">
        <v>22</v>
      </c>
      <c r="F46" s="30" t="s">
        <v>112</v>
      </c>
      <c r="G46" s="29" t="s">
        <v>132</v>
      </c>
      <c r="H46" s="26">
        <v>11.88</v>
      </c>
      <c r="I46" s="51" t="s">
        <v>127</v>
      </c>
      <c r="J46" s="45">
        <v>2</v>
      </c>
      <c r="K46" s="26">
        <v>0.02</v>
      </c>
      <c r="L46" s="26">
        <v>0.07</v>
      </c>
      <c r="M46" s="32" t="s">
        <v>115</v>
      </c>
      <c r="N46" s="30" t="s">
        <v>42</v>
      </c>
      <c r="O46" s="47"/>
    </row>
    <row r="47" s="3" customFormat="1" ht="48" customHeight="1" spans="1:15">
      <c r="A47" s="32">
        <v>35</v>
      </c>
      <c r="B47" s="34"/>
      <c r="C47" s="29" t="s">
        <v>133</v>
      </c>
      <c r="D47" s="32" t="s">
        <v>21</v>
      </c>
      <c r="E47" s="32" t="s">
        <v>22</v>
      </c>
      <c r="F47" s="30" t="s">
        <v>134</v>
      </c>
      <c r="G47" s="29" t="s">
        <v>135</v>
      </c>
      <c r="H47" s="26">
        <v>61.69</v>
      </c>
      <c r="I47" s="51" t="s">
        <v>127</v>
      </c>
      <c r="J47" s="45">
        <v>8</v>
      </c>
      <c r="K47" s="26">
        <v>0.38</v>
      </c>
      <c r="L47" s="26">
        <v>1.52</v>
      </c>
      <c r="M47" s="32" t="s">
        <v>115</v>
      </c>
      <c r="N47" s="30" t="s">
        <v>42</v>
      </c>
      <c r="O47" s="47"/>
    </row>
    <row r="48" s="3" customFormat="1" ht="44" customHeight="1" spans="1:15">
      <c r="A48" s="32">
        <v>36</v>
      </c>
      <c r="B48" s="34"/>
      <c r="C48" s="29" t="s">
        <v>136</v>
      </c>
      <c r="D48" s="32" t="s">
        <v>21</v>
      </c>
      <c r="E48" s="32" t="s">
        <v>22</v>
      </c>
      <c r="F48" s="30" t="s">
        <v>137</v>
      </c>
      <c r="G48" s="29" t="s">
        <v>138</v>
      </c>
      <c r="H48" s="26">
        <v>23.74</v>
      </c>
      <c r="I48" s="51" t="s">
        <v>127</v>
      </c>
      <c r="J48" s="45">
        <v>9</v>
      </c>
      <c r="K48" s="26">
        <v>0.44</v>
      </c>
      <c r="L48" s="26">
        <v>1.77</v>
      </c>
      <c r="M48" s="32" t="s">
        <v>115</v>
      </c>
      <c r="N48" s="30" t="s">
        <v>42</v>
      </c>
      <c r="O48" s="47"/>
    </row>
    <row r="49" s="3" customFormat="1" ht="36" customHeight="1" spans="1:15">
      <c r="A49" s="32">
        <v>37</v>
      </c>
      <c r="B49" s="34"/>
      <c r="C49" s="29" t="s">
        <v>139</v>
      </c>
      <c r="D49" s="32" t="s">
        <v>21</v>
      </c>
      <c r="E49" s="32" t="s">
        <v>22</v>
      </c>
      <c r="F49" s="30" t="s">
        <v>140</v>
      </c>
      <c r="G49" s="29" t="s">
        <v>141</v>
      </c>
      <c r="H49" s="26">
        <v>17.23</v>
      </c>
      <c r="I49" s="51" t="s">
        <v>127</v>
      </c>
      <c r="J49" s="45">
        <v>1</v>
      </c>
      <c r="K49" s="26">
        <v>0.03</v>
      </c>
      <c r="L49" s="26">
        <v>0.11</v>
      </c>
      <c r="M49" s="32" t="s">
        <v>115</v>
      </c>
      <c r="N49" s="30" t="s">
        <v>142</v>
      </c>
      <c r="O49" s="47"/>
    </row>
    <row r="50" s="3" customFormat="1" ht="44" customHeight="1" spans="1:15">
      <c r="A50" s="32">
        <v>38</v>
      </c>
      <c r="B50" s="34"/>
      <c r="C50" s="29" t="s">
        <v>143</v>
      </c>
      <c r="D50" s="32" t="s">
        <v>21</v>
      </c>
      <c r="E50" s="32" t="s">
        <v>22</v>
      </c>
      <c r="F50" s="30" t="s">
        <v>144</v>
      </c>
      <c r="G50" s="29" t="s">
        <v>145</v>
      </c>
      <c r="H50" s="26">
        <v>45.28</v>
      </c>
      <c r="I50" s="51" t="s">
        <v>127</v>
      </c>
      <c r="J50" s="45">
        <v>3</v>
      </c>
      <c r="K50" s="26">
        <v>0.07</v>
      </c>
      <c r="L50" s="26">
        <v>0.28</v>
      </c>
      <c r="M50" s="32" t="s">
        <v>115</v>
      </c>
      <c r="N50" s="30" t="s">
        <v>42</v>
      </c>
      <c r="O50" s="47"/>
    </row>
    <row r="51" s="3" customFormat="1" ht="36" customHeight="1" spans="1:15">
      <c r="A51" s="32">
        <v>39</v>
      </c>
      <c r="B51" s="34"/>
      <c r="C51" s="29" t="s">
        <v>146</v>
      </c>
      <c r="D51" s="32" t="s">
        <v>21</v>
      </c>
      <c r="E51" s="32" t="s">
        <v>22</v>
      </c>
      <c r="F51" s="30" t="s">
        <v>120</v>
      </c>
      <c r="G51" s="29" t="s">
        <v>147</v>
      </c>
      <c r="H51" s="26">
        <v>18.8</v>
      </c>
      <c r="I51" s="51" t="s">
        <v>127</v>
      </c>
      <c r="J51" s="45">
        <v>1</v>
      </c>
      <c r="K51" s="26">
        <v>0.04</v>
      </c>
      <c r="L51" s="26">
        <v>0.15</v>
      </c>
      <c r="M51" s="32" t="s">
        <v>115</v>
      </c>
      <c r="N51" s="30" t="s">
        <v>42</v>
      </c>
      <c r="O51" s="47"/>
    </row>
    <row r="52" s="3" customFormat="1" ht="39" customHeight="1" spans="1:15">
      <c r="A52" s="32">
        <v>40</v>
      </c>
      <c r="B52" s="34"/>
      <c r="C52" s="29" t="s">
        <v>148</v>
      </c>
      <c r="D52" s="32" t="s">
        <v>21</v>
      </c>
      <c r="E52" s="32" t="s">
        <v>22</v>
      </c>
      <c r="F52" s="30" t="s">
        <v>120</v>
      </c>
      <c r="G52" s="29" t="s">
        <v>149</v>
      </c>
      <c r="H52" s="26">
        <v>21.99</v>
      </c>
      <c r="I52" s="51" t="s">
        <v>127</v>
      </c>
      <c r="J52" s="45">
        <v>1</v>
      </c>
      <c r="K52" s="26">
        <v>0.01</v>
      </c>
      <c r="L52" s="26">
        <v>0.02</v>
      </c>
      <c r="M52" s="32" t="s">
        <v>115</v>
      </c>
      <c r="N52" s="30" t="s">
        <v>42</v>
      </c>
      <c r="O52" s="47"/>
    </row>
    <row r="53" s="3" customFormat="1" ht="39" customHeight="1" spans="1:15">
      <c r="A53" s="32">
        <v>41</v>
      </c>
      <c r="B53" s="34"/>
      <c r="C53" s="29" t="s">
        <v>150</v>
      </c>
      <c r="D53" s="32" t="s">
        <v>21</v>
      </c>
      <c r="E53" s="32" t="s">
        <v>22</v>
      </c>
      <c r="F53" s="30" t="s">
        <v>129</v>
      </c>
      <c r="G53" s="29" t="s">
        <v>151</v>
      </c>
      <c r="H53" s="26">
        <v>26.18</v>
      </c>
      <c r="I53" s="51" t="s">
        <v>127</v>
      </c>
      <c r="J53" s="45">
        <v>1</v>
      </c>
      <c r="K53" s="26">
        <v>0.02</v>
      </c>
      <c r="L53" s="26">
        <v>0.09</v>
      </c>
      <c r="M53" s="32" t="s">
        <v>115</v>
      </c>
      <c r="N53" s="30" t="s">
        <v>42</v>
      </c>
      <c r="O53" s="47"/>
    </row>
    <row r="54" s="3" customFormat="1" ht="69" customHeight="1" spans="1:15">
      <c r="A54" s="32">
        <v>43</v>
      </c>
      <c r="B54" s="34"/>
      <c r="C54" s="29" t="s">
        <v>152</v>
      </c>
      <c r="D54" s="32" t="s">
        <v>21</v>
      </c>
      <c r="E54" s="32" t="s">
        <v>22</v>
      </c>
      <c r="F54" s="30" t="s">
        <v>153</v>
      </c>
      <c r="G54" s="29" t="s">
        <v>154</v>
      </c>
      <c r="H54" s="26">
        <v>37.13</v>
      </c>
      <c r="I54" s="51" t="s">
        <v>127</v>
      </c>
      <c r="J54" s="45">
        <v>7</v>
      </c>
      <c r="K54" s="26">
        <v>0.26</v>
      </c>
      <c r="L54" s="26">
        <v>0.96</v>
      </c>
      <c r="M54" s="32" t="s">
        <v>115</v>
      </c>
      <c r="N54" s="30" t="s">
        <v>42</v>
      </c>
      <c r="O54" s="47"/>
    </row>
    <row r="55" s="3" customFormat="1" ht="36" customHeight="1" spans="1:15">
      <c r="A55" s="32">
        <v>44</v>
      </c>
      <c r="B55" s="34"/>
      <c r="C55" s="29" t="s">
        <v>155</v>
      </c>
      <c r="D55" s="32" t="s">
        <v>21</v>
      </c>
      <c r="E55" s="32" t="s">
        <v>22</v>
      </c>
      <c r="F55" s="30" t="s">
        <v>156</v>
      </c>
      <c r="G55" s="29" t="s">
        <v>157</v>
      </c>
      <c r="H55" s="26">
        <v>5.72</v>
      </c>
      <c r="I55" s="51" t="s">
        <v>127</v>
      </c>
      <c r="J55" s="45">
        <v>1</v>
      </c>
      <c r="K55" s="26">
        <v>0.12</v>
      </c>
      <c r="L55" s="26">
        <v>0.42</v>
      </c>
      <c r="M55" s="32" t="s">
        <v>115</v>
      </c>
      <c r="N55" s="30" t="s">
        <v>42</v>
      </c>
      <c r="O55" s="47"/>
    </row>
    <row r="56" s="3" customFormat="1" ht="51" customHeight="1" spans="1:15">
      <c r="A56" s="32">
        <v>45</v>
      </c>
      <c r="B56" s="34"/>
      <c r="C56" s="29" t="s">
        <v>158</v>
      </c>
      <c r="D56" s="32" t="s">
        <v>21</v>
      </c>
      <c r="E56" s="32" t="s">
        <v>22</v>
      </c>
      <c r="F56" s="30" t="s">
        <v>156</v>
      </c>
      <c r="G56" s="29" t="s">
        <v>159</v>
      </c>
      <c r="H56" s="26">
        <v>23.68</v>
      </c>
      <c r="I56" s="51" t="s">
        <v>127</v>
      </c>
      <c r="J56" s="45">
        <v>1</v>
      </c>
      <c r="K56" s="26">
        <v>0.01</v>
      </c>
      <c r="L56" s="26">
        <v>0.06</v>
      </c>
      <c r="M56" s="32" t="s">
        <v>115</v>
      </c>
      <c r="N56" s="30" t="s">
        <v>42</v>
      </c>
      <c r="O56" s="47"/>
    </row>
    <row r="57" s="3" customFormat="1" ht="58" customHeight="1" spans="1:15">
      <c r="A57" s="32">
        <v>46</v>
      </c>
      <c r="B57" s="34"/>
      <c r="C57" s="29" t="s">
        <v>160</v>
      </c>
      <c r="D57" s="32" t="s">
        <v>21</v>
      </c>
      <c r="E57" s="32" t="s">
        <v>22</v>
      </c>
      <c r="F57" s="30" t="s">
        <v>140</v>
      </c>
      <c r="G57" s="29" t="s">
        <v>161</v>
      </c>
      <c r="H57" s="26">
        <v>13.75</v>
      </c>
      <c r="I57" s="51" t="s">
        <v>127</v>
      </c>
      <c r="J57" s="45">
        <v>1</v>
      </c>
      <c r="K57" s="26">
        <v>0.02</v>
      </c>
      <c r="L57" s="26">
        <v>0.09</v>
      </c>
      <c r="M57" s="32" t="s">
        <v>115</v>
      </c>
      <c r="N57" s="30" t="s">
        <v>42</v>
      </c>
      <c r="O57" s="47"/>
    </row>
    <row r="58" s="3" customFormat="1" ht="46" customHeight="1" spans="1:15">
      <c r="A58" s="32">
        <v>47</v>
      </c>
      <c r="B58" s="34"/>
      <c r="C58" s="28" t="s">
        <v>162</v>
      </c>
      <c r="D58" s="32" t="s">
        <v>163</v>
      </c>
      <c r="E58" s="32" t="s">
        <v>22</v>
      </c>
      <c r="F58" s="32" t="s">
        <v>23</v>
      </c>
      <c r="G58" s="29" t="s">
        <v>164</v>
      </c>
      <c r="H58" s="26">
        <v>248</v>
      </c>
      <c r="I58" s="29" t="s">
        <v>165</v>
      </c>
      <c r="J58" s="45">
        <v>170</v>
      </c>
      <c r="K58" s="26">
        <v>0.19</v>
      </c>
      <c r="L58" s="26">
        <v>0.74</v>
      </c>
      <c r="M58" s="30" t="s">
        <v>166</v>
      </c>
      <c r="N58" s="30" t="s">
        <v>166</v>
      </c>
      <c r="O58" s="47"/>
    </row>
    <row r="59" s="3" customFormat="1" ht="46" customHeight="1" spans="1:15">
      <c r="A59" s="32">
        <v>48</v>
      </c>
      <c r="B59" s="34"/>
      <c r="C59" s="28" t="s">
        <v>167</v>
      </c>
      <c r="D59" s="32" t="s">
        <v>163</v>
      </c>
      <c r="E59" s="32" t="s">
        <v>22</v>
      </c>
      <c r="F59" s="32" t="s">
        <v>23</v>
      </c>
      <c r="G59" s="29" t="s">
        <v>168</v>
      </c>
      <c r="H59" s="26">
        <v>749.11</v>
      </c>
      <c r="I59" s="29" t="s">
        <v>165</v>
      </c>
      <c r="J59" s="45">
        <v>170</v>
      </c>
      <c r="K59" s="26">
        <v>0.19</v>
      </c>
      <c r="L59" s="26">
        <v>0.74</v>
      </c>
      <c r="M59" s="30" t="s">
        <v>169</v>
      </c>
      <c r="N59" s="30" t="s">
        <v>169</v>
      </c>
      <c r="O59" s="47"/>
    </row>
    <row r="60" s="3" customFormat="1" ht="39" customHeight="1" spans="1:15">
      <c r="A60" s="32"/>
      <c r="B60" s="28" t="s">
        <v>170</v>
      </c>
      <c r="C60" s="28"/>
      <c r="D60" s="32"/>
      <c r="E60" s="32"/>
      <c r="F60" s="32"/>
      <c r="G60" s="29"/>
      <c r="H60" s="26">
        <f>H61</f>
        <v>88.56</v>
      </c>
      <c r="I60" s="31"/>
      <c r="J60" s="45"/>
      <c r="K60" s="26"/>
      <c r="L60" s="26"/>
      <c r="M60" s="30"/>
      <c r="N60" s="30"/>
      <c r="O60" s="47"/>
    </row>
    <row r="61" s="3" customFormat="1" ht="54" customHeight="1" spans="1:15">
      <c r="A61" s="32">
        <v>49</v>
      </c>
      <c r="B61" s="28"/>
      <c r="C61" s="28" t="s">
        <v>171</v>
      </c>
      <c r="D61" s="32" t="s">
        <v>172</v>
      </c>
      <c r="E61" s="32" t="s">
        <v>22</v>
      </c>
      <c r="F61" s="32" t="s">
        <v>173</v>
      </c>
      <c r="G61" s="29" t="s">
        <v>174</v>
      </c>
      <c r="H61" s="26">
        <v>88.56</v>
      </c>
      <c r="I61" s="31" t="s">
        <v>175</v>
      </c>
      <c r="J61" s="45"/>
      <c r="K61" s="26"/>
      <c r="L61" s="26"/>
      <c r="M61" s="30" t="s">
        <v>31</v>
      </c>
      <c r="N61" s="30" t="s">
        <v>31</v>
      </c>
      <c r="O61" s="47"/>
    </row>
    <row r="62" s="3" customFormat="1" ht="12" spans="1:14">
      <c r="A62" s="36"/>
      <c r="B62" s="36"/>
      <c r="C62" s="37"/>
      <c r="D62" s="36"/>
      <c r="E62" s="36"/>
      <c r="F62" s="36"/>
      <c r="G62" s="37"/>
      <c r="H62" s="38"/>
      <c r="I62" s="52"/>
      <c r="J62" s="53"/>
      <c r="K62" s="38"/>
      <c r="L62" s="38"/>
      <c r="M62" s="36"/>
      <c r="N62" s="36"/>
    </row>
    <row r="63" s="3" customFormat="1" ht="12" spans="1:14">
      <c r="A63" s="36"/>
      <c r="B63" s="36"/>
      <c r="C63" s="37"/>
      <c r="D63" s="36"/>
      <c r="E63" s="36"/>
      <c r="F63" s="36"/>
      <c r="G63" s="37"/>
      <c r="H63" s="38"/>
      <c r="I63" s="52"/>
      <c r="J63" s="53"/>
      <c r="K63" s="38"/>
      <c r="L63" s="38"/>
      <c r="M63" s="36"/>
      <c r="N63" s="36"/>
    </row>
    <row r="64" s="3" customFormat="1" ht="12" spans="1:14">
      <c r="A64" s="36"/>
      <c r="B64" s="36"/>
      <c r="C64" s="37"/>
      <c r="D64" s="36"/>
      <c r="E64" s="36"/>
      <c r="F64" s="36"/>
      <c r="G64" s="37"/>
      <c r="H64" s="38"/>
      <c r="I64" s="52"/>
      <c r="J64" s="53"/>
      <c r="K64" s="38"/>
      <c r="L64" s="38"/>
      <c r="M64" s="36"/>
      <c r="N64" s="36"/>
    </row>
    <row r="65" s="3" customFormat="1" ht="12" spans="1:14">
      <c r="A65" s="36"/>
      <c r="B65" s="36"/>
      <c r="C65" s="37"/>
      <c r="D65" s="36"/>
      <c r="E65" s="36"/>
      <c r="F65" s="36"/>
      <c r="G65" s="37"/>
      <c r="H65" s="38"/>
      <c r="I65" s="52"/>
      <c r="J65" s="53"/>
      <c r="K65" s="38"/>
      <c r="L65" s="38"/>
      <c r="M65" s="36"/>
      <c r="N65" s="36"/>
    </row>
    <row r="66" s="3" customFormat="1" ht="12" spans="1:14">
      <c r="A66" s="36"/>
      <c r="B66" s="36"/>
      <c r="C66" s="37"/>
      <c r="D66" s="36"/>
      <c r="E66" s="36"/>
      <c r="F66" s="36"/>
      <c r="G66" s="37"/>
      <c r="H66" s="38"/>
      <c r="I66" s="52"/>
      <c r="J66" s="53"/>
      <c r="K66" s="38"/>
      <c r="L66" s="38"/>
      <c r="M66" s="36"/>
      <c r="N66" s="36"/>
    </row>
    <row r="67" s="3" customFormat="1" ht="12" spans="1:14">
      <c r="A67" s="36"/>
      <c r="B67" s="36"/>
      <c r="C67" s="37"/>
      <c r="D67" s="36"/>
      <c r="E67" s="36"/>
      <c r="F67" s="36"/>
      <c r="G67" s="37"/>
      <c r="H67" s="38"/>
      <c r="I67" s="52"/>
      <c r="J67" s="53"/>
      <c r="K67" s="38"/>
      <c r="L67" s="38"/>
      <c r="M67" s="36"/>
      <c r="N67" s="36"/>
    </row>
    <row r="68" s="3" customFormat="1" ht="12" spans="1:14">
      <c r="A68" s="36"/>
      <c r="B68" s="36"/>
      <c r="C68" s="37"/>
      <c r="D68" s="36"/>
      <c r="E68" s="36"/>
      <c r="F68" s="36"/>
      <c r="G68" s="37"/>
      <c r="H68" s="38"/>
      <c r="I68" s="52"/>
      <c r="J68" s="53"/>
      <c r="K68" s="38"/>
      <c r="L68" s="38"/>
      <c r="M68" s="36"/>
      <c r="N68" s="36"/>
    </row>
    <row r="69" s="3" customFormat="1" ht="12" spans="1:14">
      <c r="A69" s="36"/>
      <c r="B69" s="36"/>
      <c r="C69" s="37"/>
      <c r="D69" s="36"/>
      <c r="E69" s="36"/>
      <c r="F69" s="36"/>
      <c r="G69" s="37"/>
      <c r="H69" s="38"/>
      <c r="I69" s="52"/>
      <c r="J69" s="53"/>
      <c r="K69" s="38"/>
      <c r="L69" s="38"/>
      <c r="M69" s="36"/>
      <c r="N69" s="36"/>
    </row>
    <row r="70" s="3" customFormat="1" ht="12" spans="1:14">
      <c r="A70" s="36"/>
      <c r="B70" s="36"/>
      <c r="C70" s="37"/>
      <c r="D70" s="36"/>
      <c r="E70" s="36"/>
      <c r="F70" s="36"/>
      <c r="G70" s="37"/>
      <c r="H70" s="38"/>
      <c r="I70" s="52"/>
      <c r="J70" s="53"/>
      <c r="K70" s="38"/>
      <c r="L70" s="38"/>
      <c r="M70" s="36"/>
      <c r="N70" s="36"/>
    </row>
    <row r="71" s="3" customFormat="1" ht="12" spans="1:14">
      <c r="A71" s="36"/>
      <c r="B71" s="36"/>
      <c r="C71" s="37"/>
      <c r="D71" s="36"/>
      <c r="E71" s="36"/>
      <c r="F71" s="36"/>
      <c r="G71" s="37"/>
      <c r="H71" s="38"/>
      <c r="I71" s="52"/>
      <c r="J71" s="53"/>
      <c r="K71" s="38"/>
      <c r="L71" s="38"/>
      <c r="M71" s="36"/>
      <c r="N71" s="36"/>
    </row>
    <row r="72" s="3" customFormat="1" ht="12" spans="1:14">
      <c r="A72" s="36"/>
      <c r="B72" s="36"/>
      <c r="C72" s="37"/>
      <c r="D72" s="36"/>
      <c r="E72" s="36"/>
      <c r="F72" s="36"/>
      <c r="G72" s="37"/>
      <c r="H72" s="38"/>
      <c r="I72" s="52"/>
      <c r="J72" s="53"/>
      <c r="K72" s="38"/>
      <c r="L72" s="38"/>
      <c r="M72" s="36"/>
      <c r="N72" s="36"/>
    </row>
    <row r="73" s="3" customFormat="1" ht="12" spans="1:14">
      <c r="A73" s="36"/>
      <c r="B73" s="36"/>
      <c r="C73" s="37"/>
      <c r="D73" s="36"/>
      <c r="E73" s="36"/>
      <c r="F73" s="36"/>
      <c r="G73" s="37"/>
      <c r="H73" s="38"/>
      <c r="I73" s="52"/>
      <c r="J73" s="53"/>
      <c r="K73" s="38"/>
      <c r="L73" s="38"/>
      <c r="M73" s="36"/>
      <c r="N73" s="36"/>
    </row>
    <row r="74" s="3" customFormat="1" ht="12" spans="1:14">
      <c r="A74" s="36"/>
      <c r="B74" s="36"/>
      <c r="C74" s="37"/>
      <c r="D74" s="36"/>
      <c r="E74" s="36"/>
      <c r="F74" s="36"/>
      <c r="G74" s="37"/>
      <c r="H74" s="38"/>
      <c r="I74" s="52"/>
      <c r="J74" s="53"/>
      <c r="K74" s="38"/>
      <c r="L74" s="38"/>
      <c r="M74" s="36"/>
      <c r="N74" s="36"/>
    </row>
    <row r="75" s="3" customFormat="1" ht="12" spans="1:14">
      <c r="A75" s="36"/>
      <c r="B75" s="36"/>
      <c r="C75" s="37"/>
      <c r="D75" s="36"/>
      <c r="E75" s="36"/>
      <c r="F75" s="36"/>
      <c r="G75" s="37"/>
      <c r="H75" s="38"/>
      <c r="I75" s="52"/>
      <c r="J75" s="53"/>
      <c r="K75" s="38"/>
      <c r="L75" s="38"/>
      <c r="M75" s="36"/>
      <c r="N75" s="36"/>
    </row>
    <row r="76" spans="10:10">
      <c r="J76" s="54"/>
    </row>
    <row r="77" spans="10:10">
      <c r="J77" s="54"/>
    </row>
    <row r="78" spans="10:10">
      <c r="J78" s="54"/>
    </row>
    <row r="79" spans="10:10">
      <c r="J79" s="54"/>
    </row>
    <row r="80" spans="10:10">
      <c r="J80" s="54"/>
    </row>
    <row r="81" spans="10:10">
      <c r="J81" s="54"/>
    </row>
    <row r="82" spans="10:10">
      <c r="J82" s="54"/>
    </row>
    <row r="83" spans="10:10">
      <c r="J83" s="54"/>
    </row>
    <row r="84" spans="10:10">
      <c r="J84" s="54"/>
    </row>
    <row r="85" spans="10:10">
      <c r="J85" s="54"/>
    </row>
    <row r="86" spans="10:10">
      <c r="J86" s="54"/>
    </row>
    <row r="87" spans="10:10">
      <c r="J87" s="54"/>
    </row>
    <row r="88" spans="10:10">
      <c r="J88" s="54"/>
    </row>
    <row r="89" spans="10:10">
      <c r="J89" s="54"/>
    </row>
    <row r="90" spans="10:10">
      <c r="J90" s="54"/>
    </row>
    <row r="91" spans="10:10">
      <c r="J91" s="54"/>
    </row>
    <row r="92" spans="10:10">
      <c r="J92" s="54"/>
    </row>
    <row r="93" spans="10:10">
      <c r="J93" s="54"/>
    </row>
    <row r="94" spans="10:10">
      <c r="J94" s="54"/>
    </row>
    <row r="95" spans="10:10">
      <c r="J95" s="54"/>
    </row>
    <row r="96" spans="10:10">
      <c r="J96" s="54"/>
    </row>
    <row r="97" spans="10:10">
      <c r="J97" s="54"/>
    </row>
    <row r="98" spans="10:10">
      <c r="J98" s="54"/>
    </row>
    <row r="99" spans="10:10">
      <c r="J99" s="54"/>
    </row>
    <row r="100" spans="10:10">
      <c r="J100" s="54"/>
    </row>
  </sheetData>
  <mergeCells count="18">
    <mergeCell ref="A1:C1"/>
    <mergeCell ref="A2:O2"/>
    <mergeCell ref="I3:L3"/>
    <mergeCell ref="A3:A6"/>
    <mergeCell ref="B3:B6"/>
    <mergeCell ref="C3:C6"/>
    <mergeCell ref="D3:D6"/>
    <mergeCell ref="E3:E6"/>
    <mergeCell ref="F3:F6"/>
    <mergeCell ref="G3:G6"/>
    <mergeCell ref="H3:H6"/>
    <mergeCell ref="I4:I6"/>
    <mergeCell ref="J4:J6"/>
    <mergeCell ref="K4:K6"/>
    <mergeCell ref="L4:L6"/>
    <mergeCell ref="M3:M6"/>
    <mergeCell ref="N3:N6"/>
    <mergeCell ref="O3:O6"/>
  </mergeCells>
  <pageMargins left="0.751388888888889" right="0.751388888888889" top="1" bottom="0.865972222222222" header="0.5" footer="0.5"/>
  <pageSetup paperSize="8" scale="61"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漫</cp:lastModifiedBy>
  <cp:revision>1</cp:revision>
  <dcterms:created xsi:type="dcterms:W3CDTF">2013-09-30T07:13:00Z</dcterms:created>
  <cp:lastPrinted>2018-12-03T13:02:00Z</cp:lastPrinted>
  <dcterms:modified xsi:type="dcterms:W3CDTF">2024-12-16T10:58:54Z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eadingLayout">
    <vt:bool>false</vt:bool>
  </property>
  <property fmtid="{D5CDD505-2E9C-101B-9397-08002B2CF9AE}" pid="4" name="KSORubyTemplateID" linkTarget="0">
    <vt:lpwstr>20</vt:lpwstr>
  </property>
  <property fmtid="{D5CDD505-2E9C-101B-9397-08002B2CF9AE}" pid="5" name="ICV">
    <vt:lpwstr>6F3097E9D9824B85B73B76689365310E_13</vt:lpwstr>
  </property>
</Properties>
</file>