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<sst xmlns="http://schemas.openxmlformats.org/spreadsheetml/2006/main" count="144" uniqueCount="87">
  <si>
    <t>附件</t>
  </si>
  <si>
    <t>宁县2022年省级财政衔接推进乡村振兴补助资金项目计划表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</si>
  <si>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</si>
  <si>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</si>
  <si>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</si>
  <si>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</si>
  <si>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</si>
  <si>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</si>
  <si>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</si>
  <si>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</si>
  <si>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</si>
  <si>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</si>
  <si>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</si>
  <si>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</si>
  <si>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</si>
  <si>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</si>
  <si>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</si>
  <si>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</si>
  <si>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</si>
  <si>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</si>
  <si>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1.苹果产业发展</t>
  </si>
  <si>
    <t>低效果园改造</t>
  </si>
  <si>
    <t>新建</t>
  </si>
  <si>
    <t>2022年</t>
  </si>
  <si>
    <t>全县18个乡镇</t>
  </si>
  <si>
    <t>1.低效果园改造2500亩50万元，每亩补助200元；2.米桥、和盛、新宁、太昌等乡镇3500亩果园配置授粉树，解决果园座果率低等问题90万元，授粉树每株补助15元。</t>
  </si>
  <si>
    <t>提高苹果产业收入，带动周边果农发展苹果产业，增加务工收入</t>
  </si>
  <si>
    <t>果业发展中心</t>
  </si>
  <si>
    <t>乡（镇）村</t>
  </si>
  <si>
    <t>苹果品种改良</t>
  </si>
  <si>
    <t>金农公司果园进行补植及引进王林、红思尼克、红乔王子等新品种更新换头，补植10000株，更新换头30000株。</t>
  </si>
  <si>
    <t>城郊特色水果示范及保种带</t>
  </si>
  <si>
    <t>新宁镇</t>
  </si>
  <si>
    <t>新宁镇九龙村建设11亩连体大棚，栽植车厘子、红提、黑提；高铁站面山栽植黄甘桃和九龙金枣；新宁镇井坳村栽植设施化黄甘桃120亩、金枣保种20亩。</t>
  </si>
  <si>
    <t>发展城郊特色经济，带动周边农户增收</t>
  </si>
  <si>
    <t>2.草畜产业发展</t>
  </si>
  <si>
    <t>饲草加工产业培育</t>
  </si>
  <si>
    <t>春荣镇、焦村镇、南义乡</t>
  </si>
  <si>
    <t>建成农作物秸秆加工利用企业3个（春荣、焦村、南义），新建玉米秸秆颗粒加工生产线4条，年处理秸秆15万吨（分片区与乡镇签订收购协议，上门收割处理），利用本县枯木、秸秆、饲草4万吨以上，且完成划定区域内秸秆枯木收购加工的，每吨补助10元。</t>
  </si>
  <si>
    <t>加强农户枯木、秸秆、饲草收贮利用，增加农户收入，净化农村环境</t>
  </si>
  <si>
    <t>畜牧兽医站</t>
  </si>
  <si>
    <t>3.村级集体经济</t>
  </si>
  <si>
    <t>瓦斜乡</t>
  </si>
  <si>
    <t>瓦斜乡庄科村、原沟村等2个脱贫村，每村投入村集体经济发展资金100万元，用于入股万头肉牛屠宰生产线及早胜牛肉产品营销中心，扩大生产规模，增强带动农户发展能力，资金收益权和所有权归村集体所有，按5%保底分红。村集体按照规定方式、程序确定收益用途。龙头企业吸纳脱贫劳动力务工增加劳务收入。</t>
  </si>
  <si>
    <t>发展当地优势特色产业，增加脱贫村集体经济收入，带动农户增收</t>
  </si>
  <si>
    <t>乡村</t>
  </si>
  <si>
    <t>新宁镇、南义乡、瓦斜乡、良平镇</t>
  </si>
  <si>
    <t>新宁镇南桥村、黄山村，南义乡焦台村、寨河村，瓦斜乡永吉村、良平镇段村村、赵家村等7个脱贫村，每村投入村集体经济发展资金100万元，用于入股宁州城投公司就业工厂，扩大就业工厂生产规模，增强带动农户发展能力，资金收益权和所有权归村集体所有，按5%保底分红。村集体按照规定方式、程序确定收益用途。就业工厂吸纳脱贫劳动力务工增加劳务收入。</t>
  </si>
  <si>
    <t>人社局</t>
  </si>
  <si>
    <t>米桥镇、平子镇、早胜镇、中村镇、春荣镇、湘乐镇</t>
  </si>
  <si>
    <t>米桥镇孟家村、常邑村、龙湾村，平子镇下塬村、惠堡村、北堡村，早胜镇樊村村、南庄村、西头村，中村镇政平村、刘家村、邓家村，春荣镇上齐村、李台村、万塬村、石鼓村、铁王村、徐家村、王台村，湘乐镇瓦窑村、任劳村，九岘乡北庄村、马洼村、鲁甲村等24个脱贫村，每村投入村集体经济发展资金100万元，用于入股食用菌龙头企业，扩大生产规模，增强带动农户发展能力，资金收益权和所有权归村集体所有，按5%保底分红。村集体按照规定方式、程序确定收益用途。龙头企业吸纳脱贫劳动力务工增加劳务收入。</t>
  </si>
  <si>
    <t>农业农村局</t>
  </si>
  <si>
    <t>二、农村就业</t>
  </si>
  <si>
    <t>1.村级公益岗位</t>
  </si>
  <si>
    <t>全县257个行政村公益岗位人员补助，每人每月500元。</t>
  </si>
  <si>
    <t>解决低收入劳动力(含边缘户)外出务工困难问题</t>
  </si>
  <si>
    <t>乡(镇)村</t>
  </si>
  <si>
    <t>三、乡村建设</t>
  </si>
  <si>
    <t>1.乡村建设示范乡镇</t>
  </si>
  <si>
    <t>焦村镇示范建设</t>
  </si>
  <si>
    <t>续建</t>
  </si>
  <si>
    <t>焦村镇</t>
  </si>
  <si>
    <t>硬化焦渭路沿线、西李村入户路3807米70.92万元。西李村新农村农户渗水砖硬化1209米35.65万元。食用菌基地人行道硬化49万元。西卜村巷道硬化560米27.68万元。长官村硬化路肩3967米195.383万元。坳马村、张斜村入户路硬化9.15万元，坳马村、西卜村巷道硬化8.5万元。农村人居环境整治103.717万元</t>
  </si>
  <si>
    <t>创建乡村振兴省级示范乡镇，为其他乡镇后续开展示范创建工作积累经验、探索路径。</t>
  </si>
  <si>
    <t>乡村振兴局</t>
  </si>
  <si>
    <t>镇村</t>
  </si>
  <si>
    <t>和盛镇示范建设</t>
  </si>
  <si>
    <t>和盛镇</t>
  </si>
  <si>
    <t>东乐村入户路硬化5.79公里198.04万元。庙花村硬化排水渠254米8.35万元。楼花至庙花边沟涵0.3公里6.4万元。庙花村至东乐村路肩硬化1.6公里65.87万元。东沟头排水渠建设26.53万元。高崖头村硬化入户路8户195米5.99万元。砂石路维修2.837公里21.2万元。三里店至高速路口水渠整修4.5公里83.04万元。垃圾清运设施采购58.05万元。农村人居环境整治26.53万元</t>
  </si>
  <si>
    <t>创建乡村振兴市级示范乡镇，为其他乡镇后续开展示范创建工作积累经验、探索路径。</t>
  </si>
  <si>
    <t>2.乡村建设示范村</t>
  </si>
  <si>
    <t>焦村镇街上村示范建设</t>
  </si>
  <si>
    <t>焦村镇街上村</t>
  </si>
  <si>
    <t>入户路巷道硬化12011米270.671万元（项目总投资281.475万元，本次安排270.671万元）。新修排水渠3901米58.129万元（项目总投资66.329万元，本次安排58.129）</t>
  </si>
  <si>
    <t>创建乡村建设示范村，为其他村后续开展示范创建工作积累经验、探索路径。</t>
  </si>
  <si>
    <t>和盛镇南家村示范建设</t>
  </si>
  <si>
    <t>和盛镇南家村</t>
  </si>
  <si>
    <t>入户路硬化13294米247.905万元（项目总投资294.803万元，本次安排247.905万元）。硬化路肩2600米52.095万元（项目总投资81.874万元，本次安排52.095万元）</t>
  </si>
  <si>
    <t>中村镇中村村示范建设</t>
  </si>
  <si>
    <t>中村镇中村村</t>
  </si>
  <si>
    <t>入户路硬化8072米118.715万元（项目总投资190.958万元，本次安排118.715万元）。小型垃圾清运设施48.506万元。农村人居环境整治132.779万元（项目总投资174.379万元，本次安排132.779万元）</t>
  </si>
  <si>
    <t>南义乡焦台村示范建设</t>
  </si>
  <si>
    <t>南义乡焦台村</t>
  </si>
  <si>
    <t>硬化路肩1210平方米、边沟258米、人行道379.8平方米、护坡370立方米及果蔬保鲜库设施维修72.636万元（项目总投资95.66万元，本次安排72.636万元）。巷道硬化835米44.133万元。硬化进户道路7329米183.231万元。</t>
  </si>
  <si>
    <t>太昌镇肖家村示范建设</t>
  </si>
  <si>
    <t>太昌镇肖家村</t>
  </si>
  <si>
    <t>入户路硬化3.81公里9.479万元（项目总投资75.63万元，本次安排9.479万元）。水毁道路维修及小型垃圾转运站42万元。新修道路护坡6.11万元。产业路硬化495米21.668万元。新修排水渠9.8万元。砂石路维修10万元。水渠及护坡，绿化，村庄主干道及农户门前风貌提升87.86万元；垃圾设施采购43.92万元。农村人居环境整治69.163万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</si>
</sst>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5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3" fillId="0" borderId="0" applyFill="0" applyBorder="0">
      <alignment vertical="center" wrapText="1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_2015年互助资金统计台账" xf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0000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topLeftCell="A22" workbookViewId="0">
      <selection activeCell="G23" sqref="G23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51.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45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31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41" t="s">
        <v>10</v>
      </c>
      <c r="J3" s="41"/>
      <c r="K3" s="41"/>
      <c r="L3" s="41"/>
      <c r="M3" s="17" t="s">
        <v>11</v>
      </c>
      <c r="N3" s="42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3" t="s">
        <v>14</v>
      </c>
      <c r="J4" s="17" t="s">
        <v>15</v>
      </c>
      <c r="K4" s="44" t="s">
        <v>16</v>
      </c>
      <c r="L4" s="44" t="s">
        <v>17</v>
      </c>
      <c r="M4" s="17"/>
      <c r="N4" s="45"/>
      <c r="O4" s="17"/>
    </row>
    <row r="5" s="2" customFormat="1" ht="17" customHeight="1" spans="1:15">
      <c r="A5" s="14"/>
      <c r="B5" s="19"/>
      <c r="C5" s="16"/>
      <c r="D5" s="16"/>
      <c r="E5" s="16"/>
      <c r="F5" s="16"/>
      <c r="G5" s="17"/>
      <c r="H5" s="20"/>
      <c r="I5" s="43"/>
      <c r="J5" s="17"/>
      <c r="K5" s="44"/>
      <c r="L5" s="44"/>
      <c r="M5" s="17"/>
      <c r="N5" s="45"/>
      <c r="O5" s="17"/>
    </row>
    <row r="6" s="2" customFormat="1" ht="10" customHeight="1" spans="1:15">
      <c r="A6" s="14"/>
      <c r="B6" s="21"/>
      <c r="C6" s="16"/>
      <c r="D6" s="16"/>
      <c r="E6" s="16"/>
      <c r="F6" s="16"/>
      <c r="G6" s="17"/>
      <c r="H6" s="22"/>
      <c r="I6" s="43"/>
      <c r="J6" s="17"/>
      <c r="K6" s="44"/>
      <c r="L6" s="44"/>
      <c r="M6" s="17"/>
      <c r="N6" s="46"/>
      <c r="O6" s="17"/>
    </row>
    <row r="7" s="2" customFormat="1" ht="42" customHeight="1" spans="1:15">
      <c r="A7" s="23"/>
      <c r="B7" s="21" t="s">
        <v>18</v>
      </c>
      <c r="C7" s="24"/>
      <c r="D7" s="24"/>
      <c r="E7" s="24"/>
      <c r="F7" s="24"/>
      <c r="G7" s="25"/>
      <c r="H7" s="26">
        <f>H8+H19+H20</f>
        <v>7108</v>
      </c>
      <c r="I7" s="26"/>
      <c r="J7" s="47">
        <v>257</v>
      </c>
      <c r="K7" s="26">
        <f>K8+K19+K20</f>
        <v>3.5</v>
      </c>
      <c r="L7" s="26">
        <f>L8+L19+L20</f>
        <v>12.83</v>
      </c>
      <c r="M7" s="25"/>
      <c r="N7" s="48"/>
      <c r="O7" s="25"/>
    </row>
    <row r="8" s="3" customFormat="1" ht="42" customHeight="1" spans="1:15">
      <c r="A8" s="27"/>
      <c r="B8" s="28" t="s">
        <v>19</v>
      </c>
      <c r="C8" s="29"/>
      <c r="D8" s="30"/>
      <c r="E8" s="30"/>
      <c r="F8" s="30"/>
      <c r="G8" s="31"/>
      <c r="H8" s="26">
        <f>H9+H13+H15</f>
        <v>3725</v>
      </c>
      <c r="I8" s="26"/>
      <c r="J8" s="47">
        <f>J9+J13+J15</f>
        <v>252</v>
      </c>
      <c r="K8" s="26">
        <f>K9+K13+K15</f>
        <v>1.7</v>
      </c>
      <c r="L8" s="26">
        <f>L9+L13+L15</f>
        <v>6.05</v>
      </c>
      <c r="M8" s="32"/>
      <c r="N8" s="32"/>
      <c r="O8" s="49"/>
    </row>
    <row r="9" s="3" customFormat="1" ht="42" customHeight="1" spans="1:15">
      <c r="A9" s="32"/>
      <c r="B9" s="33"/>
      <c r="C9" s="34" t="s">
        <v>20</v>
      </c>
      <c r="D9" s="32"/>
      <c r="E9" s="32"/>
      <c r="F9" s="32"/>
      <c r="G9" s="29"/>
      <c r="H9" s="26">
        <f>SUM(H10:H12)</f>
        <v>375</v>
      </c>
      <c r="I9" s="26"/>
      <c r="J9" s="47">
        <f>SUM(J10:J12)</f>
        <v>202</v>
      </c>
      <c r="K9" s="26">
        <f>SUM(K10:K12)</f>
        <v>1.08</v>
      </c>
      <c r="L9" s="26">
        <f>SUM(L10:L12)</f>
        <v>3.77</v>
      </c>
      <c r="M9" s="36"/>
      <c r="N9" s="36"/>
      <c r="O9" s="49"/>
    </row>
    <row r="10" s="3" customFormat="1" ht="52" customHeight="1" spans="1:15">
      <c r="A10" s="32">
        <v>1</v>
      </c>
      <c r="B10" s="33"/>
      <c r="C10" s="29" t="s">
        <v>21</v>
      </c>
      <c r="D10" s="32" t="s">
        <v>22</v>
      </c>
      <c r="E10" s="32" t="s">
        <v>23</v>
      </c>
      <c r="F10" s="32" t="s">
        <v>24</v>
      </c>
      <c r="G10" s="29" t="s">
        <v>25</v>
      </c>
      <c r="H10" s="26">
        <v>140</v>
      </c>
      <c r="I10" s="50" t="s">
        <v>26</v>
      </c>
      <c r="J10" s="47">
        <v>150</v>
      </c>
      <c r="K10" s="26">
        <v>1</v>
      </c>
      <c r="L10" s="26">
        <v>3.5</v>
      </c>
      <c r="M10" s="36" t="s">
        <v>27</v>
      </c>
      <c r="N10" s="36" t="s">
        <v>28</v>
      </c>
      <c r="O10" s="49"/>
    </row>
    <row r="11" s="3" customFormat="1" ht="45" customHeight="1" spans="1:15">
      <c r="A11" s="32">
        <v>2</v>
      </c>
      <c r="B11" s="33"/>
      <c r="C11" s="29" t="s">
        <v>29</v>
      </c>
      <c r="D11" s="32" t="s">
        <v>22</v>
      </c>
      <c r="E11" s="32" t="s">
        <v>23</v>
      </c>
      <c r="F11" s="32" t="s">
        <v>24</v>
      </c>
      <c r="G11" s="29" t="s">
        <v>30</v>
      </c>
      <c r="H11" s="26">
        <v>35</v>
      </c>
      <c r="I11" s="50" t="s">
        <v>26</v>
      </c>
      <c r="J11" s="47">
        <v>50</v>
      </c>
      <c r="K11" s="26">
        <v>0.05</v>
      </c>
      <c r="L11" s="26">
        <v>0.17</v>
      </c>
      <c r="M11" s="36" t="s">
        <v>27</v>
      </c>
      <c r="N11" s="36" t="s">
        <v>28</v>
      </c>
      <c r="O11" s="49"/>
    </row>
    <row r="12" s="3" customFormat="1" ht="46" customHeight="1" spans="1:15">
      <c r="A12" s="32">
        <v>3</v>
      </c>
      <c r="B12" s="33"/>
      <c r="C12" s="29" t="s">
        <v>31</v>
      </c>
      <c r="D12" s="32" t="s">
        <v>22</v>
      </c>
      <c r="E12" s="32" t="s">
        <v>23</v>
      </c>
      <c r="F12" s="32" t="s">
        <v>32</v>
      </c>
      <c r="G12" s="29" t="s">
        <v>33</v>
      </c>
      <c r="H12" s="26">
        <v>200</v>
      </c>
      <c r="I12" s="50" t="s">
        <v>34</v>
      </c>
      <c r="J12" s="47">
        <v>2</v>
      </c>
      <c r="K12" s="26">
        <v>0.03</v>
      </c>
      <c r="L12" s="26">
        <v>0.1</v>
      </c>
      <c r="M12" s="36" t="s">
        <v>27</v>
      </c>
      <c r="N12" s="36" t="s">
        <v>28</v>
      </c>
      <c r="O12" s="49"/>
    </row>
    <row r="13" s="4" customFormat="1" ht="47" customHeight="1" spans="1:15">
      <c r="A13" s="32"/>
      <c r="B13" s="28"/>
      <c r="C13" s="34" t="s">
        <v>35</v>
      </c>
      <c r="D13" s="32"/>
      <c r="E13" s="32"/>
      <c r="F13" s="30"/>
      <c r="G13" s="29"/>
      <c r="H13" s="26">
        <f>SUM(H14:H14)</f>
        <v>50</v>
      </c>
      <c r="I13" s="26"/>
      <c r="J13" s="47">
        <f>SUM(J14:J14)</f>
        <v>20</v>
      </c>
      <c r="K13" s="26">
        <f>SUM(K14:K14)</f>
        <v>0.32</v>
      </c>
      <c r="L13" s="26">
        <f>SUM(L14:L14)</f>
        <v>1.13</v>
      </c>
      <c r="M13" s="30"/>
      <c r="N13" s="30"/>
      <c r="O13" s="49"/>
    </row>
    <row r="14" s="4" customFormat="1" ht="72" customHeight="1" spans="1:15">
      <c r="A14" s="32">
        <v>4</v>
      </c>
      <c r="B14" s="28"/>
      <c r="C14" s="29" t="s">
        <v>36</v>
      </c>
      <c r="D14" s="32" t="s">
        <v>22</v>
      </c>
      <c r="E14" s="32" t="s">
        <v>23</v>
      </c>
      <c r="F14" s="30" t="s">
        <v>37</v>
      </c>
      <c r="G14" s="29" t="s">
        <v>38</v>
      </c>
      <c r="H14" s="26">
        <v>50</v>
      </c>
      <c r="I14" s="51" t="s">
        <v>39</v>
      </c>
      <c r="J14" s="47">
        <v>20</v>
      </c>
      <c r="K14" s="26">
        <v>0.32</v>
      </c>
      <c r="L14" s="26">
        <v>1.13</v>
      </c>
      <c r="M14" s="30" t="s">
        <v>40</v>
      </c>
      <c r="N14" s="30" t="s">
        <v>28</v>
      </c>
      <c r="O14" s="49"/>
    </row>
    <row r="15" s="4" customFormat="1" ht="46" customHeight="1" spans="1:15">
      <c r="A15" s="32"/>
      <c r="B15" s="28"/>
      <c r="C15" s="35" t="s">
        <v>41</v>
      </c>
      <c r="D15" s="32"/>
      <c r="E15" s="32"/>
      <c r="F15" s="30"/>
      <c r="G15" s="29"/>
      <c r="H15" s="26">
        <f>SUM(H16:H18)</f>
        <v>3300</v>
      </c>
      <c r="I15" s="26"/>
      <c r="J15" s="47">
        <f>SUM(J16:J18)</f>
        <v>30</v>
      </c>
      <c r="K15" s="26">
        <f>SUM(K16:K18)</f>
        <v>0.3</v>
      </c>
      <c r="L15" s="26">
        <f>SUM(L16:L18)</f>
        <v>1.15</v>
      </c>
      <c r="M15" s="30"/>
      <c r="N15" s="30"/>
      <c r="O15" s="49"/>
    </row>
    <row r="16" s="4" customFormat="1" ht="90" customHeight="1" spans="1:15">
      <c r="A16" s="32">
        <v>5</v>
      </c>
      <c r="B16" s="28"/>
      <c r="C16" s="29"/>
      <c r="D16" s="32" t="s">
        <v>22</v>
      </c>
      <c r="E16" s="32" t="s">
        <v>23</v>
      </c>
      <c r="F16" s="30" t="s">
        <v>42</v>
      </c>
      <c r="G16" s="29" t="s">
        <v>43</v>
      </c>
      <c r="H16" s="26">
        <v>200</v>
      </c>
      <c r="I16" s="51" t="s">
        <v>44</v>
      </c>
      <c r="J16" s="47">
        <v>2</v>
      </c>
      <c r="K16" s="26">
        <v>0.02</v>
      </c>
      <c r="L16" s="26">
        <v>0.08</v>
      </c>
      <c r="M16" s="30" t="s">
        <v>40</v>
      </c>
      <c r="N16" s="30" t="s">
        <v>45</v>
      </c>
      <c r="O16" s="49"/>
    </row>
    <row r="17" s="4" customFormat="1" ht="100" customHeight="1" spans="1:15">
      <c r="A17" s="32">
        <v>6</v>
      </c>
      <c r="B17" s="28"/>
      <c r="C17" s="29"/>
      <c r="D17" s="32" t="s">
        <v>22</v>
      </c>
      <c r="E17" s="32" t="s">
        <v>23</v>
      </c>
      <c r="F17" s="30" t="s">
        <v>46</v>
      </c>
      <c r="G17" s="29" t="s">
        <v>47</v>
      </c>
      <c r="H17" s="26">
        <v>700</v>
      </c>
      <c r="I17" s="51" t="s">
        <v>44</v>
      </c>
      <c r="J17" s="47">
        <v>7</v>
      </c>
      <c r="K17" s="26">
        <v>0.07</v>
      </c>
      <c r="L17" s="26">
        <v>0.27</v>
      </c>
      <c r="M17" s="30" t="s">
        <v>48</v>
      </c>
      <c r="N17" s="30" t="s">
        <v>28</v>
      </c>
      <c r="O17" s="49"/>
    </row>
    <row r="18" s="4" customFormat="1" ht="140" customHeight="1" spans="1:15">
      <c r="A18" s="32">
        <v>7</v>
      </c>
      <c r="B18" s="28"/>
      <c r="C18" s="29"/>
      <c r="D18" s="32" t="s">
        <v>22</v>
      </c>
      <c r="E18" s="32" t="s">
        <v>23</v>
      </c>
      <c r="F18" s="30" t="s">
        <v>49</v>
      </c>
      <c r="G18" s="29" t="s">
        <v>50</v>
      </c>
      <c r="H18" s="26">
        <v>2400</v>
      </c>
      <c r="I18" s="51" t="s">
        <v>44</v>
      </c>
      <c r="J18" s="47">
        <v>21</v>
      </c>
      <c r="K18" s="26">
        <v>0.21</v>
      </c>
      <c r="L18" s="26">
        <v>0.8</v>
      </c>
      <c r="M18" s="30" t="s">
        <v>51</v>
      </c>
      <c r="N18" s="30" t="s">
        <v>28</v>
      </c>
      <c r="O18" s="49"/>
    </row>
    <row r="19" s="4" customFormat="1" ht="57" customHeight="1" spans="1:15">
      <c r="A19" s="32">
        <v>8</v>
      </c>
      <c r="B19" s="28" t="s">
        <v>52</v>
      </c>
      <c r="C19" s="35" t="s">
        <v>53</v>
      </c>
      <c r="D19" s="32" t="s">
        <v>22</v>
      </c>
      <c r="E19" s="32" t="s">
        <v>23</v>
      </c>
      <c r="F19" s="36" t="s">
        <v>24</v>
      </c>
      <c r="G19" s="29" t="s">
        <v>54</v>
      </c>
      <c r="H19" s="26">
        <v>854.2</v>
      </c>
      <c r="I19" s="51" t="s">
        <v>55</v>
      </c>
      <c r="J19" s="47">
        <v>257</v>
      </c>
      <c r="K19" s="26">
        <v>0.1</v>
      </c>
      <c r="L19" s="26">
        <v>0.43</v>
      </c>
      <c r="M19" s="36" t="s">
        <v>48</v>
      </c>
      <c r="N19" s="30" t="s">
        <v>56</v>
      </c>
      <c r="O19" s="49"/>
    </row>
    <row r="20" s="4" customFormat="1" ht="57" customHeight="1" spans="1:15">
      <c r="A20" s="32"/>
      <c r="B20" s="28" t="s">
        <v>57</v>
      </c>
      <c r="C20" s="29"/>
      <c r="D20" s="32"/>
      <c r="E20" s="32"/>
      <c r="F20" s="32"/>
      <c r="G20" s="37"/>
      <c r="H20" s="26">
        <f>H21+H24</f>
        <v>2528.8</v>
      </c>
      <c r="I20" s="26"/>
      <c r="J20" s="47">
        <f>J21+J24</f>
        <v>35</v>
      </c>
      <c r="K20" s="26">
        <f>K21+K24</f>
        <v>1.7</v>
      </c>
      <c r="L20" s="26">
        <f>L21+L24</f>
        <v>6.35</v>
      </c>
      <c r="M20" s="32"/>
      <c r="N20" s="32"/>
      <c r="O20" s="49"/>
    </row>
    <row r="21" s="4" customFormat="1" ht="57" customHeight="1" spans="1:15">
      <c r="A21" s="32"/>
      <c r="B21" s="28"/>
      <c r="C21" s="34" t="s">
        <v>58</v>
      </c>
      <c r="D21" s="32"/>
      <c r="E21" s="32"/>
      <c r="F21" s="30"/>
      <c r="G21" s="29"/>
      <c r="H21" s="26">
        <f>SUM(H22:H23)</f>
        <v>1000</v>
      </c>
      <c r="I21" s="26"/>
      <c r="J21" s="47">
        <f>SUM(J22:J23)</f>
        <v>30</v>
      </c>
      <c r="K21" s="26">
        <f>SUM(K22:K23)</f>
        <v>1.6</v>
      </c>
      <c r="L21" s="26">
        <f>SUM(L22:L23)</f>
        <v>6</v>
      </c>
      <c r="M21" s="32"/>
      <c r="N21" s="30"/>
      <c r="O21" s="49"/>
    </row>
    <row r="22" s="4" customFormat="1" ht="88" customHeight="1" spans="1:15">
      <c r="A22" s="32">
        <v>9</v>
      </c>
      <c r="B22" s="28"/>
      <c r="C22" s="29" t="s">
        <v>59</v>
      </c>
      <c r="D22" s="32" t="s">
        <v>60</v>
      </c>
      <c r="E22" s="32" t="s">
        <v>23</v>
      </c>
      <c r="F22" s="36" t="s">
        <v>61</v>
      </c>
      <c r="G22" s="29" t="s">
        <v>62</v>
      </c>
      <c r="H22" s="26">
        <v>500</v>
      </c>
      <c r="I22" s="51" t="s">
        <v>63</v>
      </c>
      <c r="J22" s="47">
        <v>15</v>
      </c>
      <c r="K22" s="26">
        <v>0.8</v>
      </c>
      <c r="L22" s="26">
        <v>3</v>
      </c>
      <c r="M22" s="30" t="s">
        <v>64</v>
      </c>
      <c r="N22" s="30" t="s">
        <v>65</v>
      </c>
      <c r="O22" s="49"/>
    </row>
    <row r="23" s="4" customFormat="1" ht="97" customHeight="1" spans="1:15">
      <c r="A23" s="32">
        <v>10</v>
      </c>
      <c r="B23" s="28"/>
      <c r="C23" s="29" t="s">
        <v>66</v>
      </c>
      <c r="D23" s="32" t="s">
        <v>60</v>
      </c>
      <c r="E23" s="32" t="s">
        <v>23</v>
      </c>
      <c r="F23" s="36" t="s">
        <v>67</v>
      </c>
      <c r="G23" s="29" t="s">
        <v>68</v>
      </c>
      <c r="H23" s="26">
        <v>500</v>
      </c>
      <c r="I23" s="51" t="s">
        <v>69</v>
      </c>
      <c r="J23" s="47">
        <v>15</v>
      </c>
      <c r="K23" s="26">
        <v>0.8</v>
      </c>
      <c r="L23" s="26">
        <v>3</v>
      </c>
      <c r="M23" s="30" t="s">
        <v>64</v>
      </c>
      <c r="N23" s="30" t="s">
        <v>65</v>
      </c>
      <c r="O23" s="49"/>
    </row>
    <row r="24" s="4" customFormat="1" ht="51" customHeight="1" spans="1:15">
      <c r="A24" s="32"/>
      <c r="B24" s="28"/>
      <c r="C24" s="34" t="s">
        <v>70</v>
      </c>
      <c r="D24" s="32"/>
      <c r="E24" s="32"/>
      <c r="F24" s="36"/>
      <c r="G24" s="29"/>
      <c r="H24" s="26">
        <f>SUM(H25:H29)</f>
        <v>1528.8</v>
      </c>
      <c r="I24" s="26"/>
      <c r="J24" s="47">
        <f>SUM(J25:J29)</f>
        <v>5</v>
      </c>
      <c r="K24" s="26">
        <f>SUM(K25:K29)</f>
        <v>0.1</v>
      </c>
      <c r="L24" s="26">
        <f>SUM(L25:L29)</f>
        <v>0.35</v>
      </c>
      <c r="M24" s="36"/>
      <c r="N24" s="30"/>
      <c r="O24" s="49"/>
    </row>
    <row r="25" s="4" customFormat="1" ht="59" customHeight="1" spans="1:15">
      <c r="A25" s="32">
        <v>11</v>
      </c>
      <c r="B25" s="28"/>
      <c r="C25" s="29" t="s">
        <v>71</v>
      </c>
      <c r="D25" s="32" t="s">
        <v>22</v>
      </c>
      <c r="E25" s="32" t="s">
        <v>23</v>
      </c>
      <c r="F25" s="30" t="s">
        <v>72</v>
      </c>
      <c r="G25" s="29" t="s">
        <v>73</v>
      </c>
      <c r="H25" s="26">
        <v>328.8</v>
      </c>
      <c r="I25" s="51" t="s">
        <v>74</v>
      </c>
      <c r="J25" s="47">
        <v>1</v>
      </c>
      <c r="K25" s="26">
        <v>0.02</v>
      </c>
      <c r="L25" s="26">
        <v>0.07</v>
      </c>
      <c r="M25" s="30" t="s">
        <v>64</v>
      </c>
      <c r="N25" s="30" t="s">
        <v>65</v>
      </c>
      <c r="O25" s="49"/>
    </row>
    <row r="26" s="4" customFormat="1" ht="59" customHeight="1" spans="1:15">
      <c r="A26" s="32">
        <v>13</v>
      </c>
      <c r="B26" s="28"/>
      <c r="C26" s="29" t="s">
        <v>75</v>
      </c>
      <c r="D26" s="32" t="s">
        <v>22</v>
      </c>
      <c r="E26" s="32" t="s">
        <v>23</v>
      </c>
      <c r="F26" s="30" t="s">
        <v>76</v>
      </c>
      <c r="G26" s="29" t="s">
        <v>77</v>
      </c>
      <c r="H26" s="26">
        <v>300</v>
      </c>
      <c r="I26" s="51" t="s">
        <v>74</v>
      </c>
      <c r="J26" s="47">
        <v>1</v>
      </c>
      <c r="K26" s="26">
        <v>0.02</v>
      </c>
      <c r="L26" s="26">
        <v>0.07</v>
      </c>
      <c r="M26" s="30" t="s">
        <v>64</v>
      </c>
      <c r="N26" s="30" t="s">
        <v>65</v>
      </c>
      <c r="O26" s="49"/>
    </row>
    <row r="27" s="4" customFormat="1" ht="56" customHeight="1" spans="1:15">
      <c r="A27" s="32">
        <v>14</v>
      </c>
      <c r="B27" s="28"/>
      <c r="C27" s="29" t="s">
        <v>78</v>
      </c>
      <c r="D27" s="32" t="s">
        <v>22</v>
      </c>
      <c r="E27" s="32" t="s">
        <v>23</v>
      </c>
      <c r="F27" s="30" t="s">
        <v>79</v>
      </c>
      <c r="G27" s="29" t="s">
        <v>80</v>
      </c>
      <c r="H27" s="26">
        <v>300</v>
      </c>
      <c r="I27" s="51" t="s">
        <v>74</v>
      </c>
      <c r="J27" s="47">
        <v>1</v>
      </c>
      <c r="K27" s="26">
        <v>0.02</v>
      </c>
      <c r="L27" s="26">
        <v>0.07</v>
      </c>
      <c r="M27" s="30" t="s">
        <v>64</v>
      </c>
      <c r="N27" s="30" t="s">
        <v>65</v>
      </c>
      <c r="O27" s="49"/>
    </row>
    <row r="28" s="4" customFormat="1" ht="72" customHeight="1" spans="1:15">
      <c r="A28" s="32">
        <v>15</v>
      </c>
      <c r="B28" s="28"/>
      <c r="C28" s="29" t="s">
        <v>81</v>
      </c>
      <c r="D28" s="32" t="s">
        <v>22</v>
      </c>
      <c r="E28" s="32" t="s">
        <v>23</v>
      </c>
      <c r="F28" s="30" t="s">
        <v>82</v>
      </c>
      <c r="G28" s="29" t="s">
        <v>83</v>
      </c>
      <c r="H28" s="26">
        <v>300</v>
      </c>
      <c r="I28" s="51" t="s">
        <v>74</v>
      </c>
      <c r="J28" s="47">
        <v>1</v>
      </c>
      <c r="K28" s="26">
        <v>0.02</v>
      </c>
      <c r="L28" s="26">
        <v>0.07</v>
      </c>
      <c r="M28" s="30" t="s">
        <v>64</v>
      </c>
      <c r="N28" s="30" t="s">
        <v>65</v>
      </c>
      <c r="O28" s="49"/>
    </row>
    <row r="29" s="4" customFormat="1" ht="90" customHeight="1" spans="1:15">
      <c r="A29" s="32">
        <v>16</v>
      </c>
      <c r="B29" s="28"/>
      <c r="C29" s="29" t="s">
        <v>84</v>
      </c>
      <c r="D29" s="32" t="s">
        <v>22</v>
      </c>
      <c r="E29" s="32" t="s">
        <v>23</v>
      </c>
      <c r="F29" s="30" t="s">
        <v>85</v>
      </c>
      <c r="G29" s="29" t="s">
        <v>86</v>
      </c>
      <c r="H29" s="26">
        <v>300</v>
      </c>
      <c r="I29" s="51" t="s">
        <v>74</v>
      </c>
      <c r="J29" s="47">
        <v>1</v>
      </c>
      <c r="K29" s="26">
        <v>0.02</v>
      </c>
      <c r="L29" s="26">
        <v>0.07</v>
      </c>
      <c r="M29" s="30" t="s">
        <v>64</v>
      </c>
      <c r="N29" s="30" t="s">
        <v>65</v>
      </c>
      <c r="O29" s="49"/>
    </row>
    <row r="30" s="4" customFormat="1" ht="12" spans="1:14">
      <c r="A30" s="38"/>
      <c r="B30" s="38"/>
      <c r="C30" s="39"/>
      <c r="D30" s="38"/>
      <c r="E30" s="38"/>
      <c r="F30" s="38"/>
      <c r="G30" s="39"/>
      <c r="H30" s="40"/>
      <c r="I30" s="52"/>
      <c r="J30" s="40"/>
      <c r="K30" s="53"/>
      <c r="L30" s="53"/>
      <c r="M30" s="38"/>
      <c r="N30" s="38"/>
    </row>
    <row r="31" s="4" customFormat="1" ht="12" spans="1:14">
      <c r="A31" s="38"/>
      <c r="B31" s="38"/>
      <c r="C31" s="39"/>
      <c r="D31" s="38"/>
      <c r="E31" s="38"/>
      <c r="F31" s="38"/>
      <c r="G31" s="39"/>
      <c r="H31" s="40"/>
      <c r="I31" s="52"/>
      <c r="J31" s="40"/>
      <c r="K31" s="53"/>
      <c r="L31" s="53"/>
      <c r="M31" s="38"/>
      <c r="N31" s="38"/>
    </row>
    <row r="32" s="4" customFormat="1" ht="12" spans="1:14">
      <c r="A32" s="38"/>
      <c r="B32" s="38"/>
      <c r="C32" s="39"/>
      <c r="D32" s="38"/>
      <c r="E32" s="38"/>
      <c r="F32" s="38"/>
      <c r="G32" s="39"/>
      <c r="H32" s="40"/>
      <c r="I32" s="52"/>
      <c r="J32" s="40"/>
      <c r="K32" s="53"/>
      <c r="L32" s="53"/>
      <c r="M32" s="38"/>
      <c r="N32" s="38"/>
    </row>
    <row r="33" s="4" customFormat="1" ht="12" spans="1:14">
      <c r="A33" s="38"/>
      <c r="B33" s="38"/>
      <c r="C33" s="39"/>
      <c r="D33" s="38"/>
      <c r="E33" s="38"/>
      <c r="F33" s="38"/>
      <c r="G33" s="39"/>
      <c r="H33" s="40"/>
      <c r="I33" s="52"/>
      <c r="J33" s="40"/>
      <c r="K33" s="53"/>
      <c r="L33" s="53"/>
      <c r="M33" s="38"/>
      <c r="N33" s="38"/>
    </row>
    <row r="34" s="4" customFormat="1" ht="12" spans="1:14">
      <c r="A34" s="38"/>
      <c r="B34" s="38"/>
      <c r="C34" s="39"/>
      <c r="D34" s="38"/>
      <c r="E34" s="38"/>
      <c r="F34" s="38"/>
      <c r="G34" s="39"/>
      <c r="H34" s="40"/>
      <c r="I34" s="52"/>
      <c r="J34" s="40"/>
      <c r="K34" s="53"/>
      <c r="L34" s="53"/>
      <c r="M34" s="38"/>
      <c r="N34" s="38"/>
    </row>
    <row r="35" s="4" customFormat="1" ht="12" spans="1:14">
      <c r="A35" s="38"/>
      <c r="B35" s="38"/>
      <c r="C35" s="39"/>
      <c r="D35" s="38"/>
      <c r="E35" s="38"/>
      <c r="F35" s="38"/>
      <c r="G35" s="39"/>
      <c r="H35" s="40"/>
      <c r="I35" s="52"/>
      <c r="J35" s="40"/>
      <c r="K35" s="53"/>
      <c r="L35" s="53"/>
      <c r="M35" s="38"/>
      <c r="N35" s="38"/>
    </row>
    <row r="36" s="4" customFormat="1" ht="12" spans="1:14">
      <c r="A36" s="38"/>
      <c r="B36" s="38"/>
      <c r="C36" s="39"/>
      <c r="D36" s="38"/>
      <c r="E36" s="38"/>
      <c r="F36" s="38"/>
      <c r="G36" s="39"/>
      <c r="H36" s="40"/>
      <c r="I36" s="52"/>
      <c r="J36" s="40"/>
      <c r="K36" s="53"/>
      <c r="L36" s="53"/>
      <c r="M36" s="38"/>
      <c r="N36" s="38"/>
    </row>
    <row r="37" s="4" customFormat="1" ht="12" spans="1:14">
      <c r="A37" s="38"/>
      <c r="B37" s="38"/>
      <c r="C37" s="39"/>
      <c r="D37" s="38"/>
      <c r="E37" s="38"/>
      <c r="F37" s="38"/>
      <c r="G37" s="39"/>
      <c r="H37" s="40"/>
      <c r="I37" s="52"/>
      <c r="J37" s="40"/>
      <c r="K37" s="53"/>
      <c r="L37" s="53"/>
      <c r="M37" s="38"/>
      <c r="N37" s="38"/>
    </row>
    <row r="38" s="4" customFormat="1" ht="12" spans="1:14">
      <c r="A38" s="38"/>
      <c r="B38" s="38"/>
      <c r="C38" s="39"/>
      <c r="D38" s="38"/>
      <c r="E38" s="38"/>
      <c r="F38" s="38"/>
      <c r="G38" s="39"/>
      <c r="H38" s="40"/>
      <c r="I38" s="52"/>
      <c r="J38" s="40"/>
      <c r="K38" s="53"/>
      <c r="L38" s="53"/>
      <c r="M38" s="38"/>
      <c r="N38" s="38"/>
    </row>
    <row r="39" s="4" customFormat="1" ht="12" spans="1:14">
      <c r="A39" s="38"/>
      <c r="B39" s="38"/>
      <c r="C39" s="39"/>
      <c r="D39" s="38"/>
      <c r="E39" s="38"/>
      <c r="F39" s="38"/>
      <c r="G39" s="39"/>
      <c r="H39" s="40"/>
      <c r="I39" s="52"/>
      <c r="J39" s="40"/>
      <c r="K39" s="53"/>
      <c r="L39" s="53"/>
      <c r="M39" s="38"/>
      <c r="N39" s="38"/>
    </row>
    <row r="40" s="4" customFormat="1" ht="12" spans="1:14">
      <c r="A40" s="38"/>
      <c r="B40" s="38"/>
      <c r="C40" s="39"/>
      <c r="D40" s="38"/>
      <c r="E40" s="38"/>
      <c r="F40" s="38"/>
      <c r="G40" s="39"/>
      <c r="H40" s="40"/>
      <c r="I40" s="52"/>
      <c r="J40" s="38"/>
      <c r="K40" s="53"/>
      <c r="L40" s="53"/>
      <c r="M40" s="38"/>
      <c r="N40" s="38"/>
    </row>
    <row r="41" s="4" customFormat="1" ht="12" spans="1:14">
      <c r="A41" s="38"/>
      <c r="B41" s="38"/>
      <c r="C41" s="39"/>
      <c r="D41" s="38"/>
      <c r="E41" s="38"/>
      <c r="F41" s="38"/>
      <c r="G41" s="39"/>
      <c r="H41" s="40"/>
      <c r="I41" s="52"/>
      <c r="J41" s="38"/>
      <c r="K41" s="53"/>
      <c r="L41" s="53"/>
      <c r="M41" s="38"/>
      <c r="N41" s="38"/>
    </row>
    <row r="42" s="4" customFormat="1" ht="12" spans="1:14">
      <c r="A42" s="38"/>
      <c r="B42" s="38"/>
      <c r="C42" s="39"/>
      <c r="D42" s="38"/>
      <c r="E42" s="38"/>
      <c r="F42" s="38"/>
      <c r="G42" s="39"/>
      <c r="H42" s="40"/>
      <c r="I42" s="52"/>
      <c r="J42" s="38"/>
      <c r="K42" s="53"/>
      <c r="L42" s="53"/>
      <c r="M42" s="38"/>
      <c r="N42" s="38"/>
    </row>
    <row r="43" s="4" customFormat="1" ht="12" spans="1:14">
      <c r="A43" s="38"/>
      <c r="B43" s="38"/>
      <c r="C43" s="39"/>
      <c r="D43" s="38"/>
      <c r="E43" s="38"/>
      <c r="F43" s="38"/>
      <c r="G43" s="39"/>
      <c r="H43" s="40"/>
      <c r="I43" s="52"/>
      <c r="J43" s="38"/>
      <c r="K43" s="53"/>
      <c r="L43" s="53"/>
      <c r="M43" s="38"/>
      <c r="N43" s="38"/>
    </row>
    <row r="44" s="4" customFormat="1" ht="12" spans="1:14">
      <c r="A44" s="38"/>
      <c r="B44" s="38"/>
      <c r="C44" s="39"/>
      <c r="D44" s="38"/>
      <c r="E44" s="38"/>
      <c r="F44" s="38"/>
      <c r="G44" s="39"/>
      <c r="H44" s="40"/>
      <c r="I44" s="52"/>
      <c r="J44" s="38"/>
      <c r="K44" s="53"/>
      <c r="L44" s="53"/>
      <c r="M44" s="38"/>
      <c r="N44" s="38"/>
    </row>
    <row r="45" s="4" customFormat="1" ht="12" spans="1:14">
      <c r="A45" s="38"/>
      <c r="B45" s="38"/>
      <c r="C45" s="39"/>
      <c r="D45" s="38"/>
      <c r="E45" s="38"/>
      <c r="F45" s="38"/>
      <c r="G45" s="39"/>
      <c r="H45" s="40"/>
      <c r="I45" s="52"/>
      <c r="J45" s="38"/>
      <c r="K45" s="53"/>
      <c r="L45" s="53"/>
      <c r="M45" s="38"/>
      <c r="N45" s="38"/>
    </row>
    <row r="46" s="4" customFormat="1" ht="12" spans="1:14">
      <c r="A46" s="38"/>
      <c r="B46" s="38"/>
      <c r="C46" s="39"/>
      <c r="D46" s="38"/>
      <c r="E46" s="38"/>
      <c r="F46" s="38"/>
      <c r="G46" s="39"/>
      <c r="H46" s="40"/>
      <c r="I46" s="52"/>
      <c r="J46" s="38"/>
      <c r="K46" s="53"/>
      <c r="L46" s="53"/>
      <c r="M46" s="38"/>
      <c r="N46" s="38"/>
    </row>
    <row r="47" s="4" customFormat="1" ht="12" spans="1:14">
      <c r="A47" s="38"/>
      <c r="B47" s="38"/>
      <c r="C47" s="39"/>
      <c r="D47" s="38"/>
      <c r="E47" s="38"/>
      <c r="F47" s="38"/>
      <c r="G47" s="39"/>
      <c r="H47" s="40"/>
      <c r="I47" s="52"/>
      <c r="J47" s="38"/>
      <c r="K47" s="53"/>
      <c r="L47" s="53"/>
      <c r="M47" s="38"/>
      <c r="N47" s="38"/>
    </row>
    <row r="48" s="4" customFormat="1" ht="12" spans="1:14">
      <c r="A48" s="38"/>
      <c r="B48" s="38"/>
      <c r="C48" s="39"/>
      <c r="D48" s="38"/>
      <c r="E48" s="38"/>
      <c r="F48" s="38"/>
      <c r="G48" s="39"/>
      <c r="H48" s="40"/>
      <c r="I48" s="52"/>
      <c r="J48" s="38"/>
      <c r="K48" s="53"/>
      <c r="L48" s="53"/>
      <c r="M48" s="38"/>
      <c r="N48" s="38"/>
    </row>
    <row r="49" s="4" customFormat="1" ht="12" spans="1:14">
      <c r="A49" s="38"/>
      <c r="B49" s="38"/>
      <c r="C49" s="39"/>
      <c r="D49" s="38"/>
      <c r="E49" s="38"/>
      <c r="F49" s="38"/>
      <c r="G49" s="39"/>
      <c r="H49" s="40"/>
      <c r="I49" s="52"/>
      <c r="J49" s="38"/>
      <c r="K49" s="53"/>
      <c r="L49" s="53"/>
      <c r="M49" s="38"/>
      <c r="N49" s="38"/>
    </row>
    <row r="50" s="4" customFormat="1" ht="12" spans="1:14">
      <c r="A50" s="38"/>
      <c r="B50" s="38"/>
      <c r="C50" s="39"/>
      <c r="D50" s="38"/>
      <c r="E50" s="38"/>
      <c r="F50" s="38"/>
      <c r="G50" s="39"/>
      <c r="H50" s="40"/>
      <c r="I50" s="52"/>
      <c r="J50" s="38"/>
      <c r="K50" s="53"/>
      <c r="L50" s="53"/>
      <c r="M50" s="38"/>
      <c r="N50" s="38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2023-06-25T08:46:22Z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EBA2EAFEB6D048ABA9B28A3A77C81D0F</vt:lpwstr>
  </property>
</Properties>
</file>