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<sst xmlns="http://schemas.openxmlformats.org/spreadsheetml/2006/main" count="353" uniqueCount="269">
  <si>
    <t>单位代码：</t>
  </si>
  <si>
    <t>单位名称：</t>
  </si>
  <si>
    <t>宁县农业机械化学校</t>
  </si>
  <si>
    <t>部门预算公开表</t>
  </si>
  <si>
    <t xml:space="preserve">     </t>
  </si>
  <si>
    <t>编制日期：</t>
  </si>
  <si>
    <t>部门领导：</t>
  </si>
  <si>
    <t>秦小莉</t>
  </si>
  <si>
    <t>财务负责人：</t>
  </si>
  <si>
    <t>制表人：</t>
  </si>
  <si>
    <t>杨文成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</si>
  <si>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</si>
  <si>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</si>
  <si>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</si>
  <si>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</si>
  <si>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</si>
  <si>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</si>
  <si>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</si>
  <si>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</si>
  <si>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</si>
  <si>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</si>
  <si>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</si>
  <si>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</si>
  <si>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</si>
  <si>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</si>
  <si>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</si>
  <si>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</si>
  <si>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</si>
  <si>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</si>
  <si>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</si>
  <si>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</si>
  <si>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</si>
  <si>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</si>
  <si>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</si>
  <si>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</si>
  <si>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</si>
  <si>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</si>
  <si>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</si>
  <si>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</si>
  <si>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</si>
  <si>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</si>
  <si>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</si>
  <si>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</si>
  <si>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</si>
  <si>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</si>
  <si>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</si>
  <si>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</si>
  <si>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</si>
  <si>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</si>
  <si>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</si>
  <si>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</si>
  <si>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</si>
  <si>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</si>
  <si>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</si>
  <si>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</si>
  <si>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</si>
  <si>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</si>
  <si>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</si>
  <si>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</si>
  <si>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</si>
  <si>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</si>
  <si>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</si>
  <si>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</si>
  <si>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</si>
  <si>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</si>
  <si>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</si>
  <si>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</si>
  <si>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</si>
  <si>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</si>
  <si>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</si>
  <si>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</si>
  <si>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</si>
  <si>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</si>
  <si>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</si>
  <si>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</si>
  <si>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</si>
  <si>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</si>
  <si>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</si>
  <si>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</si>
  <si>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</si>
  <si>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</si>
  <si>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</si>
  <si>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</si>
  <si>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</si>
  <si>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</si>
  <si>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</si>
  <si>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</si>
  <si>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</si>
  <si>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</si>
  <si>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</si>
  <si>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</si>
  <si>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</si>
  <si>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</si>
  <si>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</si>
  <si>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</si>
  <si>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</si>
  <si>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</si>
  <si>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</si>
  <si>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</si>
  <si>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</si>
  <si>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</si>
  <si>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</si>
  <si>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</si>
  <si>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</si>
  <si>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</si>
  <si>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</si>
  <si>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</si>
  <si>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</si>
  <si>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</si>
  <si>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</si>
  <si>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</si>
  <si>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</si>
  <si>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</si>
  <si>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</si>
  <si>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</si>
  <si>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</si>
  <si>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</si>
  <si>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213农林水支出</t>
  </si>
  <si>
    <t>21301农业农村</t>
  </si>
  <si>
    <t>2130104事业运行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</si>
  <si>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</si>
  <si>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</si>
  <si>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</si>
  <si>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</si>
  <si>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20808其他优抚支出</t>
  </si>
  <si>
    <t>2080899其他优抚支出</t>
  </si>
  <si>
    <t>20899其他社会保障和就业支出</t>
  </si>
  <si>
    <t>2089999其他社会保障和就业支出</t>
  </si>
  <si>
    <t>210卫生健康支出</t>
  </si>
  <si>
    <t>21011行政事业单位医疗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</si>
  <si>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</si>
  <si>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</si>
  <si>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</si>
  <si>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</si>
  <si>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</si>
  <si>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</si>
  <si>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</si>
  <si>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</si>
  <si>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</si>
  <si>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</si>
  <si>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</si>
  <si>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</si>
  <si>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</si>
  <si>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</si>
  <si>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</si>
  <si>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</si>
  <si>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</si>
  <si>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</si>
  <si>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</si>
  <si>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</si>
  <si>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</si>
  <si>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</si>
  <si>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</si>
  <si>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</si>
  <si>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</si>
  <si>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</si>
  <si>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</si>
  <si>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</si>
  <si>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</si>
  <si>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</si>
  <si>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</si>
  <si>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</si>
  <si>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</si>
  <si>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</si>
  <si>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</si>
  <si>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</si>
  <si>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</si>
  <si>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</si>
  <si>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</si>
  <si>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</si>
  <si>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</si>
  <si>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</si>
  <si>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</si>
  <si>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</si>
  <si>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</si>
  <si>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</si>
  <si>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</si>
  <si>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213</t>
  </si>
  <si>
    <t>农林水支出</t>
  </si>
  <si>
    <t>21301</t>
  </si>
  <si>
    <t>农业农村</t>
  </si>
  <si>
    <t>2130104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</si>
  <si>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</si>
  <si>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</si>
  <si>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</si>
  <si>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</si>
  <si>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</si>
  <si>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</si>
  <si>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</si>
  <si>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</si>
  <si>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</si>
  <si>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</si>
  <si>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其他优抚支出</t>
  </si>
  <si>
    <t>2080899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</si>
  <si>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</si>
  <si>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</si>
  <si>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</si>
  <si>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</si>
  <si>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</si>
  <si>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</si>
  <si>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</si>
  <si>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</si>
  <si>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</si>
  <si>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</si>
  <si>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</si>
  <si>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</si>
  <si>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</si>
  <si>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</si>
  <si>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</si>
  <si>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</si>
  <si>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</si>
  <si>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</si>
  <si>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</si>
  <si>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</si>
  <si>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</si>
  <si>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</si>
  <si>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</si>
  <si>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</si>
  <si>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</si>
  <si>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</si>
  <si>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</si>
  <si>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住房公积金</t>
  </si>
  <si>
    <t>302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</si>
  <si>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</si>
  <si>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</si>
  <si>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</si>
  <si>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</si>
  <si>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</si>
  <si>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</si>
  <si>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</si>
  <si>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</si>
  <si>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劳务费</t>
  </si>
  <si>
    <t>物业管理费</t>
  </si>
  <si>
    <t>差旅费</t>
  </si>
  <si>
    <t>因公出国费用</t>
  </si>
  <si>
    <t>维修（护）费</t>
  </si>
  <si>
    <t>租赁费</t>
  </si>
  <si>
    <t>会议费</t>
  </si>
  <si>
    <t>工会经费</t>
  </si>
  <si>
    <t>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</si>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</sst>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7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b/>
      <sz val="10"/>
      <name val="SimSun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b/>
      <sz val="10"/>
      <color indexed="8"/>
      <name val="宋体"/>
      <charset val="1"/>
    </font>
    <font>
      <b/>
      <sz val="10"/>
      <name val="宋体"/>
      <charset val="134"/>
    </font>
    <font>
      <sz val="10"/>
      <color indexed="8"/>
      <name val="宋体"/>
      <charset val="1"/>
    </font>
    <font>
      <sz val="10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6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9" applyNumberFormat="0" applyAlignment="0" applyProtection="0">
      <alignment vertical="center"/>
    </xf>
    <xf numFmtId="0" fontId="46" fillId="6" borderId="10" applyNumberFormat="0" applyAlignment="0" applyProtection="0">
      <alignment vertical="center"/>
    </xf>
    <xf numFmtId="0" fontId="47" fillId="6" borderId="9" applyNumberFormat="0" applyAlignment="0" applyProtection="0">
      <alignment vertical="center"/>
    </xf>
    <xf numFmtId="0" fontId="48" fillId="7" borderId="11" applyNumberFormat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9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177" fontId="18" fillId="0" borderId="3" xfId="0" applyNumberFormat="1" applyFont="1" applyBorder="1">
      <alignment vertical="center"/>
    </xf>
    <xf numFmtId="177" fontId="1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177" fontId="21" fillId="0" borderId="3" xfId="0" applyNumberFormat="1" applyFont="1" applyBorder="1">
      <alignment vertical="center"/>
    </xf>
    <xf numFmtId="177" fontId="21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177" fontId="8" fillId="0" borderId="1" xfId="0" applyNumberFormat="1" applyFont="1" applyBorder="1" applyAlignment="1">
      <alignment vertical="center" wrapText="1"/>
    </xf>
    <xf numFmtId="177" fontId="21" fillId="0" borderId="4" xfId="0" applyNumberFormat="1" applyFont="1" applyBorder="1">
      <alignment vertical="center"/>
    </xf>
    <xf numFmtId="0" fontId="0" fillId="0" borderId="4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177" fontId="19" fillId="0" borderId="1" xfId="0" applyNumberFormat="1" applyFont="1" applyBorder="1" applyAlignment="1">
      <alignment horizontal="right" vertical="center" wrapText="1"/>
    </xf>
    <xf numFmtId="177" fontId="8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25" fillId="0" borderId="3" xfId="0" applyFont="1" applyBorder="1">
      <alignment vertical="center"/>
    </xf>
    <xf numFmtId="0" fontId="25" fillId="0" borderId="1" xfId="0" applyFont="1" applyBorder="1">
      <alignment vertical="center"/>
    </xf>
    <xf numFmtId="177" fontId="0" fillId="0" borderId="3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Font="1" applyBorder="1">
      <alignment vertical="center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8" fontId="26" fillId="0" borderId="2" xfId="0" applyNumberFormat="1" applyFont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7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7" fontId="29" fillId="0" borderId="3" xfId="0" applyNumberFormat="1" applyFont="1" applyBorder="1" applyAlignment="1">
      <alignment horizontal="center" vertical="center"/>
    </xf>
    <xf numFmtId="177" fontId="29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177" fontId="29" fillId="0" borderId="4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3" fillId="0" borderId="1" xfId="49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179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49" applyFont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8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20" sqref="J2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7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1"/>
      <c r="B3" s="11" t="s">
        <v>0</v>
      </c>
      <c r="C3" s="115">
        <v>902009</v>
      </c>
      <c r="D3" s="115"/>
      <c r="E3" s="11"/>
      <c r="F3" s="11"/>
      <c r="G3" s="11"/>
      <c r="H3" s="11"/>
      <c r="I3" s="11"/>
      <c r="J3" s="11"/>
      <c r="K3" s="11"/>
    </row>
    <row r="4" ht="22.75" customHeight="1" spans="1:11">
      <c r="A4" s="11"/>
      <c r="B4" s="11" t="s">
        <v>1</v>
      </c>
      <c r="C4" s="11" t="s">
        <v>2</v>
      </c>
      <c r="D4" s="11"/>
      <c r="E4" s="11"/>
      <c r="F4" s="11"/>
      <c r="G4" s="11"/>
      <c r="H4" s="11"/>
      <c r="I4" s="11"/>
      <c r="J4" s="11"/>
      <c r="K4" s="11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6" t="s">
        <v>3</v>
      </c>
      <c r="C6" s="116"/>
      <c r="D6" s="116"/>
      <c r="E6" s="116"/>
      <c r="F6" s="116"/>
      <c r="G6" s="116"/>
      <c r="H6" s="116"/>
      <c r="I6" s="116"/>
      <c r="J6" s="116"/>
      <c r="K6" s="116"/>
    </row>
    <row r="7" ht="22.7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2.7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2.75" customHeight="1" spans="1:11">
      <c r="A10" s="11"/>
      <c r="B10" s="11" t="s">
        <v>4</v>
      </c>
      <c r="C10" s="11"/>
      <c r="F10" s="117" t="s">
        <v>5</v>
      </c>
      <c r="G10" s="118"/>
      <c r="H10" s="11"/>
      <c r="I10" s="11"/>
      <c r="J10" s="11"/>
      <c r="K10" s="11"/>
    </row>
    <row r="11" ht="22.7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2.75" customHeight="1" spans="1:11">
      <c r="A12" s="11"/>
      <c r="B12" s="117" t="s">
        <v>6</v>
      </c>
      <c r="C12" s="119" t="s">
        <v>7</v>
      </c>
      <c r="D12" s="11"/>
      <c r="E12" s="117" t="s">
        <v>8</v>
      </c>
      <c r="F12" s="10" t="s">
        <v>7</v>
      </c>
      <c r="G12" s="11"/>
      <c r="H12" s="117" t="s">
        <v>9</v>
      </c>
      <c r="I12" s="10" t="s">
        <v>10</v>
      </c>
      <c r="J12" s="11"/>
      <c r="K12" s="11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8" sqref="H1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243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35</v>
      </c>
    </row>
    <row r="4" ht="22.75" customHeight="1" spans="1:8">
      <c r="A4" s="13" t="s">
        <v>170</v>
      </c>
      <c r="B4" s="13" t="s">
        <v>244</v>
      </c>
      <c r="C4" s="13"/>
      <c r="D4" s="13"/>
      <c r="E4" s="13"/>
      <c r="F4" s="13"/>
      <c r="G4" s="13" t="s">
        <v>237</v>
      </c>
      <c r="H4" s="13" t="s">
        <v>245</v>
      </c>
    </row>
    <row r="5" ht="22.75" customHeight="1" spans="1:8">
      <c r="A5" s="13"/>
      <c r="B5" s="13" t="s">
        <v>116</v>
      </c>
      <c r="C5" s="13" t="s">
        <v>246</v>
      </c>
      <c r="D5" s="13" t="s">
        <v>247</v>
      </c>
      <c r="E5" s="13" t="s">
        <v>248</v>
      </c>
      <c r="F5" s="13"/>
      <c r="G5" s="13"/>
      <c r="H5" s="13"/>
    </row>
    <row r="6" ht="22.75" customHeight="1" spans="1:8">
      <c r="A6" s="13"/>
      <c r="B6" s="13"/>
      <c r="C6" s="13"/>
      <c r="D6" s="13"/>
      <c r="E6" s="13" t="s">
        <v>249</v>
      </c>
      <c r="F6" s="13" t="s">
        <v>250</v>
      </c>
      <c r="G6" s="13"/>
      <c r="H6" s="13"/>
    </row>
    <row r="7" ht="22.75" customHeight="1" spans="1:8">
      <c r="A7" s="47" t="s">
        <v>116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/>
      <c r="B8" s="48"/>
      <c r="C8" s="48"/>
      <c r="D8" s="48"/>
      <c r="E8" s="48"/>
      <c r="F8" s="48"/>
      <c r="G8" s="48"/>
      <c r="H8" s="48"/>
    </row>
    <row r="9" ht="22.75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9" workbookViewId="0">
      <selection activeCell="H18" sqref="H18"/>
    </sheetView>
  </sheetViews>
  <sheetFormatPr defaultColWidth="10" defaultRowHeight="15"/>
  <cols>
    <col min="1" max="1" width="9.76666666666667" customWidth="1"/>
    <col min="2" max="2" width="12" style="17" customWidth="1"/>
    <col min="3" max="3" width="29.625" style="17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5"/>
      <c r="C1" s="26"/>
      <c r="D1" s="10"/>
      <c r="E1" s="10"/>
      <c r="F1" s="10"/>
      <c r="G1" s="10"/>
      <c r="H1" s="10"/>
      <c r="I1" s="10"/>
      <c r="J1" s="10"/>
    </row>
    <row r="2" ht="51" customHeight="1" spans="1:10">
      <c r="A2" s="1" t="s">
        <v>251</v>
      </c>
      <c r="B2" s="19"/>
      <c r="C2" s="19"/>
      <c r="D2" s="1"/>
      <c r="E2" s="1"/>
      <c r="F2" s="1"/>
      <c r="G2" s="10"/>
      <c r="H2" s="10"/>
      <c r="I2" s="10"/>
      <c r="J2" s="10"/>
    </row>
    <row r="3" ht="22.75" customHeight="1" spans="1:10">
      <c r="A3" s="11"/>
      <c r="D3" s="11"/>
      <c r="E3" s="11"/>
      <c r="F3" s="11" t="s">
        <v>35</v>
      </c>
      <c r="G3" s="10"/>
      <c r="H3" s="10"/>
      <c r="I3" s="10"/>
      <c r="J3" s="10"/>
    </row>
    <row r="4" ht="22.75" customHeight="1" spans="1:10">
      <c r="A4" s="27" t="s">
        <v>252</v>
      </c>
      <c r="B4" s="28" t="s">
        <v>253</v>
      </c>
      <c r="C4" s="29" t="s">
        <v>254</v>
      </c>
      <c r="D4" s="27" t="s">
        <v>116</v>
      </c>
      <c r="E4" s="27" t="s">
        <v>113</v>
      </c>
      <c r="F4" s="27" t="s">
        <v>114</v>
      </c>
      <c r="G4" s="10"/>
      <c r="H4" s="10"/>
      <c r="I4" s="10"/>
      <c r="J4" s="10"/>
    </row>
    <row r="5" ht="28" customHeight="1" spans="1:10">
      <c r="A5" s="27"/>
      <c r="B5" s="30"/>
      <c r="C5" s="31" t="s">
        <v>116</v>
      </c>
      <c r="D5" s="32">
        <f t="shared" ref="D5:D22" si="0">E5</f>
        <v>86280.67</v>
      </c>
      <c r="E5" s="33">
        <f>E6</f>
        <v>86280.67</v>
      </c>
      <c r="F5" s="34"/>
      <c r="G5" s="11"/>
      <c r="H5" s="11"/>
      <c r="I5" s="11"/>
      <c r="J5" s="11"/>
    </row>
    <row r="6" ht="32" customHeight="1" spans="1:6">
      <c r="A6" s="35">
        <v>1</v>
      </c>
      <c r="B6" s="36" t="s">
        <v>222</v>
      </c>
      <c r="C6" s="36" t="s">
        <v>223</v>
      </c>
      <c r="D6" s="37">
        <f t="shared" si="0"/>
        <v>86280.67</v>
      </c>
      <c r="E6" s="38">
        <f>E7+E8+E9+E10+E11+E12+E13+E14+E15+E16+E17+E18+E19+E20+E21+E22</f>
        <v>86280.67</v>
      </c>
      <c r="F6" s="39"/>
    </row>
    <row r="7" ht="32" customHeight="1" spans="1:6">
      <c r="A7" s="35">
        <v>2</v>
      </c>
      <c r="B7" s="40">
        <v>30201</v>
      </c>
      <c r="C7" s="40" t="s">
        <v>224</v>
      </c>
      <c r="D7" s="37">
        <f t="shared" si="0"/>
        <v>20000</v>
      </c>
      <c r="E7" s="38">
        <v>20000</v>
      </c>
      <c r="F7" s="39"/>
    </row>
    <row r="8" ht="32" customHeight="1" spans="1:6">
      <c r="A8" s="35">
        <v>3</v>
      </c>
      <c r="B8" s="41">
        <v>30202</v>
      </c>
      <c r="C8" s="41" t="s">
        <v>225</v>
      </c>
      <c r="D8" s="37">
        <f t="shared" si="0"/>
        <v>15000</v>
      </c>
      <c r="E8" s="38">
        <v>15000</v>
      </c>
      <c r="F8" s="39"/>
    </row>
    <row r="9" ht="32" customHeight="1" spans="1:6">
      <c r="A9" s="35">
        <v>4</v>
      </c>
      <c r="B9" s="41">
        <v>30203</v>
      </c>
      <c r="C9" s="41" t="s">
        <v>226</v>
      </c>
      <c r="D9" s="37">
        <f t="shared" si="0"/>
        <v>0</v>
      </c>
      <c r="E9" s="38"/>
      <c r="F9" s="39"/>
    </row>
    <row r="10" ht="32" customHeight="1" spans="1:6">
      <c r="A10" s="35">
        <v>5</v>
      </c>
      <c r="B10" s="41">
        <v>30204</v>
      </c>
      <c r="C10" s="41" t="s">
        <v>227</v>
      </c>
      <c r="D10" s="37">
        <f t="shared" si="0"/>
        <v>0</v>
      </c>
      <c r="E10" s="38"/>
      <c r="F10" s="39"/>
    </row>
    <row r="11" ht="32" customHeight="1" spans="1:6">
      <c r="A11" s="35">
        <v>6</v>
      </c>
      <c r="B11" s="41">
        <v>30205</v>
      </c>
      <c r="C11" s="41" t="s">
        <v>228</v>
      </c>
      <c r="D11" s="37">
        <f t="shared" si="0"/>
        <v>0</v>
      </c>
      <c r="E11" s="38"/>
      <c r="F11" s="39"/>
    </row>
    <row r="12" ht="32" customHeight="1" spans="1:6">
      <c r="A12" s="35">
        <v>7</v>
      </c>
      <c r="B12" s="41">
        <v>30206</v>
      </c>
      <c r="C12" s="41" t="s">
        <v>229</v>
      </c>
      <c r="D12" s="37">
        <f t="shared" si="0"/>
        <v>0</v>
      </c>
      <c r="E12" s="42"/>
      <c r="F12" s="39"/>
    </row>
    <row r="13" ht="32" customHeight="1" spans="1:6">
      <c r="A13" s="35">
        <v>8</v>
      </c>
      <c r="B13" s="41">
        <v>30207</v>
      </c>
      <c r="C13" s="41" t="s">
        <v>230</v>
      </c>
      <c r="D13" s="37">
        <f t="shared" si="0"/>
        <v>6000</v>
      </c>
      <c r="E13" s="38">
        <v>6000</v>
      </c>
      <c r="F13" s="39"/>
    </row>
    <row r="14" ht="32" customHeight="1" spans="1:6">
      <c r="A14" s="35">
        <v>9</v>
      </c>
      <c r="B14" s="41">
        <v>30208</v>
      </c>
      <c r="C14" s="41" t="s">
        <v>231</v>
      </c>
      <c r="D14" s="37">
        <f t="shared" si="0"/>
        <v>0</v>
      </c>
      <c r="E14" s="38"/>
      <c r="F14" s="39"/>
    </row>
    <row r="15" ht="32" customHeight="1" spans="1:6">
      <c r="A15" s="35">
        <v>10</v>
      </c>
      <c r="B15" s="41">
        <v>30209</v>
      </c>
      <c r="C15" s="41" t="s">
        <v>232</v>
      </c>
      <c r="D15" s="37">
        <f t="shared" si="0"/>
        <v>0</v>
      </c>
      <c r="E15" s="38"/>
      <c r="F15" s="39"/>
    </row>
    <row r="16" ht="32" customHeight="1" spans="1:6">
      <c r="A16" s="35">
        <v>11</v>
      </c>
      <c r="B16" s="41">
        <v>30211</v>
      </c>
      <c r="C16" s="41" t="s">
        <v>233</v>
      </c>
      <c r="D16" s="37">
        <f t="shared" si="0"/>
        <v>20000</v>
      </c>
      <c r="E16" s="38">
        <v>20000</v>
      </c>
      <c r="F16" s="39"/>
    </row>
    <row r="17" ht="32" customHeight="1" spans="1:6">
      <c r="A17" s="35">
        <v>12</v>
      </c>
      <c r="B17" s="41">
        <v>30212</v>
      </c>
      <c r="C17" s="41" t="s">
        <v>234</v>
      </c>
      <c r="D17" s="37">
        <f t="shared" si="0"/>
        <v>0</v>
      </c>
      <c r="E17" s="38"/>
      <c r="F17" s="39"/>
    </row>
    <row r="18" ht="32" customHeight="1" spans="1:6">
      <c r="A18" s="35">
        <v>13</v>
      </c>
      <c r="B18" s="41">
        <v>30213</v>
      </c>
      <c r="C18" s="41" t="s">
        <v>235</v>
      </c>
      <c r="D18" s="37">
        <f t="shared" si="0"/>
        <v>0</v>
      </c>
      <c r="E18" s="38"/>
      <c r="F18" s="39"/>
    </row>
    <row r="19" ht="32" customHeight="1" spans="1:6">
      <c r="A19" s="35">
        <v>14</v>
      </c>
      <c r="B19" s="41">
        <v>30214</v>
      </c>
      <c r="C19" s="41" t="s">
        <v>236</v>
      </c>
      <c r="D19" s="37">
        <f t="shared" si="0"/>
        <v>4000</v>
      </c>
      <c r="E19" s="38">
        <v>4000</v>
      </c>
      <c r="F19" s="39"/>
    </row>
    <row r="20" ht="32" customHeight="1" spans="1:6">
      <c r="A20" s="35">
        <v>15</v>
      </c>
      <c r="B20" s="41">
        <v>30215</v>
      </c>
      <c r="C20" s="41" t="s">
        <v>237</v>
      </c>
      <c r="D20" s="37">
        <f t="shared" si="0"/>
        <v>0</v>
      </c>
      <c r="E20" s="43"/>
      <c r="F20" s="44"/>
    </row>
    <row r="21" ht="32" customHeight="1" spans="1:6">
      <c r="A21" s="35">
        <v>16</v>
      </c>
      <c r="B21" s="41">
        <v>30228</v>
      </c>
      <c r="C21" s="41" t="s">
        <v>238</v>
      </c>
      <c r="D21" s="37">
        <f t="shared" si="0"/>
        <v>9808.53</v>
      </c>
      <c r="E21" s="38">
        <v>9808.53</v>
      </c>
      <c r="F21" s="39"/>
    </row>
    <row r="22" ht="32" customHeight="1" spans="1:6">
      <c r="A22" s="35">
        <v>17</v>
      </c>
      <c r="B22" s="41">
        <v>30229</v>
      </c>
      <c r="C22" s="41" t="s">
        <v>239</v>
      </c>
      <c r="D22" s="37">
        <f t="shared" si="0"/>
        <v>11472.14</v>
      </c>
      <c r="E22" s="38">
        <v>11472.14</v>
      </c>
      <c r="F22" s="39"/>
    </row>
    <row r="25" ht="13.5" spans="2:3">
      <c r="B25" s="16"/>
      <c r="C25" s="16"/>
    </row>
    <row r="26" ht="13.5" spans="2:3">
      <c r="B26" s="16"/>
      <c r="C26" s="16"/>
    </row>
    <row r="27" ht="13.5" spans="2:3">
      <c r="B27" s="16"/>
      <c r="C27" s="16"/>
    </row>
  </sheetData>
  <mergeCells count="1">
    <mergeCell ref="A2:F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H18" sqref="H18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6"/>
  </cols>
  <sheetData>
    <row r="1" ht="15" customHeight="1" spans="1:16">
      <c r="A1" s="18"/>
      <c r="B1" s="18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32.25" customHeight="1" spans="1:16">
      <c r="A2" s="19" t="s">
        <v>255</v>
      </c>
      <c r="B2" s="19"/>
      <c r="C2" s="19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ht="15" customHeight="1" spans="1:16">
      <c r="A3" s="16"/>
      <c r="B3" s="16"/>
      <c r="C3" s="20" t="s">
        <v>35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ht="25.5" customHeight="1" spans="1:16">
      <c r="A4" s="21" t="s">
        <v>256</v>
      </c>
      <c r="B4" s="21"/>
      <c r="C4" s="22" t="s">
        <v>39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ht="25.5" customHeight="1" spans="1:16">
      <c r="A5" s="21" t="s">
        <v>257</v>
      </c>
      <c r="B5" s="21" t="s">
        <v>258</v>
      </c>
      <c r="C5" s="22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6" customFormat="1" ht="25.5" customHeight="1" spans="1:3">
      <c r="A6" s="21" t="s">
        <v>116</v>
      </c>
      <c r="B6" s="21"/>
      <c r="C6" s="22"/>
    </row>
    <row r="7" s="16" customFormat="1" ht="26.25" customHeight="1" spans="1:4">
      <c r="A7" s="23"/>
      <c r="B7" s="23"/>
      <c r="C7" s="24">
        <v>0</v>
      </c>
      <c r="D7" s="17"/>
    </row>
    <row r="8" ht="26.25" customHeight="1" spans="1:16">
      <c r="A8" s="23"/>
      <c r="B8" s="23"/>
      <c r="C8" s="24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ht="26.25" customHeight="1" spans="1:16">
      <c r="A9" s="23"/>
      <c r="B9" s="23"/>
      <c r="C9" s="24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ht="26.25" customHeight="1" spans="1:3">
      <c r="A10" s="23"/>
      <c r="B10" s="23"/>
      <c r="C10" s="24"/>
    </row>
    <row r="11" ht="26.25" customHeight="1" spans="1:3">
      <c r="A11" s="23"/>
      <c r="B11" s="23"/>
      <c r="C11" s="24"/>
    </row>
    <row r="12" ht="26.25" customHeight="1" spans="1:3">
      <c r="A12" s="23"/>
      <c r="B12" s="23"/>
      <c r="C12" s="2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4" sqref="A14"/>
    </sheetView>
  </sheetViews>
  <sheetFormatPr defaultColWidth="10" defaultRowHeight="13.5" outlineLevelRow="4" outlineLevelCol="4"/>
  <cols>
    <col min="1" max="1" width="30.0166666666667" customWidth="1"/>
    <col min="2" max="2" width="22.3916666666667" customWidth="1"/>
    <col min="3" max="3" width="22.2083333333333" customWidth="1"/>
    <col min="4" max="4" width="26.475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259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2" t="s">
        <v>35</v>
      </c>
    </row>
    <row r="4" ht="22.75" customHeight="1" spans="1:5">
      <c r="A4" s="13" t="s">
        <v>170</v>
      </c>
      <c r="B4" s="13" t="s">
        <v>116</v>
      </c>
      <c r="C4" s="13" t="s">
        <v>260</v>
      </c>
      <c r="D4" s="13" t="s">
        <v>261</v>
      </c>
      <c r="E4" s="13" t="s">
        <v>262</v>
      </c>
    </row>
    <row r="5" ht="22.75" customHeight="1" spans="1:5">
      <c r="A5" s="14" t="s">
        <v>2</v>
      </c>
      <c r="B5" s="15"/>
      <c r="C5" s="15"/>
      <c r="D5" s="15"/>
      <c r="E5" s="15"/>
    </row>
  </sheetData>
  <mergeCells count="1">
    <mergeCell ref="A2:E2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H18" sqref="H1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4" spans="1:2">
      <c r="A1" s="1" t="s">
        <v>263</v>
      </c>
      <c r="B1" s="1"/>
    </row>
    <row r="2" spans="1:1">
      <c r="A2" s="2" t="s">
        <v>264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265</v>
      </c>
      <c r="B5" s="4">
        <v>1</v>
      </c>
    </row>
    <row r="6" spans="1:2">
      <c r="A6" s="6" t="s">
        <v>266</v>
      </c>
      <c r="B6" s="7"/>
    </row>
    <row r="7" spans="1:2">
      <c r="A7" s="8" t="s">
        <v>267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H18" sqref="H18"/>
    </sheetView>
  </sheetViews>
  <sheetFormatPr defaultColWidth="10" defaultRowHeight="13.5" outlineLevelCol="2"/>
  <cols>
    <col min="1" max="1" width="5.01666666666667" customWidth="1"/>
    <col min="2" max="2" width="49.325" customWidth="1"/>
    <col min="3" max="3" width="32.225" customWidth="1"/>
  </cols>
  <sheetData>
    <row r="1" ht="35.4" customHeight="1" spans="1:2">
      <c r="A1" s="10"/>
      <c r="B1" s="10"/>
    </row>
    <row r="2" ht="39.15" customHeight="1" spans="1:3">
      <c r="A2" s="10"/>
      <c r="B2" s="111" t="s">
        <v>12</v>
      </c>
      <c r="C2" s="111"/>
    </row>
    <row r="3" ht="29.35" customHeight="1" spans="1:3">
      <c r="A3" s="112"/>
      <c r="B3" s="113" t="s">
        <v>13</v>
      </c>
      <c r="C3" s="113" t="s">
        <v>14</v>
      </c>
    </row>
    <row r="4" ht="28.45" customHeight="1" spans="1:3">
      <c r="A4" s="104"/>
      <c r="B4" s="114" t="s">
        <v>15</v>
      </c>
      <c r="C4" s="84" t="s">
        <v>16</v>
      </c>
    </row>
    <row r="5" ht="28.45" customHeight="1" spans="1:3">
      <c r="A5" s="104"/>
      <c r="B5" s="114" t="s">
        <v>17</v>
      </c>
      <c r="C5" s="84" t="s">
        <v>18</v>
      </c>
    </row>
    <row r="6" ht="28.45" customHeight="1" spans="1:3">
      <c r="A6" s="104"/>
      <c r="B6" s="114" t="s">
        <v>19</v>
      </c>
      <c r="C6" s="84" t="s">
        <v>20</v>
      </c>
    </row>
    <row r="7" ht="28.45" customHeight="1" spans="1:3">
      <c r="A7" s="104"/>
      <c r="B7" s="114" t="s">
        <v>21</v>
      </c>
      <c r="C7" s="84"/>
    </row>
    <row r="8" ht="28.45" customHeight="1" spans="1:3">
      <c r="A8" s="104"/>
      <c r="B8" s="114" t="s">
        <v>22</v>
      </c>
      <c r="C8" s="84" t="s">
        <v>23</v>
      </c>
    </row>
    <row r="9" ht="28.45" customHeight="1" spans="1:3">
      <c r="A9" s="104"/>
      <c r="B9" s="114" t="s">
        <v>24</v>
      </c>
      <c r="C9" s="84" t="s">
        <v>25</v>
      </c>
    </row>
    <row r="10" ht="28.45" customHeight="1" spans="1:3">
      <c r="A10" s="104"/>
      <c r="B10" s="114" t="s">
        <v>26</v>
      </c>
      <c r="C10" s="84" t="s">
        <v>27</v>
      </c>
    </row>
    <row r="11" ht="28.45" customHeight="1" spans="1:3">
      <c r="A11" s="104"/>
      <c r="B11" s="114" t="s">
        <v>28</v>
      </c>
      <c r="C11" s="84" t="s">
        <v>29</v>
      </c>
    </row>
    <row r="12" ht="28.45" customHeight="1" spans="1:3">
      <c r="A12" s="104"/>
      <c r="B12" s="114" t="s">
        <v>30</v>
      </c>
      <c r="C12" s="84"/>
    </row>
    <row r="13" ht="28.45" customHeight="1" spans="1:3">
      <c r="A13" s="10"/>
      <c r="B13" s="114" t="s">
        <v>31</v>
      </c>
      <c r="C13" s="84"/>
    </row>
    <row r="14" ht="28.45" customHeight="1" spans="1:3">
      <c r="A14" s="10"/>
      <c r="B14" s="114" t="s">
        <v>32</v>
      </c>
      <c r="C14" s="84" t="s">
        <v>16</v>
      </c>
    </row>
    <row r="15" ht="36" customHeight="1" spans="2:3">
      <c r="B15" s="114" t="s">
        <v>33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9" workbookViewId="0">
      <selection activeCell="H18" sqref="H18"/>
    </sheetView>
  </sheetViews>
  <sheetFormatPr defaultColWidth="10" defaultRowHeight="13.5" outlineLevelCol="3"/>
  <cols>
    <col min="1" max="1" width="27.6416666666667" customWidth="1"/>
    <col min="2" max="2" width="13.8666666666667" customWidth="1"/>
    <col min="3" max="3" width="33.466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" t="s">
        <v>34</v>
      </c>
      <c r="B2" s="1"/>
      <c r="C2" s="1"/>
      <c r="D2" s="1"/>
    </row>
    <row r="3" ht="22.75" customHeight="1" spans="1:4">
      <c r="A3" s="104"/>
      <c r="B3" s="104"/>
      <c r="C3" s="104"/>
      <c r="D3" s="105" t="s">
        <v>35</v>
      </c>
    </row>
    <row r="4" ht="18" customHeight="1" spans="1:4">
      <c r="A4" s="72" t="s">
        <v>36</v>
      </c>
      <c r="B4" s="72"/>
      <c r="C4" s="72" t="s">
        <v>37</v>
      </c>
      <c r="D4" s="72"/>
    </row>
    <row r="5" ht="18" customHeight="1" spans="1:4">
      <c r="A5" s="72" t="s">
        <v>38</v>
      </c>
      <c r="B5" s="72" t="s">
        <v>39</v>
      </c>
      <c r="C5" s="72" t="s">
        <v>38</v>
      </c>
      <c r="D5" s="72" t="s">
        <v>39</v>
      </c>
    </row>
    <row r="6" ht="18" customHeight="1" spans="1:4">
      <c r="A6" s="106" t="s">
        <v>40</v>
      </c>
      <c r="B6" s="78">
        <v>1745616.28</v>
      </c>
      <c r="C6" s="106" t="s">
        <v>41</v>
      </c>
      <c r="D6" s="78"/>
    </row>
    <row r="7" ht="18" customHeight="1" spans="1:4">
      <c r="A7" s="106" t="s">
        <v>42</v>
      </c>
      <c r="B7" s="78"/>
      <c r="C7" s="106" t="s">
        <v>43</v>
      </c>
      <c r="D7" s="107"/>
    </row>
    <row r="8" ht="18" customHeight="1" spans="1:4">
      <c r="A8" s="106" t="s">
        <v>44</v>
      </c>
      <c r="B8" s="78"/>
      <c r="C8" s="106" t="s">
        <v>45</v>
      </c>
      <c r="D8" s="107"/>
    </row>
    <row r="9" ht="18" customHeight="1" spans="1:4">
      <c r="A9" s="106" t="s">
        <v>46</v>
      </c>
      <c r="B9" s="78"/>
      <c r="C9" s="106" t="s">
        <v>47</v>
      </c>
      <c r="D9" s="107"/>
    </row>
    <row r="10" ht="18" customHeight="1" spans="1:4">
      <c r="A10" s="106" t="s">
        <v>48</v>
      </c>
      <c r="B10" s="78"/>
      <c r="C10" s="106" t="s">
        <v>49</v>
      </c>
      <c r="D10" s="107"/>
    </row>
    <row r="11" ht="18" customHeight="1" spans="1:4">
      <c r="A11" s="106" t="s">
        <v>50</v>
      </c>
      <c r="B11" s="78"/>
      <c r="C11" s="106" t="s">
        <v>51</v>
      </c>
      <c r="D11" s="107"/>
    </row>
    <row r="12" ht="18" customHeight="1" spans="1:4">
      <c r="A12" s="106" t="s">
        <v>52</v>
      </c>
      <c r="B12" s="78"/>
      <c r="C12" s="106" t="s">
        <v>53</v>
      </c>
      <c r="D12" s="107"/>
    </row>
    <row r="13" ht="18" customHeight="1" spans="1:4">
      <c r="A13" s="106" t="s">
        <v>54</v>
      </c>
      <c r="B13" s="78"/>
      <c r="C13" s="106" t="s">
        <v>55</v>
      </c>
      <c r="D13" s="107">
        <v>247829.91</v>
      </c>
    </row>
    <row r="14" ht="18" customHeight="1" spans="1:4">
      <c r="A14" s="106" t="s">
        <v>56</v>
      </c>
      <c r="B14" s="78"/>
      <c r="C14" s="106" t="s">
        <v>57</v>
      </c>
      <c r="D14" s="107"/>
    </row>
    <row r="15" ht="18" customHeight="1" spans="1:4">
      <c r="A15" s="106"/>
      <c r="B15" s="108"/>
      <c r="C15" s="106" t="s">
        <v>58</v>
      </c>
      <c r="D15" s="107">
        <v>106459.73</v>
      </c>
    </row>
    <row r="16" ht="18" customHeight="1" spans="1:4">
      <c r="A16" s="106"/>
      <c r="B16" s="108"/>
      <c r="C16" s="106" t="s">
        <v>59</v>
      </c>
      <c r="D16" s="107"/>
    </row>
    <row r="17" ht="18" customHeight="1" spans="1:4">
      <c r="A17" s="106"/>
      <c r="B17" s="108"/>
      <c r="C17" s="106" t="s">
        <v>60</v>
      </c>
      <c r="D17" s="107"/>
    </row>
    <row r="18" ht="18" customHeight="1" spans="1:4">
      <c r="A18" s="106"/>
      <c r="B18" s="108"/>
      <c r="C18" s="106" t="s">
        <v>61</v>
      </c>
      <c r="D18" s="107">
        <v>1391326.64</v>
      </c>
    </row>
    <row r="19" ht="18" customHeight="1" spans="1:4">
      <c r="A19" s="106"/>
      <c r="B19" s="108"/>
      <c r="C19" s="106" t="s">
        <v>62</v>
      </c>
      <c r="D19" s="107"/>
    </row>
    <row r="20" ht="18" customHeight="1" spans="1:4">
      <c r="A20" s="109"/>
      <c r="B20" s="110"/>
      <c r="C20" s="106" t="s">
        <v>63</v>
      </c>
      <c r="D20" s="107"/>
    </row>
    <row r="21" ht="18" customHeight="1" spans="1:4">
      <c r="A21" s="109"/>
      <c r="B21" s="110"/>
      <c r="C21" s="106" t="s">
        <v>64</v>
      </c>
      <c r="D21" s="107"/>
    </row>
    <row r="22" ht="18" customHeight="1" spans="1:4">
      <c r="A22" s="109"/>
      <c r="B22" s="110"/>
      <c r="C22" s="106" t="s">
        <v>65</v>
      </c>
      <c r="D22" s="107"/>
    </row>
    <row r="23" ht="18" customHeight="1" spans="1:4">
      <c r="A23" s="109"/>
      <c r="B23" s="110"/>
      <c r="C23" s="106" t="s">
        <v>66</v>
      </c>
      <c r="D23" s="107"/>
    </row>
    <row r="24" ht="18" customHeight="1" spans="1:4">
      <c r="A24" s="109"/>
      <c r="B24" s="110"/>
      <c r="C24" s="106" t="s">
        <v>67</v>
      </c>
      <c r="D24" s="107"/>
    </row>
    <row r="25" ht="18" customHeight="1" spans="1:4">
      <c r="A25" s="106"/>
      <c r="B25" s="108"/>
      <c r="C25" s="106" t="s">
        <v>68</v>
      </c>
      <c r="D25" s="107"/>
    </row>
    <row r="26" ht="18" customHeight="1" spans="1:4">
      <c r="A26" s="106"/>
      <c r="B26" s="108"/>
      <c r="C26" s="106" t="s">
        <v>69</v>
      </c>
      <c r="D26" s="107"/>
    </row>
    <row r="27" ht="18" customHeight="1" spans="1:4">
      <c r="A27" s="106"/>
      <c r="B27" s="108"/>
      <c r="C27" s="106" t="s">
        <v>70</v>
      </c>
      <c r="D27" s="107"/>
    </row>
    <row r="28" ht="18" customHeight="1" spans="1:4">
      <c r="A28" s="109"/>
      <c r="B28" s="110"/>
      <c r="C28" s="106" t="s">
        <v>71</v>
      </c>
      <c r="D28" s="107"/>
    </row>
    <row r="29" ht="18" customHeight="1" spans="1:4">
      <c r="A29" s="109"/>
      <c r="B29" s="110"/>
      <c r="C29" s="106" t="s">
        <v>72</v>
      </c>
      <c r="D29" s="107"/>
    </row>
    <row r="30" ht="18" customHeight="1" spans="1:4">
      <c r="A30" s="109"/>
      <c r="B30" s="110"/>
      <c r="C30" s="106" t="s">
        <v>73</v>
      </c>
      <c r="D30" s="107"/>
    </row>
    <row r="31" ht="18" customHeight="1" spans="1:4">
      <c r="A31" s="109"/>
      <c r="B31" s="110"/>
      <c r="C31" s="106" t="s">
        <v>74</v>
      </c>
      <c r="D31" s="107"/>
    </row>
    <row r="32" ht="18" customHeight="1" spans="1:4">
      <c r="A32" s="109"/>
      <c r="B32" s="110"/>
      <c r="C32" s="106" t="s">
        <v>75</v>
      </c>
      <c r="D32" s="107"/>
    </row>
    <row r="33" ht="18" customHeight="1" spans="1:4">
      <c r="A33" s="106"/>
      <c r="B33" s="106"/>
      <c r="C33" s="106" t="s">
        <v>76</v>
      </c>
      <c r="D33" s="107"/>
    </row>
    <row r="34" ht="18" customHeight="1" spans="1:4">
      <c r="A34" s="106"/>
      <c r="B34" s="106"/>
      <c r="C34" s="106" t="s">
        <v>77</v>
      </c>
      <c r="D34" s="107"/>
    </row>
    <row r="35" ht="18" customHeight="1" spans="1:4">
      <c r="A35" s="106"/>
      <c r="B35" s="106"/>
      <c r="C35" s="106" t="s">
        <v>78</v>
      </c>
      <c r="D35" s="107"/>
    </row>
    <row r="36" ht="18" customHeight="1" spans="1:4">
      <c r="A36" s="106"/>
      <c r="B36" s="106"/>
      <c r="C36" s="106"/>
      <c r="D36" s="106"/>
    </row>
    <row r="37" ht="18" customHeight="1" spans="1:4">
      <c r="A37" s="106"/>
      <c r="B37" s="106"/>
      <c r="C37" s="106"/>
      <c r="D37" s="106"/>
    </row>
    <row r="38" ht="18" customHeight="1" spans="1:4">
      <c r="A38" s="106"/>
      <c r="B38" s="106"/>
      <c r="C38" s="106"/>
      <c r="D38" s="106"/>
    </row>
    <row r="39" ht="18" customHeight="1" spans="1:4">
      <c r="A39" s="109" t="s">
        <v>79</v>
      </c>
      <c r="B39" s="110">
        <f>SUM(B6:B14)</f>
        <v>1745616.28</v>
      </c>
      <c r="C39" s="109" t="s">
        <v>80</v>
      </c>
      <c r="D39" s="110">
        <f>SUM(D6:D38)</f>
        <v>1745616.28</v>
      </c>
    </row>
    <row r="40" ht="18" customHeight="1" spans="1:4">
      <c r="A40" s="109" t="s">
        <v>81</v>
      </c>
      <c r="B40" s="110"/>
      <c r="C40" s="109" t="s">
        <v>82</v>
      </c>
      <c r="D40" s="110"/>
    </row>
    <row r="41" ht="18" customHeight="1" spans="1:4">
      <c r="A41" s="109" t="s">
        <v>83</v>
      </c>
      <c r="B41" s="108"/>
      <c r="C41" s="106"/>
      <c r="D41" s="108"/>
    </row>
    <row r="42" ht="18" customHeight="1" spans="1:4">
      <c r="A42" s="109" t="s">
        <v>84</v>
      </c>
      <c r="B42" s="110">
        <f>B39+B40</f>
        <v>1745616.28</v>
      </c>
      <c r="C42" s="109" t="s">
        <v>85</v>
      </c>
      <c r="D42" s="110">
        <f>D39+D40</f>
        <v>1745616.28</v>
      </c>
    </row>
  </sheetData>
  <mergeCells count="4">
    <mergeCell ref="A2:D2"/>
    <mergeCell ref="A3:C3"/>
    <mergeCell ref="A4:B4"/>
    <mergeCell ref="C4:D4"/>
  </mergeCells>
  <pageMargins left="0.75" right="0.550694444444444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4" workbookViewId="0">
      <selection activeCell="H18" sqref="H18"/>
    </sheetView>
  </sheetViews>
  <sheetFormatPr defaultColWidth="7.875" defaultRowHeight="12.75" customHeight="1" outlineLevelCol="2"/>
  <cols>
    <col min="1" max="1" width="39.5" style="17" customWidth="1"/>
    <col min="2" max="2" width="35.625" style="17" customWidth="1"/>
    <col min="3" max="3" width="27.375" style="17" customWidth="1"/>
    <col min="4" max="16384" width="7.875" style="16"/>
  </cols>
  <sheetData>
    <row r="1" ht="24.75" customHeight="1" spans="1:1">
      <c r="A1" s="25"/>
    </row>
    <row r="2" ht="24.75" customHeight="1" spans="1:2">
      <c r="A2" s="19" t="s">
        <v>86</v>
      </c>
      <c r="B2" s="19"/>
    </row>
    <row r="3" ht="24.75" customHeight="1" spans="1:2">
      <c r="A3" s="95"/>
      <c r="B3" s="20" t="s">
        <v>35</v>
      </c>
    </row>
    <row r="4" ht="22" customHeight="1" spans="1:2">
      <c r="A4" s="29" t="s">
        <v>38</v>
      </c>
      <c r="B4" s="29" t="s">
        <v>39</v>
      </c>
    </row>
    <row r="5" s="16" customFormat="1" ht="22" customHeight="1" spans="1:3">
      <c r="A5" s="96" t="s">
        <v>87</v>
      </c>
      <c r="B5" s="78">
        <v>1745616.28</v>
      </c>
      <c r="C5" s="17"/>
    </row>
    <row r="6" s="16" customFormat="1" ht="22" customHeight="1" spans="1:3">
      <c r="A6" s="97" t="s">
        <v>88</v>
      </c>
      <c r="B6" s="98"/>
      <c r="C6" s="17"/>
    </row>
    <row r="7" s="16" customFormat="1" ht="22" customHeight="1" spans="1:3">
      <c r="A7" s="97" t="s">
        <v>89</v>
      </c>
      <c r="B7" s="98"/>
      <c r="C7" s="17"/>
    </row>
    <row r="8" s="16" customFormat="1" ht="22" customHeight="1" spans="1:3">
      <c r="A8" s="96" t="s">
        <v>90</v>
      </c>
      <c r="B8" s="98">
        <f>B9+B10</f>
        <v>0</v>
      </c>
      <c r="C8" s="17"/>
    </row>
    <row r="9" s="16" customFormat="1" ht="22" customHeight="1" spans="1:3">
      <c r="A9" s="97" t="s">
        <v>88</v>
      </c>
      <c r="B9" s="98"/>
      <c r="C9" s="17"/>
    </row>
    <row r="10" s="16" customFormat="1" ht="22" customHeight="1" spans="1:3">
      <c r="A10" s="97" t="s">
        <v>89</v>
      </c>
      <c r="B10" s="98"/>
      <c r="C10" s="17"/>
    </row>
    <row r="11" s="16" customFormat="1" ht="22" customHeight="1" spans="1:3">
      <c r="A11" s="96" t="s">
        <v>91</v>
      </c>
      <c r="B11" s="98"/>
      <c r="C11" s="17"/>
    </row>
    <row r="12" s="16" customFormat="1" ht="22" customHeight="1" spans="1:3">
      <c r="A12" s="97" t="s">
        <v>88</v>
      </c>
      <c r="B12" s="98"/>
      <c r="C12" s="17"/>
    </row>
    <row r="13" s="16" customFormat="1" ht="22" customHeight="1" spans="1:3">
      <c r="A13" s="97" t="s">
        <v>89</v>
      </c>
      <c r="B13" s="98"/>
      <c r="C13" s="17"/>
    </row>
    <row r="14" s="16" customFormat="1" ht="22" customHeight="1" spans="1:3">
      <c r="A14" s="99" t="s">
        <v>92</v>
      </c>
      <c r="B14" s="98">
        <f>SUM(B15:B17)</f>
        <v>0</v>
      </c>
      <c r="C14" s="17"/>
    </row>
    <row r="15" s="16" customFormat="1" ht="22" customHeight="1" spans="1:3">
      <c r="A15" s="97" t="s">
        <v>93</v>
      </c>
      <c r="B15" s="98"/>
      <c r="C15" s="17"/>
    </row>
    <row r="16" s="16" customFormat="1" ht="22" customHeight="1" spans="1:3">
      <c r="A16" s="97" t="s">
        <v>94</v>
      </c>
      <c r="B16" s="98"/>
      <c r="C16" s="17"/>
    </row>
    <row r="17" s="16" customFormat="1" ht="22" customHeight="1" spans="1:3">
      <c r="A17" s="97" t="s">
        <v>95</v>
      </c>
      <c r="B17" s="98"/>
      <c r="C17" s="17"/>
    </row>
    <row r="18" s="16" customFormat="1" ht="22" customHeight="1" spans="1:3">
      <c r="A18" s="99" t="s">
        <v>96</v>
      </c>
      <c r="B18" s="98"/>
      <c r="C18" s="17"/>
    </row>
    <row r="19" s="16" customFormat="1" ht="22" customHeight="1" spans="1:3">
      <c r="A19" s="99" t="s">
        <v>97</v>
      </c>
      <c r="B19" s="98"/>
      <c r="C19" s="17"/>
    </row>
    <row r="20" s="16" customFormat="1" ht="22" customHeight="1" spans="1:3">
      <c r="A20" s="99" t="s">
        <v>98</v>
      </c>
      <c r="B20" s="98"/>
      <c r="C20" s="17"/>
    </row>
    <row r="21" s="16" customFormat="1" ht="22" customHeight="1" spans="1:3">
      <c r="A21" s="99" t="s">
        <v>99</v>
      </c>
      <c r="B21" s="98"/>
      <c r="C21" s="17"/>
    </row>
    <row r="22" s="16" customFormat="1" ht="22" customHeight="1" spans="1:3">
      <c r="A22" s="99" t="s">
        <v>100</v>
      </c>
      <c r="B22" s="100">
        <f>B23+B26+B29+B30</f>
        <v>0</v>
      </c>
      <c r="C22" s="17"/>
    </row>
    <row r="23" s="16" customFormat="1" ht="22" customHeight="1" spans="1:3">
      <c r="A23" s="97" t="s">
        <v>101</v>
      </c>
      <c r="B23" s="100">
        <f>B24+B25</f>
        <v>0</v>
      </c>
      <c r="C23" s="17"/>
    </row>
    <row r="24" s="16" customFormat="1" ht="22" customHeight="1" spans="1:3">
      <c r="A24" s="97" t="s">
        <v>102</v>
      </c>
      <c r="B24" s="100"/>
      <c r="C24" s="17"/>
    </row>
    <row r="25" s="16" customFormat="1" ht="22" customHeight="1" spans="1:3">
      <c r="A25" s="97" t="s">
        <v>103</v>
      </c>
      <c r="B25" s="100"/>
      <c r="C25" s="17"/>
    </row>
    <row r="26" s="16" customFormat="1" ht="22" customHeight="1" spans="1:3">
      <c r="A26" s="97" t="s">
        <v>104</v>
      </c>
      <c r="B26" s="100">
        <f>B27+B28</f>
        <v>0</v>
      </c>
      <c r="C26" s="17"/>
    </row>
    <row r="27" s="16" customFormat="1" ht="22" customHeight="1" spans="1:3">
      <c r="A27" s="97" t="s">
        <v>105</v>
      </c>
      <c r="B27" s="100"/>
      <c r="C27" s="17"/>
    </row>
    <row r="28" s="16" customFormat="1" ht="22" customHeight="1" spans="1:3">
      <c r="A28" s="97" t="s">
        <v>106</v>
      </c>
      <c r="B28" s="100"/>
      <c r="C28" s="17"/>
    </row>
    <row r="29" s="16" customFormat="1" ht="22" customHeight="1" spans="1:3">
      <c r="A29" s="97" t="s">
        <v>107</v>
      </c>
      <c r="B29" s="100"/>
      <c r="C29" s="17"/>
    </row>
    <row r="30" s="16" customFormat="1" ht="22" customHeight="1" spans="1:3">
      <c r="A30" s="97" t="s">
        <v>108</v>
      </c>
      <c r="B30" s="100"/>
      <c r="C30" s="17"/>
    </row>
    <row r="31" ht="22" customHeight="1" spans="1:2">
      <c r="A31" s="101"/>
      <c r="B31" s="100"/>
    </row>
    <row r="32" s="16" customFormat="1" ht="22" customHeight="1" spans="1:3">
      <c r="A32" s="102" t="s">
        <v>109</v>
      </c>
      <c r="B32" s="103">
        <f>B5+B8+B14+B18+B19+B20+B21+B22</f>
        <v>1745616.28</v>
      </c>
      <c r="C32" s="1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H18" sqref="H18"/>
    </sheetView>
  </sheetViews>
  <sheetFormatPr defaultColWidth="10" defaultRowHeight="13.5" outlineLevelCol="4"/>
  <cols>
    <col min="1" max="1" width="45.4" customWidth="1"/>
    <col min="2" max="2" width="25.3833333333333" customWidth="1"/>
    <col min="3" max="3" width="20.875" customWidth="1"/>
    <col min="4" max="4" width="19.0833333333333" customWidth="1"/>
    <col min="5" max="5" width="19.16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" t="s">
        <v>110</v>
      </c>
      <c r="B2" s="1"/>
      <c r="C2" s="1"/>
      <c r="D2" s="1"/>
      <c r="E2" s="1"/>
    </row>
    <row r="3" ht="22.75" customHeight="1" spans="1:5">
      <c r="A3" s="11"/>
      <c r="B3" s="11"/>
      <c r="C3" s="11"/>
      <c r="D3" s="11"/>
      <c r="E3" s="11" t="s">
        <v>35</v>
      </c>
    </row>
    <row r="4" ht="22.75" customHeight="1" spans="1:5">
      <c r="A4" s="83" t="s">
        <v>111</v>
      </c>
      <c r="B4" s="83" t="s">
        <v>112</v>
      </c>
      <c r="C4" s="83" t="s">
        <v>113</v>
      </c>
      <c r="D4" s="83" t="s">
        <v>114</v>
      </c>
      <c r="E4" s="83" t="s">
        <v>115</v>
      </c>
    </row>
    <row r="5" ht="22.75" customHeight="1" spans="1:5">
      <c r="A5" s="84" t="s">
        <v>116</v>
      </c>
      <c r="B5" s="85">
        <f t="shared" ref="B5:B19" si="0">C5</f>
        <v>1745616.28</v>
      </c>
      <c r="C5" s="86">
        <f>C6+C9+C17</f>
        <v>1745616.28</v>
      </c>
      <c r="D5" s="63"/>
      <c r="E5" s="63"/>
    </row>
    <row r="6" ht="24" customHeight="1" spans="1:5">
      <c r="A6" s="36" t="s">
        <v>117</v>
      </c>
      <c r="B6" s="85">
        <f t="shared" si="0"/>
        <v>1391326.64</v>
      </c>
      <c r="C6" s="86">
        <f>C7</f>
        <v>1391326.64</v>
      </c>
      <c r="D6" s="63"/>
      <c r="E6" s="63"/>
    </row>
    <row r="7" ht="24" customHeight="1" spans="1:5">
      <c r="A7" s="36" t="s">
        <v>118</v>
      </c>
      <c r="B7" s="87">
        <f t="shared" si="0"/>
        <v>1391326.64</v>
      </c>
      <c r="C7" s="88">
        <f>C8</f>
        <v>1391326.64</v>
      </c>
      <c r="D7" s="63"/>
      <c r="E7" s="63"/>
    </row>
    <row r="8" ht="24" customHeight="1" spans="1:5">
      <c r="A8" s="36" t="s">
        <v>119</v>
      </c>
      <c r="B8" s="87">
        <f t="shared" si="0"/>
        <v>1391326.64</v>
      </c>
      <c r="C8" s="88">
        <v>1391326.64</v>
      </c>
      <c r="D8" s="66"/>
      <c r="E8" s="66"/>
    </row>
    <row r="9" ht="24" customHeight="1" spans="1:5">
      <c r="A9" s="36" t="s">
        <v>120</v>
      </c>
      <c r="B9" s="85">
        <f t="shared" si="0"/>
        <v>247829.91</v>
      </c>
      <c r="C9" s="89">
        <f>C10+C13+C15</f>
        <v>247829.91</v>
      </c>
      <c r="D9" s="39"/>
      <c r="E9" s="39"/>
    </row>
    <row r="10" ht="24" customHeight="1" spans="1:5">
      <c r="A10" s="36" t="s">
        <v>121</v>
      </c>
      <c r="B10" s="87">
        <f t="shared" si="0"/>
        <v>227080.53</v>
      </c>
      <c r="C10" s="90">
        <f>C11+C12</f>
        <v>227080.53</v>
      </c>
      <c r="D10" s="39"/>
      <c r="E10" s="39"/>
    </row>
    <row r="11" ht="24" customHeight="1" spans="1:5">
      <c r="A11" s="36" t="s">
        <v>122</v>
      </c>
      <c r="B11" s="91">
        <f t="shared" si="0"/>
        <v>30000</v>
      </c>
      <c r="C11" s="92">
        <v>30000</v>
      </c>
      <c r="D11" s="39"/>
      <c r="E11" s="39"/>
    </row>
    <row r="12" ht="22.5" customHeight="1" spans="1:5">
      <c r="A12" s="36" t="s">
        <v>123</v>
      </c>
      <c r="B12" s="87">
        <f t="shared" si="0"/>
        <v>197080.53</v>
      </c>
      <c r="C12" s="93">
        <v>197080.53</v>
      </c>
      <c r="D12" s="44"/>
      <c r="E12" s="44"/>
    </row>
    <row r="13" ht="22.5" customHeight="1" spans="1:5">
      <c r="A13" s="36" t="s">
        <v>124</v>
      </c>
      <c r="B13" s="91">
        <f t="shared" si="0"/>
        <v>9960</v>
      </c>
      <c r="C13" s="94">
        <f>C14</f>
        <v>9960</v>
      </c>
      <c r="D13" s="44"/>
      <c r="E13" s="44"/>
    </row>
    <row r="14" ht="22.5" customHeight="1" spans="1:5">
      <c r="A14" s="36" t="s">
        <v>125</v>
      </c>
      <c r="B14" s="91">
        <f t="shared" si="0"/>
        <v>9960</v>
      </c>
      <c r="C14" s="94">
        <v>9960</v>
      </c>
      <c r="D14" s="44"/>
      <c r="E14" s="44"/>
    </row>
    <row r="15" ht="22.5" customHeight="1" spans="1:5">
      <c r="A15" s="36" t="s">
        <v>126</v>
      </c>
      <c r="B15" s="87">
        <f t="shared" si="0"/>
        <v>10789.38</v>
      </c>
      <c r="C15" s="90">
        <f>C16</f>
        <v>10789.38</v>
      </c>
      <c r="D15" s="39"/>
      <c r="E15" s="39"/>
    </row>
    <row r="16" ht="22.5" customHeight="1" spans="1:5">
      <c r="A16" s="36" t="s">
        <v>127</v>
      </c>
      <c r="B16" s="87">
        <f t="shared" si="0"/>
        <v>10789.38</v>
      </c>
      <c r="C16" s="90">
        <v>10789.38</v>
      </c>
      <c r="D16" s="39"/>
      <c r="E16" s="39"/>
    </row>
    <row r="17" ht="22.5" customHeight="1" spans="1:5">
      <c r="A17" s="36" t="s">
        <v>128</v>
      </c>
      <c r="B17" s="85">
        <f t="shared" si="0"/>
        <v>106459.73</v>
      </c>
      <c r="C17" s="89">
        <f>C18</f>
        <v>106459.73</v>
      </c>
      <c r="D17" s="39"/>
      <c r="E17" s="39"/>
    </row>
    <row r="18" ht="22.5" customHeight="1" spans="1:5">
      <c r="A18" s="36" t="s">
        <v>129</v>
      </c>
      <c r="B18" s="87">
        <f t="shared" si="0"/>
        <v>106459.73</v>
      </c>
      <c r="C18" s="90">
        <f>C19</f>
        <v>106459.73</v>
      </c>
      <c r="D18" s="39"/>
      <c r="E18" s="39"/>
    </row>
    <row r="19" ht="22.5" customHeight="1" spans="1:5">
      <c r="A19" s="36" t="s">
        <v>130</v>
      </c>
      <c r="B19" s="87">
        <f t="shared" si="0"/>
        <v>106459.73</v>
      </c>
      <c r="C19" s="90">
        <v>106459.73</v>
      </c>
      <c r="D19" s="39"/>
      <c r="E19" s="39"/>
    </row>
  </sheetData>
  <mergeCells count="1">
    <mergeCell ref="A2:E2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14" workbookViewId="0">
      <selection activeCell="H18" sqref="H18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5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" t="s">
        <v>131</v>
      </c>
      <c r="B2" s="1"/>
      <c r="C2" s="1"/>
      <c r="D2" s="1"/>
      <c r="E2" s="10"/>
      <c r="F2" s="10"/>
      <c r="G2" s="10"/>
    </row>
    <row r="3" ht="22.75" customHeight="1" spans="1:7">
      <c r="A3" s="11"/>
      <c r="B3" s="11"/>
      <c r="C3" s="50" t="s">
        <v>35</v>
      </c>
      <c r="D3" s="50"/>
      <c r="E3" s="11"/>
      <c r="F3" s="11"/>
      <c r="G3" s="11"/>
    </row>
    <row r="4" ht="20" customHeight="1" spans="1:7">
      <c r="A4" s="72" t="s">
        <v>36</v>
      </c>
      <c r="B4" s="72"/>
      <c r="C4" s="72" t="s">
        <v>37</v>
      </c>
      <c r="D4" s="72"/>
      <c r="E4" s="11"/>
      <c r="F4" s="11"/>
      <c r="G4" s="11"/>
    </row>
    <row r="5" ht="20" customHeight="1" spans="1:7">
      <c r="A5" s="72" t="s">
        <v>38</v>
      </c>
      <c r="B5" s="72" t="s">
        <v>39</v>
      </c>
      <c r="C5" s="72" t="s">
        <v>38</v>
      </c>
      <c r="D5" s="72" t="s">
        <v>116</v>
      </c>
      <c r="E5" s="11"/>
      <c r="F5" s="11"/>
      <c r="G5" s="11"/>
    </row>
    <row r="6" ht="20" customHeight="1" spans="1:7">
      <c r="A6" s="14" t="s">
        <v>132</v>
      </c>
      <c r="B6" s="78">
        <v>1745616.28</v>
      </c>
      <c r="C6" s="14" t="s">
        <v>133</v>
      </c>
      <c r="D6" s="79">
        <v>0</v>
      </c>
      <c r="E6" s="11"/>
      <c r="F6" s="11"/>
      <c r="G6" s="11"/>
    </row>
    <row r="7" ht="20" customHeight="1" spans="1:7">
      <c r="A7" s="14" t="s">
        <v>134</v>
      </c>
      <c r="B7" s="78"/>
      <c r="C7" s="14" t="s">
        <v>135</v>
      </c>
      <c r="D7" s="78"/>
      <c r="E7" s="11"/>
      <c r="F7" s="11"/>
      <c r="G7" s="11"/>
    </row>
    <row r="8" ht="20" customHeight="1" spans="1:7">
      <c r="A8" s="14" t="s">
        <v>136</v>
      </c>
      <c r="B8" s="78"/>
      <c r="C8" s="14" t="s">
        <v>137</v>
      </c>
      <c r="D8" s="78"/>
      <c r="E8" s="11"/>
      <c r="F8" s="11"/>
      <c r="G8" s="11"/>
    </row>
    <row r="9" ht="20" customHeight="1" spans="1:7">
      <c r="A9" s="14" t="s">
        <v>138</v>
      </c>
      <c r="B9" s="78"/>
      <c r="C9" s="14" t="s">
        <v>139</v>
      </c>
      <c r="D9" s="78"/>
      <c r="E9" s="11"/>
      <c r="F9" s="11"/>
      <c r="G9" s="11"/>
    </row>
    <row r="10" ht="20" customHeight="1" spans="1:7">
      <c r="A10" s="14"/>
      <c r="B10" s="80"/>
      <c r="C10" s="14" t="s">
        <v>140</v>
      </c>
      <c r="D10" s="78"/>
      <c r="E10" s="11"/>
      <c r="F10" s="11"/>
      <c r="G10" s="11"/>
    </row>
    <row r="11" ht="20" customHeight="1" spans="1:7">
      <c r="A11" s="14"/>
      <c r="B11" s="80"/>
      <c r="C11" s="14" t="s">
        <v>141</v>
      </c>
      <c r="D11" s="78"/>
      <c r="E11" s="11"/>
      <c r="F11" s="11"/>
      <c r="G11" s="11"/>
    </row>
    <row r="12" ht="20" customHeight="1" spans="1:7">
      <c r="A12" s="14"/>
      <c r="B12" s="80"/>
      <c r="C12" s="14" t="s">
        <v>142</v>
      </c>
      <c r="D12" s="78"/>
      <c r="E12" s="11"/>
      <c r="F12" s="11"/>
      <c r="G12" s="11"/>
    </row>
    <row r="13" ht="20" customHeight="1" spans="1:7">
      <c r="A13" s="47"/>
      <c r="B13" s="75"/>
      <c r="C13" s="14" t="s">
        <v>143</v>
      </c>
      <c r="D13" s="78"/>
      <c r="E13" s="11"/>
      <c r="F13" s="11"/>
      <c r="G13" s="11"/>
    </row>
    <row r="14" ht="20" customHeight="1" spans="1:7">
      <c r="A14" s="14"/>
      <c r="B14" s="80"/>
      <c r="C14" s="14" t="s">
        <v>144</v>
      </c>
      <c r="D14" s="78">
        <v>247829.91</v>
      </c>
      <c r="E14" s="11"/>
      <c r="F14" s="11"/>
      <c r="G14" s="49"/>
    </row>
    <row r="15" ht="20" customHeight="1" spans="1:7">
      <c r="A15" s="14"/>
      <c r="B15" s="80"/>
      <c r="C15" s="14" t="s">
        <v>145</v>
      </c>
      <c r="D15" s="78"/>
      <c r="E15" s="11"/>
      <c r="F15" s="11"/>
      <c r="G15" s="11"/>
    </row>
    <row r="16" ht="20" customHeight="1" spans="1:7">
      <c r="A16" s="14"/>
      <c r="B16" s="80"/>
      <c r="C16" s="14" t="s">
        <v>146</v>
      </c>
      <c r="D16" s="78">
        <v>106459.73</v>
      </c>
      <c r="E16" s="11"/>
      <c r="F16" s="11"/>
      <c r="G16" s="11"/>
    </row>
    <row r="17" ht="20" customHeight="1" spans="1:7">
      <c r="A17" s="14"/>
      <c r="B17" s="80"/>
      <c r="C17" s="14" t="s">
        <v>147</v>
      </c>
      <c r="D17" s="78"/>
      <c r="E17" s="11"/>
      <c r="F17" s="11"/>
      <c r="G17" s="11"/>
    </row>
    <row r="18" ht="20" customHeight="1" spans="1:7">
      <c r="A18" s="14"/>
      <c r="B18" s="80"/>
      <c r="C18" s="14" t="s">
        <v>148</v>
      </c>
      <c r="D18" s="78"/>
      <c r="E18" s="11"/>
      <c r="F18" s="11"/>
      <c r="G18" s="11"/>
    </row>
    <row r="19" ht="20" customHeight="1" spans="1:7">
      <c r="A19" s="14"/>
      <c r="B19" s="14"/>
      <c r="C19" s="14" t="s">
        <v>149</v>
      </c>
      <c r="D19" s="78">
        <v>1391326.64</v>
      </c>
      <c r="E19" s="11"/>
      <c r="F19" s="11"/>
      <c r="G19" s="11"/>
    </row>
    <row r="20" ht="20" customHeight="1" spans="1:7">
      <c r="A20" s="14"/>
      <c r="B20" s="14"/>
      <c r="C20" s="14" t="s">
        <v>150</v>
      </c>
      <c r="D20" s="78"/>
      <c r="E20" s="11"/>
      <c r="F20" s="11"/>
      <c r="G20" s="11"/>
    </row>
    <row r="21" ht="20" customHeight="1" spans="1:7">
      <c r="A21" s="14"/>
      <c r="B21" s="14"/>
      <c r="C21" s="14" t="s">
        <v>151</v>
      </c>
      <c r="D21" s="78"/>
      <c r="E21" s="11"/>
      <c r="F21" s="11"/>
      <c r="G21" s="11"/>
    </row>
    <row r="22" ht="20" customHeight="1" spans="1:7">
      <c r="A22" s="14"/>
      <c r="B22" s="14"/>
      <c r="C22" s="14" t="s">
        <v>152</v>
      </c>
      <c r="D22" s="78"/>
      <c r="E22" s="11"/>
      <c r="F22" s="11"/>
      <c r="G22" s="11"/>
    </row>
    <row r="23" ht="20" customHeight="1" spans="1:7">
      <c r="A23" s="14"/>
      <c r="B23" s="14"/>
      <c r="C23" s="14" t="s">
        <v>153</v>
      </c>
      <c r="D23" s="78"/>
      <c r="E23" s="11"/>
      <c r="F23" s="11"/>
      <c r="G23" s="11"/>
    </row>
    <row r="24" ht="20" customHeight="1" spans="1:7">
      <c r="A24" s="14"/>
      <c r="B24" s="14"/>
      <c r="C24" s="14" t="s">
        <v>154</v>
      </c>
      <c r="D24" s="78"/>
      <c r="E24" s="11"/>
      <c r="F24" s="11"/>
      <c r="G24" s="11"/>
    </row>
    <row r="25" ht="20" customHeight="1" spans="1:7">
      <c r="A25" s="14"/>
      <c r="B25" s="14"/>
      <c r="C25" s="14" t="s">
        <v>155</v>
      </c>
      <c r="D25" s="78"/>
      <c r="E25" s="11"/>
      <c r="F25" s="11"/>
      <c r="G25" s="11"/>
    </row>
    <row r="26" ht="20" customHeight="1" spans="1:7">
      <c r="A26" s="14"/>
      <c r="B26" s="14"/>
      <c r="C26" s="14" t="s">
        <v>156</v>
      </c>
      <c r="D26" s="78"/>
      <c r="E26" s="11"/>
      <c r="F26" s="11"/>
      <c r="G26" s="11"/>
    </row>
    <row r="27" ht="20" customHeight="1" spans="1:7">
      <c r="A27" s="14"/>
      <c r="B27" s="14"/>
      <c r="C27" s="14" t="s">
        <v>157</v>
      </c>
      <c r="D27" s="78"/>
      <c r="E27" s="11"/>
      <c r="F27" s="11"/>
      <c r="G27" s="11"/>
    </row>
    <row r="28" ht="20" customHeight="1" spans="1:7">
      <c r="A28" s="14"/>
      <c r="B28" s="14"/>
      <c r="C28" s="14" t="s">
        <v>158</v>
      </c>
      <c r="D28" s="78"/>
      <c r="E28" s="11"/>
      <c r="F28" s="11"/>
      <c r="G28" s="11"/>
    </row>
    <row r="29" ht="20" customHeight="1" spans="1:7">
      <c r="A29" s="14"/>
      <c r="B29" s="14"/>
      <c r="C29" s="14" t="s">
        <v>159</v>
      </c>
      <c r="D29" s="78"/>
      <c r="E29" s="11"/>
      <c r="F29" s="11"/>
      <c r="G29" s="11"/>
    </row>
    <row r="30" ht="20" customHeight="1" spans="1:7">
      <c r="A30" s="14"/>
      <c r="B30" s="14"/>
      <c r="C30" s="14" t="s">
        <v>160</v>
      </c>
      <c r="D30" s="78"/>
      <c r="E30" s="11"/>
      <c r="F30" s="11"/>
      <c r="G30" s="11"/>
    </row>
    <row r="31" ht="20" customHeight="1" spans="1:7">
      <c r="A31" s="14"/>
      <c r="B31" s="14"/>
      <c r="C31" s="14" t="s">
        <v>161</v>
      </c>
      <c r="D31" s="78"/>
      <c r="E31" s="11"/>
      <c r="F31" s="11"/>
      <c r="G31" s="11"/>
    </row>
    <row r="32" ht="20" customHeight="1" spans="1:7">
      <c r="A32" s="14"/>
      <c r="B32" s="14"/>
      <c r="C32" s="14" t="s">
        <v>162</v>
      </c>
      <c r="D32" s="78"/>
      <c r="E32" s="11"/>
      <c r="F32" s="11"/>
      <c r="G32" s="11"/>
    </row>
    <row r="33" ht="20" customHeight="1" spans="1:7">
      <c r="A33" s="14"/>
      <c r="B33" s="14"/>
      <c r="C33" s="14" t="s">
        <v>163</v>
      </c>
      <c r="D33" s="78"/>
      <c r="E33" s="11"/>
      <c r="F33" s="11"/>
      <c r="G33" s="11"/>
    </row>
    <row r="34" ht="20" customHeight="1" spans="1:7">
      <c r="A34" s="14"/>
      <c r="B34" s="14"/>
      <c r="C34" s="14" t="s">
        <v>164</v>
      </c>
      <c r="D34" s="78"/>
      <c r="E34" s="11"/>
      <c r="F34" s="11"/>
      <c r="G34" s="11"/>
    </row>
    <row r="35" ht="20" customHeight="1" spans="1:7">
      <c r="A35" s="14"/>
      <c r="B35" s="14"/>
      <c r="C35" s="14" t="s">
        <v>165</v>
      </c>
      <c r="D35" s="78"/>
      <c r="E35" s="11"/>
      <c r="F35" s="11"/>
      <c r="G35" s="11"/>
    </row>
    <row r="36" ht="20" customHeight="1" spans="1:7">
      <c r="A36" s="14"/>
      <c r="B36" s="14"/>
      <c r="C36" s="14" t="s">
        <v>166</v>
      </c>
      <c r="D36" s="79"/>
      <c r="E36" s="11"/>
      <c r="F36" s="11"/>
      <c r="G36" s="11"/>
    </row>
    <row r="37" ht="20" customHeight="1" spans="1:7">
      <c r="A37" s="72" t="s">
        <v>167</v>
      </c>
      <c r="B37" s="81">
        <f>B6</f>
        <v>1745616.28</v>
      </c>
      <c r="C37" s="72" t="s">
        <v>168</v>
      </c>
      <c r="D37" s="82">
        <f>D14+D16+D19</f>
        <v>1745616.28</v>
      </c>
      <c r="E37" s="49"/>
      <c r="F37" s="11"/>
      <c r="G37" s="11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H18" sqref="H18"/>
    </sheetView>
  </sheetViews>
  <sheetFormatPr defaultColWidth="10" defaultRowHeight="13.5" outlineLevelRow="7"/>
  <cols>
    <col min="1" max="1" width="19.9083333333333" customWidth="1"/>
    <col min="2" max="2" width="13.2666666666667" customWidth="1"/>
    <col min="3" max="3" width="14.925" customWidth="1"/>
    <col min="4" max="4" width="12.35" customWidth="1"/>
    <col min="5" max="5" width="12.8083333333333" customWidth="1"/>
    <col min="6" max="6" width="9.90833333333333" customWidth="1"/>
    <col min="7" max="7" width="11.0083333333333" customWidth="1"/>
    <col min="8" max="8" width="9.93333333333333" customWidth="1"/>
    <col min="9" max="9" width="10.1833333333333" customWidth="1"/>
    <col min="10" max="10" width="12.6" customWidth="1"/>
    <col min="11" max="11" width="10.0833333333333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" t="s">
        <v>169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11"/>
      <c r="B3" s="11"/>
      <c r="C3" s="11"/>
      <c r="D3" s="11"/>
      <c r="E3" s="11"/>
      <c r="F3" s="11"/>
      <c r="G3" s="11"/>
      <c r="H3" s="11"/>
      <c r="I3" s="11"/>
      <c r="J3" s="50" t="s">
        <v>35</v>
      </c>
      <c r="K3" s="50"/>
    </row>
    <row r="4" ht="22.75" customHeight="1" spans="1:11">
      <c r="A4" s="72" t="s">
        <v>170</v>
      </c>
      <c r="B4" s="72" t="s">
        <v>116</v>
      </c>
      <c r="C4" s="72" t="s">
        <v>171</v>
      </c>
      <c r="D4" s="72"/>
      <c r="E4" s="72"/>
      <c r="F4" s="72" t="s">
        <v>172</v>
      </c>
      <c r="G4" s="72"/>
      <c r="H4" s="72"/>
      <c r="I4" s="72" t="s">
        <v>173</v>
      </c>
      <c r="J4" s="72"/>
      <c r="K4" s="72"/>
    </row>
    <row r="5" ht="22.75" customHeight="1" spans="1:11">
      <c r="A5" s="72"/>
      <c r="B5" s="72"/>
      <c r="C5" s="13" t="s">
        <v>116</v>
      </c>
      <c r="D5" s="13" t="s">
        <v>113</v>
      </c>
      <c r="E5" s="13" t="s">
        <v>114</v>
      </c>
      <c r="F5" s="13" t="s">
        <v>116</v>
      </c>
      <c r="G5" s="13" t="s">
        <v>113</v>
      </c>
      <c r="H5" s="13" t="s">
        <v>114</v>
      </c>
      <c r="I5" s="13" t="s">
        <v>116</v>
      </c>
      <c r="J5" s="13" t="s">
        <v>113</v>
      </c>
      <c r="K5" s="13" t="s">
        <v>114</v>
      </c>
    </row>
    <row r="6" ht="22.75" customHeight="1" spans="1:11">
      <c r="A6" s="47" t="s">
        <v>116</v>
      </c>
      <c r="B6" s="73">
        <f>B7</f>
        <v>1745616.28</v>
      </c>
      <c r="C6" s="73">
        <f>C7</f>
        <v>1745616.28</v>
      </c>
      <c r="D6" s="73">
        <f>D7</f>
        <v>1745616.28</v>
      </c>
      <c r="E6" s="73"/>
      <c r="F6" s="73"/>
      <c r="G6" s="73"/>
      <c r="H6" s="73"/>
      <c r="I6" s="73"/>
      <c r="J6" s="73"/>
      <c r="K6" s="73"/>
    </row>
    <row r="7" ht="22.75" customHeight="1" spans="1:11">
      <c r="A7" s="74" t="s">
        <v>2</v>
      </c>
      <c r="B7" s="73">
        <f>C7</f>
        <v>1745616.28</v>
      </c>
      <c r="C7" s="73">
        <f>D7</f>
        <v>1745616.28</v>
      </c>
      <c r="D7" s="75">
        <v>1745616.28</v>
      </c>
      <c r="E7" s="75"/>
      <c r="F7" s="75"/>
      <c r="G7" s="75"/>
      <c r="H7" s="75"/>
      <c r="I7" s="75"/>
      <c r="J7" s="75"/>
      <c r="K7" s="75"/>
    </row>
    <row r="8" ht="22.75" customHeight="1" spans="1:11">
      <c r="A8" s="76"/>
      <c r="B8" s="77"/>
      <c r="C8" s="77"/>
      <c r="D8" s="75"/>
      <c r="E8" s="75"/>
      <c r="F8" s="75"/>
      <c r="G8" s="75"/>
      <c r="H8" s="75"/>
      <c r="I8" s="75"/>
      <c r="J8" s="75"/>
      <c r="K8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472222222222222" right="0.354166666666667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H18" sqref="H18"/>
    </sheetView>
  </sheetViews>
  <sheetFormatPr defaultColWidth="10" defaultRowHeight="13.5" outlineLevelCol="4"/>
  <cols>
    <col min="1" max="1" width="17.5" customWidth="1"/>
    <col min="2" max="2" width="33.3333333333333" customWidth="1"/>
    <col min="3" max="5" width="25.6416666666667" customWidth="1"/>
  </cols>
  <sheetData>
    <row r="1" ht="14.3" customHeight="1" spans="1:1">
      <c r="A1" s="58"/>
    </row>
    <row r="2" ht="36.9" customHeight="1" spans="1:5">
      <c r="A2" s="1" t="s">
        <v>174</v>
      </c>
      <c r="B2" s="1"/>
      <c r="C2" s="1"/>
      <c r="D2" s="1"/>
      <c r="E2" s="1"/>
    </row>
    <row r="3" ht="21.85" customHeight="1" spans="1:5">
      <c r="A3" s="11"/>
      <c r="B3" s="11"/>
      <c r="C3" s="50" t="s">
        <v>35</v>
      </c>
      <c r="D3" s="50"/>
      <c r="E3" s="50"/>
    </row>
    <row r="4" ht="22.75" customHeight="1" spans="1:5">
      <c r="A4" s="51" t="s">
        <v>111</v>
      </c>
      <c r="B4" s="51"/>
      <c r="C4" s="51" t="s">
        <v>171</v>
      </c>
      <c r="D4" s="51"/>
      <c r="E4" s="51"/>
    </row>
    <row r="5" ht="22.75" customHeight="1" spans="1:5">
      <c r="A5" s="59" t="s">
        <v>175</v>
      </c>
      <c r="B5" s="59" t="s">
        <v>176</v>
      </c>
      <c r="C5" s="60" t="s">
        <v>116</v>
      </c>
      <c r="D5" s="59" t="s">
        <v>113</v>
      </c>
      <c r="E5" s="59" t="s">
        <v>114</v>
      </c>
    </row>
    <row r="6" ht="22.75" customHeight="1" spans="1:5">
      <c r="A6" s="61"/>
      <c r="B6" s="62" t="s">
        <v>116</v>
      </c>
      <c r="C6" s="63">
        <f t="shared" ref="C6:C20" si="0">D6</f>
        <v>1745616.28</v>
      </c>
      <c r="D6" s="64">
        <v>1745616.28</v>
      </c>
      <c r="E6" s="64"/>
    </row>
    <row r="7" ht="29" customHeight="1" spans="1:5">
      <c r="A7" s="36" t="s">
        <v>177</v>
      </c>
      <c r="B7" s="36" t="s">
        <v>178</v>
      </c>
      <c r="C7" s="63">
        <f t="shared" si="0"/>
        <v>1391326.64</v>
      </c>
      <c r="D7" s="63">
        <v>1391326.64</v>
      </c>
      <c r="E7" s="63"/>
    </row>
    <row r="8" ht="29" customHeight="1" spans="1:5">
      <c r="A8" s="36" t="s">
        <v>179</v>
      </c>
      <c r="B8" s="36" t="s">
        <v>180</v>
      </c>
      <c r="C8" s="63">
        <f t="shared" si="0"/>
        <v>1391326.64</v>
      </c>
      <c r="D8" s="63">
        <v>1391326.64</v>
      </c>
      <c r="E8" s="63"/>
    </row>
    <row r="9" ht="29" customHeight="1" spans="1:5">
      <c r="A9" s="36" t="s">
        <v>181</v>
      </c>
      <c r="B9" s="36" t="s">
        <v>182</v>
      </c>
      <c r="C9" s="65">
        <f t="shared" si="0"/>
        <v>1391326.64</v>
      </c>
      <c r="D9" s="66">
        <v>1391326.64</v>
      </c>
      <c r="E9" s="66"/>
    </row>
    <row r="10" ht="29" customHeight="1" spans="1:5">
      <c r="A10" s="36" t="s">
        <v>183</v>
      </c>
      <c r="B10" s="36" t="s">
        <v>184</v>
      </c>
      <c r="C10" s="67">
        <f t="shared" si="0"/>
        <v>247829.91</v>
      </c>
      <c r="D10" s="68">
        <v>247829.91</v>
      </c>
      <c r="E10" s="39"/>
    </row>
    <row r="11" ht="29" customHeight="1" spans="1:5">
      <c r="A11" s="36" t="s">
        <v>185</v>
      </c>
      <c r="B11" s="36" t="s">
        <v>186</v>
      </c>
      <c r="C11" s="65">
        <f t="shared" si="0"/>
        <v>227080.53</v>
      </c>
      <c r="D11" s="39">
        <v>227080.53</v>
      </c>
      <c r="E11" s="39"/>
    </row>
    <row r="12" ht="29" customHeight="1" spans="1:5">
      <c r="A12" s="36" t="s">
        <v>187</v>
      </c>
      <c r="B12" s="36" t="s">
        <v>188</v>
      </c>
      <c r="C12" s="69">
        <f t="shared" si="0"/>
        <v>30000</v>
      </c>
      <c r="D12" s="70">
        <v>30000</v>
      </c>
      <c r="E12" s="39"/>
    </row>
    <row r="13" ht="22.5" customHeight="1" spans="1:5">
      <c r="A13" s="36" t="s">
        <v>189</v>
      </c>
      <c r="B13" s="36" t="s">
        <v>190</v>
      </c>
      <c r="C13" s="69">
        <f t="shared" si="0"/>
        <v>197080.53</v>
      </c>
      <c r="D13" s="71">
        <v>197080.53</v>
      </c>
      <c r="E13" s="44"/>
    </row>
    <row r="14" ht="22.5" customHeight="1" spans="1:5">
      <c r="A14" s="36" t="s">
        <v>191</v>
      </c>
      <c r="B14" s="36" t="s">
        <v>192</v>
      </c>
      <c r="C14" s="69">
        <f t="shared" si="0"/>
        <v>9960</v>
      </c>
      <c r="D14" s="71">
        <v>9960</v>
      </c>
      <c r="E14" s="44"/>
    </row>
    <row r="15" ht="22.5" customHeight="1" spans="1:5">
      <c r="A15" s="36" t="s">
        <v>193</v>
      </c>
      <c r="B15" s="36" t="s">
        <v>192</v>
      </c>
      <c r="C15" s="69">
        <f t="shared" si="0"/>
        <v>9960</v>
      </c>
      <c r="D15" s="71">
        <v>9960</v>
      </c>
      <c r="E15" s="44"/>
    </row>
    <row r="16" ht="22.5" customHeight="1" spans="1:5">
      <c r="A16" s="36">
        <v>20899</v>
      </c>
      <c r="B16" s="36" t="s">
        <v>194</v>
      </c>
      <c r="C16" s="65">
        <f t="shared" si="0"/>
        <v>10789.38</v>
      </c>
      <c r="D16" s="39">
        <v>10789.38</v>
      </c>
      <c r="E16" s="39"/>
    </row>
    <row r="17" ht="22.5" customHeight="1" spans="1:5">
      <c r="A17" s="36">
        <v>2089999</v>
      </c>
      <c r="B17" s="36" t="s">
        <v>194</v>
      </c>
      <c r="C17" s="65">
        <f t="shared" si="0"/>
        <v>10789.38</v>
      </c>
      <c r="D17" s="39">
        <v>10789.38</v>
      </c>
      <c r="E17" s="39"/>
    </row>
    <row r="18" ht="22.5" customHeight="1" spans="1:5">
      <c r="A18" s="36">
        <v>210</v>
      </c>
      <c r="B18" s="36" t="s">
        <v>195</v>
      </c>
      <c r="C18" s="67">
        <f t="shared" si="0"/>
        <v>106459.73</v>
      </c>
      <c r="D18" s="68">
        <v>106459.73</v>
      </c>
      <c r="E18" s="39"/>
    </row>
    <row r="19" ht="22.5" customHeight="1" spans="1:5">
      <c r="A19" s="36">
        <v>21011</v>
      </c>
      <c r="B19" s="36" t="s">
        <v>196</v>
      </c>
      <c r="C19" s="65">
        <f t="shared" si="0"/>
        <v>106459.73</v>
      </c>
      <c r="D19" s="39">
        <v>106459.73</v>
      </c>
      <c r="E19" s="39"/>
    </row>
    <row r="20" ht="22.5" customHeight="1" spans="1:5">
      <c r="A20" s="36">
        <v>2101102</v>
      </c>
      <c r="B20" s="36" t="s">
        <v>197</v>
      </c>
      <c r="C20" s="65">
        <f t="shared" si="0"/>
        <v>106459.73</v>
      </c>
      <c r="D20" s="39">
        <v>106459.73</v>
      </c>
      <c r="E20" s="39"/>
    </row>
  </sheetData>
  <mergeCells count="4">
    <mergeCell ref="A2:E2"/>
    <mergeCell ref="C3:E3"/>
    <mergeCell ref="A4:B4"/>
    <mergeCell ref="C4:E4"/>
  </mergeCells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H18" sqref="H18"/>
    </sheetView>
  </sheetViews>
  <sheetFormatPr defaultColWidth="10" defaultRowHeight="13.5" outlineLevelCol="4"/>
  <cols>
    <col min="1" max="1" width="13.7" customWidth="1"/>
    <col min="2" max="2" width="34.875" customWidth="1"/>
    <col min="3" max="3" width="25.2083333333333" customWidth="1"/>
    <col min="4" max="4" width="25.9416666666667" customWidth="1"/>
    <col min="5" max="5" width="31.5083333333333" customWidth="1"/>
  </cols>
  <sheetData>
    <row r="1" ht="33" customHeight="1" spans="1:5">
      <c r="A1" s="1" t="s">
        <v>198</v>
      </c>
      <c r="B1" s="1"/>
      <c r="C1" s="1"/>
      <c r="D1" s="1"/>
      <c r="E1" s="1"/>
    </row>
    <row r="2" ht="22.75" customHeight="1" spans="1:5">
      <c r="A2" s="49"/>
      <c r="B2" s="49"/>
      <c r="C2" s="11"/>
      <c r="D2" s="11"/>
      <c r="E2" s="50" t="s">
        <v>35</v>
      </c>
    </row>
    <row r="3" ht="22.75" customHeight="1" spans="1:5">
      <c r="A3" s="51" t="s">
        <v>199</v>
      </c>
      <c r="B3" s="51"/>
      <c r="C3" s="51" t="s">
        <v>200</v>
      </c>
      <c r="D3" s="51"/>
      <c r="E3" s="51"/>
    </row>
    <row r="4" ht="18" customHeight="1" spans="1:5">
      <c r="A4" s="51" t="s">
        <v>175</v>
      </c>
      <c r="B4" s="51" t="s">
        <v>176</v>
      </c>
      <c r="C4" s="51" t="s">
        <v>116</v>
      </c>
      <c r="D4" s="51" t="s">
        <v>201</v>
      </c>
      <c r="E4" s="51" t="s">
        <v>202</v>
      </c>
    </row>
    <row r="5" ht="16" customHeight="1" spans="1:5">
      <c r="A5" s="51"/>
      <c r="B5" s="52" t="s">
        <v>116</v>
      </c>
      <c r="C5" s="33">
        <f t="shared" ref="C5:C35" si="0">D5+E5</f>
        <v>1745616.28</v>
      </c>
      <c r="D5" s="33">
        <f>D6+D33</f>
        <v>1659335.61</v>
      </c>
      <c r="E5" s="33">
        <f>E16</f>
        <v>86280.67</v>
      </c>
    </row>
    <row r="6" customHeight="1" spans="1:5">
      <c r="A6" s="53" t="s">
        <v>203</v>
      </c>
      <c r="B6" s="53" t="s">
        <v>204</v>
      </c>
      <c r="C6" s="33">
        <f t="shared" si="0"/>
        <v>1619375.61</v>
      </c>
      <c r="D6" s="54">
        <f>D7+D8+D9+D10+D11+D12+D13+D14+D15</f>
        <v>1619375.61</v>
      </c>
      <c r="E6" s="54"/>
    </row>
    <row r="7" customHeight="1" spans="1:5">
      <c r="A7" s="36" t="s">
        <v>205</v>
      </c>
      <c r="B7" s="36" t="s">
        <v>206</v>
      </c>
      <c r="C7" s="37">
        <f t="shared" si="0"/>
        <v>670986.27</v>
      </c>
      <c r="D7" s="55">
        <v>670986.27</v>
      </c>
      <c r="E7" s="55"/>
    </row>
    <row r="8" customHeight="1" spans="1:5">
      <c r="A8" s="36" t="s">
        <v>207</v>
      </c>
      <c r="B8" s="36" t="s">
        <v>208</v>
      </c>
      <c r="C8" s="37">
        <f t="shared" si="0"/>
        <v>48453.3</v>
      </c>
      <c r="D8" s="38">
        <v>48453.3</v>
      </c>
      <c r="E8" s="38"/>
    </row>
    <row r="9" customHeight="1" spans="1:5">
      <c r="A9" s="36" t="s">
        <v>209</v>
      </c>
      <c r="B9" s="36" t="s">
        <v>210</v>
      </c>
      <c r="C9" s="37">
        <f t="shared" si="0"/>
        <v>250900</v>
      </c>
      <c r="D9" s="38">
        <v>250900</v>
      </c>
      <c r="E9" s="38"/>
    </row>
    <row r="10" spans="1:5">
      <c r="A10" s="36" t="s">
        <v>211</v>
      </c>
      <c r="B10" s="36" t="s">
        <v>212</v>
      </c>
      <c r="C10" s="37">
        <f t="shared" si="0"/>
        <v>334706.4</v>
      </c>
      <c r="D10" s="43">
        <v>334706.4</v>
      </c>
      <c r="E10" s="43"/>
    </row>
    <row r="11" spans="1:5">
      <c r="A11" s="36" t="s">
        <v>213</v>
      </c>
      <c r="B11" s="36" t="s">
        <v>214</v>
      </c>
      <c r="C11" s="37">
        <f t="shared" si="0"/>
        <v>197080.53</v>
      </c>
      <c r="D11" s="38">
        <v>197080.53</v>
      </c>
      <c r="E11" s="38"/>
    </row>
    <row r="12" spans="1:5">
      <c r="A12" s="36" t="s">
        <v>215</v>
      </c>
      <c r="B12" s="36" t="s">
        <v>216</v>
      </c>
      <c r="C12" s="37">
        <f t="shared" si="0"/>
        <v>0</v>
      </c>
      <c r="D12" s="38"/>
      <c r="E12" s="38"/>
    </row>
    <row r="13" spans="1:5">
      <c r="A13" s="36" t="s">
        <v>217</v>
      </c>
      <c r="B13" s="36" t="s">
        <v>218</v>
      </c>
      <c r="C13" s="37">
        <f t="shared" si="0"/>
        <v>106459.73</v>
      </c>
      <c r="D13" s="38">
        <v>106459.73</v>
      </c>
      <c r="E13" s="38"/>
    </row>
    <row r="14" spans="1:5">
      <c r="A14" s="36" t="s">
        <v>219</v>
      </c>
      <c r="B14" s="36" t="s">
        <v>220</v>
      </c>
      <c r="C14" s="37">
        <f t="shared" si="0"/>
        <v>10789.38</v>
      </c>
      <c r="D14" s="38">
        <v>10789.38</v>
      </c>
      <c r="E14" s="38"/>
    </row>
    <row r="15" spans="1:5">
      <c r="A15" s="36" t="s">
        <v>219</v>
      </c>
      <c r="B15" s="36" t="s">
        <v>221</v>
      </c>
      <c r="C15" s="37">
        <f t="shared" si="0"/>
        <v>0</v>
      </c>
      <c r="D15" s="38"/>
      <c r="E15" s="38"/>
    </row>
    <row r="16" spans="1:5">
      <c r="A16" s="36" t="s">
        <v>222</v>
      </c>
      <c r="B16" s="36" t="s">
        <v>223</v>
      </c>
      <c r="C16" s="33">
        <f t="shared" si="0"/>
        <v>86280.67</v>
      </c>
      <c r="D16" s="38"/>
      <c r="E16" s="33">
        <f>E17+E18+E19+E20+E21+E22+E23+E24+E25+E26+E27+E28+E29+E30+E31+E32</f>
        <v>86280.67</v>
      </c>
    </row>
    <row r="17" spans="1:5">
      <c r="A17" s="40">
        <v>30201</v>
      </c>
      <c r="B17" s="40" t="s">
        <v>224</v>
      </c>
      <c r="C17" s="37">
        <f t="shared" si="0"/>
        <v>20000</v>
      </c>
      <c r="D17" s="38"/>
      <c r="E17" s="38">
        <v>20000</v>
      </c>
    </row>
    <row r="18" spans="1:5">
      <c r="A18" s="41">
        <v>30202</v>
      </c>
      <c r="B18" s="41" t="s">
        <v>225</v>
      </c>
      <c r="C18" s="37">
        <f t="shared" si="0"/>
        <v>15000</v>
      </c>
      <c r="D18" s="38"/>
      <c r="E18" s="38">
        <v>15000</v>
      </c>
    </row>
    <row r="19" spans="1:5">
      <c r="A19" s="41">
        <v>30203</v>
      </c>
      <c r="B19" s="41" t="s">
        <v>226</v>
      </c>
      <c r="C19" s="37">
        <f t="shared" si="0"/>
        <v>0</v>
      </c>
      <c r="D19" s="38"/>
      <c r="E19" s="38"/>
    </row>
    <row r="20" spans="1:5">
      <c r="A20" s="41">
        <v>30204</v>
      </c>
      <c r="B20" s="41" t="s">
        <v>227</v>
      </c>
      <c r="C20" s="37">
        <f t="shared" si="0"/>
        <v>0</v>
      </c>
      <c r="D20" s="38"/>
      <c r="E20" s="38"/>
    </row>
    <row r="21" spans="1:5">
      <c r="A21" s="41">
        <v>30205</v>
      </c>
      <c r="B21" s="41" t="s">
        <v>228</v>
      </c>
      <c r="C21" s="37">
        <f t="shared" si="0"/>
        <v>0</v>
      </c>
      <c r="D21" s="38"/>
      <c r="E21" s="38"/>
    </row>
    <row r="22" spans="1:5">
      <c r="A22" s="41">
        <v>30206</v>
      </c>
      <c r="B22" s="41" t="s">
        <v>229</v>
      </c>
      <c r="C22" s="37">
        <f t="shared" si="0"/>
        <v>0</v>
      </c>
      <c r="D22" s="38"/>
      <c r="E22" s="38"/>
    </row>
    <row r="23" spans="1:5">
      <c r="A23" s="41">
        <v>30207</v>
      </c>
      <c r="B23" s="41" t="s">
        <v>230</v>
      </c>
      <c r="C23" s="37">
        <f t="shared" si="0"/>
        <v>6000</v>
      </c>
      <c r="D23" s="38"/>
      <c r="E23" s="38">
        <v>6000</v>
      </c>
    </row>
    <row r="24" spans="1:5">
      <c r="A24" s="41">
        <v>30208</v>
      </c>
      <c r="B24" s="41" t="s">
        <v>231</v>
      </c>
      <c r="C24" s="37">
        <f t="shared" si="0"/>
        <v>0</v>
      </c>
      <c r="D24" s="38"/>
      <c r="E24" s="38"/>
    </row>
    <row r="25" spans="1:5">
      <c r="A25" s="41">
        <v>30209</v>
      </c>
      <c r="B25" s="41" t="s">
        <v>232</v>
      </c>
      <c r="C25" s="37">
        <f t="shared" si="0"/>
        <v>0</v>
      </c>
      <c r="D25" s="38"/>
      <c r="E25" s="38"/>
    </row>
    <row r="26" spans="1:5">
      <c r="A26" s="41">
        <v>30211</v>
      </c>
      <c r="B26" s="41" t="s">
        <v>233</v>
      </c>
      <c r="C26" s="37">
        <f t="shared" si="0"/>
        <v>20000</v>
      </c>
      <c r="D26" s="38"/>
      <c r="E26" s="38">
        <v>20000</v>
      </c>
    </row>
    <row r="27" spans="1:5">
      <c r="A27" s="41">
        <v>30212</v>
      </c>
      <c r="B27" s="41" t="s">
        <v>234</v>
      </c>
      <c r="C27" s="37">
        <f t="shared" si="0"/>
        <v>0</v>
      </c>
      <c r="D27" s="38"/>
      <c r="E27" s="38"/>
    </row>
    <row r="28" spans="1:5">
      <c r="A28" s="41">
        <v>30213</v>
      </c>
      <c r="B28" s="41" t="s">
        <v>235</v>
      </c>
      <c r="C28" s="37">
        <f t="shared" si="0"/>
        <v>0</v>
      </c>
      <c r="D28" s="38"/>
      <c r="E28" s="38"/>
    </row>
    <row r="29" spans="1:5">
      <c r="A29" s="41">
        <v>30214</v>
      </c>
      <c r="B29" s="41" t="s">
        <v>236</v>
      </c>
      <c r="C29" s="37">
        <f t="shared" si="0"/>
        <v>4000</v>
      </c>
      <c r="D29" s="38"/>
      <c r="E29" s="38">
        <v>4000</v>
      </c>
    </row>
    <row r="30" spans="1:5">
      <c r="A30" s="41">
        <v>30215</v>
      </c>
      <c r="B30" s="41" t="s">
        <v>237</v>
      </c>
      <c r="C30" s="37">
        <f t="shared" si="0"/>
        <v>0</v>
      </c>
      <c r="D30" s="38"/>
      <c r="E30" s="38"/>
    </row>
    <row r="31" spans="1:5">
      <c r="A31" s="41">
        <v>30228</v>
      </c>
      <c r="B31" s="41" t="s">
        <v>238</v>
      </c>
      <c r="C31" s="37">
        <f t="shared" si="0"/>
        <v>9808.53</v>
      </c>
      <c r="D31" s="38"/>
      <c r="E31" s="38">
        <v>9808.53</v>
      </c>
    </row>
    <row r="32" spans="1:5">
      <c r="A32" s="41">
        <v>30229</v>
      </c>
      <c r="B32" s="41" t="s">
        <v>239</v>
      </c>
      <c r="C32" s="37">
        <f t="shared" si="0"/>
        <v>11472.14</v>
      </c>
      <c r="D32" s="38"/>
      <c r="E32" s="38">
        <v>11472.14</v>
      </c>
    </row>
    <row r="33" spans="1:5">
      <c r="A33" s="41">
        <v>303</v>
      </c>
      <c r="B33" s="56" t="s">
        <v>240</v>
      </c>
      <c r="C33" s="33">
        <f t="shared" si="0"/>
        <v>39960</v>
      </c>
      <c r="D33" s="33">
        <f>D34+D35</f>
        <v>39960</v>
      </c>
      <c r="E33" s="38"/>
    </row>
    <row r="34" spans="1:5">
      <c r="A34" s="41">
        <v>30301</v>
      </c>
      <c r="B34" s="57" t="s">
        <v>241</v>
      </c>
      <c r="C34" s="37">
        <f t="shared" si="0"/>
        <v>30000</v>
      </c>
      <c r="D34" s="38">
        <v>30000</v>
      </c>
      <c r="E34" s="38"/>
    </row>
    <row r="35" spans="1:5">
      <c r="A35" s="41">
        <v>30302</v>
      </c>
      <c r="B35" s="57" t="s">
        <v>242</v>
      </c>
      <c r="C35" s="37">
        <f t="shared" si="0"/>
        <v>9960</v>
      </c>
      <c r="D35" s="38">
        <v>9960</v>
      </c>
      <c r="E35" s="38"/>
    </row>
  </sheetData>
  <mergeCells count="4">
    <mergeCell ref="A1:E1"/>
    <mergeCell ref="A2:B2"/>
    <mergeCell ref="A3:B3"/>
    <mergeCell ref="C3:E3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2023-01-31T16:53:00Z</dcterms:created>
  <dcterms:modified xsi:type="dcterms:W3CDTF">2025-02-20T02:26:33Z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7259262B7F0B458F8FC87EC314E1253E_13</vt:lpwstr>
  </property>
</Properties>
</file>