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项目表 0115"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#REF!</definedName>
    <definedName name="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hidden="1">#REF!</definedName>
    <definedName name="Print_Area_MI">#REF!</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 name="_xlnm.Print_Titles" localSheetId="0">'项目表 0115'!$2:$5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<sst xmlns="http://schemas.openxmlformats.org/spreadsheetml/2006/main" count="1437" uniqueCount="625">
  <si>
    <t>宁县2024年巩固拓展脱贫攻坚成果和乡村振兴项目库</t>
  </si>
  <si>
    <t>序号</t>
  </si>
  <si>
    <t>项目名称</t>
  </si>
  <si>
    <t>建设
性质（新建或续建）</t>
  </si>
  <si>
    <t>建设
起止
年限</t>
  </si>
  <si>
    <t>建设地点
（以乡镇为单位细化到村）</t>
  </si>
  <si>
    <t>建设内容与规模</t>
  </si>
  <si>
    <t>投资
估算
（万元）</t>
  </si>
  <si>
    <t>筹资
方式
（资金来源）</t>
  </si>
  <si>
    <t>绩效目标</t>
  </si>
  <si>
    <t>项目
主管
单位</t>
  </si>
  <si>
    <t>项目
实施
单位</t>
  </si>
  <si>
    <t>入库
时间</t>
  </si>
  <si>
    <t>备注</t>
  </si>
  <si>
    <t>项目效益情况</t>
  </si>
  <si>
    <t>利益联结机制</t>
  </si>
  <si>
    <t>受益村数
（个）</t>
  </si>
  <si>
    <t>受益户数
（万户）</t>
  </si>
  <si>
    <t>受益人数
（万人）</t>
  </si>
  <si>
    <t>脱贫村</t>
  </si>
  <si>
    <t>其他村</t>
  </si>
  <si>
    <t>小计</t>
  </si>
  <si>
    <t>脱贫户
（含监测对象）</t>
  </si>
  <si>
    <t>其他农户</t>
  </si>
  <si>
    <t>脱贫人口数
（含监测对象）</t>
  </si>
  <si>
    <t>其他人口数</t>
  </si>
  <si>
    <t>合计</t>
  </si>
  <si>
    <t>一、产业扶持类</t>
  </si>
  <si>
    <t>宁县金银花发展栽植项目</t>
  </si>
  <si>
    <t>新建</t>
  </si>
  <si>
    <t>2024年</t>
  </si>
  <si>
    <t>18个乡镇</t>
  </si>
  <si>
    <t xml:space="preserve">    2024年在全县18个乡镇计划栽植金银花3.34万亩，各乡镇询价招标采购2年生金银花苗、金银花专用有机肥，统一无偿提供给农户，每亩落实物化补贴约700元；
    种植大户、农户自行采购金银花采摘机、金银花微耕除草机、采购柴油微耕机除草开沟一体机等机械，按采购价30%予以补贴，计划补助金额50万元。</t>
  </si>
  <si>
    <t>乡村振兴衔接资金，东西协作资金</t>
  </si>
  <si>
    <t>当年可采花面积达到2万亩以上，产鲜花300万公斤，产值6000万元。第三年可采花10万亩，亩产值4000元，产值4亿元；第五年盛花期，亩产值6000元，产值6亿元；丰产期亩产值9000元，产值9亿元。</t>
  </si>
  <si>
    <t>为农户提供种苗、肥料，带动257个村6万户15万人受益；带动8万人从事金银花栽植、修剪、采收、加工等务工，取得劳务收入。</t>
  </si>
  <si>
    <t>宁县农业农村局</t>
  </si>
  <si>
    <t>县农业技术推广中心</t>
  </si>
  <si>
    <t>宁县金银花产业发展试验示范项目</t>
  </si>
  <si>
    <t>春荣镇、盘克镇、和盛镇、中村镇</t>
  </si>
  <si>
    <t xml:space="preserve">    投资100万元，在春荣镇路户等村、盘克镇闫沟村、和盛屯庄村、中村曹家村等建办金银花产业发展试验示范点。</t>
  </si>
  <si>
    <t>东西协作资金</t>
  </si>
  <si>
    <t>通过改良品种、模式示范等发挥示范带动作用。</t>
  </si>
  <si>
    <t>通过试验示范带动群众栽植管护金银花，提高经济收入。技术指导8个村50户140人受益。</t>
  </si>
  <si>
    <t>北川露地绿色标准化蔬菜基地建设</t>
  </si>
  <si>
    <t>湘乐镇、南义、春荣镇</t>
  </si>
  <si>
    <t xml:space="preserve">    以甘肃青汕椒业为主体，在春荣昔沟村阴山组日光温室培育辛辣8号辣椒苗1440万株，指导农户订单种植辣椒4800亩。其中湘乐镇庞川村2000亩，莲池村750亩，湘乐村950亩，瓦窑村500亩，柏底村600亩；以焦台村建柱合作社为主体，在柴北组日光温室育苗300万株，带动农户种植宝塔菜500亩，红薯300亩，西葫芦100亩，辣椒300亩；以寨河村多姿合作社为主体，在桃湾组钢架大棚培育艳椒辣椒苗300万株，在寨河村带动农户种植辣椒、娃娃菜1000亩；以宁县鑫苑合作社为主体，在昔沟村沟口组日光温室内培育艳椒辣椒苗300万株，带动农户种植辣椒1000亩。对企业、合作社的育苗设施、肥料、种子、农药、土地流转等按400元/亩进行补贴。对于种植大户肥料、种子、农药等生产物资按300元/亩进行补贴。</t>
  </si>
  <si>
    <t>乡村振兴衔接资金</t>
  </si>
  <si>
    <t>年产瓜菜3.6万吨，实现产值1.4亿元。</t>
  </si>
  <si>
    <t xml:space="preserve">    带动周边农户发展产业增收，吸纳附近农户务工。</t>
  </si>
  <si>
    <t>县瓜菜蚕桑中心</t>
  </si>
  <si>
    <t>北川设施化蔬菜基地建设项目</t>
  </si>
  <si>
    <t>湘乐镇、南义乡、春荣镇、新宁镇、瓦斜乡</t>
  </si>
  <si>
    <t xml:space="preserve">    以湘乐镇、南义乡、春荣镇、新宁镇、瓦斜乡发展设施化蔬菜为主，带动农户自建8m*50m组装式镀锌钢架大棚200座，每座占地400平方米，单棚造价1.5万元，总投资300万元，农户建成验收合格后按照30%标准进行奖补，实行“春提早、秋延后”西甜瓜、茄果类蔬菜、绿叶菜蔬菜生产。农户自建不低于2座，按照不超过投资额30%的比例予以奖补，每座奖补0.5万元。</t>
  </si>
  <si>
    <t>年产精品蔬菜1700吨，实现产值1700万元。</t>
  </si>
  <si>
    <t>北川新型机械作业设备引进示范推广</t>
  </si>
  <si>
    <t>湘乐镇、南义乡、春荣镇、新宁镇</t>
  </si>
  <si>
    <t xml:space="preserve">   北川新型机械作业设备引进示范推广项目总投资90万元。以宁县建柱、多姿、会霞、健华合作社为主，引进一体化育苗机4台（多姿、绿地富洲各1台，青山椒业2台），每台5万元，合计20万元；引进苗木移栽机11台（湘乐村、莲池村、庞川村、谷和春、建柱合作社各1台，青山椒业4台，多姿合作社2台），每台2.5万元，共计27.5万元；辣椒采收筛选机3台（青山椒业2台，多姿合作社1台），每台11万元，共计33万元；高温灭菌、北斗导航、起垄覆膜、除草机等机械10万元。按不超过投资金额30%进行奖补，奖补资金30万元。实现从起垄、覆膜、滴管铺设、育苗、移栽、病虫害防治到采收、包装、运输全程机械化生产，服务期限不低于3年。</t>
  </si>
  <si>
    <t>年增加优质蔬菜600吨，减少蔬菜种植人工成本40%。</t>
  </si>
  <si>
    <t>移动式钢架大棚建设</t>
  </si>
  <si>
    <t>南义乡</t>
  </si>
  <si>
    <t xml:space="preserve">    在湘乐镇庞川村新建50*9米移动式双层钢架大棚2座100万元，配套灌溉、保温设施，补助100万元。资产归湘乐镇庞川村所有，扩大村集体经济收益年增7万元。</t>
  </si>
  <si>
    <t>探索研究土地轮作休耕技术，提高蔬菜生产效益。</t>
  </si>
  <si>
    <t>食用菌发展项目</t>
  </si>
  <si>
    <t>和盛镇杨庄村</t>
  </si>
  <si>
    <t xml:space="preserve">    和盛镇杨庄村投入村集体经济发展资金150万元，用于入股当地食用菌产业，扩大生产规模，增强带动农户发展能力，资金收益权和所有权归村集体所有，按5%保底分红，村集体按照规定方式、程序确定收益用途。合作社吸纳脱贫劳动力务工增加劳务收入。带动和盛杨庄庭院改造60户农户发展食用菌，庭院改造总投资户均1.5万元，户均奖补0.45万元，落实奖补资金27万元。</t>
  </si>
  <si>
    <t>吸纳周边农户100人务工</t>
  </si>
  <si>
    <t xml:space="preserve">   户均年收入增加3万元</t>
  </si>
  <si>
    <t>县农广校、松愉农业有限公司</t>
  </si>
  <si>
    <t>食用菌示范村规模化标准化生产基地项目</t>
  </si>
  <si>
    <t>焦村镇任村、长官村</t>
  </si>
  <si>
    <t xml:space="preserve">    以甘农蘑力（庆阳）农业发展有限公司爱尔兰示范大棚为样板，在焦村镇任村、长官村各建设规模化、标准化生产基地1处，按不超过投资额30%的比例奖补240万元，企业指导带动周边农户发展食用菌产业、吸纳脱贫劳动力务工增加劳务收入，奖补资金形成的资产归当地村委会所有。
    在全县范围内选择集体经济薄弱村， 投入村集体经济发展资金1000万元，在太昌镇入股建设规模化、标准化食用菌生产基地1处。 资金收益权和所有权归村集体所有，按5%比例保底分红，村集体按照规定方式、程序确定收益用途。企业吸纳脱贫劳动力务工增加劳务收入。</t>
  </si>
  <si>
    <t>乡村振兴衔接资金东西部协作资金
国投定点帮扶资金</t>
  </si>
  <si>
    <t>按照“龙头带动、农户参与、科技支撑、市场主导”思路，做给农民看、帮着农民干、带着农民赚，发展养菌专业村，带动村户养菌增收。</t>
  </si>
  <si>
    <t xml:space="preserve">    吸纳周边群众就业，人均增收1000元以上。</t>
  </si>
  <si>
    <t>县农广校、焦村镇政府</t>
  </si>
  <si>
    <t>农业产业发展奖补项目</t>
  </si>
  <si>
    <t>全县18个乡镇</t>
  </si>
  <si>
    <t xml:space="preserve">   支持新型农业经营主体发展比较优势明显、带动能力强、就业容量大的农产品初加工、精深加工项目，延伸产业链条，通过以奖代补、以借代补、产业贷款补贴等方式进行扶持。落实“四个一批”巩固、升级、盘活等分类发展措施。</t>
  </si>
  <si>
    <t>进一步培育壮大带动农业产业发展的龙头企业，促进农村一二三产业融合发展。</t>
  </si>
  <si>
    <t xml:space="preserve">    增加农村就近就地务工岗位，增加农民收入。</t>
  </si>
  <si>
    <t>宁县经管局</t>
  </si>
  <si>
    <t>脱贫户、监测户产业奖补</t>
  </si>
  <si>
    <t xml:space="preserve">    对“三类户”进行增收主导产业培育和“五小”产业奖补，对已脱贫户进行“五小”产业奖补。</t>
  </si>
  <si>
    <t xml:space="preserve">    带动脱贫户和监测户增收。</t>
  </si>
  <si>
    <t xml:space="preserve">   户均增收2000元以上，带动农户自主发展能力。</t>
  </si>
  <si>
    <t>县农业农村局</t>
  </si>
  <si>
    <t>科技示范乡镇</t>
  </si>
  <si>
    <t>焦村、早胜、中村</t>
  </si>
  <si>
    <t xml:space="preserve">    焦村镇以食用菌为主，打造任村、半个城村食用菌种植示范村，扶持发展村集体经济；中村镇和早胜镇以粮油、苹果特色优势产业为主，在早胜镇、中村镇各建办小麦试验示范点1处、各建设玉米降解膜示范点1处，在中村镇建设果业防霜冻示范点1处。引领全县农业新模式发展、新品种引进、新技术推广、新装备应用，带动全县农业产业发展高质高效。</t>
  </si>
  <si>
    <t xml:space="preserve">    扩大示范区种植规范，带动周边群众大力发展产业，提高农业科技示范效应。</t>
  </si>
  <si>
    <t xml:space="preserve">    吸纳农户就业，增加收入</t>
  </si>
  <si>
    <t>县农广校</t>
  </si>
  <si>
    <t>东西部产业合作奖补</t>
  </si>
  <si>
    <t>春荣镇、中村镇、新宁镇等乡镇</t>
  </si>
  <si>
    <t xml:space="preserve">    对2023年底上报的自天津引进的7户企业(甘肃瑞农农业科技有限公司、宁县治粮仓生态种植农民专业合作社、甘肃谷和春农业农民专业合作社、宁县治粮仓商贸有限公司、宁县扶庆食品有限公司、宁县颐兴食品有限公司、甘肃宁州臻品饮品有限公司)，按当年新增投资额25%奖补。</t>
  </si>
  <si>
    <t>东西部协作资金</t>
  </si>
  <si>
    <t xml:space="preserve">    吸纳附近482户农户就业，带动全县产业发展。</t>
  </si>
  <si>
    <t xml:space="preserve">    就业人均增收达到3000元以上，带动全县种格植农户发展有关产业，助农增收户均达到千元以上。</t>
  </si>
  <si>
    <t>苹果产业基地巩固提升项目</t>
  </si>
  <si>
    <t>米桥、良平、早胜、新宁、焦村、和盛、太昌</t>
  </si>
  <si>
    <t xml:space="preserve">    1.聚农合作社、金农、金硕等龙头企业合作社牵头实施，巩固提升和发展苹果产业基地2.3万亩。通过农药肥料、果园机械、品种和土壤改良、果园封闭式围网搭建、防灾减灾及冷链物流车间，总投资1000万元，按照总投资额的30%进行奖补，申请奖补资金300万元；
    2.庆阳正洋现代生态农业科技有限公司全自动苹果机械采收平台、广西南宁口岸设立苹果销售窗口奖补。引进意大利全自动苹果机械采收平台1处，在广西壮族自治区南宁国际通商口岸设立庆阳苹果.宁县人类第四个苹果销售窗口1处。</t>
  </si>
  <si>
    <t>乡村振兴资金</t>
  </si>
  <si>
    <t>巩固提升和发展米桥、良平、早胜、新宁、焦村、和盛、太昌7个乡镇苹果产业基地2.3万亩，亩均增收3000-4000元。提高苹果采摘效率、提高采摘质量、促进苹果产业现代化发展，扩大销售市场、提升品牌知名度、促进苹果产业链发展。</t>
  </si>
  <si>
    <t>安排入园务工人员2840人，带动农户700户，巩固土地租赁增收1200万元、入园务工人均增收8000元。</t>
  </si>
  <si>
    <t>宁县果业发展中心</t>
  </si>
  <si>
    <t>宁县聚农苹果产业资金专业合作社
宁县金农农业扶贫开发有限公司
宁县金硕现代农业有限公司</t>
  </si>
  <si>
    <t>村集体发展增收项目</t>
  </si>
  <si>
    <t xml:space="preserve">    在全县范围内选择集体经济薄弱村，投入村集体经济发展资金2000万元，入股发展苹果、食用菌等优势特色产业，按照5%保底分红，发展壮大村集体经济，资金收益权和所有权归村集体所有，按合同约定保底分红，村集体按照规定方式、程序确定收益用途。</t>
  </si>
  <si>
    <t>壮大村集体经济发展。</t>
  </si>
  <si>
    <t>村集体共获得入股分红资金100万元。</t>
  </si>
  <si>
    <t>县果业发展中心</t>
  </si>
  <si>
    <t>宁县聚农苹果产业资金专业合作社</t>
  </si>
  <si>
    <t>宁县苹果产业提质增效项目</t>
  </si>
  <si>
    <t>新建瑞雪等新品种优质苹果基地，全县完成高接换头、间伐、树形改造、重茬建园等1.2万亩，每亩补贴500-1000元。</t>
  </si>
  <si>
    <t>通过对低效果园改造，每亩增收2000-3000元左右，解决低产果园产量低、品质劣、效益差的问题。</t>
  </si>
  <si>
    <t>一是带动果农直接亩均增收2000-3000元；二是带动农户入园务工收入，人均年增收4000元。</t>
  </si>
  <si>
    <t>县内种植企业、合作社、农户</t>
  </si>
  <si>
    <t>“期货+价格”保险、政策性自然灾害保险</t>
  </si>
  <si>
    <t>全县17个乡镇（除长庆桥）</t>
  </si>
  <si>
    <t>总投资1250万元，申请国投资金300万元，购买郑商所“期货+价格”保险2万亩，每亩保费625元。</t>
  </si>
  <si>
    <t>国投定点帮扶资金</t>
  </si>
  <si>
    <t>增强全县2万亩苹果园抵御自然、价格等风险的能力。</t>
  </si>
  <si>
    <t>一是增强3000户果农抵御自然、价格等风险的能力；二是带动农户入园务工收入，人均年增收2000元。</t>
  </si>
  <si>
    <t>宁县苹果产业防灾减灾项目</t>
  </si>
  <si>
    <t>17个乡镇（除长庆桥）</t>
  </si>
  <si>
    <t>推广苹果园防霜冻设施5万亩，不超过采购总价30%进行补贴。其中移动加热式风机每台补贴1500元；加热式防霜炉每台补贴40元；风送加热式防霜炉每台补贴150元；防霜棚每亩补贴600元；采购县外厂家防霜机的根据辐射面积，按照每亩300元的标准进行补助。</t>
  </si>
  <si>
    <t>提升5万亩苹果抵御自然灾害的能力，实现亩均保收4000斤以上。</t>
  </si>
  <si>
    <t>带动农户入园务工收入，人均年增收1500元。</t>
  </si>
  <si>
    <t xml:space="preserve"> 京东（宁县）生物资产数字化基地</t>
  </si>
  <si>
    <t>京东数字化项目</t>
  </si>
  <si>
    <t xml:space="preserve">    一是由庆阳正洋与京东科技信息技术有限公司合作，打造“京东（宁县）生物资产数字化基地”，硬件设施完成视频监控、虫情分析、气象观测、土壤墒情等，种植资产数字化平台完成数字化种植管理、区块链溯源服务和系统设置。二是由庆阳正洋与北京地标食珍科技有限公司合作，建设宁县苹果产业品牌与营销平台，服务期限2023年10月至2028年10月，做好宁县苹果产业品牌推广和营销。</t>
  </si>
  <si>
    <t>通过京东平台推介宁县苹果品牌，增效品牌曝光率和知晓度，5年累计销售苹果30万吨，销售额达到15亿元。</t>
  </si>
  <si>
    <t>一是建成后资产归中村镇中村村集体所有，电商平台联带农户包装工500人，人均年增收1.5万元。二是带动宁县苹果企业、合作社基地农户务工收入，人均年增收8000元。</t>
  </si>
  <si>
    <t>庆阳正洋现代生态农业科技有限公司</t>
  </si>
  <si>
    <t>苹果产业绿色食品认证检测</t>
  </si>
  <si>
    <t>委托第三方机构对苹果产业基地土壤、水、果实取样检测，进行绿色原料（苹果）基地续报及绿色食品（苹果）质量认证。</t>
  </si>
  <si>
    <t>通过苹果产业绿色食品认证，提升宁县苹果影响力，解决苹果卖难问题。</t>
  </si>
  <si>
    <t>草畜产业发展项目</t>
  </si>
  <si>
    <t>各乡镇</t>
  </si>
  <si>
    <t xml:space="preserve">    1.培育养牛专业村200万元。培育盘克武洛、瓦斜望宁2个养牛专业村，每村培育养牛专业户50户以上，全村牛存栏达到500头。
    2.重大动物疫病防控200万元。开展动物防疫社会化服务试点，改建县级疫苗冷链冷藏库，做好实验室及防疫废弃物收集处理，做好动物防疫宣传培训，保障全县畜禽养殖健康稳定发展。</t>
  </si>
  <si>
    <t>巩固草畜产业，增加养殖群众收入</t>
  </si>
  <si>
    <t>奖补资金到村到户。达到专业村培育标准，每村定额奖补100万元。</t>
  </si>
  <si>
    <t>县畜牧兽医站</t>
  </si>
  <si>
    <t>高效农业发展农机具购置补贴项目</t>
  </si>
  <si>
    <t>支持引导农业服务组织及农机大户引进使用先进适用、生产急需、产业急需的农业机械，引领推动农业机械向全程全面高质高效转型升级，对购机者购买的国内外技术先进、智能化优势大、作业效率高、产出效果好，并能高效服务我县粮食、草畜、瓜菜、苹果、中药材等主导产业发展及秸秆处理的农业机械。</t>
  </si>
  <si>
    <t>全县主要农作物综合机械化水平提升两个百分点左右，智能化、信息化农机作业技术进一步得到普及，农机装备能力得到进一步提升。苹果、草畜、瓜菜综合机械化能力稳步提高，秸秆综合利用技术体系和服务体系进一步完善，环境治理效能更加显著。</t>
  </si>
  <si>
    <t>通过各级项目政策补贴，减轻了购机压力，激发了购机者积极性，可引进国内外技术先进、智能化优势大、作业效率高、产出效果好的大型高端农机具，进一步加快我县农业机械更新换代步伐，我县农机装备实力迈入全省前列。</t>
  </si>
  <si>
    <t>县农业机械化服务中心</t>
  </si>
  <si>
    <t>果树(苹果、梨)霜冻灾害防御关键技术集成与示范</t>
  </si>
  <si>
    <t>新庄镇</t>
  </si>
  <si>
    <t>　　本项目经过前期考察对接，与复旦大学电光源研究所达成合作意向，联合开展卤钨灯加热在果树预防冻害上的应用。
　　1、设计研发新型加热灯具1套；
　　2、集成示范研卤钨灯加热、防霜机吹风对流、光反射等技术1项；
　　3、建立果园霜冻防御科技示范点1处（500亩）；
　　4、总结集成果树(苹果、梨)防霜冻害技术1项，培养技术人员25人。</t>
  </si>
  <si>
    <t>通过项目实施，可以有效保障果树生产的稳定性的安全性，提升果园的霜冻灾害防御效率，最大程度减轻因霜冻灾害对果业生产的影响。</t>
  </si>
  <si>
    <t>建立示范点1个500亩，辐射带动西区焦村、新庄、太昌等乡镇，通过产学研相结合，培养一批农业一线的科研技术人才，农村实用技术人才，推动农业产业现代化。</t>
  </si>
  <si>
    <t>县科技局</t>
  </si>
  <si>
    <t>宁县新庄兴庆果业农民专业合作社</t>
  </si>
  <si>
    <t>聚乙烯在饮用水管道中的应用推广研究</t>
  </si>
  <si>
    <t>和盛镇</t>
  </si>
  <si>
    <t>　　该项目通过聚乙烯在饮用水管道生产中存在的技术痛点进行全面分析及研究。
　　1、制定给水管PE管材企业技术标准1项；
　　2、申请实用新型专利5个；
　　3、力争实现年产8000吨PE管自动化生产线1条；
　　4、支持生产PE100、PE80、PE63级别系列管材；
　　5、提高产线投料量与产品出成比例，确保产品出成率≥99.5%，且产品合格率≥98%。
　　6、培养技术人才5人。</t>
  </si>
  <si>
    <t>项目实施后，可提高产品生产的成品率和原材料利用率，无有害有毒物质排放。</t>
  </si>
  <si>
    <t>项目建成后，年可实施销售收入5000万元，利润150万元，上缴税金30万元，可为农村剩余劳动力提供就业岗位15个。</t>
  </si>
  <si>
    <t>甘肃中塑天沃管材有限公司</t>
  </si>
  <si>
    <t xml:space="preserve">党参液相色谱法测定党参炔苷技术研究 </t>
  </si>
  <si>
    <t>　　1、该项目以高效液相色谱法测定党参中炔苷含量，定量评价党参药材的品质，并运用于生产实践；
　　2、筹建化验室390平方米，主要包括：中心理化室、高温室、天平室、精密仪器室、标本室、留样室、清洗间等，购置高效液相色谱仪3台、紫外分析仪、蒸发光检测器、干燥箱、电阻炉、超声仪、水浴锅、显微镜、紫外光三用仪等实验仪器；
　　3、形成科技论文2篇，年培训专业中药材分析检验人才30人，年培训基层中药材种植技术人员和农户500人。</t>
  </si>
  <si>
    <t>突出解决制约党参产业发展的技术难题，探索研究适应未来产业发展的标准化评价体系和量化评价指标等先进技术，并进行关键技术的优化集成和示范推广，增加药材种植农户的经济收入。</t>
  </si>
  <si>
    <t>项目实施后可提供就业岗位100个，带动扩大中药材种植面积500亩，为党参产业化水平全面提升起到示范引领作用。</t>
  </si>
  <si>
    <t>宁县康盛药业有限责任公司</t>
  </si>
  <si>
    <t>新型农村集体经济</t>
  </si>
  <si>
    <t>全县12个脱贫村</t>
  </si>
  <si>
    <t xml:space="preserve">    全县12个脱贫村，每村70万元，入股宁县聚农苹果产业资金专业合作社，共计840万元。
</t>
  </si>
  <si>
    <t xml:space="preserve">    按照同期银行贷款基准利率进行分红，12个脱贫村每年分红资金共计约33万元。</t>
  </si>
  <si>
    <t xml:space="preserve">    一是带动流转土地农户增收1000万元；
    二是带动农户入园务工收入，人均年增收8000元；
    三是带动12个脱贫村继续增加村集体经济收入。</t>
  </si>
  <si>
    <t>县委组织部</t>
  </si>
  <si>
    <t>消费帮扶</t>
  </si>
  <si>
    <t xml:space="preserve">     用于消费帮扶企业及宁县、天津两地农产品直营店奖补，对采购宁县出产的农特产品按销售金额比例予以奖励，单户企业最高奖励金额不超过10万元。</t>
  </si>
  <si>
    <t xml:space="preserve">    县消费帮扶企业及天津采购企业奖补，组织企业外出参展，组织开展消费帮扶展示展销活动，拓宽县消费帮扶企业农产品销售渠道，带动周边群众就业。资金在规定时间内下达率达100%，受益消费帮扶企业满意度达95%以上。</t>
  </si>
  <si>
    <t xml:space="preserve">    引导县内企业、合作社地农产品销售企业，主动招收周边困难群众进企业、合作社务工，增加务工性收入，增加农民收入，支持天津企业大力采购县农特产品，拓宽县农特产品销售渠道。</t>
  </si>
  <si>
    <t>县商务局</t>
  </si>
  <si>
    <t>东西部协作招商引资</t>
  </si>
  <si>
    <t>宁县、天津等地</t>
  </si>
  <si>
    <t>开展招商引资、项目推介和对接洽谈活动等</t>
  </si>
  <si>
    <t>通过招商，引入天津等地优质高新企业，助力当地经济发展。</t>
  </si>
  <si>
    <t>引入外地优质高新企业，增加当地群众务工岗位，帮助当地农产品销售，增加农民收入。</t>
  </si>
  <si>
    <t>县商务局
县乡村振兴局</t>
  </si>
  <si>
    <t>脱贫户小额贷款贴息项目</t>
  </si>
  <si>
    <t xml:space="preserve">    用于脱贫户、监测户产业发展小额贷款贴息，根据合同利率按季度支付。</t>
  </si>
  <si>
    <t xml:space="preserve">    帮助脱贫户、监测户解决产业发展资金短缺问题，扶持产业发展，增加经营性收入。</t>
  </si>
  <si>
    <t xml:space="preserve">    扶持脱贫户、监测户发展特色产业，增加经营性收入，巩固脱贫成果。</t>
  </si>
  <si>
    <t>县乡村振兴局</t>
  </si>
  <si>
    <t>2农业保险</t>
  </si>
  <si>
    <t>支持推行农业保险政策，保障群众顺利开展农业生产经营活动，在农业生产受到各种灾害时获得保险补偿。</t>
  </si>
  <si>
    <t>保障群众在农业生产受到各种灾害时获得保险补偿。</t>
  </si>
  <si>
    <t>各乡镇政府</t>
  </si>
  <si>
    <t>光伏产业发展</t>
  </si>
  <si>
    <t>续建</t>
  </si>
  <si>
    <t>以前年度建成的户用光伏电站维护费用</t>
  </si>
  <si>
    <t xml:space="preserve">    维护户用光伏电站，光伏发电并网出售增加农户收入。</t>
  </si>
  <si>
    <t>县发改局</t>
  </si>
  <si>
    <t>产业配套设施建设</t>
  </si>
  <si>
    <t>产业道路建设</t>
  </si>
  <si>
    <t>新宁镇梁高村</t>
  </si>
  <si>
    <t>建成瓜果栽植产业硬化道路1.9公里</t>
  </si>
  <si>
    <t>促进农村经济发展和建设美丽乡村</t>
  </si>
  <si>
    <t>解决56户，231人口出行难问题。</t>
  </si>
  <si>
    <t>县交通运输局</t>
  </si>
  <si>
    <t>县公路局</t>
  </si>
  <si>
    <t>新宁镇坳刘村</t>
  </si>
  <si>
    <t>建成高产粮食产业硬化道路0.742公里</t>
  </si>
  <si>
    <t>解决19户，65人口出行难问题。</t>
  </si>
  <si>
    <t>平子镇程家村</t>
  </si>
  <si>
    <t>建成玉米种植产业硬化道路1.669公里</t>
  </si>
  <si>
    <t>解决82户，371人口出行难问题。</t>
  </si>
  <si>
    <t>平子镇北堡村</t>
  </si>
  <si>
    <t>建成玉米种植产业硬化道路1.123公里</t>
  </si>
  <si>
    <t>解决53户，225人玉米种植产业生产运输困难问题。</t>
  </si>
  <si>
    <t>平子镇平子村</t>
  </si>
  <si>
    <t>建成玉米种植产业硬化道路0.971公里</t>
  </si>
  <si>
    <t>解决133户，470人玉米种植产业生产运输困难问题。</t>
  </si>
  <si>
    <t>平子镇惠堡村</t>
  </si>
  <si>
    <t>建成果树栽植产业硬化道路2.103公里</t>
  </si>
  <si>
    <t>解决124户，580人果树栽植产业生产运输困难问题。</t>
  </si>
  <si>
    <t>早胜镇清华村</t>
  </si>
  <si>
    <t>建成中药材种植产业硬化道路1.535公里</t>
  </si>
  <si>
    <t>解决655户，2170人口出行难问题。</t>
  </si>
  <si>
    <t>早胜镇北街村</t>
  </si>
  <si>
    <t>建成农产品加工硬化道路0.413公里</t>
  </si>
  <si>
    <t>解决78户，302人农产品加工产业生产运输困难问题。</t>
  </si>
  <si>
    <t>新庄镇颉家村</t>
  </si>
  <si>
    <t>建成养殖牛产业硬化道路1.905公里</t>
  </si>
  <si>
    <t>解决252户，904人养殖牛产业运输困难问题。</t>
  </si>
  <si>
    <t>新庄镇郧家村</t>
  </si>
  <si>
    <t>建成肉羊养殖产业硬化道路3.659公里</t>
  </si>
  <si>
    <t>解决411户，1472人肉羊养殖产业运输困难问题。</t>
  </si>
  <si>
    <t>新庄镇咀头赵村</t>
  </si>
  <si>
    <t>建成养猪产业硬化道路0.491公里</t>
  </si>
  <si>
    <t>解决598户，2132人养猪产业运输困难问题。</t>
  </si>
  <si>
    <t>新庄镇东剡村</t>
  </si>
  <si>
    <t>建成养殖猪产业硬化道路3.17公里</t>
  </si>
  <si>
    <t>解决536户，2259人养殖猪产业运输困难问题。</t>
  </si>
  <si>
    <t>中村镇新城村</t>
  </si>
  <si>
    <t>建成中药材产种植业硬化道路5.843公里</t>
  </si>
  <si>
    <t>解决786户，2921人中药材种植产业运输困难问题。</t>
  </si>
  <si>
    <t>焦村镇森王村</t>
  </si>
  <si>
    <t>建成养殖绒山羊产业硬化道路3.915公里</t>
  </si>
  <si>
    <t>解决273户，1074人养殖绒山羊产业运输困难问题。</t>
  </si>
  <si>
    <t>焦村镇吝店村</t>
  </si>
  <si>
    <t>建成中药材种植产业硬化道路4.603公里</t>
  </si>
  <si>
    <t>解决272户，1093人中药材种植产业运输困难问题。</t>
  </si>
  <si>
    <t>焦村镇坳马村</t>
  </si>
  <si>
    <t>建成高产粮食玉米种植产业硬化道路1.295公里</t>
  </si>
  <si>
    <t>解决31户，124人高产粮食玉米种植产业运输困难问题。</t>
  </si>
  <si>
    <t>焦村镇街上村、桌子头村、西沟村</t>
  </si>
  <si>
    <t>焦村镇街上村建成养殖加工基地产业硬化道路0.5公里，桌子头村、西沟村养殖基地新修硬化道路1.05公里</t>
  </si>
  <si>
    <t>解决62户，229人养殖产业运输困难问题。</t>
  </si>
  <si>
    <t>镇村</t>
  </si>
  <si>
    <t>和盛镇杨庄村、盘克镇罗卜咀村</t>
  </si>
  <si>
    <t>和盛镇杨庄村建成食用菌产业硬化道路0.5公里，硬化路肩0.8公里。盘克镇罗卜咀村建成养殖产业硬化道路0.6公里。</t>
  </si>
  <si>
    <t>解决31户，30人养殖产业运输困难问题。</t>
  </si>
  <si>
    <t>米桥镇常邑村</t>
  </si>
  <si>
    <t>建成猪养殖产业硬化道路2.633公里</t>
  </si>
  <si>
    <t>解决597户，2249人猪养殖产业运输困难问题。</t>
  </si>
  <si>
    <t>米桥镇冯堡村</t>
  </si>
  <si>
    <t>建成苹果栽植产业硬化道路1.173公里</t>
  </si>
  <si>
    <t>解决269户，1030人苹果栽植产业运输困难问题。</t>
  </si>
  <si>
    <t>米桥镇巩雷村</t>
  </si>
  <si>
    <t>建成养殖猪羊产业硬化道路0.806公里</t>
  </si>
  <si>
    <t>解决213户，814人口出行难问题。</t>
  </si>
  <si>
    <t>米桥镇龙湾村</t>
  </si>
  <si>
    <t>建成高产粮食玉米种植产业硬化道路1.483公里</t>
  </si>
  <si>
    <t>解决253户，802人高产粮食玉米种植产业运输困难问题。</t>
  </si>
  <si>
    <t>焦村镇长官村</t>
  </si>
  <si>
    <t>建设食用菌产业园区硬化道路4.652公里</t>
  </si>
  <si>
    <t>解决“三元双向”农业循环科技师范项目食用菌生产及冷链物流园区道路建设问题</t>
  </si>
  <si>
    <t>新宁镇任堡村</t>
  </si>
  <si>
    <t>高产粮食种植基地新建漫水桥2座，其中刘川组1座，杜川组1座</t>
  </si>
  <si>
    <t>解决23户，80人高产粮食种植产业运输困难问题。</t>
  </si>
  <si>
    <t>食用菌产业电力配套设施建设</t>
  </si>
  <si>
    <t>太昌镇联合村</t>
  </si>
  <si>
    <t>食用菌产业配套电力设施，安装高压线0.55公里、变压器2台、断路器1台、计量表1套等</t>
  </si>
  <si>
    <t>食用菌全产业链项目供电设施建设</t>
  </si>
  <si>
    <t>1、新建 10KV 电力绝缘化线路 20.742 千米，导线采 AC-10KV,JKLGYJ，1*240/30mm2，架设 13.222 千米，双回 10KV 电力线路 6.507 千米，钢芯铝绞线 
 JL/G1A,240/30 架设 1.013 千米，全线路 37 处转角耐涨开段；
2、电杆采用钢筋混凝土电杆Ø190*12M-16/16电杆426基；Ø230*15M-16/16电杆10基；
3、多边形钢管杆 Ø350/13米4基；
4、四方铁塔 15 米高度2基，铁件采用热镀锌表面腐蚀涂层处理；
5、连接金具采用铝合金带绝缘护罩，拉线共用 218 套，拉线中间采用了绝缘子隔断处理并安装了地面防碰撞安全标识保护管；6、安装户外真空断路器ZW43-1250A2台；
7、安装 AC-10KV-GW9-20kA 1250A 隔离单极刀闸6只； 
8、智能付费计量装置 10KV-JLSZY-10/0.1 300-600/5A 2 台；
9、线路每公里线路上加装了防雷电无间隙放电绝缘子。</t>
  </si>
  <si>
    <t>项目建设周期完成后，提升生产效益，促进产业结构发展。</t>
  </si>
  <si>
    <t>激活镇域内经济发展，镇域内收益村8个，3200余户，11000人。</t>
  </si>
  <si>
    <t>焦村镇人民政府</t>
  </si>
  <si>
    <t>宁县易地搬迁安置区基础配套及产业设施建设项目</t>
  </si>
  <si>
    <t>焦村镇半个城村、和盛镇东乐村、春荣镇铁王村等</t>
  </si>
  <si>
    <t>建设安装50KW屋面分布式光伏发电站3座，布设400亩果园防霜设施，农产品交易市场场地硬化3200平方米。</t>
  </si>
  <si>
    <t>完善苹果产业配套设施，促进苹果产业发展；建设光伏电站，增加群众收入。</t>
  </si>
  <si>
    <t>增强产业带动发展能力，带动当地群众就近就地务工增加收入；建设光伏电站，增加群众收入。</t>
  </si>
  <si>
    <t>相关乡镇</t>
  </si>
  <si>
    <t>中村镇政平村易地搬迁安置点公路护坡建设项目</t>
  </si>
  <si>
    <t>中村镇政平村</t>
  </si>
  <si>
    <t xml:space="preserve">    瓜菜生产基地新建公路护坡高度15-20m，长度245m，坡度约 70°；挡土墙高3m，长55m，混凝土硬化620㎡。</t>
  </si>
  <si>
    <t xml:space="preserve">    预计带动当地贫困群众30人参与工程建设，发放劳务报酬110万元，培训务工群众10人，设置公益性岗位4人，稳定贫困群众的经济收入。</t>
  </si>
  <si>
    <t>县中村镇人民政府</t>
  </si>
  <si>
    <t>易地扶贫搬迁后续产业扶持项目</t>
  </si>
  <si>
    <t>九岘乡北庄村、和盛镇东乐村、春荣镇李台村</t>
  </si>
  <si>
    <t>新建九岘乡北庄村光伏电站产业道路硬化340米，路面宽4.5米；九岘乡北庄村养猪产业路硬化100米，路宽4米；在和盛镇东乐村、春荣镇李台村村部屋面建设安装45KW屋面分布式光伏发电站各1座。</t>
  </si>
  <si>
    <t>早胜苹果基地扬水灌溉工程项目</t>
  </si>
  <si>
    <t>早胜镇</t>
  </si>
  <si>
    <t>新建配套滴灌系统、电力及抽水等设施。</t>
  </si>
  <si>
    <t>解决800亩果园灌溉问题，助农增收。每亩提高产量1500斤，增收3000元。</t>
  </si>
  <si>
    <t>一是带动早胜南北村、尚家村流转土地农户增收50万元；二是带动农户入园务工，人均年增收8000元。</t>
  </si>
  <si>
    <t>宁县金硕现代农业有限公司</t>
  </si>
  <si>
    <t>就业工厂建设配套补助</t>
  </si>
  <si>
    <t>焦村镇半个城村</t>
  </si>
  <si>
    <t>支持焦村镇半个城村新建就业工厂1处，县级配套补助20万元，建成后财政补助资金形成的资产登记至半个城村集体，通过向经营主体收取资产使用费方式增加村集体收入，就业工厂带动周边群众就近就业增加收入。</t>
  </si>
  <si>
    <t>新宁镇九龙村农文旅游融合发展</t>
  </si>
  <si>
    <t>新宁镇九龙村</t>
  </si>
  <si>
    <t>发展城乡融合型经济，新建硬化产业道路1.3公里，新建共享菜园1处、农产品电商展销中心1处，配套建设黄甘桃采摘园1处等。</t>
  </si>
  <si>
    <t>全面推进产业培育、农产品营销、农民培训、示范创建等重点任务，着力打造产业兴、产品优、村庄美、百姓富的示范村，增加农民收入</t>
  </si>
  <si>
    <t>中村镇农文旅游融合发展</t>
  </si>
  <si>
    <t>中村镇中村村、新堡村等4个村</t>
  </si>
  <si>
    <t>结合现有的农业资源和季节特点，开展系列农村休闲和特色农事体验，通过苹果采摘、苹果品鉴会、农耕体验、乡村年味集会等活动，让当地群众融入产业发展体体系，新建硬化产业道路1.5公里，新建农产品电商展销中心1处，培育“五小产业”农户50户。</t>
  </si>
  <si>
    <t>瓦斜乡永吉村农文旅游融合发展</t>
  </si>
  <si>
    <t>瓦斜乡永吉村</t>
  </si>
  <si>
    <t>紧盯周末、节假日，结合百花园四季景色举办花海游园活动，依托生态休闲农业，拓展蔬果采摘、租种、认领等农事体验，新建硬化产业道路0.8公里，砂化产业道路3公里，发展农家乐3户，发展“五小产业”30户。</t>
  </si>
  <si>
    <t>乡村</t>
  </si>
  <si>
    <t>智慧农业建设项目</t>
  </si>
  <si>
    <t xml:space="preserve">     1.投资140万元，在中村镇正洋苹果基地、宁县金农苹果基地建成果园监控系统及农业种植监管系统。其中园区光伏摄像头-4G球机6个、摄像头-4G枪机95个、数据机房交换机1个、监控大屏1个、果园监控80个，远程自动气象站30处、园区智能虫情测报站1处、幸福农场小程序优化提升、固定土壤墒情监测站20个、智慧虫情测报站等。
     2.投资100万元，一是在县瓜菜中心建成北川万亩蔬菜数字化大数据调度中心，汇集蔬菜生产管理、病虫害防治、远程专家服务、数据采集分析为一体的智能化、自动化、电商化、数字化中心。二是在南义焦台、湘乐庞川建成智慧化蔬菜生产检测点两处。在温室、大棚、露地蔬菜生产基地配套传感器、控制器、监控系统智能软件和基地管理、作业监控智能软件平台，通过移动互联网、气象站、高清摄像头、物联网传感器，对基地空气、温湿度、光照、降雨量和蔬菜生长等环境因素进行全面监测，实现蔬菜标准化生产全程管理、自动化巡视、病虫害智能化监测、远程专家服务；建成寨河川、湘乐川瓜菜发展规划全貌沙盘、文化墙、产品展示柜、瓜菜销售网络直播带货室等。</t>
  </si>
  <si>
    <t xml:space="preserve">    通过项目建设提升金银花管理、果园管理、瓜菜生产管理智能化水平，加强产业防灾抗灾能力，推动农业向现代化、高效化、智能化发展。</t>
  </si>
  <si>
    <t xml:space="preserve">     带动农户发展产业增收，增加企业就业岗位，吸纳附近农户务工。</t>
  </si>
  <si>
    <t>县农业技术推广中心、县果业发展中心、县瓜菜中心</t>
  </si>
  <si>
    <t>欠发达国有林场巩固提升</t>
  </si>
  <si>
    <t>宁县九龙川林场寨子河苗圃、中村苗圃</t>
  </si>
  <si>
    <t xml:space="preserve">    1、中村苗圃、寨子河苗圃土壤改良50亩、培育优良品种苗木2.5万株。
    2、寨子河苗圃维修房屋5间；拆除原有土围墙1000米，新修围墙1000米。
    3、中村苗圃新修水肥一体化灌溉设施一处。</t>
  </si>
  <si>
    <t xml:space="preserve">    通过苗圃基础设施改造提升，可不断提升苗圃生产经营状况，带动周边群众转变产业结构，不断增收；通过高质量苗木的引进栽植，可极大发挥苗圃生产功能，产出的苗木可提供给周边群众，不断引导群众改变产业结构，提高收入。</t>
  </si>
  <si>
    <t>县林业和草原局</t>
  </si>
  <si>
    <t>二、就业扶持</t>
  </si>
  <si>
    <t>“两后生”雨露计划培训</t>
  </si>
  <si>
    <t>18乡镇</t>
  </si>
  <si>
    <t xml:space="preserve">   扶持6334人（次）接受中等职业教育（含普通中专、成人中专、职业高中、技工院校）、高等职业教育（含各类大专学校、高职以及已改制为职业院校的三本院校）的脱贫人口、监测帮扶对象，每人每学期补助1500元</t>
  </si>
  <si>
    <t xml:space="preserve">    使农村低收入家庭新生劳动力掌握就业技能，实现脱贫稳定</t>
  </si>
  <si>
    <t xml:space="preserve">    使农村低收入家庭新生劳动力掌握就业技能，实现稳定就业</t>
  </si>
  <si>
    <t>各乡镇人民政府</t>
  </si>
  <si>
    <t>高素质农民培育项目</t>
  </si>
  <si>
    <t xml:space="preserve">    培育高素质农民2100人，主要包括：金银花栽植管理技术骨干、瓜菜产业种植技术推广骨干、苹果技术工、畜牧防疫员、粮油生产技术人员、合作社理事长、农机手、沼气安全生产、农村电商等人员培训。</t>
  </si>
  <si>
    <t xml:space="preserve">    提高高素质农民带动发展水平，增加农民收入</t>
  </si>
  <si>
    <t xml:space="preserve">    拓宽增收渠道，增加就业机会和劳务收入</t>
  </si>
  <si>
    <t>乡村公益性岗位项目</t>
  </si>
  <si>
    <t xml:space="preserve">    全县累计开发各类乡村公益性岗位2059个。岗位聘用对象为全县历年已脱贫户及监测户。乡村公益性岗位主要设置乡村道路维护员、乡村保洁员、乡村绿化员、乡村公益设施管理员等类别，从事乡村公共服务工作。</t>
  </si>
  <si>
    <t>乡村振兴衔接资金、就业补助资金</t>
  </si>
  <si>
    <t xml:space="preserve">    主要用于257个行政村中符合条件的已脱贫户及脱贫监测户就近就业，每人每月发放岗位补贴500元。</t>
  </si>
  <si>
    <t xml:space="preserve">    使符合条件的已脱贫户及脱贫监测户就近就业，每人每月发放岗位补贴500元。</t>
  </si>
  <si>
    <t>县人力资源和社会保障局</t>
  </si>
  <si>
    <t>寄递物流公益性岗位项目</t>
  </si>
  <si>
    <t xml:space="preserve">   全县255个行政村设立乡村寄递物流公益岗位255个，每人每月补助600元。</t>
  </si>
  <si>
    <t>乡村振兴衔接资金、东西部协作资金</t>
  </si>
  <si>
    <t xml:space="preserve">    解决无法外出务工农村劳动力就近就地就业的难题。</t>
  </si>
  <si>
    <t xml:space="preserve">    无法外出务工农村劳动力就近就地就业，每人每月增收600元</t>
  </si>
  <si>
    <t>乡村就业工厂项目</t>
  </si>
  <si>
    <t xml:space="preserve">    全县累计认定乡村就业工厂（帮扶车间）26个。2024年拟认定乡村就业工厂4个。落实30家乡村就业工厂（帮扶车间）每人3000元吸纳就业奖补，</t>
  </si>
  <si>
    <t xml:space="preserve">    主要用于乡村就业工厂认定及脱贫劳动力奖补。全面带动周边群众及脱贫户就近就地就业。</t>
  </si>
  <si>
    <t xml:space="preserve">    有效扶持乡村就业工厂发展创收，增强小规模企业运行内生动力。带动就业，促进务工人员增收。</t>
  </si>
  <si>
    <t>农村劳动力培训项目</t>
  </si>
  <si>
    <t xml:space="preserve">    开展农村劳动力技能培训和实用技术培训5000人以上</t>
  </si>
  <si>
    <t xml:space="preserve">    带动农村劳动力年预计增加收入2400元</t>
  </si>
  <si>
    <t xml:space="preserve">    预计带动农村劳动力就业3000人以上，受益群众6200人以上</t>
  </si>
  <si>
    <t>宁县金银花产业发展培训项目</t>
  </si>
  <si>
    <r>
      <rPr>
        <sz val="14"/>
        <rFont val="宋体"/>
        <charset val="134"/>
      </rPr>
      <t xml:space="preserve">    聘请专家室内授课、田间示范、学员现场实训、培训</t>
    </r>
    <r>
      <rPr>
        <sz val="14"/>
        <rFont val="Times New Roman"/>
        <charset val="134"/>
      </rPr>
      <t>200</t>
    </r>
    <r>
      <rPr>
        <sz val="14"/>
        <rFont val="宋体"/>
        <charset val="134"/>
      </rPr>
      <t>名村级金银花栽栽植、管理技术骨干；组织相关人员外出观摩考察学习。</t>
    </r>
  </si>
  <si>
    <t>群众通过技术骨干指导，提高金银花栽植经济效益。</t>
  </si>
  <si>
    <t>提高整体管护水平，帮助群众调高收益。</t>
  </si>
  <si>
    <t>乡村工匠扶持</t>
  </si>
  <si>
    <t>中村镇、湘乐镇、太昌镇</t>
  </si>
  <si>
    <t>对市级认定的乡村工匠杨维勤、安达、庞永恩进行扶持，更新工作室设备，</t>
  </si>
  <si>
    <t>通过乡村工匠扶持，技艺传承、产业发展、品牌培育、技能培训等</t>
  </si>
  <si>
    <t>技艺传承、产业发展、品牌培育、技能培训等</t>
  </si>
  <si>
    <t>相关乡村</t>
  </si>
  <si>
    <t>脱贫人口稳岗就业</t>
  </si>
  <si>
    <t xml:space="preserve">    为4.4万脱贫劳动力省内外就业申报交通费补助。</t>
  </si>
  <si>
    <t xml:space="preserve">    为4万人脱贫户劳动力省内外就业申报交通费补助，减轻费用支出，增加收入。</t>
  </si>
  <si>
    <t xml:space="preserve">    为50人贫困户劳动力省外就业申报交通费补助，减轻费用支出。</t>
  </si>
  <si>
    <t>县人社局</t>
  </si>
  <si>
    <t>三、基础设施建设</t>
  </si>
  <si>
    <t>1、安全饮水提升</t>
  </si>
  <si>
    <t>新宁镇补充水源工程</t>
  </si>
  <si>
    <t>新宁镇</t>
  </si>
  <si>
    <t>新打900m深机井1眼，新建配电房1间，安装铁艺围栏40m，新铺渗水砖院坪91平方米，拆除恢复渗水砖院坪50m²，铺设供水管道865m，其中定向钻施工865m，新建闸阀井1座；安装变压器1台，高计1台，配套机井水泵、电缆、机井自控设备及监控系统等。</t>
  </si>
  <si>
    <t>乡村振兴补助资金</t>
  </si>
  <si>
    <t>项目建成后可有效解决该工程水源不足问题，确保群众生活用水安全。</t>
  </si>
  <si>
    <t>县水务局</t>
  </si>
  <si>
    <t>县水利建设管理站</t>
  </si>
  <si>
    <t>早胜供水站水源补充工程</t>
  </si>
  <si>
    <t>新打900m深井1眼，铺设供水管道600m，其中定向钻施工400m，新建闸阀井1座、300m³蓄水池1座，砖混结构设备车间1间，院内管道改造80m，拆除恢复渗水砖院坪60m²，混凝土院坪硬化18.6m³；安装发渗透水处理设备1套，配套潜水泵、电缆、机井自控设备、监控系统、变压器、高计、配电柜等设备。</t>
  </si>
  <si>
    <t>良平供水站水源补充工程</t>
  </si>
  <si>
    <t>良平镇</t>
  </si>
  <si>
    <t>新打260m机井1眼，铺设供水管道600m，其中定向钻施工400m，新建闸阀井1座，拆除恢复混凝土院坪20m²；配套潜水泵、电缆、变压器、高计等。</t>
  </si>
  <si>
    <t>张斜供水站水源补充工程</t>
  </si>
  <si>
    <t>焦村镇</t>
  </si>
  <si>
    <t>新打415m深机井1眼，铺设渗水砖院坪960m²，铺设上水管道120m，新建闸阀井1座，并对水塔塔顶及院内蓄水池进行维修，配套潜水泵、变压器、高计、控制柜等。</t>
  </si>
  <si>
    <t>中村供水站水源补充工程</t>
  </si>
  <si>
    <t>中村镇</t>
  </si>
  <si>
    <t>新打260m机井1眼，铺设供水管道2700m，其中定向钻施工800m，新建闸阀井4座，拆除恢复渗水砖150m²，铺设院内排水管道100m，新建雨水井6座，新建围墙30m，配套配电柜、水泵、电缆、变压器、高计等设备。</t>
  </si>
  <si>
    <t>焦村西沟供水站改造工程</t>
  </si>
  <si>
    <t>新建200m³蓄水池1座，闸阀井2座，拆除恢复围墙15m，铺设渗水砖院坪680m²、混凝土院坪9.6m³，院外新建围墙1处，维修水塔底座，配套闸阀、水泵、电缆等附属设备。</t>
  </si>
  <si>
    <t>项目建成后可有效解决该工程用水户生活用水安全。</t>
  </si>
  <si>
    <t>新庄镇供水站管道延伸工程</t>
  </si>
  <si>
    <t>铺设供水管道5800m，其中定向钻施工1000m，新建闸阀井4座。</t>
  </si>
  <si>
    <t>早胜供水站维修工程</t>
  </si>
  <si>
    <t>维修管理房2100m²，闸阀井5座及其他附属配套工程。</t>
  </si>
  <si>
    <t>盘克供水站水质提升工程</t>
  </si>
  <si>
    <t>盘克镇</t>
  </si>
  <si>
    <t>愿彩钢房顶加高1.2m，打混凝土基础11m³，拆除恢复渗水砖院坪20m，安装UPVC管道170m，安装活性炭过滤器2套，配套加药设备、压力表、蝶阀、管道、冲洗泵、滤料、电缆、电动蝶阀等。</t>
  </si>
  <si>
    <t>供水站水质提升工程</t>
  </si>
  <si>
    <t>春荣、湘乐</t>
  </si>
  <si>
    <t>春荣石鼓供水站新建围墙50m，安装25m³多介质过滤器2台，反冲洗系统1套；湘乐宇村供水站安装25m³多介质过滤器1台，反冲洗系统1套。</t>
  </si>
  <si>
    <t>金村乡崔塬村供水管道改造工程</t>
  </si>
  <si>
    <t>金村乡</t>
  </si>
  <si>
    <t>铺设供水管道4000m，其中定向钻施工500m，新建闸阀井4座等</t>
  </si>
  <si>
    <t>泵站管道改造工程</t>
  </si>
  <si>
    <t>新宁、中村</t>
  </si>
  <si>
    <t>更换新宁镇井坳村和中村镇新泵2处泵站上水管道2780m，其中定向钻施工200m，新建闸阀井3座、配电房1间，新建镇墩3座，维修水塔1处，维修泵站蓄水1座，配套潜水泵、电缆等。</t>
  </si>
  <si>
    <t>焦村镇三里塬村管道改建工程</t>
  </si>
  <si>
    <t>铺设供水管道2500m，新建闸阀井2座，配套闸阀等。</t>
  </si>
  <si>
    <t>焦村镇半个城村四组水塔建设工程</t>
  </si>
  <si>
    <t>拆除原倾斜水塔1座、配电房1间，新建12m水塔1座，配电房1间，闸阀井1座，铺设供水管道50m，穿路1处。</t>
  </si>
  <si>
    <t>新庄坳王村供水管道改造工程</t>
  </si>
  <si>
    <t>铺设供水管道5000m，其中定向钻施工1100m，新建闸阀井4座等。</t>
  </si>
  <si>
    <t>老旧设施改造工程</t>
  </si>
  <si>
    <t>米桥、太昌镇、中村镇、和盛镇</t>
  </si>
  <si>
    <t>太昌镇维修水塔水箱1处，米桥镇维修水塔水箱3处；中村政平村新建100m³蓄水池1座，安装围栏40m，铺设管道80m，新建闸阀井2座，配套溢水管、进出水管等；和盛镇公曹村拆除危房1间，新建配电房2间，新建围墙120m，泵坑1处，安装变频泵、电缆、消毒设施等；和盛镇南家村新建泵坑1处，安装变频泵1台，配套电缆等。</t>
  </si>
  <si>
    <t>和盛镇庙底村供水管道改造工程</t>
  </si>
  <si>
    <t>铺设泵站上水管道1240m，其中定向钻穿越3处，新建闸阀井2座。</t>
  </si>
  <si>
    <t>和盛镇庙底一二组供水管道应急抢修工程</t>
  </si>
  <si>
    <t>开挖管沟4980m，定向钻施工600m，安装PE100级供水管道5580m，其中Dn63 PE(1.6Mpa）1080m，Dn50 PE(1.6Mpa）660m，Dn40 PE(1.6Mpa）820m，Dn32 PE(1.6Mpa）3020m，新建闸阀井3座。</t>
  </si>
  <si>
    <t>金村乡小坳村至崔塬村村内供水管道更换应急抢修工程</t>
  </si>
  <si>
    <t>开挖管沟3620m，定向钻施工260m，安装PE100级供水管道3880m，其中Dn50 PE(1.6Mpa）2304，Dn40 PE(1.6Mpa）282m，Dn32 PE(1.6Mpa）1479m，拆除恢复混凝土路面20m²。</t>
  </si>
  <si>
    <t>宁县2024年农村供水应急抢修工程</t>
  </si>
  <si>
    <t>维修供水管道21500m，拔井洗井4眼，更换潜水泵8台，铜芯电缆线2000m，上水钢管800m，</t>
  </si>
  <si>
    <t>宁县智慧水利项目</t>
  </si>
  <si>
    <t>对全县40个供水站点增设监控摄像头120个，录像机等设备21套，综合管理平台1套、视频会议设备1套，对46个水源地增设无线监控摄像头46个；对白吉坡水库、马莲河等河流增设水位监测点防洪安全监控设备12套及服务器1台。</t>
  </si>
  <si>
    <t>项目建成后可有效解决农户生活用水安全。有效解决河湖洪涝灾害预警。</t>
  </si>
  <si>
    <t>2、人居环境提升</t>
  </si>
  <si>
    <t xml:space="preserve">    共涉及18乡镇257个村，开展“三拆一治一排”专项行动，拆违拆危拆废，治理乱搭乱建，栽植补植行道树，栽花种草。</t>
  </si>
  <si>
    <t xml:space="preserve">    改善农村人居环境,保证改造户厕正常使用，不断提升农村生产生活水平。</t>
  </si>
  <si>
    <t>3.易地扶贫搬迁贷款贴息</t>
  </si>
  <si>
    <t xml:space="preserve">    安排易地扶贫搬迁贴息资金248万元，省级审核确定到县额度后，由县区据实结算支付。</t>
  </si>
  <si>
    <t xml:space="preserve">    解决农户易地扶贫搬迁资金不足问题</t>
  </si>
  <si>
    <t>县政府金融办</t>
  </si>
  <si>
    <t>4.易地扶贫搬迁政府债券贴息</t>
  </si>
  <si>
    <t xml:space="preserve">    易地扶贫搬迁一般政府债券利息补贴749.11万元。</t>
  </si>
  <si>
    <t>县财政局</t>
  </si>
  <si>
    <t>5.农村灾后住房建设补助</t>
  </si>
  <si>
    <t>长庆桥镇、新庄镇、太昌镇、和盛镇、焦村镇、南义乡、瓦斜乡、春荣镇、早胜镇、中村镇、良平镇、平子镇、米桥镇</t>
  </si>
  <si>
    <t xml:space="preserve">    2023年洪涝灾害中因灾倒塌、严重损坏房屋且自救能力弱、无自救能力的53户受灾群众房屋重建。</t>
  </si>
  <si>
    <t xml:space="preserve">     实施宁县2023-2024年度灾后农房重建项目，严格执行国家救灾救助政策，切实保障受灾群众基本住房安全。</t>
  </si>
  <si>
    <t>县应急管理局</t>
  </si>
  <si>
    <t>6.太阳能路灯</t>
  </si>
  <si>
    <t xml:space="preserve">    有需求的村安装太阳能路灯500盏。</t>
  </si>
  <si>
    <t xml:space="preserve">  改善人居环境，提高居住质量。</t>
  </si>
  <si>
    <t>四、示范村创建27个（含东西协作示范村3个，国投定点帮扶村1个）</t>
  </si>
  <si>
    <t>焦村镇任村村示范村创建项目</t>
  </si>
  <si>
    <t>焦村镇任村村</t>
  </si>
  <si>
    <t>新修硬化巷道路4公里，硬化进户路2.3公里，新修护坡60米，硬化路肩2400米，重点区域实施以排水渠修整、洼地高台取平整理、道路护坡、区域硬化、垃圾收运等为主的农村人居环境整治</t>
  </si>
  <si>
    <t xml:space="preserve">    加强村级基础设施建设，促进地方特色产业发展，实施生态环境保护和人居环境整治，实现农村美丽整洁宜居。</t>
  </si>
  <si>
    <t>和盛镇屯庄村示范村创建项目</t>
  </si>
  <si>
    <t>和盛镇屯庄村</t>
  </si>
  <si>
    <t>新修硬化巷道路5.2公里，硬化入户路3.5公里，和盛工业园区周边整治、国道244线实施整修排水渠、洼地高台取平整理、道路护坡建设、区域硬化、垃圾收运等农村人居环境整治</t>
  </si>
  <si>
    <t>和盛镇公曹村示范村创建项目</t>
  </si>
  <si>
    <t>和盛镇公曹村</t>
  </si>
  <si>
    <t>硬化巷道路2公里，硬化进户路1.8公里，重点区域实施以排水渠修整、洼地高台取平整理、道路护坡、区域硬化、行道树补植等为主的农村人居环境整治</t>
  </si>
  <si>
    <t>中村镇秦店村示范村创建项目</t>
  </si>
  <si>
    <t>中村镇秦店村</t>
  </si>
  <si>
    <t>新修硬化巷道路3.8公里，硬化进户路5.2公里，购置垃圾清运车5辆等垃圾收运设施，重点区域实施以排水渠修整、洼地高台取平整理、道路护坡、区域硬化、行道树补植等为主的农村人居环境整治</t>
  </si>
  <si>
    <t>加强村级基础设施建设，促进地方特色产业发展，实施生态环境保护和人居环境整治，实现农村美丽整洁宜居。</t>
  </si>
  <si>
    <t>中村镇俭底村示范村创建项目</t>
  </si>
  <si>
    <t>中村镇俭底村</t>
  </si>
  <si>
    <t>硬化农户进户路106户，2.1公里。实施一组.二组、三组、四组，道路硬化2.2公里。人行道铺设渗水砖0.8公里，宽3米，铺设路沿石0.8公里；新修街区至早长路口排水管道0.8公里。权家路口至嘉谷禾路肩硬化及边沟整理2公里。新建一二三四组蓄水池各一座，共4座。重点区域实施以排水渠修整、洼地高台取平整理、道路护坡、区域硬化、垃圾收运等为主的农村人居环境整治</t>
  </si>
  <si>
    <t>新庄镇丁任村示范村创建项目</t>
  </si>
  <si>
    <t>新庄镇丁任村</t>
  </si>
  <si>
    <t>新修硬化巷道路1.6公里，硬化进户路3.7公里，新修排水渠0.4公里，购置垃圾清车5辆等垃圾收运设施，重点区域实施以排水渠修整、洼地高台取平整理、道路护坡、区域硬化等为主的农村人居环境整治</t>
  </si>
  <si>
    <t xml:space="preserve">    加强乡镇基础设施建设，推进基础设施一体建设一体管护；促进地方特色产业发展，提升群众收入水平；实施生态环境保护和人居环境整治，实现乡镇美丽整洁宜居。</t>
  </si>
  <si>
    <t>新宁镇井坳村示范村创建项目</t>
  </si>
  <si>
    <t>新宁镇井坳村</t>
  </si>
  <si>
    <t>硬化巷道路1公里，硬化入户道路0.8公里，新修排水管道1公里，重点区域实施以排水渠修整、洼地高台取平整理、道路护坡、区域硬化等为主的农村人居环境整治</t>
  </si>
  <si>
    <t>金村乡金村村示范村创建项目</t>
  </si>
  <si>
    <t>金村乡金村村</t>
  </si>
  <si>
    <t>硬化巷道路0.85公里，新修排水设施0.9公里，新建垃圾中转站1座，重点区域实施以排水渠修整、洼地高台取平整理、行道树补植、道路护坡、区域硬化等为主的农村人居环境整治</t>
  </si>
  <si>
    <t>九岘乡九岘村示范村创建项目</t>
  </si>
  <si>
    <t>九岘乡九岘村</t>
  </si>
  <si>
    <t>新修硬化人行道4500平方米，新栽路沿石米等，硬化入户路1.8公里，重点区域实施以排水渠修整、洼地高台取平整理、道路护坡、区域硬化、行道树补植、垃圾收运等为主的农村人居环境整治</t>
  </si>
  <si>
    <t>平子镇平子村示范村创建项目</t>
  </si>
  <si>
    <t>新修硬化巷道路4.2公里，硬化进户路2.6公里，重点区域实施以排水渠修整、洼地高台取平整理、道路护坡、区域硬化、垃圾收运等为主的农村人居环境整治</t>
  </si>
  <si>
    <t>春荣镇三曹村示范村创建项目</t>
  </si>
  <si>
    <t>春荣镇三曹村</t>
  </si>
  <si>
    <t>硬化巷道路1公里，道路塌方维修1处，进户路硬化7.8公里，新修排水设施300米，主路沿线栽植行道树5公里，购置垃圾清运车7辆及垃圾收运设施，重点区域实施以排水渠修整、洼地高台取平整理、道路护坡、区域硬化、垃圾收运等为主的农村人居环境整治</t>
  </si>
  <si>
    <t>太昌镇青牛村示范村创建项目</t>
  </si>
  <si>
    <t>太昌镇青牛村</t>
  </si>
  <si>
    <t>硬化巷道路1公里，硬化进户路3.8公里,重点区域实施以排水渠修整、洼地高台取平整理、道路护坡、区域硬化、行道树补植等为主的农村人居环境整治</t>
  </si>
  <si>
    <t>早胜镇西头村示范村创建项目</t>
  </si>
  <si>
    <t>早胜镇西头村</t>
  </si>
  <si>
    <t>新修硬化巷道路4.6公里，硬化进户路2.1公里，重点区域实施以排水渠修整、洼地高台取平整理、道路护坡、区域硬化等为主的农村人居环境整治</t>
  </si>
  <si>
    <t>米桥镇孟家村示范村创建项目</t>
  </si>
  <si>
    <t>米桥镇孟家村</t>
  </si>
  <si>
    <t>新修硬化巷道路1.5公里，硬化进户路5.8公里，新修道路护坡0.4公里，维修蒸发池4座，重点区域实施以排水渠修整、洼地高台取平整理、道路护坡、区域硬化、垃圾收运等为主的农村人居环境整治</t>
  </si>
  <si>
    <t>南义乡马泉村示范村创建项目</t>
  </si>
  <si>
    <t>南义乡马泉村</t>
  </si>
  <si>
    <t>新修硬化巷道路2.9公里，硬化进户路1.4公里，新修排水渠0.6公里，重点区域实施以洼地高台取平整理、道路护坡、区域硬化、行道树补植、垃圾收运等为主的农村人居环境整治。</t>
  </si>
  <si>
    <t>瓦斜乡庄科村示范村创建项目</t>
  </si>
  <si>
    <t>瓦斜乡庄科村</t>
  </si>
  <si>
    <t>硬化巷道路1.5公里，硬化入户路1.8公里，西合公路沿线实施以排水渠修整、洼地高台取平整理、道路护坡、区域硬化、行道树补植等为主的农村人居环境整治</t>
  </si>
  <si>
    <t>瓦斜乡永吉村示范村创建项目</t>
  </si>
  <si>
    <t>硬化巷道路400米、维修52米，新修硬化进户路2.2公里，维修排水渠2处，维修道路护坡1处，重点区域实施行道树补植、洼地高台取平整理、道路护坡、道路护坡、清理废旧庄基及树木等农村人居环境整治</t>
  </si>
  <si>
    <t>盘克镇闫沟村示范村创建项目</t>
  </si>
  <si>
    <t>盘克镇闫沟村</t>
  </si>
  <si>
    <t>新修硬化巷道路3.5公里，硬化进户路3公里，重点区域实施以排水渠修整、洼地高台取平整理、行道树补植、道路护坡、区域硬化、垃圾收运等为主的农村人居环境整治</t>
  </si>
  <si>
    <t>长庆桥镇叶王村示范村创建项目</t>
  </si>
  <si>
    <t>长庆桥镇叶王村</t>
  </si>
  <si>
    <t>硬化巷道路1公里、硬化进户路1.6公里，购置垃圾清运车1辆及垃圾收运设施，维修自来水管线100米，重点区域实施以排水渠修整、洼地高台取平整理、道路护坡、区域硬化等为主的农村人居环境整治</t>
  </si>
  <si>
    <t>良平镇屯庄村示范村创建项目</t>
  </si>
  <si>
    <t>良平镇屯庄村</t>
  </si>
  <si>
    <t>硬化入户路3公里，购置垃圾清运车6辆等垃圾收运设施，重点区域实施以排水渠修整、洼地高台取平整理、道路护坡、区域硬化、行道树补植等为主的农村人居环境整治（项目总投资100万元，本次安排60万元）</t>
  </si>
  <si>
    <t>湘乐镇湘乐村示范村创建项目</t>
  </si>
  <si>
    <t>湘乐镇湘乐村</t>
  </si>
  <si>
    <t xml:space="preserve">    硬化入户路4.5公里。硬化巷道2.5公里。机耕道路硬化1公里。安装太阳能路灯150盏。排水渠硬化6.28公里。板涵桥一座。重点区域实施以排水渠修整、洼地高台取平整理、道路护坡、区域硬化、垃圾收运等为主的农村人居环境整治</t>
  </si>
  <si>
    <t>湘乐镇于家村示范村创建项目</t>
  </si>
  <si>
    <t>湘乐镇于家村</t>
  </si>
  <si>
    <t>硬化道路维修1公里，硬化进户路3公里，重点区域实施以排水渠修整、洼地高台取平整理、道路护坡、区域硬化为主的农村人居环境整治</t>
  </si>
  <si>
    <t>新宁镇九龙村东西协作示范村</t>
  </si>
  <si>
    <t>新修硬化进户路0.9公里，新修道路护坡900米，重点区域实施以排水渠修整、洼地高台取平整理、道路护坡、区域硬化为主的农村人居环境整治</t>
  </si>
  <si>
    <t>新宁镇高山堡村示范村创建项目</t>
  </si>
  <si>
    <t>新宁镇高山堡村</t>
  </si>
  <si>
    <t>实施入户路硬化180户3.32公里；211国道至高山堡村部安装太阳能路灯60盏（规格：8米）；硬化五组村组道路1.5公里；维修二组、三组、五组村组道路5处300平米；新修四组道路排水渠400米。重点区域实施以排水渠修整、洼地高台取平整理、道路护坡、区域硬化为主的农村人居环境整治</t>
  </si>
  <si>
    <t>湘乐镇莲池村东西协作示范村</t>
  </si>
  <si>
    <t>湘乐镇莲池村</t>
  </si>
  <si>
    <t xml:space="preserve">    新建2公里道路硬化。新建两条沟3公里排洪渠道。电动垃圾清运车5辆，新建吕台组至两条沟农田砂石路、吕台组西沟农田路共计3公里。发展村集体经济露地菜。</t>
  </si>
  <si>
    <t>中村镇平定村东西协作示范村</t>
  </si>
  <si>
    <t>中村镇平定村</t>
  </si>
  <si>
    <t xml:space="preserve">    实施综合文化服务中心配套设施及功能完善项目。巷道硬化1.45公里。新修五组路肩、排水渠硬化50米，矩形盖板边沟40米，矩形边沟20米，铺设400mm波纹管32米。新修入户道路55户1公里。农户新建洗澡间20户；安装洗澡设施20户。</t>
  </si>
  <si>
    <t>焦村镇半个城村国投定点帮扶示范村</t>
  </si>
  <si>
    <t>实施入户路硬化4公里；硬化巷道路1.2公里；硬化路肩排水渠2公里。重点区域实施以排水渠修整、洼地高台取平整理、道路护坡、区域硬化为主的农村人居环境整治</t>
  </si>
  <si>
    <t>和美乡村建设</t>
  </si>
  <si>
    <t>太昌镇肖家村</t>
  </si>
  <si>
    <t>肖家村新农村居民点维修、建设0.5公里.维修硬化道路4.8公里。日间照料中心1处，道德讲堂1处，数字乡村视频室建设1个；农户门前4.8公里人居环境提升，栽植行道树。车载打药机1辆；五组新修砂石路（田间路）1600米。</t>
  </si>
  <si>
    <t>进一步提高乡村基础设施完备度、公共服务便利度、人居环境舒适度，全面推进乡村振兴，加快农业农村现代化</t>
  </si>
  <si>
    <t>焦村镇高尉村</t>
  </si>
  <si>
    <t>硬化巷道路2公里，维修排水渠0.3公里，重点区域实施以排水渠修整、洼地高台取平整理、道路护坡、区域硬化等为主的农村人居环境整治</t>
  </si>
  <si>
    <t>五、其他项目</t>
  </si>
  <si>
    <t>第一中学信息化建设项目</t>
  </si>
  <si>
    <t>宁县一中</t>
  </si>
  <si>
    <t xml:space="preserve">    购置计算机200台及配套桌椅，一体机16套、建设录播教室1个，进行校园网络提升改造。</t>
  </si>
  <si>
    <t xml:space="preserve">    项目实施后，县一中教育教学条件得到有效改善，教育教学和质量将会得到进一步提升，惠及全县高中阶段适龄学生。</t>
  </si>
  <si>
    <t>县教育局</t>
  </si>
  <si>
    <t>县一中</t>
  </si>
  <si>
    <t>宁县职业中等专业学校无人机应用技术产教融合实训基地建设项目</t>
  </si>
  <si>
    <t xml:space="preserve">
宁县职专</t>
  </si>
  <si>
    <t>1.购置教学无人机、模拟平台、应用无人机110套。2.电子及纸质教学资料40套。3.师资培养4人。4.虚拟仿真及教学软件41套。5.行业应用无人机10套。6.数智化教学系统17套。7.智慧教学环境系统1套。</t>
  </si>
  <si>
    <t xml:space="preserve">    建设完成后的基地具备信息化教学、师资能力提升、专业实训、实习就业、行业应用、技能培训、飞行服务等功能，可满足学校在无人机专业领域的综合发展目标，形成政、行、校、企联动的无人机产业链，聚力推进地方无人机产业发展。</t>
  </si>
  <si>
    <t>县职业中等专业学校</t>
  </si>
  <si>
    <t>县党政人才交流培训</t>
  </si>
  <si>
    <t>省外、宁县</t>
  </si>
  <si>
    <t xml:space="preserve">    举办乡村振兴干部交流培训班2期100人（次），培训对象为承担东西部协作任务的乡镇、部门班子成员，项目实施单位负责人，重点企业（合作社）负责人等。</t>
  </si>
  <si>
    <t>东西部协作交流资金、国投定点帮扶资金</t>
  </si>
  <si>
    <t xml:space="preserve">  提升劳务技能，增加务工收入</t>
  </si>
  <si>
    <t>专技人才交流培训</t>
  </si>
  <si>
    <t>天津、宁县</t>
  </si>
  <si>
    <t xml:space="preserve">    教育、卫生、文广、农牧等单位专业技术人才交流培训1-3月期50人（次）。</t>
  </si>
  <si>
    <t xml:space="preserve">   提升劳务技能，增加务工收入</t>
  </si>
  <si>
    <t>县教育局   县卫健局    县农业农村局县文广局</t>
  </si>
  <si>
    <t>乡村振兴干部培训</t>
  </si>
  <si>
    <t>省内外、宁县</t>
  </si>
  <si>
    <t xml:space="preserve">    举办乡村振兴干部培训班2期100人（次），培训对象为驻村工作队成员，驻村第一书记，县乡（镇）村乡村振兴工作人员，重点企业（合作社）负责人等。</t>
  </si>
  <si>
    <t xml:space="preserve">  提升乡村振兴干部工作水平</t>
  </si>
  <si>
    <t>县残疾人康复中心功能完善</t>
  </si>
  <si>
    <t xml:space="preserve">    县康复中心康复设备121件、广告墙25.56㎡、LED屏25.56㎡、药房百叶窗14.79㎡、收费室百叶窗14.79㎡、磨砂玻璃纸400㎡</t>
  </si>
  <si>
    <t xml:space="preserve">    残疾人康复中心基础设施更加完备、残疾儿童及残疾成人就近即可康复训练，康复成本明显降低，社会受益面更广</t>
  </si>
  <si>
    <t>县残联</t>
  </si>
  <si>
    <t>县第二人民医院</t>
  </si>
  <si>
    <t>乡村振兴示范村综合文化服务中心补短板项目</t>
  </si>
  <si>
    <t>焦村镇西李村、长官村</t>
  </si>
  <si>
    <t xml:space="preserve">    完善焦村镇西李村、长官村“一场两堂三室四墙”配套设施，配备文体活动设备，长官村新建“两堂三室”122.5平方米，新建高2.2米砖砌墙100米。</t>
  </si>
  <si>
    <t xml:space="preserve">    项目建成后填补文化设施短板，为群众提供更为完善的文化服务，直接受益群众4567人。</t>
  </si>
  <si>
    <t>0.0543</t>
  </si>
  <si>
    <t>县文体广电和旅游局</t>
  </si>
  <si>
    <t>防返贫保险</t>
  </si>
  <si>
    <t xml:space="preserve">    为脱贫不稳定户、边缘易致贫户、突发严重困难户购买防返贫保险，总人数约10000人（含2024年新增监测人口），每人每年保费50元。</t>
  </si>
  <si>
    <t xml:space="preserve">    增强脱贫不稳定户、边缘易致贫户、突发严重困难户抵御风险能力</t>
  </si>
  <si>
    <t>乡镇村</t>
  </si>
  <si>
    <t>标准化村卫生室建设项目</t>
  </si>
  <si>
    <t>新庄镇、南义乡、米桥镇、和盛镇</t>
  </si>
  <si>
    <t xml:space="preserve">    新庄镇颉家村、新庄镇高马村、南义乡北庄村、米桥镇宋家村、米桥镇可钦村、和盛镇高崖头村各新建标准化村卫生室，建设面积64.62平方米，四室分开</t>
  </si>
  <si>
    <t xml:space="preserve">    受益群众：1万人,医疗服务能力持续提升</t>
  </si>
  <si>
    <t>县卫生健康局</t>
  </si>
  <si>
    <t>南义卫生院水冲式厕所及室外附属工程建设项目</t>
  </si>
  <si>
    <t>南义卫生院</t>
  </si>
  <si>
    <t xml:space="preserve">    拆除原有平房及厕所389.87平方米，原有沥青道路710.50平方米，原有透水砖铺装1894.22平方米，原有透视围墙及大门14米，原有绿化592.87平方米。新建地上一层砖混结构水冲式 厕所107.12平方米，混凝土硬化1680.56平方米，透水砖铺装1192.46平方米，透视围墙60米，伸缩门1座，钢筋混凝土化粪池1个等。</t>
  </si>
  <si>
    <t xml:space="preserve">    受益群众：2.1万人医疗服务能力持续提升</t>
  </si>
  <si>
    <t>县南义卫生院</t>
  </si>
  <si>
    <t>“互联网+医疗健康”项目</t>
  </si>
  <si>
    <t>湘乐镇、新宁镇</t>
  </si>
  <si>
    <t xml:space="preserve">    1、购置流动医院体检车2辆，预算金额220万元。2、购置智能终端一体机5套，预算金额16万元。3、购置远程一体机14台，预算金额14万元。4、购置云巡诊包14个，预算金额36.4万元。5、升级改造县人民医院、湘乐镇中心卫生院、社区卫生服务中心等5处场地改造升级，在县级医院建设智慧医疗中心，打造升级乡镇卫生院会诊中心，全面覆盖乡镇卫生院和村卫生室，开展远程会诊、远程培训、区域健康、数据汇总等，预算金额36万元。</t>
  </si>
  <si>
    <t xml:space="preserve">    受益群众：4.5万人医疗服务能力持续提升</t>
  </si>
  <si>
    <t>县智慧康养中心功能完善</t>
  </si>
  <si>
    <t xml:space="preserve">新宁镇人民路 </t>
  </si>
  <si>
    <t xml:space="preserve">    设备购置：床308张：床头柜308个；衣柜;桌椅若干；智慧平台一套；附属配套设施若干。</t>
  </si>
  <si>
    <t>东西部协作资金、国投定点帮扶资金</t>
  </si>
  <si>
    <t xml:space="preserve">    提升养老服务水平</t>
  </si>
  <si>
    <t>县民政局</t>
  </si>
  <si>
    <t>乡镇养老服务中心建设</t>
  </si>
  <si>
    <t>新宁镇、良平镇、春荣镇</t>
  </si>
  <si>
    <t xml:space="preserve">    1、新宁镇综合养老服务中心项目，原有建筑面积约为1203.78㎡,本次维修改造面积约为720.38㎡。
    2、良平镇综合养老服务中心项目，原有建筑面积约为500㎡,本次维修改造面积约为500㎡。
    3.春荣镇建设综合养老服务中心1处，补助60万元。</t>
  </si>
  <si>
    <t>医疗设备配置项目</t>
  </si>
  <si>
    <t>政府采购</t>
  </si>
  <si>
    <t>新宁镇、金村乡</t>
  </si>
  <si>
    <t xml:space="preserve">    为县妇幼保健院、县社区卫生服务中心、金村卫生院3家医疗卫生单位各配备DR一台</t>
  </si>
  <si>
    <t xml:space="preserve">    受益群众：4.1万人
医疗服务能力持续提升</t>
  </si>
  <si>
    <t>太昌镇联合村开展推动红色村组织振兴建设红色美丽村庄试点项目（王孝锡烈士红色教育基地）陈列布展项目</t>
  </si>
  <si>
    <t>2024.01-2024.5</t>
  </si>
  <si>
    <r>
      <rPr>
        <b/>
        <sz val="14"/>
        <rFont val="宋体"/>
        <charset val="134"/>
      </rPr>
      <t>土建工程</t>
    </r>
    <r>
      <rPr>
        <sz val="14"/>
        <rFont val="宋体"/>
        <charset val="134"/>
      </rPr>
      <t>：</t>
    </r>
    <r>
      <rPr>
        <sz val="16"/>
        <rFont val="宋体"/>
        <charset val="134"/>
      </rPr>
      <t>200m2七孔窑洞、200m2展厅及200m2大讲堂地坪、吊顶拆除及二次铺设装饰，大讲堂梯形钢构座椅基础焊接；照明及弱点等；总投资134万元。</t>
    </r>
    <r>
      <rPr>
        <b/>
        <sz val="16"/>
        <rFont val="宋体"/>
        <charset val="134"/>
      </rPr>
      <t>道具及设备采购：</t>
    </r>
    <r>
      <rPr>
        <sz val="16"/>
        <rFont val="宋体"/>
        <charset val="134"/>
      </rPr>
      <t>LED室内全彩屏，投影机，人物蜡像，广播系统，视频15分钟制作及硬件，监控高清屏等。总投资353万元。</t>
    </r>
  </si>
  <si>
    <t>乡村振兴衔接资金国投定点帮扶资金</t>
  </si>
  <si>
    <t>进一步挖掘红色资源，宣扬王孝锡革命精神，构建省市县党员教育培训基地，推进青少年爱国主义教育。</t>
  </si>
  <si>
    <t>太昌镇人民政府</t>
  </si>
  <si>
    <t>宁县公安局智慧公安侦查研判中心</t>
  </si>
  <si>
    <t>宁县辖区</t>
  </si>
  <si>
    <t>智慧公安侦查研判中心，设计面积260平方，采购国投智能旗下电子取证航母、舆情监测预警系统等网络技术装备，合成大数据侦查、网络综合查询等平台，建成集网上案件研判、电信诈骗预防、违法犯罪线索发掘、矛盾纠纷预判于一体集成的实战应用操作平台。</t>
  </si>
  <si>
    <t>提高全警网上作战能力，预防和打击各类网上违法犯罪，提升社会治理能力。</t>
  </si>
  <si>
    <t>县公安局</t>
  </si>
  <si>
    <t>卡口设备及道路哨兵及建设项目</t>
  </si>
  <si>
    <t>在国道 211 线南义北庄、省道 318 线盘克班北、宁文公路瓦斜望宁、宁文公路瓦斜坡头、宁九金公路南义寨子河等5处重点出入路段建设道路卡口;                       
在国道244线太昌镇青牛路口、国道244线长庆桥坡道、国道 327 线新宁镇坳刘路口、国道 327 线米桥镇宋家冯堡路口、国道211线早胜镇李家南街路口、省道318线瓦斜乡庄科村夏寨路口、省道 504线春荣镇金草路户路口、宁文公路瓦斜乡永吉路口、早长公路中村镇秦店路口、早长公路中村镇乔家庙路口等10处40组事故易发多发路口路段建设道路哨兵。</t>
  </si>
  <si>
    <t>（一）交通安全系数实现“两升两降”。万车事故率逐步下降；路权违法率逐步下降；车辆行驶路径冲突率、检测预警率逐步提升。
（二）交通拥堵指数达到“四个下降”。在交通疏堵保畅的工作中，结合多项举措，在交通决策控制引擎的分析计算下实现主城区交叉口失衡指数下降；快速路、主干路自由流通行延时指数下降；区域交通拥堵指数下降；高峰期交叉路口阻塞率下降。
（三）警情处置效率全面提高。通过数字化勤务督导机制形成高效的勤务处置工作模式，提高警情主动发现、处置效率的大幅提升，最大限度节约警力资源，切实做到科技强警。</t>
  </si>
  <si>
    <t>县公安局交警大队</t>
  </si>
  <si>
    <t>项目管理费</t>
  </si>
  <si>
    <t>全县</t>
  </si>
  <si>
    <t xml:space="preserve">    1.用于扶贫项目前期准备和实施、资金管理相关支出。
    2.东西部协作资金绩效评价费用5万元，东西部协作成果宣传费用5万元。</t>
  </si>
  <si>
    <t xml:space="preserve">    解决项目管理经费问题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</si>
</sst>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 #,##0_-;\-* #,##0_-;_-* &quot;-&quot;_-;_-@_-"/>
    <numFmt numFmtId="178" formatCode="_-&quot;$&quot;* #,##0_-;\-&quot;$&quot;* #,##0_-;_-&quot;$&quot;* &quot;-&quot;_-;_-@_-"/>
    <numFmt numFmtId="179" formatCode="_-* #,##0.00&quot;$&quot;_-;\-* #,##0.00&quot;$&quot;_-;_-* &quot;-&quot;??&quot;$&quot;_-;_-@_-"/>
    <numFmt numFmtId="180" formatCode="_-#,###,_-;\(#,###,\);_-\ \ &quot;-&quot;_-;_-@_-"/>
    <numFmt numFmtId="181" formatCode="mmm/yyyy;_-\ &quot;N/A&quot;_-;_-\ &quot;-&quot;_-"/>
    <numFmt numFmtId="182" formatCode="&quot;\&quot;#,##0;[Red]&quot;\&quot;&quot;\&quot;&quot;\&quot;&quot;\&quot;&quot;\&quot;&quot;\&quot;&quot;\&quot;\-#,##0"/>
    <numFmt numFmtId="183" formatCode="#\ ??/??"/>
    <numFmt numFmtId="184" formatCode="_(&quot;$&quot;* #,##0.00_);_(&quot;$&quot;* \(#,##0.00\);_(&quot;$&quot;* &quot;-&quot;??_);_(@_)"/>
    <numFmt numFmtId="185" formatCode="_-&quot;$&quot;\ * #,##0.00_-;_-&quot;$&quot;\ * #,##0.00\-;_-&quot;$&quot;\ * &quot;-&quot;??_-;_-@_-"/>
    <numFmt numFmtId="186" formatCode="_([$€-2]* #,##0.00_);_([$€-2]* \(#,##0.00\);_([$€-2]* &quot;-&quot;??_)"/>
    <numFmt numFmtId="187" formatCode="\$#,##0.00;\(\$#,##0.00\)"/>
    <numFmt numFmtId="188" formatCode="_-#,##0_-;\(#,##0\);_-\ \ &quot;-&quot;_-;_-@_-"/>
    <numFmt numFmtId="189" formatCode="_-#,###.00,_-;\(#,###.00,\);_-\ \ &quot;-&quot;_-;_-@_-"/>
    <numFmt numFmtId="190" formatCode="&quot;綅&quot;\t#,##0_);[Red]\(&quot;綅&quot;\t#,##0\)"/>
    <numFmt numFmtId="191" formatCode="0.000%"/>
    <numFmt numFmtId="192" formatCode="&quot;$&quot;#,##0_);[Red]\(&quot;$&quot;#,##0\)"/>
    <numFmt numFmtId="193" formatCode="_-* #,##0&quot;$&quot;_-;\-* #,##0&quot;$&quot;_-;_-* &quot;-&quot;&quot;$&quot;_-;_-@_-"/>
    <numFmt numFmtId="194" formatCode="_-* #,##0\ _k_r_-;\-* #,##0\ _k_r_-;_-* &quot;-&quot;\ _k_r_-;_-@_-"/>
    <numFmt numFmtId="195" formatCode="\$#,##0;\(\$#,##0\)"/>
    <numFmt numFmtId="196" formatCode="&quot;$&quot;\ #,##0.00_-;[Red]&quot;$&quot;\ #,##0.00\-"/>
    <numFmt numFmtId="197" formatCode="_-* #,##0.00\ _k_r_-;\-* #,##0.00\ _k_r_-;_-* &quot;-&quot;??\ _k_r_-;_-@_-"/>
    <numFmt numFmtId="198" formatCode="_-* #,##0&quot;￥&quot;_-;\-* #,##0&quot;￥&quot;_-;_-* &quot;-&quot;&quot;￥&quot;_-;_-@_-"/>
    <numFmt numFmtId="199" formatCode="_(&quot;$&quot;* #,##0_);_(&quot;$&quot;* \(#,##0\);_(&quot;$&quot;* &quot;-&quot;_);_(@_)"/>
    <numFmt numFmtId="200" formatCode="#,##0\ &quot; &quot;;\(#,##0\)\ ;&quot;—&quot;&quot; &quot;&quot; &quot;&quot; &quot;&quot; &quot;"/>
    <numFmt numFmtId="201" formatCode="_-#0&quot;.&quot;0,_-;\(#0&quot;.&quot;0,\);_-\ \ &quot;-&quot;_-;_-@_-"/>
    <numFmt numFmtId="202" formatCode="_-* #,##0_-;\-* #,##0_-;_-* &quot;-&quot;??_-;_-@_-"/>
    <numFmt numFmtId="203" formatCode="_-* #,##0.00_-;\-* #,##0.00_-;_-* &quot;-&quot;??_-;_-@_-"/>
    <numFmt numFmtId="204" formatCode="_-&quot;$&quot;\ * #,##0_-;_-&quot;$&quot;\ * #,##0\-;_-&quot;$&quot;\ * &quot;-&quot;_-;_-@_-"/>
    <numFmt numFmtId="205" formatCode="_-#,##0.00_-;\(#,##0.00\);_-\ \ &quot;-&quot;_-;_-@_-"/>
    <numFmt numFmtId="206" formatCode="&quot;$&quot;#,##0_);\(&quot;$&quot;#,##0\)"/>
    <numFmt numFmtId="207" formatCode="#,##0.00&quot;￥&quot;;\-#,##0.00&quot;￥&quot;"/>
    <numFmt numFmtId="208" formatCode="#,##0;\(#,##0\)"/>
    <numFmt numFmtId="209" formatCode="#,##0.0"/>
    <numFmt numFmtId="210" formatCode="_-* #,##0_$_-;\-* #,##0_$_-;_-* &quot;-&quot;_$_-;_-@_-"/>
    <numFmt numFmtId="211" formatCode="_-&quot;$&quot;* #,##0.00_-;\-&quot;$&quot;* #,##0.00_-;_-&quot;$&quot;* &quot;-&quot;??_-;_-@_-"/>
    <numFmt numFmtId="212" formatCode="_-* #,##0.00&quot;￥&quot;_-;\-* #,##0.00&quot;￥&quot;_-;_-* &quot;-&quot;??&quot;￥&quot;_-;_-@_-"/>
    <numFmt numFmtId="213" formatCode="&quot;$&quot;#,##0.00_);[Red]\(&quot;$&quot;#,##0.00\)"/>
    <numFmt numFmtId="214" formatCode="&quot;?\t#,##0_);[Red]\(&quot;&quot;?&quot;\t#,##0\)"/>
    <numFmt numFmtId="215" formatCode="&quot;$&quot;#,##0;\-&quot;$&quot;#,##0"/>
    <numFmt numFmtId="216" formatCode="_-* #,##0.00_$_-;\-* #,##0.00_$_-;_-* &quot;-&quot;??_$_-;_-@_-"/>
    <numFmt numFmtId="217" formatCode="_-#,##0%_-;\(#,##0%\);_-\ &quot;-&quot;_-"/>
    <numFmt numFmtId="218" formatCode="0.0%"/>
    <numFmt numFmtId="219" formatCode="0.0"/>
    <numFmt numFmtId="220" formatCode="mmm/dd/yyyy;_-\ &quot;N/A&quot;_-;_-\ &quot;-&quot;_-"/>
    <numFmt numFmtId="221" formatCode="_-#0&quot;.&quot;0000_-;\(#0&quot;.&quot;0000\);_-\ \ &quot;-&quot;_-;_-@_-"/>
    <numFmt numFmtId="222" formatCode="0_);[Red]\(0\)"/>
    <numFmt numFmtId="223" formatCode="0.00_);[Red]\(0.00\)"/>
    <numFmt numFmtId="224" formatCode="0_ "/>
    <numFmt numFmtId="225" formatCode="0.00_ "/>
    <numFmt numFmtId="226" formatCode="0.000_ "/>
    <numFmt numFmtId="227" formatCode="0.000_);[Red]\(0.000\)"/>
  </numFmts>
  <fonts count="118">
    <font>
      <sz val="12"/>
      <name val="宋体"/>
      <charset val="134"/>
    </font>
    <font>
      <sz val="10"/>
      <name val="黑体"/>
      <charset val="134"/>
    </font>
    <font>
      <sz val="16"/>
      <name val="宋体"/>
      <charset val="134"/>
    </font>
    <font>
      <sz val="14"/>
      <name val="宋体"/>
      <charset val="134"/>
    </font>
    <font>
      <sz val="11"/>
      <name val="宋体"/>
      <charset val="134"/>
    </font>
    <font>
      <sz val="24"/>
      <name val="黑体"/>
      <charset val="134"/>
    </font>
    <font>
      <sz val="12"/>
      <name val="黑体"/>
      <charset val="134"/>
    </font>
    <font>
      <sz val="36"/>
      <name val="方正小标宋简体"/>
      <charset val="134"/>
    </font>
    <font>
      <sz val="12"/>
      <name val="方正小标宋简体"/>
      <charset val="134"/>
    </font>
    <font>
      <sz val="14"/>
      <name val="方正小标宋简体"/>
      <charset val="134"/>
    </font>
    <font>
      <sz val="16"/>
      <name val="黑体"/>
      <charset val="134"/>
    </font>
    <font>
      <sz val="14"/>
      <name val="黑体"/>
      <charset val="134"/>
    </font>
    <font>
      <b/>
      <sz val="14"/>
      <name val="宋体"/>
      <charset val="134"/>
    </font>
    <font>
      <sz val="14"/>
      <name val="宋体"/>
      <charset val="134"/>
      <scheme val="minor"/>
    </font>
    <font>
      <sz val="12"/>
      <name val="宋体"/>
      <charset val="134"/>
      <scheme val="minor"/>
    </font>
    <font>
      <b/>
      <sz val="13"/>
      <name val="宋体"/>
      <charset val="134"/>
    </font>
    <font>
      <sz val="13"/>
      <name val="宋体"/>
      <charset val="134"/>
    </font>
    <font>
      <sz val="13"/>
      <name val="宋体"/>
      <charset val="134"/>
      <scheme val="minor"/>
    </font>
    <font>
      <b/>
      <sz val="16"/>
      <name val="宋体"/>
      <charset val="134"/>
    </font>
    <font>
      <b/>
      <sz val="12"/>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2"/>
      <color indexed="17"/>
      <name val="宋体"/>
      <charset val="134"/>
    </font>
    <font>
      <sz val="8"/>
      <name val="Times New Roman"/>
      <charset val="0"/>
    </font>
    <font>
      <sz val="10"/>
      <color indexed="8"/>
      <name val="MS Sans Serif"/>
      <charset val="0"/>
    </font>
    <font>
      <sz val="12"/>
      <color indexed="8"/>
      <name val="宋体"/>
      <charset val="134"/>
    </font>
    <font>
      <b/>
      <sz val="12"/>
      <color indexed="52"/>
      <name val="楷体_GB2312"/>
      <charset val="134"/>
    </font>
    <font>
      <sz val="12"/>
      <color indexed="20"/>
      <name val="楷体_GB2312"/>
      <charset val="134"/>
    </font>
    <font>
      <sz val="10"/>
      <name val="Arial"/>
      <charset val="0"/>
    </font>
    <font>
      <sz val="12"/>
      <color indexed="9"/>
      <name val="宋体"/>
      <charset val="134"/>
    </font>
    <font>
      <b/>
      <sz val="10"/>
      <name val="MS Sans Serif"/>
      <charset val="0"/>
    </font>
    <font>
      <sz val="12"/>
      <name val="Times New Roman"/>
      <charset val="0"/>
    </font>
    <font>
      <sz val="10"/>
      <color indexed="16"/>
      <name val="MS Serif"/>
      <charset val="0"/>
    </font>
    <font>
      <sz val="10"/>
      <color indexed="8"/>
      <name val="Arial"/>
      <charset val="0"/>
    </font>
    <font>
      <sz val="12"/>
      <color indexed="8"/>
      <name val="楷体_GB2312"/>
      <charset val="134"/>
    </font>
    <font>
      <sz val="10.5"/>
      <color indexed="20"/>
      <name val="宋体"/>
      <charset val="134"/>
    </font>
    <font>
      <b/>
      <sz val="12"/>
      <color indexed="63"/>
      <name val="楷体_GB2312"/>
      <charset val="134"/>
    </font>
    <font>
      <sz val="10"/>
      <name val="Times New Roman"/>
      <charset val="0"/>
    </font>
    <font>
      <sz val="10"/>
      <name val="Helv"/>
      <charset val="0"/>
    </font>
    <font>
      <sz val="12"/>
      <color indexed="60"/>
      <name val="楷体_GB2312"/>
      <charset val="134"/>
    </font>
    <font>
      <sz val="12"/>
      <color indexed="17"/>
      <name val="楷体_GB2312"/>
      <charset val="134"/>
    </font>
    <font>
      <sz val="12"/>
      <name val="MS Sans Serif"/>
      <charset val="0"/>
    </font>
    <font>
      <u/>
      <sz val="7.5"/>
      <color indexed="12"/>
      <name val="Arial"/>
      <charset val="0"/>
    </font>
    <font>
      <u val="singleAccounting"/>
      <vertAlign val="subscript"/>
      <sz val="10"/>
      <name val="Times New Roman"/>
      <charset val="0"/>
    </font>
    <font>
      <sz val="12"/>
      <color indexed="16"/>
      <name val="宋体"/>
      <charset val="134"/>
    </font>
    <font>
      <b/>
      <sz val="10"/>
      <name val="Tms Rmn"/>
      <charset val="0"/>
    </font>
    <font>
      <sz val="12"/>
      <color indexed="9"/>
      <name val="楷体_GB2312"/>
      <charset val="134"/>
    </font>
    <font>
      <b/>
      <sz val="9"/>
      <name val="Arial"/>
      <charset val="0"/>
    </font>
    <font>
      <sz val="8"/>
      <name val="Arial"/>
      <charset val="0"/>
    </font>
    <font>
      <b/>
      <sz val="12"/>
      <name val="Arial"/>
      <charset val="0"/>
    </font>
    <font>
      <sz val="10"/>
      <color indexed="20"/>
      <name val="宋体"/>
      <charset val="134"/>
    </font>
    <font>
      <sz val="10"/>
      <name val="Geneva"/>
      <charset val="0"/>
    </font>
    <font>
      <sz val="12"/>
      <color indexed="20"/>
      <name val="宋体"/>
      <charset val="134"/>
    </font>
    <font>
      <sz val="10"/>
      <name val="楷体"/>
      <charset val="134"/>
    </font>
    <font>
      <b/>
      <sz val="12"/>
      <color indexed="8"/>
      <name val="宋体"/>
      <charset val="134"/>
    </font>
    <font>
      <sz val="10"/>
      <color indexed="17"/>
      <name val="宋体"/>
      <charset val="134"/>
    </font>
    <font>
      <sz val="10.5"/>
      <color indexed="17"/>
      <name val="宋体"/>
      <charset val="134"/>
    </font>
    <font>
      <sz val="11"/>
      <color indexed="20"/>
      <name val="Tahoma"/>
      <charset val="134"/>
    </font>
    <font>
      <sz val="7"/>
      <name val="Helv"/>
      <charset val="0"/>
    </font>
    <font>
      <sz val="12"/>
      <color indexed="10"/>
      <name val="楷体_GB2312"/>
      <charset val="134"/>
    </font>
    <font>
      <sz val="11"/>
      <name val="Times New Roman"/>
      <charset val="0"/>
    </font>
    <font>
      <b/>
      <sz val="12"/>
      <name val="MS Sans Serif"/>
      <charset val="0"/>
    </font>
    <font>
      <b/>
      <sz val="8"/>
      <name val="Arial"/>
      <charset val="0"/>
    </font>
    <font>
      <b/>
      <sz val="13"/>
      <color indexed="56"/>
      <name val="楷体_GB2312"/>
      <charset val="134"/>
    </font>
    <font>
      <sz val="11"/>
      <color indexed="17"/>
      <name val="Tahoma"/>
      <charset val="134"/>
    </font>
    <font>
      <b/>
      <sz val="15"/>
      <color indexed="56"/>
      <name val="楷体_GB2312"/>
      <charset val="134"/>
    </font>
    <font>
      <b/>
      <sz val="10"/>
      <name val="Helv"/>
      <charset val="0"/>
    </font>
    <font>
      <sz val="12"/>
      <name val="바탕체"/>
      <charset val="134"/>
    </font>
    <font>
      <b/>
      <sz val="11"/>
      <color indexed="56"/>
      <name val="楷体_GB2312"/>
      <charset val="134"/>
    </font>
    <font>
      <b/>
      <sz val="12"/>
      <name val="Helv"/>
      <charset val="0"/>
    </font>
    <font>
      <b/>
      <sz val="14"/>
      <name val="楷体"/>
      <charset val="134"/>
    </font>
    <font>
      <b/>
      <sz val="11"/>
      <name val="Helv"/>
      <charset val="0"/>
    </font>
    <font>
      <b/>
      <sz val="12"/>
      <color indexed="9"/>
      <name val="楷体_GB2312"/>
      <charset val="134"/>
    </font>
    <font>
      <b/>
      <sz val="13"/>
      <name val="Times New Roman"/>
      <charset val="0"/>
    </font>
    <font>
      <b/>
      <sz val="18"/>
      <color indexed="62"/>
      <name val="宋体"/>
      <charset val="134"/>
    </font>
    <font>
      <b/>
      <sz val="18"/>
      <name val="Arial"/>
      <charset val="0"/>
    </font>
    <font>
      <sz val="10"/>
      <name val="Courier"/>
      <charset val="0"/>
    </font>
    <font>
      <sz val="10"/>
      <name val="MS Serif"/>
      <charset val="0"/>
    </font>
    <font>
      <sz val="12"/>
      <name val="Arial"/>
      <charset val="0"/>
    </font>
    <font>
      <b/>
      <sz val="12"/>
      <color indexed="8"/>
      <name val="楷体_GB2312"/>
      <charset val="134"/>
    </font>
    <font>
      <sz val="18"/>
      <name val="Times New Roman"/>
      <charset val="0"/>
    </font>
    <font>
      <i/>
      <sz val="12"/>
      <name val="Times New Roman"/>
      <charset val="0"/>
    </font>
    <font>
      <u/>
      <sz val="7.5"/>
      <color indexed="36"/>
      <name val="Arial"/>
      <charset val="0"/>
    </font>
    <font>
      <sz val="10"/>
      <name val="MS Sans Serif"/>
      <charset val="0"/>
    </font>
    <font>
      <sz val="12"/>
      <name val="???"/>
      <charset val="0"/>
    </font>
    <font>
      <sz val="10"/>
      <name val="Tms Rmn"/>
      <charset val="0"/>
    </font>
    <font>
      <sz val="12"/>
      <name val="Courier"/>
      <charset val="0"/>
    </font>
    <font>
      <sz val="7"/>
      <name val="Small Fonts"/>
      <charset val="0"/>
    </font>
    <font>
      <sz val="12"/>
      <color indexed="52"/>
      <name val="楷体_GB2312"/>
      <charset val="134"/>
    </font>
    <font>
      <b/>
      <i/>
      <sz val="12"/>
      <name val="Times New Roman"/>
      <charset val="0"/>
    </font>
    <font>
      <i/>
      <sz val="9"/>
      <name val="Times New Roman"/>
      <charset val="0"/>
    </font>
    <font>
      <sz val="12"/>
      <name val="Helv"/>
      <charset val="0"/>
    </font>
    <font>
      <sz val="12"/>
      <name val="官帕眉"/>
      <charset val="134"/>
    </font>
    <font>
      <b/>
      <sz val="8"/>
      <color indexed="8"/>
      <name val="Helv"/>
      <charset val="0"/>
    </font>
    <font>
      <sz val="10"/>
      <name val="宋体"/>
      <charset val="134"/>
    </font>
    <font>
      <sz val="12"/>
      <color indexed="62"/>
      <name val="楷体_GB2312"/>
      <charset val="134"/>
    </font>
    <font>
      <i/>
      <sz val="12"/>
      <color indexed="23"/>
      <name val="楷体_GB2312"/>
      <charset val="134"/>
    </font>
    <font>
      <sz val="7"/>
      <color indexed="10"/>
      <name val="Helv"/>
      <charset val="0"/>
    </font>
    <font>
      <b/>
      <sz val="14"/>
      <color indexed="9"/>
      <name val="Times New Roman"/>
      <charset val="0"/>
    </font>
    <font>
      <sz val="11"/>
      <color theme="1"/>
      <name val="宋体"/>
      <charset val="134"/>
      <scheme val="minor"/>
    </font>
    <font>
      <sz val="14"/>
      <name val="Times New Roman"/>
      <charset val="134"/>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gray0625"/>
    </fill>
    <fill>
      <patternFill patternType="lightUp">
        <fgColor indexed="9"/>
        <bgColor indexed="22"/>
      </patternFill>
    </fill>
    <fill>
      <patternFill patternType="solid">
        <fgColor indexed="13"/>
        <bgColor indexed="64"/>
      </patternFill>
    </fill>
    <fill>
      <patternFill patternType="solid">
        <fgColor indexed="25"/>
        <bgColor indexed="64"/>
      </patternFill>
    </fill>
    <fill>
      <patternFill patternType="solid">
        <fgColor indexed="54"/>
        <bgColor indexed="64"/>
      </patternFill>
    </fill>
    <fill>
      <patternFill patternType="lightUp">
        <fgColor indexed="9"/>
        <bgColor indexed="29"/>
      </patternFill>
    </fill>
    <fill>
      <patternFill patternType="solid">
        <fgColor indexed="15"/>
        <bgColor indexed="64"/>
      </patternFill>
    </fill>
    <fill>
      <patternFill patternType="solid">
        <fgColor indexed="9"/>
        <bgColor indexed="64"/>
      </patternFill>
    </fill>
    <fill>
      <patternFill patternType="lightUp">
        <fgColor indexed="9"/>
        <bgColor indexed="55"/>
      </patternFill>
    </fill>
    <fill>
      <patternFill patternType="solid">
        <fgColor indexed="12"/>
        <bgColor indexed="64"/>
      </patternFill>
    </fill>
    <fill>
      <patternFill patternType="mediumGray">
        <fgColor indexed="22"/>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style="thin">
        <color auto="1"/>
      </right>
      <top/>
      <bottom style="thin">
        <color auto="1"/>
      </bottom>
      <diagonal/>
    </border>
    <border>
      <left style="thin">
        <color auto="1"/>
      </left>
      <right style="thin">
        <color auto="1"/>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right/>
      <top style="thin">
        <color auto="1"/>
      </top>
      <bottom/>
      <diagonal/>
    </border>
    <border>
      <left/>
      <right/>
      <top style="thin">
        <color auto="1"/>
      </top>
      <bottom style="double">
        <color auto="1"/>
      </bottom>
      <diagonal/>
    </border>
  </borders>
  <cellStyleXfs count="264">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0" fillId="2"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7"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7" fillId="17"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11" borderId="0" applyNumberFormat="0" applyBorder="0" applyAlignment="0" applyProtection="0">
      <alignment vertical="center"/>
    </xf>
    <xf numFmtId="0" fontId="37" fillId="19" borderId="0" applyNumberFormat="0" applyBorder="0" applyAlignment="0" applyProtection="0">
      <alignment vertical="center"/>
    </xf>
    <xf numFmtId="0" fontId="37" fillId="21" borderId="0" applyNumberFormat="0" applyBorder="0" applyAlignment="0" applyProtection="0">
      <alignment vertical="center"/>
    </xf>
    <xf numFmtId="0" fontId="38" fillId="3"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9" fillId="20" borderId="0" applyNumberFormat="0" applyBorder="0" applyAlignment="0" applyProtection="0">
      <alignment vertical="center"/>
    </xf>
    <xf numFmtId="0" fontId="40" fillId="0" borderId="0">
      <alignment horizontal="center" wrapText="1"/>
      <protection locked="0"/>
    </xf>
    <xf numFmtId="0" fontId="41" fillId="0" borderId="0"/>
    <xf numFmtId="0" fontId="42" fillId="4" borderId="0" applyNumberFormat="0" applyBorder="0" applyAlignment="0" applyProtection="0"/>
    <xf numFmtId="0" fontId="34" fillId="20" borderId="0" applyNumberFormat="0" applyBorder="0" applyAlignment="0" applyProtection="0">
      <alignment vertical="center"/>
    </xf>
    <xf numFmtId="0" fontId="43" fillId="4" borderId="8" applyNumberFormat="0" applyAlignment="0" applyProtection="0">
      <alignment vertical="center"/>
    </xf>
    <xf numFmtId="0" fontId="44" fillId="7" borderId="0" applyNumberFormat="0" applyBorder="0" applyAlignment="0" applyProtection="0">
      <alignment vertical="center"/>
    </xf>
    <xf numFmtId="176" fontId="45" fillId="0" borderId="13" applyFill="0" applyProtection="0">
      <alignment horizontal="right"/>
    </xf>
    <xf numFmtId="0" fontId="46" fillId="5" borderId="0" applyNumberFormat="0" applyBorder="0" applyAlignment="0" applyProtection="0"/>
    <xf numFmtId="177" fontId="0" fillId="0" borderId="0" applyFont="0" applyFill="0" applyBorder="0" applyAlignment="0" applyProtection="0"/>
    <xf numFmtId="0" fontId="47" fillId="0" borderId="0" applyNumberFormat="0" applyFill="0" applyBorder="0" applyAlignment="0" applyProtection="0"/>
    <xf numFmtId="0" fontId="0" fillId="0" borderId="0">
      <alignment vertical="center"/>
    </xf>
    <xf numFmtId="0" fontId="48" fillId="0" borderId="0"/>
    <xf numFmtId="0" fontId="49" fillId="0" borderId="0" applyNumberFormat="0" applyAlignment="0">
      <alignment horizontal="left"/>
    </xf>
    <xf numFmtId="0" fontId="45" fillId="0" borderId="0"/>
    <xf numFmtId="9" fontId="0" fillId="0" borderId="0" applyFont="0" applyFill="0" applyBorder="0" applyAlignment="0" applyProtection="0">
      <alignment vertical="center"/>
    </xf>
    <xf numFmtId="0" fontId="50" fillId="0" borderId="0">
      <alignment vertical="top"/>
    </xf>
    <xf numFmtId="0" fontId="51" fillId="18" borderId="0" applyNumberFormat="0" applyBorder="0" applyAlignment="0" applyProtection="0">
      <alignment vertical="center"/>
    </xf>
    <xf numFmtId="0" fontId="45" fillId="0" borderId="0">
      <protection locked="0"/>
    </xf>
    <xf numFmtId="178" fontId="0" fillId="0" borderId="0" applyFont="0" applyFill="0" applyBorder="0" applyAlignment="0" applyProtection="0"/>
    <xf numFmtId="0" fontId="52" fillId="18" borderId="0" applyNumberFormat="0" applyBorder="0" applyAlignment="0" applyProtection="0">
      <alignment vertical="center"/>
    </xf>
    <xf numFmtId="0" fontId="53" fillId="4" borderId="9" applyNumberFormat="0" applyAlignment="0" applyProtection="0">
      <alignment vertical="center"/>
    </xf>
    <xf numFmtId="41" fontId="0" fillId="0" borderId="0" applyFont="0" applyFill="0" applyBorder="0" applyAlignment="0" applyProtection="0">
      <alignment vertical="center"/>
    </xf>
    <xf numFmtId="0" fontId="0" fillId="0" borderId="0" applyNumberFormat="0" applyFont="0" applyFill="0" applyBorder="0" applyAlignment="0" applyProtection="0">
      <alignment horizontal="left"/>
    </xf>
    <xf numFmtId="0" fontId="54" fillId="0" borderId="0">
      <protection locked="0"/>
    </xf>
    <xf numFmtId="0" fontId="55" fillId="0" borderId="0"/>
    <xf numFmtId="0" fontId="56" fillId="8" borderId="0" applyNumberFormat="0" applyBorder="0" applyAlignment="0" applyProtection="0">
      <alignment vertical="center"/>
    </xf>
    <xf numFmtId="0" fontId="57" fillId="6" borderId="0" applyNumberFormat="0" applyBorder="0" applyAlignment="0" applyProtection="0">
      <alignment vertical="center"/>
    </xf>
    <xf numFmtId="179" fontId="0" fillId="0" borderId="0" applyFont="0" applyFill="0" applyBorder="0" applyAlignment="0" applyProtection="0"/>
    <xf numFmtId="0" fontId="58" fillId="0" borderId="0" applyNumberFormat="0" applyFill="0">
      <alignment horizontal="left" vertical="center"/>
    </xf>
    <xf numFmtId="0" fontId="35" fillId="18" borderId="0" applyNumberFormat="0" applyBorder="0" applyAlignment="0" applyProtection="0">
      <alignment vertical="center"/>
    </xf>
    <xf numFmtId="180" fontId="54" fillId="0" borderId="0" applyFill="0" applyBorder="0" applyProtection="0">
      <alignment horizontal="right"/>
    </xf>
    <xf numFmtId="3" fontId="0" fillId="0" borderId="0" applyFont="0" applyFill="0" applyBorder="0" applyAlignment="0" applyProtection="0"/>
    <xf numFmtId="14" fontId="40" fillId="0" borderId="0">
      <alignment horizontal="center" wrapText="1"/>
      <protection locked="0"/>
    </xf>
    <xf numFmtId="0" fontId="59" fillId="0" borderId="0" applyNumberFormat="0" applyFill="0" applyBorder="0" applyAlignment="0" applyProtection="0">
      <alignment vertical="top"/>
      <protection locked="0"/>
    </xf>
    <xf numFmtId="181" fontId="60" fillId="0" borderId="0" applyFill="0" applyBorder="0" applyProtection="0">
      <alignment horizontal="center"/>
    </xf>
    <xf numFmtId="182" fontId="45" fillId="0" borderId="0"/>
    <xf numFmtId="183" fontId="0" fillId="0" borderId="0" applyFont="0" applyFill="0" applyProtection="0"/>
    <xf numFmtId="0" fontId="61" fillId="7" borderId="0" applyNumberFormat="0" applyBorder="0" applyAlignment="0" applyProtection="0"/>
    <xf numFmtId="0" fontId="62" fillId="24" borderId="14">
      <protection locked="0"/>
    </xf>
    <xf numFmtId="0" fontId="0" fillId="0" borderId="0" applyFont="0" applyFill="0" applyBorder="0" applyAlignment="0" applyProtection="0"/>
    <xf numFmtId="184" fontId="0" fillId="0" borderId="0" applyFont="0" applyFill="0" applyBorder="0" applyAlignment="0" applyProtection="0"/>
    <xf numFmtId="0" fontId="46" fillId="4" borderId="0" applyNumberFormat="0" applyBorder="0" applyAlignment="0" applyProtection="0"/>
    <xf numFmtId="0" fontId="63" fillId="17" borderId="0" applyNumberFormat="0" applyBorder="0" applyAlignment="0" applyProtection="0">
      <alignment vertical="center"/>
    </xf>
    <xf numFmtId="0" fontId="63" fillId="16" borderId="0" applyNumberFormat="0" applyBorder="0" applyAlignment="0" applyProtection="0">
      <alignment vertical="center"/>
    </xf>
    <xf numFmtId="0" fontId="64" fillId="0" borderId="0" applyNumberFormat="0" applyFill="0" applyBorder="0" applyAlignment="0" applyProtection="0"/>
    <xf numFmtId="185" fontId="0" fillId="0" borderId="0" applyFont="0" applyFill="0" applyBorder="0" applyAlignment="0" applyProtection="0"/>
    <xf numFmtId="0" fontId="65" fillId="4" borderId="1"/>
    <xf numFmtId="0" fontId="66" fillId="0" borderId="15" applyNumberFormat="0" applyAlignment="0" applyProtection="0">
      <alignment horizontal="left" vertical="center"/>
    </xf>
    <xf numFmtId="0" fontId="67" fillId="7" borderId="0" applyNumberFormat="0" applyBorder="0" applyAlignment="0" applyProtection="0">
      <alignment vertical="center"/>
    </xf>
    <xf numFmtId="0" fontId="42" fillId="2" borderId="0" applyNumberFormat="0" applyBorder="0" applyAlignment="0" applyProtection="0"/>
    <xf numFmtId="0" fontId="68" fillId="0" borderId="0"/>
    <xf numFmtId="0" fontId="69" fillId="18" borderId="0" applyNumberFormat="0" applyBorder="0" applyAlignment="0" applyProtection="0">
      <alignment vertical="center"/>
    </xf>
    <xf numFmtId="186" fontId="0" fillId="0" borderId="0" applyFont="0" applyFill="0" applyBorder="0" applyAlignment="0" applyProtection="0"/>
    <xf numFmtId="0" fontId="70" fillId="0" borderId="13" applyNumberFormat="0" applyFill="0" applyProtection="0">
      <alignment horizontal="center"/>
    </xf>
    <xf numFmtId="0" fontId="71" fillId="25" borderId="0" applyNumberFormat="0" applyBorder="0" applyAlignment="0" applyProtection="0"/>
    <xf numFmtId="187" fontId="54" fillId="0" borderId="0"/>
    <xf numFmtId="0" fontId="66" fillId="0" borderId="16">
      <alignment horizontal="left" vertical="center"/>
    </xf>
    <xf numFmtId="0" fontId="19" fillId="0" borderId="0" applyNumberFormat="0" applyFill="0" applyBorder="0">
      <alignment vertical="center"/>
    </xf>
    <xf numFmtId="0" fontId="72" fillId="20" borderId="0" applyNumberFormat="0" applyBorder="0" applyAlignment="0" applyProtection="0">
      <alignment vertical="center"/>
    </xf>
    <xf numFmtId="43" fontId="0" fillId="0" borderId="0" applyFont="0" applyFill="0" applyBorder="0" applyAlignment="0" applyProtection="0">
      <alignment vertical="center"/>
    </xf>
    <xf numFmtId="0" fontId="73" fillId="20" borderId="0" applyNumberFormat="0" applyBorder="0" applyAlignment="0" applyProtection="0">
      <alignment vertical="center"/>
    </xf>
    <xf numFmtId="0" fontId="74" fillId="7" borderId="0" applyNumberFormat="0" applyBorder="0" applyAlignment="0" applyProtection="0">
      <alignment vertical="center"/>
    </xf>
    <xf numFmtId="0" fontId="42" fillId="0" borderId="0">
      <alignment vertical="center"/>
    </xf>
    <xf numFmtId="3" fontId="75" fillId="0" borderId="0"/>
    <xf numFmtId="0" fontId="76" fillId="0" borderId="0" applyNumberFormat="0" applyFill="0" applyBorder="0" applyAlignment="0" applyProtection="0">
      <alignment vertical="center"/>
    </xf>
    <xf numFmtId="188" fontId="54" fillId="0" borderId="0" applyFill="0" applyBorder="0" applyProtection="0">
      <alignment horizontal="right"/>
    </xf>
    <xf numFmtId="189" fontId="54" fillId="0" borderId="0" applyFill="0" applyBorder="0" applyProtection="0">
      <alignment horizontal="right"/>
    </xf>
    <xf numFmtId="0" fontId="77" fillId="0" borderId="0"/>
    <xf numFmtId="190" fontId="0" fillId="0" borderId="0" applyFont="0" applyFill="0" applyBorder="0" applyAlignment="0" applyProtection="0"/>
    <xf numFmtId="38" fontId="0" fillId="0" borderId="0" applyFont="0" applyFill="0" applyBorder="0" applyAlignment="0" applyProtection="0"/>
    <xf numFmtId="0" fontId="63" fillId="12" borderId="0" applyNumberFormat="0" applyBorder="0" applyAlignment="0" applyProtection="0">
      <alignment vertical="center"/>
    </xf>
    <xf numFmtId="0" fontId="45" fillId="0" borderId="2" applyNumberFormat="0" applyFill="0" applyProtection="0">
      <alignment horizontal="left"/>
    </xf>
    <xf numFmtId="0" fontId="51" fillId="6" borderId="0" applyNumberFormat="0" applyBorder="0" applyAlignment="0" applyProtection="0">
      <alignment vertical="center"/>
    </xf>
    <xf numFmtId="0" fontId="78" fillId="0" borderId="1">
      <alignment horizontal="center"/>
    </xf>
    <xf numFmtId="0" fontId="63" fillId="9" borderId="0" applyNumberFormat="0" applyBorder="0" applyAlignment="0" applyProtection="0">
      <alignment vertical="center"/>
    </xf>
    <xf numFmtId="0" fontId="39" fillId="6" borderId="0" applyNumberFormat="0" applyBorder="0" applyAlignment="0" applyProtection="0"/>
    <xf numFmtId="0" fontId="63" fillId="21" borderId="0" applyNumberFormat="0" applyBorder="0" applyAlignment="0" applyProtection="0">
      <alignment vertical="center"/>
    </xf>
    <xf numFmtId="0" fontId="0" fillId="0" borderId="0" applyNumberFormat="0" applyFill="0" applyBorder="0" applyAlignment="0" applyProtection="0">
      <alignment horizontal="left"/>
    </xf>
    <xf numFmtId="0" fontId="51" fillId="3" borderId="0" applyNumberFormat="0" applyBorder="0" applyAlignment="0" applyProtection="0">
      <alignment vertical="center"/>
    </xf>
    <xf numFmtId="191" fontId="0" fillId="0" borderId="0" applyFont="0" applyFill="0" applyBorder="0" applyAlignment="0" applyProtection="0"/>
    <xf numFmtId="192" fontId="0" fillId="0" borderId="0" applyFont="0" applyFill="0" applyBorder="0" applyAlignment="0" applyProtection="0"/>
    <xf numFmtId="193" fontId="0" fillId="0" borderId="0" applyFont="0" applyFill="0" applyBorder="0" applyAlignment="0" applyProtection="0"/>
    <xf numFmtId="0" fontId="65" fillId="26" borderId="1"/>
    <xf numFmtId="0" fontId="46" fillId="19" borderId="0" applyNumberFormat="0" applyBorder="0" applyAlignment="0" applyProtection="0"/>
    <xf numFmtId="194" fontId="0" fillId="0" borderId="0" applyFont="0" applyFill="0" applyBorder="0" applyAlignment="0" applyProtection="0"/>
    <xf numFmtId="0" fontId="63" fillId="19" borderId="0" applyNumberFormat="0" applyBorder="0" applyAlignment="0" applyProtection="0">
      <alignment vertical="center"/>
    </xf>
    <xf numFmtId="0" fontId="79" fillId="0" borderId="17">
      <alignment horizontal="center"/>
    </xf>
    <xf numFmtId="0" fontId="80" fillId="0" borderId="6" applyNumberFormat="0" applyFill="0" applyAlignment="0" applyProtection="0">
      <alignment vertical="center"/>
    </xf>
    <xf numFmtId="0" fontId="65" fillId="4" borderId="0" applyNumberFormat="0" applyBorder="0" applyAlignment="0" applyProtection="0"/>
    <xf numFmtId="0" fontId="42" fillId="10" borderId="0" applyNumberFormat="0" applyBorder="0" applyAlignment="0" applyProtection="0"/>
    <xf numFmtId="49" fontId="54" fillId="0" borderId="0" applyProtection="0">
      <alignment horizontal="left"/>
    </xf>
    <xf numFmtId="195" fontId="54" fillId="0" borderId="0"/>
    <xf numFmtId="0" fontId="81" fillId="6" borderId="0" applyNumberFormat="0" applyBorder="0" applyAlignment="0" applyProtection="0">
      <alignment vertical="center"/>
    </xf>
    <xf numFmtId="0" fontId="42" fillId="6" borderId="0" applyNumberFormat="0" applyBorder="0" applyAlignment="0" applyProtection="0"/>
    <xf numFmtId="196" fontId="0" fillId="0" borderId="0" applyFont="0" applyFill="0" applyBorder="0" applyAlignment="0" applyProtection="0"/>
    <xf numFmtId="0" fontId="42" fillId="20" borderId="0" applyNumberFormat="0" applyBorder="0" applyAlignment="0" applyProtection="0"/>
    <xf numFmtId="15" fontId="0" fillId="0" borderId="0" applyFont="0" applyFill="0" applyBorder="0" applyAlignment="0" applyProtection="0"/>
    <xf numFmtId="0" fontId="67" fillId="18" borderId="0" applyNumberFormat="0" applyBorder="0" applyAlignment="0" applyProtection="0">
      <alignment vertical="center"/>
    </xf>
    <xf numFmtId="0" fontId="82" fillId="0" borderId="5" applyNumberFormat="0" applyFill="0" applyAlignment="0" applyProtection="0">
      <alignment vertical="center"/>
    </xf>
    <xf numFmtId="0" fontId="46" fillId="27" borderId="0" applyNumberFormat="0" applyBorder="0" applyAlignment="0" applyProtection="0"/>
    <xf numFmtId="0" fontId="83" fillId="0" borderId="0"/>
    <xf numFmtId="0" fontId="46" fillId="28" borderId="0" applyNumberFormat="0" applyBorder="0" applyAlignment="0" applyProtection="0"/>
    <xf numFmtId="197" fontId="0" fillId="0" borderId="0" applyFont="0" applyFill="0" applyBorder="0" applyAlignment="0" applyProtection="0"/>
    <xf numFmtId="0" fontId="84" fillId="0" borderId="0"/>
    <xf numFmtId="0" fontId="51" fillId="22" borderId="0" applyNumberFormat="0" applyBorder="0" applyAlignment="0" applyProtection="0">
      <alignment vertical="center"/>
    </xf>
    <xf numFmtId="0" fontId="46" fillId="3" borderId="0" applyNumberFormat="0" applyBorder="0" applyAlignment="0" applyProtection="0"/>
    <xf numFmtId="0" fontId="85" fillId="0" borderId="0" applyNumberFormat="0" applyFill="0" applyBorder="0" applyAlignment="0" applyProtection="0">
      <alignment vertical="center"/>
    </xf>
    <xf numFmtId="0" fontId="45" fillId="0" borderId="0" applyNumberFormat="0" applyBorder="0" applyAlignment="0" applyProtection="0">
      <alignment vertical="center"/>
    </xf>
    <xf numFmtId="198" fontId="0" fillId="0" borderId="0" applyFont="0" applyFill="0" applyBorder="0" applyAlignment="0" applyProtection="0"/>
    <xf numFmtId="0" fontId="86" fillId="0" borderId="0">
      <alignment horizontal="left"/>
    </xf>
    <xf numFmtId="199" fontId="0" fillId="0" borderId="0" applyFont="0" applyFill="0" applyBorder="0" applyAlignment="0" applyProtection="0"/>
    <xf numFmtId="0" fontId="85" fillId="0" borderId="7" applyNumberFormat="0" applyFill="0" applyAlignment="0" applyProtection="0">
      <alignment vertical="center"/>
    </xf>
    <xf numFmtId="200" fontId="77" fillId="0" borderId="0">
      <alignment horizontal="right"/>
    </xf>
    <xf numFmtId="0" fontId="71" fillId="29" borderId="0" applyNumberFormat="0" applyBorder="0" applyAlignment="0" applyProtection="0"/>
    <xf numFmtId="0" fontId="87" fillId="0" borderId="2" applyNumberFormat="0" applyFill="0" applyProtection="0">
      <alignment horizontal="center"/>
    </xf>
    <xf numFmtId="0" fontId="63" fillId="23" borderId="0" applyNumberFormat="0" applyBorder="0" applyAlignment="0" applyProtection="0">
      <alignment vertical="center"/>
    </xf>
    <xf numFmtId="0" fontId="88" fillId="0" borderId="0"/>
    <xf numFmtId="0" fontId="46" fillId="11" borderId="0" applyNumberFormat="0" applyBorder="0" applyAlignment="0" applyProtection="0"/>
    <xf numFmtId="0" fontId="55" fillId="0" borderId="0">
      <protection locked="0"/>
    </xf>
    <xf numFmtId="0" fontId="42" fillId="3" borderId="0" applyNumberFormat="0" applyBorder="0" applyAlignment="0" applyProtection="0"/>
    <xf numFmtId="0" fontId="72" fillId="6" borderId="0" applyNumberFormat="0" applyBorder="0" applyAlignment="0" applyProtection="0">
      <alignment vertical="center"/>
    </xf>
    <xf numFmtId="0" fontId="89" fillId="5" borderId="10" applyNumberFormat="0" applyAlignment="0" applyProtection="0">
      <alignment vertical="center"/>
    </xf>
    <xf numFmtId="0" fontId="0" fillId="10" borderId="0" applyNumberFormat="0" applyFont="0" applyBorder="0" applyAlignment="0" applyProtection="0">
      <alignment horizontal="right"/>
    </xf>
    <xf numFmtId="201" fontId="54" fillId="0" borderId="0" applyFill="0" applyBorder="0" applyProtection="0">
      <alignment horizontal="right"/>
    </xf>
    <xf numFmtId="0" fontId="51" fillId="11" borderId="0" applyNumberFormat="0" applyBorder="0" applyAlignment="0" applyProtection="0">
      <alignment vertical="center"/>
    </xf>
    <xf numFmtId="202" fontId="48" fillId="0" borderId="0" applyFill="0" applyBorder="0" applyAlignment="0"/>
    <xf numFmtId="39" fontId="0" fillId="0" borderId="0"/>
    <xf numFmtId="38" fontId="90" fillId="0" borderId="0"/>
    <xf numFmtId="203" fontId="0" fillId="0" borderId="0" applyFont="0" applyFill="0" applyBorder="0" applyAlignment="0" applyProtection="0"/>
    <xf numFmtId="0" fontId="88" fillId="0" borderId="18"/>
    <xf numFmtId="0" fontId="48" fillId="0" borderId="0" applyFill="0" applyBorder="0">
      <alignment horizontal="right"/>
    </xf>
    <xf numFmtId="204" fontId="0" fillId="0" borderId="0" applyFont="0" applyFill="0" applyBorder="0" applyAlignment="0" applyProtection="0"/>
    <xf numFmtId="0" fontId="47" fillId="0" borderId="18">
      <alignment horizontal="center"/>
    </xf>
    <xf numFmtId="0" fontId="63" fillId="14" borderId="0" applyNumberFormat="0" applyBorder="0" applyAlignment="0" applyProtection="0">
      <alignment vertical="center"/>
    </xf>
    <xf numFmtId="205" fontId="54" fillId="0" borderId="0" applyFill="0" applyBorder="0" applyProtection="0">
      <alignment horizontal="right"/>
    </xf>
    <xf numFmtId="10" fontId="0" fillId="0" borderId="0" applyFont="0" applyFill="0" applyBorder="0" applyAlignment="0" applyProtection="0"/>
    <xf numFmtId="206" fontId="47" fillId="0" borderId="19" applyAlignment="0" applyProtection="0"/>
    <xf numFmtId="0" fontId="91" fillId="0" borderId="0" applyNumberFormat="0" applyFill="0" applyBorder="0" applyAlignment="0" applyProtection="0"/>
    <xf numFmtId="207" fontId="0" fillId="30" borderId="0"/>
    <xf numFmtId="0" fontId="65" fillId="31" borderId="1" applyNumberFormat="0" applyBorder="0" applyAlignment="0" applyProtection="0"/>
    <xf numFmtId="0" fontId="38" fillId="0" borderId="0">
      <alignment vertical="center"/>
    </xf>
    <xf numFmtId="0" fontId="92" fillId="0" borderId="0" applyProtection="0"/>
    <xf numFmtId="208" fontId="54" fillId="0" borderId="0"/>
    <xf numFmtId="0" fontId="93" fillId="0" borderId="0"/>
    <xf numFmtId="0" fontId="94" fillId="0" borderId="0" applyNumberFormat="0" applyAlignment="0">
      <alignment horizontal="left"/>
    </xf>
    <xf numFmtId="209" fontId="54" fillId="0" borderId="0"/>
    <xf numFmtId="210" fontId="0" fillId="0" borderId="0" applyFont="0" applyFill="0" applyBorder="0" applyAlignment="0" applyProtection="0"/>
    <xf numFmtId="2" fontId="95" fillId="0" borderId="0" applyProtection="0"/>
    <xf numFmtId="0" fontId="96" fillId="0" borderId="12" applyNumberFormat="0" applyFill="0" applyAlignment="0" applyProtection="0">
      <alignment vertical="center"/>
    </xf>
    <xf numFmtId="38" fontId="97" fillId="0" borderId="0"/>
    <xf numFmtId="0" fontId="51" fillId="16" borderId="0" applyNumberFormat="0" applyBorder="0" applyAlignment="0" applyProtection="0">
      <alignment vertical="center"/>
    </xf>
    <xf numFmtId="0" fontId="69" fillId="7" borderId="0" applyNumberFormat="0" applyBorder="0" applyAlignment="0" applyProtection="0">
      <alignment vertical="center"/>
    </xf>
    <xf numFmtId="0" fontId="98" fillId="0" borderId="0" applyFill="0" applyBorder="0">
      <alignment horizontal="right"/>
    </xf>
    <xf numFmtId="0" fontId="71" fillId="32" borderId="0" applyNumberFormat="0" applyBorder="0" applyAlignment="0" applyProtection="0"/>
    <xf numFmtId="0" fontId="99" fillId="0" borderId="0" applyNumberFormat="0" applyFill="0" applyBorder="0" applyAlignment="0" applyProtection="0">
      <alignment vertical="top"/>
      <protection locked="0"/>
    </xf>
    <xf numFmtId="15" fontId="100" fillId="0" borderId="0"/>
    <xf numFmtId="211" fontId="0" fillId="0" borderId="0" applyFont="0" applyFill="0" applyBorder="0" applyAlignment="0" applyProtection="0"/>
    <xf numFmtId="0" fontId="51" fillId="10" borderId="0" applyNumberFormat="0" applyBorder="0" applyAlignment="0" applyProtection="0">
      <alignment vertical="center"/>
    </xf>
    <xf numFmtId="0" fontId="100" fillId="0" borderId="0"/>
    <xf numFmtId="0" fontId="39" fillId="6" borderId="0" applyNumberFormat="0" applyBorder="0" applyAlignment="0" applyProtection="0">
      <alignment vertical="center"/>
    </xf>
    <xf numFmtId="0" fontId="66" fillId="0" borderId="0" applyProtection="0"/>
    <xf numFmtId="0" fontId="51" fillId="20" borderId="0" applyNumberFormat="0" applyBorder="0" applyAlignment="0" applyProtection="0">
      <alignment vertical="center"/>
    </xf>
    <xf numFmtId="40" fontId="0" fillId="0" borderId="0" applyFont="0" applyFill="0" applyBorder="0" applyAlignment="0" applyProtection="0"/>
    <xf numFmtId="212" fontId="0" fillId="0" borderId="0" applyFont="0" applyFill="0" applyBorder="0" applyAlignment="0" applyProtection="0"/>
    <xf numFmtId="0" fontId="101" fillId="0" borderId="0"/>
    <xf numFmtId="213" fontId="0" fillId="0" borderId="0" applyFont="0" applyFill="0" applyBorder="0" applyAlignment="0" applyProtection="0"/>
    <xf numFmtId="38" fontId="98" fillId="0" borderId="0"/>
    <xf numFmtId="214" fontId="0" fillId="0" borderId="0" applyFont="0" applyFill="0" applyBorder="0" applyAlignment="0" applyProtection="0"/>
    <xf numFmtId="0" fontId="54" fillId="0" borderId="0"/>
    <xf numFmtId="215" fontId="102" fillId="0" borderId="0"/>
    <xf numFmtId="207" fontId="0" fillId="33" borderId="0"/>
    <xf numFmtId="0" fontId="95" fillId="0" borderId="20" applyProtection="0"/>
    <xf numFmtId="0" fontId="103" fillId="0" borderId="0"/>
    <xf numFmtId="0" fontId="45" fillId="0" borderId="2" applyNumberFormat="0" applyFill="0" applyProtection="0">
      <alignment horizontal="right"/>
    </xf>
    <xf numFmtId="37" fontId="104" fillId="0" borderId="0"/>
    <xf numFmtId="0" fontId="46" fillId="23" borderId="0" applyNumberFormat="0" applyBorder="0" applyAlignment="0" applyProtection="0"/>
    <xf numFmtId="0" fontId="63" fillId="13" borderId="0" applyNumberFormat="0" applyBorder="0" applyAlignment="0" applyProtection="0">
      <alignment vertical="center"/>
    </xf>
    <xf numFmtId="0" fontId="105" fillId="0" borderId="11" applyNumberFormat="0" applyFill="0" applyAlignment="0" applyProtection="0">
      <alignment vertical="center"/>
    </xf>
    <xf numFmtId="38" fontId="106" fillId="0" borderId="0"/>
    <xf numFmtId="0" fontId="0" fillId="0" borderId="0" applyFont="0" applyFill="0">
      <alignment horizontal="fill"/>
    </xf>
    <xf numFmtId="0" fontId="63" fillId="15" borderId="0" applyNumberFormat="0" applyBorder="0" applyAlignment="0" applyProtection="0">
      <alignment vertical="center"/>
    </xf>
    <xf numFmtId="0" fontId="70" fillId="0" borderId="13" applyNumberFormat="0" applyFill="0" applyProtection="0">
      <alignment horizontal="left"/>
    </xf>
    <xf numFmtId="216" fontId="0" fillId="0" borderId="0" applyFont="0" applyFill="0" applyBorder="0" applyAlignment="0" applyProtection="0"/>
    <xf numFmtId="0" fontId="52" fillId="7" borderId="0" applyNumberFormat="0" applyBorder="0" applyAlignment="0" applyProtection="0">
      <alignment vertical="center"/>
    </xf>
    <xf numFmtId="217" fontId="107" fillId="0" borderId="0" applyFill="0" applyBorder="0" applyProtection="0">
      <alignment horizontal="right"/>
    </xf>
    <xf numFmtId="0" fontId="108" fillId="0" borderId="0"/>
    <xf numFmtId="218" fontId="0" fillId="0" borderId="0" applyFont="0" applyFill="0" applyBorder="0" applyAlignment="0" applyProtection="0"/>
    <xf numFmtId="0" fontId="73" fillId="6" borderId="0" applyNumberFormat="0" applyBorder="0" applyAlignment="0" applyProtection="0">
      <alignment vertical="center"/>
    </xf>
    <xf numFmtId="219" fontId="4" fillId="0" borderId="1">
      <alignment vertical="center"/>
      <protection locked="0"/>
    </xf>
    <xf numFmtId="0" fontId="0" fillId="0" borderId="0" applyNumberFormat="0" applyFill="0" applyBorder="0" applyAlignment="0" applyProtection="0"/>
    <xf numFmtId="4" fontId="0" fillId="0" borderId="0" applyFont="0" applyFill="0" applyBorder="0" applyAlignment="0" applyProtection="0"/>
    <xf numFmtId="0" fontId="109" fillId="0" borderId="0"/>
    <xf numFmtId="0" fontId="93" fillId="0" borderId="0" applyNumberFormat="0" applyAlignment="0"/>
    <xf numFmtId="1" fontId="4" fillId="0" borderId="1">
      <alignment vertical="center"/>
      <protection locked="0"/>
    </xf>
    <xf numFmtId="1" fontId="45" fillId="0" borderId="13" applyFill="0" applyProtection="0">
      <alignment horizontal="center"/>
    </xf>
    <xf numFmtId="0" fontId="45" fillId="0" borderId="1" applyNumberFormat="0"/>
    <xf numFmtId="0" fontId="0" fillId="34" borderId="0" applyNumberFormat="0" applyFont="0" applyBorder="0" applyAlignment="0" applyProtection="0"/>
    <xf numFmtId="40" fontId="110" fillId="0" borderId="0" applyBorder="0">
      <alignment horizontal="right"/>
    </xf>
    <xf numFmtId="0" fontId="78" fillId="0" borderId="0">
      <alignment horizontal="center" vertical="center"/>
    </xf>
    <xf numFmtId="220" fontId="60" fillId="0" borderId="0" applyFill="0" applyBorder="0" applyProtection="0">
      <alignment horizontal="center"/>
    </xf>
    <xf numFmtId="0" fontId="111" fillId="0" borderId="0" applyFill="0" applyBorder="0" applyAlignment="0"/>
    <xf numFmtId="0" fontId="112" fillId="3" borderId="8" applyNumberFormat="0" applyAlignment="0" applyProtection="0">
      <alignment vertical="center"/>
    </xf>
    <xf numFmtId="0" fontId="113" fillId="0" borderId="0" applyNumberFormat="0" applyFill="0" applyBorder="0" applyAlignment="0" applyProtection="0">
      <alignment vertical="center"/>
    </xf>
    <xf numFmtId="3" fontId="114" fillId="0" borderId="0"/>
    <xf numFmtId="0" fontId="115" fillId="28" borderId="0" applyNumberFormat="0"/>
    <xf numFmtId="49" fontId="0" fillId="0" borderId="0" applyFont="0" applyFill="0" applyBorder="0" applyAlignment="0" applyProtection="0"/>
    <xf numFmtId="221" fontId="54" fillId="0" borderId="0" applyFill="0" applyBorder="0" applyProtection="0">
      <alignment horizontal="right"/>
    </xf>
    <xf numFmtId="0" fontId="51" fillId="7" borderId="0" applyNumberFormat="0" applyBorder="0" applyAlignment="0" applyProtection="0">
      <alignment vertical="center"/>
    </xf>
    <xf numFmtId="0" fontId="51" fillId="14" borderId="0" applyNumberFormat="0" applyBorder="0" applyAlignment="0" applyProtection="0">
      <alignment vertical="center"/>
    </xf>
    <xf numFmtId="0" fontId="116" fillId="0" borderId="0">
      <alignment vertical="center"/>
    </xf>
    <xf numFmtId="0" fontId="0" fillId="0" borderId="0">
      <protection locked="0"/>
    </xf>
    <xf numFmtId="0" fontId="0" fillId="0" borderId="0"/>
    <xf numFmtId="0" fontId="4" fillId="0" borderId="0">
      <alignment vertical="center"/>
    </xf>
    <xf numFmtId="0" fontId="0" fillId="0" borderId="0" applyBorder="0">
      <protection locked="0"/>
    </xf>
  </cellStyleXfs>
  <cellXfs count="79">
    <xf numFmtId="0" fontId="0" fillId="0" borderId="0" xfId="0"/>
    <xf numFmtId="0" fontId="1" fillId="0" borderId="0" xfId="0" applyFont="1" applyFill="1" applyBorder="1" applyAlignment="1">
      <alignment horizontal="center" vertical="center" wrapText="1"/>
    </xf>
    <xf numFmtId="0" fontId="2" fillId="0" borderId="0" xfId="0" applyFont="1" applyFill="1" applyAlignment="1">
      <alignment horizontal="center" wrapText="1"/>
    </xf>
    <xf numFmtId="0" fontId="2" fillId="0" borderId="0" xfId="0" applyFont="1" applyFill="1" applyBorder="1" applyAlignment="1">
      <alignment horizontal="center" wrapText="1"/>
    </xf>
    <xf numFmtId="0" fontId="0" fillId="0" borderId="0" xfId="0" applyFont="1" applyFill="1" applyBorder="1" applyAlignment="1">
      <alignment horizontal="center" wrapText="1"/>
    </xf>
    <xf numFmtId="0" fontId="3" fillId="0" borderId="0" xfId="0" applyFont="1" applyFill="1" applyBorder="1" applyAlignment="1">
      <alignment horizont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222" fontId="3" fillId="0" borderId="0" xfId="0" applyNumberFormat="1" applyFont="1" applyFill="1" applyBorder="1" applyAlignment="1">
      <alignment horizontal="center" vertical="center" wrapText="1"/>
    </xf>
    <xf numFmtId="222" fontId="4" fillId="0" borderId="0" xfId="0" applyNumberFormat="1" applyFont="1" applyFill="1" applyBorder="1" applyAlignment="1">
      <alignment horizontal="center" vertical="center" wrapText="1"/>
    </xf>
    <xf numFmtId="222" fontId="0" fillId="0" borderId="0" xfId="0" applyNumberFormat="1" applyFont="1" applyFill="1" applyBorder="1" applyAlignment="1">
      <alignment horizontal="left" vertical="center" wrapText="1"/>
    </xf>
    <xf numFmtId="223" fontId="4" fillId="0" borderId="0" xfId="0" applyNumberFormat="1" applyFont="1" applyFill="1" applyBorder="1" applyAlignment="1">
      <alignment horizontal="center" vertical="center" wrapText="1"/>
    </xf>
    <xf numFmtId="0" fontId="0" fillId="0" borderId="0" xfId="0" applyFont="1" applyFill="1" applyAlignment="1">
      <alignment horizont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222" fontId="11" fillId="0" borderId="1" xfId="0" applyNumberFormat="1" applyFont="1" applyFill="1" applyBorder="1" applyAlignment="1">
      <alignment horizontal="center" vertical="center" wrapText="1"/>
    </xf>
    <xf numFmtId="222"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223" fontId="3" fillId="0" borderId="1" xfId="0" applyNumberFormat="1" applyFont="1" applyFill="1" applyBorder="1" applyAlignment="1">
      <alignment horizontal="center" vertical="center" wrapText="1"/>
    </xf>
    <xf numFmtId="222"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224" fontId="13" fillId="0" borderId="1" xfId="262" applyNumberFormat="1" applyFont="1" applyFill="1" applyBorder="1" applyAlignment="1">
      <alignment horizontal="center" vertical="center" wrapText="1"/>
    </xf>
    <xf numFmtId="0" fontId="3" fillId="0" borderId="1" xfId="261" applyFont="1" applyFill="1" applyBorder="1" applyAlignment="1">
      <alignment horizontal="left" vertical="center" wrapText="1"/>
    </xf>
    <xf numFmtId="0" fontId="3" fillId="0" borderId="1" xfId="261" applyFont="1" applyFill="1" applyBorder="1" applyAlignment="1">
      <alignment horizontal="center" vertical="center" wrapText="1"/>
    </xf>
    <xf numFmtId="223" fontId="10" fillId="0" borderId="1" xfId="0" applyNumberFormat="1" applyFont="1" applyFill="1" applyBorder="1" applyAlignment="1">
      <alignment horizontal="center" vertical="center" wrapText="1"/>
    </xf>
    <xf numFmtId="223" fontId="11" fillId="0" borderId="1" xfId="0" applyNumberFormat="1" applyFont="1" applyFill="1" applyBorder="1" applyAlignment="1">
      <alignment horizontal="center" vertical="center" wrapText="1"/>
    </xf>
    <xf numFmtId="222" fontId="3" fillId="0" borderId="1" xfId="0" applyNumberFormat="1" applyFont="1" applyFill="1" applyBorder="1" applyAlignment="1">
      <alignment horizontal="left" vertical="center" wrapText="1"/>
    </xf>
    <xf numFmtId="224" fontId="3" fillId="0" borderId="1" xfId="0" applyNumberFormat="1" applyFont="1" applyFill="1" applyBorder="1" applyAlignment="1">
      <alignment horizontal="center" vertical="center" wrapText="1"/>
    </xf>
    <xf numFmtId="225" fontId="3" fillId="0" borderId="1" xfId="0" applyNumberFormat="1" applyFont="1" applyFill="1" applyBorder="1" applyAlignment="1">
      <alignment horizontal="center" vertical="center" wrapText="1"/>
    </xf>
    <xf numFmtId="22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0" fillId="0" borderId="1" xfId="261"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222"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14" fillId="0" borderId="1" xfId="261" applyFont="1" applyFill="1" applyBorder="1" applyAlignment="1">
      <alignment horizontal="center" vertical="center" wrapText="1"/>
    </xf>
    <xf numFmtId="223" fontId="14" fillId="0" borderId="1" xfId="261" applyNumberFormat="1" applyFont="1" applyFill="1" applyBorder="1" applyAlignment="1">
      <alignment horizontal="center" vertical="center" wrapText="1"/>
    </xf>
    <xf numFmtId="227" fontId="14" fillId="0" borderId="1" xfId="261" applyNumberFormat="1" applyFont="1" applyFill="1" applyBorder="1" applyAlignment="1">
      <alignment horizontal="center" vertical="center" wrapText="1"/>
    </xf>
    <xf numFmtId="222" fontId="15" fillId="0" borderId="1" xfId="0" applyNumberFormat="1" applyFont="1" applyFill="1" applyBorder="1" applyAlignment="1">
      <alignment horizontal="center" vertical="center" wrapText="1"/>
    </xf>
    <xf numFmtId="22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223" fontId="16" fillId="0" borderId="3" xfId="0" applyNumberFormat="1" applyFont="1" applyFill="1" applyBorder="1" applyAlignment="1">
      <alignment horizontal="center" vertical="center"/>
    </xf>
    <xf numFmtId="223" fontId="16" fillId="0" borderId="1" xfId="0" applyNumberFormat="1" applyFont="1" applyFill="1" applyBorder="1" applyAlignment="1">
      <alignment horizontal="center" vertical="center"/>
    </xf>
    <xf numFmtId="222" fontId="16" fillId="0" borderId="1" xfId="0" applyNumberFormat="1" applyFont="1" applyFill="1" applyBorder="1" applyAlignment="1">
      <alignment horizontal="center" vertical="center" wrapText="1"/>
    </xf>
    <xf numFmtId="224" fontId="16" fillId="0"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57" fontId="0" fillId="0" borderId="1" xfId="26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vertical="center"/>
    </xf>
    <xf numFmtId="0" fontId="0" fillId="0" borderId="1" xfId="0" applyFont="1" applyFill="1" applyBorder="1" applyAlignment="1">
      <alignment vertical="center"/>
    </xf>
    <xf numFmtId="222" fontId="3"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222" fontId="2" fillId="0" borderId="0" xfId="0" applyNumberFormat="1" applyFont="1" applyFill="1" applyBorder="1" applyAlignment="1">
      <alignment horizontal="center" vertical="center" wrapText="1"/>
    </xf>
    <xf numFmtId="0" fontId="0" fillId="0" borderId="0" xfId="0" applyFont="1" applyFill="1" applyBorder="1" applyAlignment="1">
      <alignment horizontal="left" wrapText="1"/>
    </xf>
    <xf numFmtId="222" fontId="3" fillId="0" borderId="1" xfId="0" applyNumberFormat="1" applyFont="1" applyFill="1" applyBorder="1" applyAlignment="1">
      <alignment horizontal="left" vertical="center"/>
    </xf>
    <xf numFmtId="223" fontId="3" fillId="0" borderId="1" xfId="0" applyNumberFormat="1" applyFont="1" applyFill="1" applyBorder="1" applyAlignment="1">
      <alignment horizontal="center" vertical="center"/>
    </xf>
    <xf numFmtId="223" fontId="2" fillId="0" borderId="0" xfId="0" applyNumberFormat="1" applyFont="1" applyFill="1" applyBorder="1" applyAlignment="1">
      <alignment horizontal="center" vertical="center" wrapText="1"/>
    </xf>
  </cellXfs>
  <cellStyles count="2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05玉溪" xfId="49"/>
    <cellStyle name="args.style" xfId="50"/>
    <cellStyle name="Normalny_Arkusz1" xfId="51"/>
    <cellStyle name="Accent2 - 40%" xfId="52"/>
    <cellStyle name="好_汇总" xfId="53"/>
    <cellStyle name="计算 2" xfId="54"/>
    <cellStyle name="差_历年教师人数" xfId="55"/>
    <cellStyle name="日期" xfId="56"/>
    <cellStyle name="Accent2 - 60%" xfId="57"/>
    <cellStyle name="Œ…‹æØ‚è_Region Orders (2)" xfId="58"/>
    <cellStyle name="RowLevel_0" xfId="59"/>
    <cellStyle name="常规 6" xfId="60"/>
    <cellStyle name="_ET_STYLE_NoName_00__Sheet3" xfId="61"/>
    <cellStyle name="Entered" xfId="62"/>
    <cellStyle name="一般_NEGS" xfId="63"/>
    <cellStyle name="百分比 4" xfId="64"/>
    <cellStyle name="_ET_STYLE_NoName_00__县公司" xfId="65"/>
    <cellStyle name="40% - 强调文字颜色 4 2" xfId="66"/>
    <cellStyle name="_long term loan - others 300504" xfId="67"/>
    <cellStyle name="Currency [0]" xfId="68"/>
    <cellStyle name="差_Book2" xfId="69"/>
    <cellStyle name="输出 2" xfId="70"/>
    <cellStyle name="千位分隔[0] 2" xfId="71"/>
    <cellStyle name="PSChar" xfId="72"/>
    <cellStyle name="0,0&#13;&#10;NA&#13;&#10;" xfId="73"/>
    <cellStyle name="_弱电系统设备配置报价清单" xfId="74"/>
    <cellStyle name="适中 2" xfId="75"/>
    <cellStyle name="好_县级基础数据" xfId="76"/>
    <cellStyle name="烹拳_ +Foil &amp; -FOIL &amp; PAPER" xfId="77"/>
    <cellStyle name="style2" xfId="78"/>
    <cellStyle name="差_财政供养人员" xfId="79"/>
    <cellStyle name="{Thousand [0]}" xfId="80"/>
    <cellStyle name="PSInt" xfId="81"/>
    <cellStyle name="per.style" xfId="82"/>
    <cellStyle name="Hyperlink_AheadBehind.xls Chart 23" xfId="83"/>
    <cellStyle name="{Month}" xfId="84"/>
    <cellStyle name="Comma  - Style6" xfId="85"/>
    <cellStyle name="Pourcentage_pldt" xfId="86"/>
    <cellStyle name="差_Book1_2" xfId="87"/>
    <cellStyle name="t" xfId="88"/>
    <cellStyle name="?? [0]" xfId="89"/>
    <cellStyle name="捠壿 [0.00]_Region Orders (2)" xfId="90"/>
    <cellStyle name="Accent4 - 60%" xfId="91"/>
    <cellStyle name="强调文字颜色 4 2" xfId="92"/>
    <cellStyle name="60% - 强调文字颜色 3 2" xfId="93"/>
    <cellStyle name="分级显示列_1_Book1" xfId="94"/>
    <cellStyle name="Currency_!!!GO" xfId="95"/>
    <cellStyle name="Prefilled" xfId="96"/>
    <cellStyle name="Header1" xfId="97"/>
    <cellStyle name="差_Book1" xfId="98"/>
    <cellStyle name="Accent2 - 20%" xfId="99"/>
    <cellStyle name="_Book1_2" xfId="100"/>
    <cellStyle name="差_00省级(定稿)" xfId="101"/>
    <cellStyle name="Euro" xfId="102"/>
    <cellStyle name="部门" xfId="103"/>
    <cellStyle name="强调 3" xfId="104"/>
    <cellStyle name="Currency1" xfId="105"/>
    <cellStyle name="Header2" xfId="106"/>
    <cellStyle name="@ET_Style?@font-face" xfId="107"/>
    <cellStyle name="好_Book1_1" xfId="108"/>
    <cellStyle name="千位分隔 2" xfId="109"/>
    <cellStyle name="好_M03" xfId="110"/>
    <cellStyle name="差_东乡县2013年第二批财政专项扶贫资金项目计划（修改稿）" xfId="111"/>
    <cellStyle name="常规 2 3" xfId="112"/>
    <cellStyle name="Black" xfId="113"/>
    <cellStyle name="警告文本 2" xfId="114"/>
    <cellStyle name="{Comma [0]}" xfId="115"/>
    <cellStyle name="{Thousand}" xfId="116"/>
    <cellStyle name="KPMG Normal" xfId="117"/>
    <cellStyle name="Valuta (0)_pldt" xfId="118"/>
    <cellStyle name="콤마 [0]_BOILER-CO1" xfId="119"/>
    <cellStyle name="60% - 强调文字颜色 1 2" xfId="120"/>
    <cellStyle name="商品名称" xfId="121"/>
    <cellStyle name="20% - 强调文字颜色 3 2" xfId="122"/>
    <cellStyle name="style" xfId="123"/>
    <cellStyle name="强调文字颜色 1 2" xfId="124"/>
    <cellStyle name="好_汇总-县级财政报表附表" xfId="125"/>
    <cellStyle name="强调文字颜色 6 2" xfId="126"/>
    <cellStyle name="RevList" xfId="127"/>
    <cellStyle name="20% - 强调文字颜色 6 2" xfId="128"/>
    <cellStyle name="Milliers_!!!GO" xfId="129"/>
    <cellStyle name="Moneda [0]_96 Risk" xfId="130"/>
    <cellStyle name="烹拳 [0]_ +Foil &amp; -FOIL &amp; PAPER" xfId="131"/>
    <cellStyle name="entry box" xfId="132"/>
    <cellStyle name="Accent5" xfId="133"/>
    <cellStyle name="Tusental (0)_pldt" xfId="134"/>
    <cellStyle name="60% - 强调文字颜色 5 2" xfId="135"/>
    <cellStyle name="Column_Title" xfId="136"/>
    <cellStyle name="标题 2 2" xfId="137"/>
    <cellStyle name="Grey" xfId="138"/>
    <cellStyle name="Accent1 - 20%" xfId="139"/>
    <cellStyle name="@_text" xfId="140"/>
    <cellStyle name="Dollar (zero dec)" xfId="141"/>
    <cellStyle name="好_东乡县2013年第二批财政专项扶贫资金项目计划（修改稿）" xfId="142"/>
    <cellStyle name="Accent3 - 40%" xfId="143"/>
    <cellStyle name="Mon閠aire [0]_!!!GO" xfId="144"/>
    <cellStyle name="Accent5 - 20%" xfId="145"/>
    <cellStyle name="PSDate" xfId="146"/>
    <cellStyle name="差_Book1_县公司" xfId="147"/>
    <cellStyle name="标题 1 2" xfId="148"/>
    <cellStyle name="Accent2" xfId="149"/>
    <cellStyle name="category" xfId="150"/>
    <cellStyle name="Accent1" xfId="151"/>
    <cellStyle name="Tusental_pldt" xfId="152"/>
    <cellStyle name="표준_0N-HANDLING " xfId="153"/>
    <cellStyle name="40% - 强调文字颜色 6 2" xfId="154"/>
    <cellStyle name="Accent6 - 60%" xfId="155"/>
    <cellStyle name="标题 4 2" xfId="156"/>
    <cellStyle name="?鹎%U龡&amp;H?_x0008__x001c__x001c_?_x0007__x0001__x0001_" xfId="157"/>
    <cellStyle name="Monétaire [0]_!!!GO" xfId="158"/>
    <cellStyle name="HEADER" xfId="159"/>
    <cellStyle name="捠壿_Region Orders (2)" xfId="160"/>
    <cellStyle name="标题 3 2" xfId="161"/>
    <cellStyle name="Format Number Column" xfId="162"/>
    <cellStyle name="强调 2" xfId="163"/>
    <cellStyle name="标题1" xfId="164"/>
    <cellStyle name="60% - 强调文字颜色 6 2" xfId="165"/>
    <cellStyle name="subhead" xfId="166"/>
    <cellStyle name="Accent1 - 60%" xfId="167"/>
    <cellStyle name="6mal" xfId="168"/>
    <cellStyle name="Accent6 - 40%" xfId="169"/>
    <cellStyle name="好_Book1" xfId="170"/>
    <cellStyle name="检查单元格 2" xfId="171"/>
    <cellStyle name="InputArea" xfId="172"/>
    <cellStyle name="{Z'0000(1 dec)}" xfId="173"/>
    <cellStyle name="40% - 强调文字颜色 5 2" xfId="174"/>
    <cellStyle name="Calc Currency (0)" xfId="175"/>
    <cellStyle name="Normal - Style1" xfId="176"/>
    <cellStyle name="KPMG Heading 2" xfId="177"/>
    <cellStyle name="Comma_!!!GO" xfId="178"/>
    <cellStyle name="Model" xfId="179"/>
    <cellStyle name="Column$Headings" xfId="180"/>
    <cellStyle name="Mon閠aire_!!!GO" xfId="181"/>
    <cellStyle name="PSHeading" xfId="182"/>
    <cellStyle name="60% - 强调文字颜色 2 2" xfId="183"/>
    <cellStyle name="{Comma}" xfId="184"/>
    <cellStyle name="Percent [2]" xfId="185"/>
    <cellStyle name="Border" xfId="186"/>
    <cellStyle name="表标题" xfId="187"/>
    <cellStyle name="Input Cells" xfId="188"/>
    <cellStyle name="Input [yellow]" xfId="189"/>
    <cellStyle name="常规 2_02-2008决算报表格式" xfId="190"/>
    <cellStyle name="HEADING1" xfId="191"/>
    <cellStyle name="comma zerodec" xfId="192"/>
    <cellStyle name="Non défini" xfId="193"/>
    <cellStyle name="Copied" xfId="194"/>
    <cellStyle name="comma-d" xfId="195"/>
    <cellStyle name="霓付 [0]_ +Foil &amp; -FOIL &amp; PAPER" xfId="196"/>
    <cellStyle name="Fixed" xfId="197"/>
    <cellStyle name="汇总 2" xfId="198"/>
    <cellStyle name="KPMG Heading 1" xfId="199"/>
    <cellStyle name="40% - 强调文字颜色 3 2" xfId="200"/>
    <cellStyle name="差_5334_2006年迪庆县级财政报表附表" xfId="201"/>
    <cellStyle name="Column Headings" xfId="202"/>
    <cellStyle name="强调 1" xfId="203"/>
    <cellStyle name="Followed Hyperlink_AheadBehind.xls Chart 23" xfId="204"/>
    <cellStyle name="Date" xfId="205"/>
    <cellStyle name="貨幣_SGV" xfId="206"/>
    <cellStyle name="20% - 强调文字颜色 1 2" xfId="207"/>
    <cellStyle name="昗弨_Pacific Region P&amp;L" xfId="208"/>
    <cellStyle name="好_5334_2006年迪庆县级财政报表附表" xfId="209"/>
    <cellStyle name="HEADING2" xfId="210"/>
    <cellStyle name="20% - 强调文字颜色 5 2" xfId="211"/>
    <cellStyle name="콤마_BOILER-CO1" xfId="212"/>
    <cellStyle name="Milliers [0]_!!!GO" xfId="213"/>
    <cellStyle name="??_0N-HANDLING " xfId="214"/>
    <cellStyle name="Moneda_96 Risk" xfId="215"/>
    <cellStyle name="KPMG Heading 4" xfId="216"/>
    <cellStyle name="Valuta_pldt" xfId="217"/>
    <cellStyle name="普通_ 白土" xfId="218"/>
    <cellStyle name="pricing" xfId="219"/>
    <cellStyle name="Linked Cells" xfId="220"/>
    <cellStyle name="Total" xfId="221"/>
    <cellStyle name="未定义" xfId="222"/>
    <cellStyle name="编号" xfId="223"/>
    <cellStyle name="no dec" xfId="224"/>
    <cellStyle name="Accent6" xfId="225"/>
    <cellStyle name="强调文字颜色 2 2" xfId="226"/>
    <cellStyle name="链接单元格 2" xfId="227"/>
    <cellStyle name="KPMG Heading 3" xfId="228"/>
    <cellStyle name="Lines Fill" xfId="229"/>
    <cellStyle name="强调文字颜色 3 2" xfId="230"/>
    <cellStyle name="借出原因" xfId="231"/>
    <cellStyle name="霓付_ +Foil &amp; -FOIL &amp; PAPER" xfId="232"/>
    <cellStyle name="差_530629_2006年县级财政报表附表" xfId="233"/>
    <cellStyle name="{Percent}" xfId="234"/>
    <cellStyle name="Norma,_laroux_4_营业在建 (2)_E21" xfId="235"/>
    <cellStyle name="Monétaire_!!!GO" xfId="236"/>
    <cellStyle name="好_530629_2006年县级财政报表附表" xfId="237"/>
    <cellStyle name="小数" xfId="238"/>
    <cellStyle name="分级显示行_1_13区汇总" xfId="239"/>
    <cellStyle name="PSDec" xfId="240"/>
    <cellStyle name="钎霖_4岿角利" xfId="241"/>
    <cellStyle name="COST1" xfId="242"/>
    <cellStyle name="数字" xfId="243"/>
    <cellStyle name="数量" xfId="244"/>
    <cellStyle name="资产" xfId="245"/>
    <cellStyle name="PSSpacer" xfId="246"/>
    <cellStyle name="Subtotal" xfId="247"/>
    <cellStyle name="style1" xfId="248"/>
    <cellStyle name="{Date}" xfId="249"/>
    <cellStyle name="公司标准表" xfId="250"/>
    <cellStyle name="输入 2" xfId="251"/>
    <cellStyle name="解释性文本 2" xfId="252"/>
    <cellStyle name="Red" xfId="253"/>
    <cellStyle name="Sheet Head" xfId="254"/>
    <cellStyle name="_Book1_3" xfId="255"/>
    <cellStyle name="{Z'0000(4 dec)}" xfId="256"/>
    <cellStyle name="20% - 强调文字颜色 2 2" xfId="257"/>
    <cellStyle name="40% - 强调文字颜色 2 2" xfId="258"/>
    <cellStyle name="常规 2 11" xfId="259"/>
    <cellStyle name="常规 9 2 5 2" xfId="260"/>
    <cellStyle name="常规 10 2 2" xfId="261"/>
    <cellStyle name="常规 16" xfId="262"/>
    <cellStyle name="常规 2 2 3 2 7" xfId="263"/>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178435</xdr:colOff>
      <xdr:row>161</xdr:row>
      <xdr:rowOff>0</xdr:rowOff>
    </xdr:from>
    <xdr:to>
      <xdr:col>0</xdr:col>
      <xdr:colOff>387350</xdr:colOff>
      <xdr:row>164</xdr:row>
      <xdr:rowOff>240030</xdr:rowOff>
    </xdr:to>
    <xdr:pic>
      <xdr:nvPicPr>
        <xdr:cNvPr id="2" name="Picture 140" descr="3142418731510196992515"/>
        <xdr:cNvPicPr/>
      </xdr:nvPicPr>
      <xdr:blipFill>
        <a:blip r:embed="rId1"/>
        <a:stretch>
          <a:fillRect/>
        </a:stretch>
      </xdr:blipFill>
      <xdr:spPr>
        <a:xfrm>
          <a:off x="178435" y="188801375"/>
          <a:ext cx="208915" cy="1011555"/>
        </a:xfrm>
        <a:prstGeom prst="rect">
          <a:avLst/>
        </a:prstGeom>
        <a:noFill/>
        <a:ln w="9525">
          <a:noFill/>
        </a:ln>
      </xdr:spPr>
    </xdr:pic>
    <xdr:clientData/>
  </xdr:twoCellAnchor>
  <xdr:twoCellAnchor editAs="oneCell">
    <xdr:from>
      <xdr:col>5</xdr:col>
      <xdr:colOff>951865</xdr:colOff>
      <xdr:row>161</xdr:row>
      <xdr:rowOff>0</xdr:rowOff>
    </xdr:from>
    <xdr:to>
      <xdr:col>5</xdr:col>
      <xdr:colOff>965835</xdr:colOff>
      <xdr:row>164</xdr:row>
      <xdr:rowOff>240665</xdr:rowOff>
    </xdr:to>
    <xdr:pic>
      <xdr:nvPicPr>
        <xdr:cNvPr id="3" name="Picture 140" descr="3142418731510196992515"/>
        <xdr:cNvPicPr/>
      </xdr:nvPicPr>
      <xdr:blipFill>
        <a:blip r:embed="rId1"/>
        <a:stretch>
          <a:fillRect/>
        </a:stretch>
      </xdr:blipFill>
      <xdr:spPr>
        <a:xfrm>
          <a:off x="6795135" y="188801375"/>
          <a:ext cx="13970" cy="1012190"/>
        </a:xfrm>
        <a:prstGeom prst="rect">
          <a:avLst/>
        </a:prstGeom>
        <a:noFill/>
        <a:ln w="9525">
          <a:noFill/>
        </a:ln>
      </xdr:spPr>
    </xdr:pic>
    <xdr:clientData/>
  </xdr:twoCellAnchor>
  <xdr:twoCellAnchor editAs="oneCell">
    <xdr:from>
      <xdr:col>5</xdr:col>
      <xdr:colOff>951865</xdr:colOff>
      <xdr:row>7</xdr:row>
      <xdr:rowOff>0</xdr:rowOff>
    </xdr:from>
    <xdr:to>
      <xdr:col>5</xdr:col>
      <xdr:colOff>965835</xdr:colOff>
      <xdr:row>7</xdr:row>
      <xdr:rowOff>996315</xdr:rowOff>
    </xdr:to>
    <xdr:pic>
      <xdr:nvPicPr>
        <xdr:cNvPr id="5" name="Picture 140" descr="3142418731510196992515"/>
        <xdr:cNvPicPr/>
      </xdr:nvPicPr>
      <xdr:blipFill>
        <a:blip r:embed="rId1" cstate="print"/>
        <a:stretch>
          <a:fillRect/>
        </a:stretch>
      </xdr:blipFill>
      <xdr:spPr>
        <a:xfrm>
          <a:off x="6795135" y="4927600"/>
          <a:ext cx="13970" cy="996315"/>
        </a:xfrm>
        <a:prstGeom prst="rect">
          <a:avLst/>
        </a:prstGeom>
        <a:noFill/>
        <a:ln w="9525">
          <a:noFill/>
        </a:ln>
      </xdr:spPr>
    </xdr:pic>
    <xdr:clientData/>
  </xdr:twoCellAnchor>
  <xdr:twoCellAnchor editAs="oneCell">
    <xdr:from>
      <xdr:col>2</xdr:col>
      <xdr:colOff>292735</xdr:colOff>
      <xdr:row>9</xdr:row>
      <xdr:rowOff>673100</xdr:rowOff>
    </xdr:from>
    <xdr:to>
      <xdr:col>2</xdr:col>
      <xdr:colOff>501650</xdr:colOff>
      <xdr:row>9</xdr:row>
      <xdr:rowOff>1675130</xdr:rowOff>
    </xdr:to>
    <xdr:pic>
      <xdr:nvPicPr>
        <xdr:cNvPr id="7" name="Picture 140" descr="3142418731510196992515"/>
        <xdr:cNvPicPr/>
      </xdr:nvPicPr>
      <xdr:blipFill>
        <a:blip r:embed="rId1" cstate="print"/>
        <a:stretch>
          <a:fillRect/>
        </a:stretch>
      </xdr:blipFill>
      <xdr:spPr>
        <a:xfrm>
          <a:off x="2904490" y="8737600"/>
          <a:ext cx="208915" cy="1002030"/>
        </a:xfrm>
        <a:prstGeom prst="rect">
          <a:avLst/>
        </a:prstGeom>
        <a:noFill/>
        <a:ln w="9525">
          <a:noFill/>
        </a:ln>
      </xdr:spPr>
    </xdr:pic>
    <xdr:clientData/>
  </xdr:twoCellAnchor>
  <xdr:twoCellAnchor editAs="oneCell">
    <xdr:from>
      <xdr:col>5</xdr:col>
      <xdr:colOff>951865</xdr:colOff>
      <xdr:row>15</xdr:row>
      <xdr:rowOff>0</xdr:rowOff>
    </xdr:from>
    <xdr:to>
      <xdr:col>5</xdr:col>
      <xdr:colOff>965835</xdr:colOff>
      <xdr:row>15</xdr:row>
      <xdr:rowOff>1002665</xdr:rowOff>
    </xdr:to>
    <xdr:pic>
      <xdr:nvPicPr>
        <xdr:cNvPr id="8" name="Picture 140" descr="3142418731510196992515"/>
        <xdr:cNvPicPr/>
      </xdr:nvPicPr>
      <xdr:blipFill>
        <a:blip r:embed="rId1" cstate="print"/>
        <a:stretch>
          <a:fillRect/>
        </a:stretch>
      </xdr:blipFill>
      <xdr:spPr>
        <a:xfrm>
          <a:off x="6795135" y="20002500"/>
          <a:ext cx="13970" cy="1002665"/>
        </a:xfrm>
        <a:prstGeom prst="rect">
          <a:avLst/>
        </a:prstGeom>
        <a:noFill/>
        <a:ln w="9525">
          <a:noFill/>
        </a:ln>
      </xdr:spPr>
    </xdr:pic>
    <xdr:clientData/>
  </xdr:twoCellAnchor>
  <xdr:twoCellAnchor editAs="oneCell">
    <xdr:from>
      <xdr:col>5</xdr:col>
      <xdr:colOff>951865</xdr:colOff>
      <xdr:row>28</xdr:row>
      <xdr:rowOff>0</xdr:rowOff>
    </xdr:from>
    <xdr:to>
      <xdr:col>5</xdr:col>
      <xdr:colOff>965835</xdr:colOff>
      <xdr:row>28</xdr:row>
      <xdr:rowOff>996315</xdr:rowOff>
    </xdr:to>
    <xdr:pic>
      <xdr:nvPicPr>
        <xdr:cNvPr id="10" name="Picture 140" descr="3142418731510196992515"/>
        <xdr:cNvPicPr/>
      </xdr:nvPicPr>
      <xdr:blipFill>
        <a:blip r:embed="rId1" cstate="print"/>
        <a:stretch>
          <a:fillRect/>
        </a:stretch>
      </xdr:blipFill>
      <xdr:spPr>
        <a:xfrm>
          <a:off x="6795135" y="38738175"/>
          <a:ext cx="13970" cy="996315"/>
        </a:xfrm>
        <a:prstGeom prst="rect">
          <a:avLst/>
        </a:prstGeom>
        <a:noFill/>
        <a:ln w="9525">
          <a:noFill/>
        </a:ln>
      </xdr:spPr>
    </xdr:pic>
    <xdr:clientData/>
  </xdr:twoCellAnchor>
  <xdr:twoCellAnchor editAs="oneCell">
    <xdr:from>
      <xdr:col>5</xdr:col>
      <xdr:colOff>951865</xdr:colOff>
      <xdr:row>19</xdr:row>
      <xdr:rowOff>0</xdr:rowOff>
    </xdr:from>
    <xdr:to>
      <xdr:col>5</xdr:col>
      <xdr:colOff>965835</xdr:colOff>
      <xdr:row>19</xdr:row>
      <xdr:rowOff>996315</xdr:rowOff>
    </xdr:to>
    <xdr:pic>
      <xdr:nvPicPr>
        <xdr:cNvPr id="16" name="Picture 140" descr="3142418731510196992515"/>
        <xdr:cNvPicPr/>
      </xdr:nvPicPr>
      <xdr:blipFill>
        <a:blip r:embed="rId1" cstate="print"/>
        <a:stretch>
          <a:fillRect/>
        </a:stretch>
      </xdr:blipFill>
      <xdr:spPr>
        <a:xfrm>
          <a:off x="6795135" y="25298400"/>
          <a:ext cx="13970" cy="996315"/>
        </a:xfrm>
        <a:prstGeom prst="rect">
          <a:avLst/>
        </a:prstGeom>
        <a:noFill/>
        <a:ln w="9525">
          <a:noFill/>
        </a:ln>
      </xdr:spPr>
    </xdr:pic>
    <xdr:clientData/>
  </xdr:twoCellAnchor>
  <xdr:twoCellAnchor editAs="oneCell">
    <xdr:from>
      <xdr:col>5</xdr:col>
      <xdr:colOff>951865</xdr:colOff>
      <xdr:row>19</xdr:row>
      <xdr:rowOff>0</xdr:rowOff>
    </xdr:from>
    <xdr:to>
      <xdr:col>5</xdr:col>
      <xdr:colOff>965835</xdr:colOff>
      <xdr:row>19</xdr:row>
      <xdr:rowOff>1002665</xdr:rowOff>
    </xdr:to>
    <xdr:pic>
      <xdr:nvPicPr>
        <xdr:cNvPr id="18" name="Picture 140" descr="3142418731510196992515"/>
        <xdr:cNvPicPr/>
      </xdr:nvPicPr>
      <xdr:blipFill>
        <a:blip r:embed="rId1" cstate="print"/>
        <a:stretch>
          <a:fillRect/>
        </a:stretch>
      </xdr:blipFill>
      <xdr:spPr>
        <a:xfrm>
          <a:off x="6795135" y="25298400"/>
          <a:ext cx="13970" cy="1002665"/>
        </a:xfrm>
        <a:prstGeom prst="rect">
          <a:avLst/>
        </a:prstGeom>
        <a:noFill/>
        <a:ln w="9525">
          <a:noFill/>
        </a:ln>
      </xdr:spPr>
    </xdr:pic>
    <xdr:clientData/>
  </xdr:twoCellAnchor>
  <xdr:twoCellAnchor editAs="oneCell">
    <xdr:from>
      <xdr:col>5</xdr:col>
      <xdr:colOff>951865</xdr:colOff>
      <xdr:row>7</xdr:row>
      <xdr:rowOff>0</xdr:rowOff>
    </xdr:from>
    <xdr:to>
      <xdr:col>5</xdr:col>
      <xdr:colOff>965835</xdr:colOff>
      <xdr:row>7</xdr:row>
      <xdr:rowOff>995680</xdr:rowOff>
    </xdr:to>
    <xdr:pic>
      <xdr:nvPicPr>
        <xdr:cNvPr id="24" name="Picture 140" descr="3142418731510196992515"/>
        <xdr:cNvPicPr/>
      </xdr:nvPicPr>
      <xdr:blipFill>
        <a:blip r:embed="rId1" cstate="print"/>
        <a:stretch>
          <a:fillRect/>
        </a:stretch>
      </xdr:blipFill>
      <xdr:spPr>
        <a:xfrm>
          <a:off x="6795135" y="4927600"/>
          <a:ext cx="13970" cy="99568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s>
    <sheetDataSet>
      <sheetData sheetId="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315"/>
  <sheetViews>
    <sheetView tabSelected="1" zoomScale="65" zoomScaleNormal="65" zoomScaleSheetLayoutView="40" workbookViewId="0">
      <selection activeCell="F3" sqref="F3:F5"/>
    </sheetView>
  </sheetViews>
  <sheetFormatPr defaultColWidth="9" defaultRowHeight="18.75"/>
  <cols>
    <col min="1" max="1" width="7.675" style="11" customWidth="1"/>
    <col min="2" max="2" width="26.6" style="11" customWidth="1"/>
    <col min="3" max="3" width="10.1416666666667" style="11" customWidth="1"/>
    <col min="4" max="4" width="12.4916666666667" style="11" customWidth="1"/>
    <col min="5" max="5" width="19.775" style="11" customWidth="1"/>
    <col min="6" max="6" width="79.5416666666667" style="12" customWidth="1"/>
    <col min="7" max="7" width="12.3083333333333" style="13" customWidth="1"/>
    <col min="8" max="8" width="19.6083333333333" style="14" customWidth="1"/>
    <col min="9" max="9" width="39.8" style="15" customWidth="1"/>
    <col min="10" max="10" width="36.2416666666667" style="15" customWidth="1"/>
    <col min="11" max="12" width="8.86666666666667" style="11" customWidth="1"/>
    <col min="13" max="13" width="11.5333333333333" style="11" customWidth="1"/>
    <col min="14" max="14" width="12.3" style="16" customWidth="1"/>
    <col min="15" max="15" width="10.3833333333333" style="16" customWidth="1"/>
    <col min="16" max="16" width="11.15" style="16" customWidth="1"/>
    <col min="17" max="17" width="14.8" style="16" customWidth="1"/>
    <col min="18" max="18" width="10.3833333333333" style="16" customWidth="1"/>
    <col min="19" max="19" width="15.5333333333333" style="11" customWidth="1"/>
    <col min="20" max="20" width="12.4916666666667" style="11" customWidth="1"/>
    <col min="21" max="21" width="12.95" style="11" customWidth="1"/>
    <col min="22" max="22" width="9.54166666666667" style="10" customWidth="1"/>
    <col min="23" max="235" width="9" style="11"/>
    <col min="236" max="16384" width="9" style="17"/>
  </cols>
  <sheetData>
    <row r="1" ht="46" customHeight="1" spans="1:5">
      <c r="A1" s="18"/>
      <c r="B1" s="18"/>
      <c r="C1" s="19"/>
      <c r="D1" s="19"/>
      <c r="E1" s="19"/>
    </row>
    <row r="2" ht="75" customHeight="1" spans="1:22">
      <c r="A2" s="20" t="s">
        <v>0</v>
      </c>
      <c r="B2" s="20"/>
      <c r="C2" s="20"/>
      <c r="D2" s="20"/>
      <c r="E2" s="20"/>
      <c r="F2" s="21"/>
      <c r="G2" s="22"/>
      <c r="H2" s="20"/>
      <c r="I2" s="21"/>
      <c r="J2" s="21"/>
      <c r="K2" s="20"/>
      <c r="L2" s="20"/>
      <c r="M2" s="20"/>
      <c r="N2" s="20"/>
      <c r="O2" s="20"/>
      <c r="P2" s="20"/>
      <c r="Q2" s="20"/>
      <c r="R2" s="20"/>
      <c r="S2" s="20"/>
      <c r="T2" s="20"/>
      <c r="U2" s="20"/>
      <c r="V2" s="21"/>
    </row>
    <row r="3" s="1" customFormat="1" ht="38" customHeight="1" spans="1:22">
      <c r="A3" s="23" t="s">
        <v>1</v>
      </c>
      <c r="B3" s="23" t="s">
        <v>2</v>
      </c>
      <c r="C3" s="23" t="s">
        <v>3</v>
      </c>
      <c r="D3" s="23" t="s">
        <v>4</v>
      </c>
      <c r="E3" s="23" t="s">
        <v>5</v>
      </c>
      <c r="F3" s="24" t="s">
        <v>6</v>
      </c>
      <c r="G3" s="25" t="s">
        <v>7</v>
      </c>
      <c r="H3" s="26" t="s">
        <v>8</v>
      </c>
      <c r="I3" s="26" t="s">
        <v>9</v>
      </c>
      <c r="J3" s="26"/>
      <c r="K3" s="26"/>
      <c r="L3" s="26"/>
      <c r="M3" s="26"/>
      <c r="N3" s="26"/>
      <c r="O3" s="26"/>
      <c r="P3" s="26"/>
      <c r="Q3" s="26"/>
      <c r="R3" s="26"/>
      <c r="S3" s="24" t="s">
        <v>10</v>
      </c>
      <c r="T3" s="24" t="s">
        <v>11</v>
      </c>
      <c r="U3" s="24" t="s">
        <v>12</v>
      </c>
      <c r="V3" s="24" t="s">
        <v>13</v>
      </c>
    </row>
    <row r="4" s="1" customFormat="1" ht="58" customHeight="1" spans="1:22">
      <c r="A4" s="23"/>
      <c r="B4" s="23"/>
      <c r="C4" s="23"/>
      <c r="D4" s="23"/>
      <c r="E4" s="23"/>
      <c r="F4" s="24"/>
      <c r="G4" s="25"/>
      <c r="H4" s="26"/>
      <c r="I4" s="26" t="s">
        <v>14</v>
      </c>
      <c r="J4" s="26" t="s">
        <v>15</v>
      </c>
      <c r="K4" s="24" t="s">
        <v>16</v>
      </c>
      <c r="L4" s="24"/>
      <c r="M4" s="36" t="s">
        <v>17</v>
      </c>
      <c r="N4" s="36"/>
      <c r="O4" s="36"/>
      <c r="P4" s="36" t="s">
        <v>18</v>
      </c>
      <c r="Q4" s="36"/>
      <c r="R4" s="36"/>
      <c r="S4" s="24"/>
      <c r="T4" s="24"/>
      <c r="U4" s="24"/>
      <c r="V4" s="24"/>
    </row>
    <row r="5" s="1" customFormat="1" ht="63" customHeight="1" spans="1:22">
      <c r="A5" s="23"/>
      <c r="B5" s="23"/>
      <c r="C5" s="23"/>
      <c r="D5" s="23"/>
      <c r="E5" s="23"/>
      <c r="F5" s="24"/>
      <c r="G5" s="25"/>
      <c r="H5" s="26"/>
      <c r="I5" s="26"/>
      <c r="J5" s="26"/>
      <c r="K5" s="24" t="s">
        <v>19</v>
      </c>
      <c r="L5" s="24" t="s">
        <v>20</v>
      </c>
      <c r="M5" s="24" t="s">
        <v>21</v>
      </c>
      <c r="N5" s="37" t="s">
        <v>22</v>
      </c>
      <c r="O5" s="36" t="s">
        <v>23</v>
      </c>
      <c r="P5" s="36" t="s">
        <v>21</v>
      </c>
      <c r="Q5" s="37" t="s">
        <v>24</v>
      </c>
      <c r="R5" s="36" t="s">
        <v>25</v>
      </c>
      <c r="S5" s="24"/>
      <c r="T5" s="24"/>
      <c r="U5" s="24"/>
      <c r="V5" s="24"/>
    </row>
    <row r="6" s="2" customFormat="1" ht="54" customHeight="1" spans="1:235">
      <c r="A6" s="27"/>
      <c r="B6" s="27" t="s">
        <v>26</v>
      </c>
      <c r="C6" s="27"/>
      <c r="D6" s="27"/>
      <c r="E6" s="27"/>
      <c r="F6" s="28"/>
      <c r="G6" s="29">
        <f>G7+G75+G85+G113+G143</f>
        <v>42200.51</v>
      </c>
      <c r="H6" s="30"/>
      <c r="I6" s="38"/>
      <c r="J6" s="38"/>
      <c r="K6" s="30">
        <v>60</v>
      </c>
      <c r="L6" s="30">
        <v>197</v>
      </c>
      <c r="M6" s="29">
        <v>14.5981</v>
      </c>
      <c r="N6" s="29">
        <v>2.6992</v>
      </c>
      <c r="O6" s="29">
        <v>10.2</v>
      </c>
      <c r="P6" s="29">
        <v>42.8466</v>
      </c>
      <c r="Q6" s="29">
        <v>9.287</v>
      </c>
      <c r="R6" s="29">
        <v>38.1286</v>
      </c>
      <c r="S6" s="27"/>
      <c r="T6" s="27"/>
      <c r="U6" s="27"/>
      <c r="V6" s="27"/>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row>
    <row r="7" s="2" customFormat="1" ht="54" customHeight="1" spans="1:235">
      <c r="A7" s="27"/>
      <c r="B7" s="31" t="s">
        <v>27</v>
      </c>
      <c r="C7" s="27"/>
      <c r="D7" s="27"/>
      <c r="E7" s="27"/>
      <c r="F7" s="28"/>
      <c r="G7" s="29">
        <f>SUM(G8:G38)</f>
        <v>21127.43</v>
      </c>
      <c r="H7" s="30"/>
      <c r="I7" s="38"/>
      <c r="J7" s="38"/>
      <c r="K7" s="30">
        <v>60</v>
      </c>
      <c r="L7" s="30">
        <v>197</v>
      </c>
      <c r="M7" s="29">
        <f>SUM(M8:M38)</f>
        <v>10.3561</v>
      </c>
      <c r="N7" s="29">
        <f>SUM(N8:N38)</f>
        <v>3.6254</v>
      </c>
      <c r="O7" s="29">
        <v>10.2</v>
      </c>
      <c r="P7" s="29">
        <f>SUM(P8:P38)</f>
        <v>516.121</v>
      </c>
      <c r="Q7" s="29">
        <f>SUM(Q8:Q38)</f>
        <v>270.4909</v>
      </c>
      <c r="R7" s="29">
        <f>SUM(R8:R38)</f>
        <v>246.0301</v>
      </c>
      <c r="S7" s="27"/>
      <c r="T7" s="27"/>
      <c r="U7" s="27"/>
      <c r="V7" s="27"/>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row>
    <row r="8" s="3" customFormat="1" ht="169" customHeight="1" spans="1:235">
      <c r="A8" s="32">
        <v>1</v>
      </c>
      <c r="B8" s="28" t="s">
        <v>28</v>
      </c>
      <c r="C8" s="28" t="s">
        <v>29</v>
      </c>
      <c r="D8" s="27" t="s">
        <v>30</v>
      </c>
      <c r="E8" s="27" t="s">
        <v>31</v>
      </c>
      <c r="F8" s="28" t="s">
        <v>32</v>
      </c>
      <c r="G8" s="33">
        <v>2380</v>
      </c>
      <c r="H8" s="28" t="s">
        <v>33</v>
      </c>
      <c r="I8" s="28" t="s">
        <v>34</v>
      </c>
      <c r="J8" s="28" t="s">
        <v>35</v>
      </c>
      <c r="K8" s="39">
        <v>60</v>
      </c>
      <c r="L8" s="39">
        <v>197</v>
      </c>
      <c r="M8" s="40">
        <v>2.88</v>
      </c>
      <c r="N8" s="40">
        <v>1.08</v>
      </c>
      <c r="O8" s="40">
        <v>1.8</v>
      </c>
      <c r="P8" s="40">
        <v>7.2</v>
      </c>
      <c r="Q8" s="40">
        <v>2.4</v>
      </c>
      <c r="R8" s="40">
        <v>4.8</v>
      </c>
      <c r="S8" s="27" t="s">
        <v>36</v>
      </c>
      <c r="T8" s="27" t="s">
        <v>37</v>
      </c>
      <c r="U8" s="27">
        <v>2023.11</v>
      </c>
      <c r="V8" s="32"/>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row>
    <row r="9" s="3" customFormat="1" ht="78" customHeight="1" spans="1:235">
      <c r="A9" s="32">
        <v>2</v>
      </c>
      <c r="B9" s="34" t="s">
        <v>38</v>
      </c>
      <c r="C9" s="34" t="s">
        <v>29</v>
      </c>
      <c r="D9" s="35" t="s">
        <v>30</v>
      </c>
      <c r="E9" s="34" t="s">
        <v>39</v>
      </c>
      <c r="F9" s="34" t="s">
        <v>40</v>
      </c>
      <c r="G9" s="33">
        <v>50</v>
      </c>
      <c r="H9" s="34" t="s">
        <v>41</v>
      </c>
      <c r="I9" s="34" t="s">
        <v>42</v>
      </c>
      <c r="J9" s="34" t="s">
        <v>43</v>
      </c>
      <c r="K9" s="27">
        <v>3</v>
      </c>
      <c r="L9" s="27">
        <v>5</v>
      </c>
      <c r="M9" s="41">
        <v>0.005</v>
      </c>
      <c r="N9" s="41">
        <v>0.0015</v>
      </c>
      <c r="O9" s="41">
        <v>0.0035</v>
      </c>
      <c r="P9" s="41">
        <v>0.014</v>
      </c>
      <c r="Q9" s="41">
        <v>0.004</v>
      </c>
      <c r="R9" s="41">
        <v>0.01</v>
      </c>
      <c r="S9" s="27" t="s">
        <v>36</v>
      </c>
      <c r="T9" s="27" t="s">
        <v>37</v>
      </c>
      <c r="U9" s="27">
        <v>2023.11</v>
      </c>
      <c r="V9" s="32"/>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row>
    <row r="10" s="2" customFormat="1" ht="227" customHeight="1" spans="1:235">
      <c r="A10" s="32">
        <v>3</v>
      </c>
      <c r="B10" s="28" t="s">
        <v>44</v>
      </c>
      <c r="C10" s="27" t="s">
        <v>29</v>
      </c>
      <c r="D10" s="27" t="s">
        <v>30</v>
      </c>
      <c r="E10" s="27" t="s">
        <v>45</v>
      </c>
      <c r="F10" s="28" t="s">
        <v>46</v>
      </c>
      <c r="G10" s="27">
        <v>240</v>
      </c>
      <c r="H10" s="28" t="s">
        <v>47</v>
      </c>
      <c r="I10" s="28" t="s">
        <v>48</v>
      </c>
      <c r="J10" s="28" t="s">
        <v>49</v>
      </c>
      <c r="K10" s="27">
        <v>2</v>
      </c>
      <c r="L10" s="27">
        <v>4</v>
      </c>
      <c r="M10" s="27">
        <v>0.25</v>
      </c>
      <c r="N10" s="27">
        <v>0.07</v>
      </c>
      <c r="O10" s="27">
        <v>0.18</v>
      </c>
      <c r="P10" s="27">
        <v>1.22</v>
      </c>
      <c r="Q10" s="27">
        <v>0.28</v>
      </c>
      <c r="R10" s="27">
        <v>0.94</v>
      </c>
      <c r="S10" s="27" t="s">
        <v>36</v>
      </c>
      <c r="T10" s="27" t="s">
        <v>50</v>
      </c>
      <c r="U10" s="27">
        <v>2023.11</v>
      </c>
      <c r="V10" s="32"/>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row>
    <row r="11" s="3" customFormat="1" ht="122" customHeight="1" spans="1:235">
      <c r="A11" s="32">
        <v>4</v>
      </c>
      <c r="B11" s="28" t="s">
        <v>51</v>
      </c>
      <c r="C11" s="27" t="s">
        <v>29</v>
      </c>
      <c r="D11" s="27" t="s">
        <v>30</v>
      </c>
      <c r="E11" s="27" t="s">
        <v>52</v>
      </c>
      <c r="F11" s="28" t="s">
        <v>53</v>
      </c>
      <c r="G11" s="27">
        <v>100</v>
      </c>
      <c r="H11" s="27" t="s">
        <v>47</v>
      </c>
      <c r="I11" s="28" t="s">
        <v>54</v>
      </c>
      <c r="J11" s="28" t="s">
        <v>49</v>
      </c>
      <c r="K11" s="27">
        <v>2</v>
      </c>
      <c r="L11" s="27">
        <v>1</v>
      </c>
      <c r="M11" s="27">
        <v>0.14</v>
      </c>
      <c r="N11" s="27">
        <v>0.04</v>
      </c>
      <c r="O11" s="27">
        <v>0.1</v>
      </c>
      <c r="P11" s="27">
        <v>0.56</v>
      </c>
      <c r="Q11" s="27">
        <v>0.16</v>
      </c>
      <c r="R11" s="27">
        <v>0.4</v>
      </c>
      <c r="S11" s="27" t="s">
        <v>36</v>
      </c>
      <c r="T11" s="27" t="s">
        <v>50</v>
      </c>
      <c r="U11" s="27">
        <v>2023.11</v>
      </c>
      <c r="V11" s="32"/>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row>
    <row r="12" s="3" customFormat="1" ht="199" customHeight="1" spans="1:235">
      <c r="A12" s="32">
        <v>5</v>
      </c>
      <c r="B12" s="28" t="s">
        <v>55</v>
      </c>
      <c r="C12" s="27" t="s">
        <v>29</v>
      </c>
      <c r="D12" s="27">
        <v>2024</v>
      </c>
      <c r="E12" s="27" t="s">
        <v>56</v>
      </c>
      <c r="F12" s="28" t="s">
        <v>57</v>
      </c>
      <c r="G12" s="27">
        <v>50</v>
      </c>
      <c r="H12" s="27" t="s">
        <v>47</v>
      </c>
      <c r="I12" s="28" t="s">
        <v>58</v>
      </c>
      <c r="J12" s="28" t="s">
        <v>49</v>
      </c>
      <c r="K12" s="27">
        <v>2</v>
      </c>
      <c r="L12" s="27">
        <v>5</v>
      </c>
      <c r="M12" s="27">
        <v>0.1</v>
      </c>
      <c r="N12" s="27">
        <v>0.02</v>
      </c>
      <c r="O12" s="27">
        <v>0.08</v>
      </c>
      <c r="P12" s="27">
        <v>0.4</v>
      </c>
      <c r="Q12" s="27">
        <v>0.1</v>
      </c>
      <c r="R12" s="27">
        <v>0.3</v>
      </c>
      <c r="S12" s="27" t="s">
        <v>36</v>
      </c>
      <c r="T12" s="27" t="s">
        <v>50</v>
      </c>
      <c r="U12" s="27">
        <v>2023.11</v>
      </c>
      <c r="V12" s="32"/>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row>
    <row r="13" s="3" customFormat="1" ht="91" customHeight="1" spans="1:235">
      <c r="A13" s="32">
        <v>6</v>
      </c>
      <c r="B13" s="28" t="s">
        <v>59</v>
      </c>
      <c r="C13" s="27" t="s">
        <v>29</v>
      </c>
      <c r="D13" s="27">
        <v>2024</v>
      </c>
      <c r="E13" s="27" t="s">
        <v>60</v>
      </c>
      <c r="F13" s="28" t="s">
        <v>61</v>
      </c>
      <c r="G13" s="27">
        <v>100</v>
      </c>
      <c r="H13" s="27" t="s">
        <v>47</v>
      </c>
      <c r="I13" s="28" t="s">
        <v>62</v>
      </c>
      <c r="J13" s="28" t="s">
        <v>49</v>
      </c>
      <c r="K13" s="27">
        <v>1</v>
      </c>
      <c r="L13" s="27">
        <v>0.004</v>
      </c>
      <c r="M13" s="27">
        <v>0.004</v>
      </c>
      <c r="N13" s="27">
        <v>0.001</v>
      </c>
      <c r="O13" s="27">
        <v>0.003</v>
      </c>
      <c r="P13" s="27">
        <v>0.003</v>
      </c>
      <c r="Q13" s="27">
        <v>0.001</v>
      </c>
      <c r="R13" s="27">
        <v>0.002</v>
      </c>
      <c r="S13" s="27" t="s">
        <v>36</v>
      </c>
      <c r="T13" s="27" t="s">
        <v>50</v>
      </c>
      <c r="U13" s="27">
        <v>2023.11</v>
      </c>
      <c r="V13" s="32"/>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row>
    <row r="14" s="3" customFormat="1" ht="116" customHeight="1" spans="1:235">
      <c r="A14" s="32">
        <v>7</v>
      </c>
      <c r="B14" s="35" t="s">
        <v>63</v>
      </c>
      <c r="C14" s="35" t="s">
        <v>29</v>
      </c>
      <c r="D14" s="35" t="s">
        <v>30</v>
      </c>
      <c r="E14" s="35" t="s">
        <v>64</v>
      </c>
      <c r="F14" s="34" t="s">
        <v>65</v>
      </c>
      <c r="G14" s="35">
        <v>177</v>
      </c>
      <c r="H14" s="35" t="s">
        <v>47</v>
      </c>
      <c r="I14" s="35" t="s">
        <v>66</v>
      </c>
      <c r="J14" s="35" t="s">
        <v>67</v>
      </c>
      <c r="K14" s="27">
        <v>1</v>
      </c>
      <c r="L14" s="27">
        <v>1</v>
      </c>
      <c r="M14" s="27"/>
      <c r="N14" s="27"/>
      <c r="O14" s="27"/>
      <c r="P14" s="27"/>
      <c r="Q14" s="27"/>
      <c r="R14" s="27"/>
      <c r="S14" s="27" t="s">
        <v>36</v>
      </c>
      <c r="T14" s="27" t="s">
        <v>68</v>
      </c>
      <c r="U14" s="27">
        <v>2023.11</v>
      </c>
      <c r="V14" s="43"/>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row>
    <row r="15" s="3" customFormat="1" ht="185" customHeight="1" spans="1:235">
      <c r="A15" s="32">
        <v>8</v>
      </c>
      <c r="B15" s="35" t="s">
        <v>69</v>
      </c>
      <c r="C15" s="35" t="s">
        <v>29</v>
      </c>
      <c r="D15" s="35" t="s">
        <v>30</v>
      </c>
      <c r="E15" s="35" t="s">
        <v>70</v>
      </c>
      <c r="F15" s="34" t="s">
        <v>71</v>
      </c>
      <c r="G15" s="35">
        <v>1240</v>
      </c>
      <c r="H15" s="35" t="s">
        <v>72</v>
      </c>
      <c r="I15" s="34" t="s">
        <v>73</v>
      </c>
      <c r="J15" s="34" t="s">
        <v>74</v>
      </c>
      <c r="K15" s="27"/>
      <c r="L15" s="27"/>
      <c r="M15" s="27">
        <v>0.08</v>
      </c>
      <c r="N15" s="27">
        <v>0.0121</v>
      </c>
      <c r="O15" s="27">
        <v>0.0679</v>
      </c>
      <c r="P15" s="27">
        <v>0.3</v>
      </c>
      <c r="Q15" s="27">
        <v>0.026</v>
      </c>
      <c r="R15" s="27">
        <v>0.274</v>
      </c>
      <c r="S15" s="27" t="s">
        <v>36</v>
      </c>
      <c r="T15" s="27" t="s">
        <v>75</v>
      </c>
      <c r="U15" s="27">
        <v>2023.11</v>
      </c>
      <c r="V15" s="32"/>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row>
    <row r="16" s="3" customFormat="1" ht="113" customHeight="1" spans="1:235">
      <c r="A16" s="32">
        <v>9</v>
      </c>
      <c r="B16" s="27" t="s">
        <v>76</v>
      </c>
      <c r="C16" s="27" t="s">
        <v>29</v>
      </c>
      <c r="D16" s="27" t="s">
        <v>30</v>
      </c>
      <c r="E16" s="27" t="s">
        <v>77</v>
      </c>
      <c r="F16" s="28" t="s">
        <v>78</v>
      </c>
      <c r="G16" s="27">
        <v>1800</v>
      </c>
      <c r="H16" s="28" t="s">
        <v>47</v>
      </c>
      <c r="I16" s="28" t="s">
        <v>79</v>
      </c>
      <c r="J16" s="28" t="s">
        <v>80</v>
      </c>
      <c r="K16" s="27">
        <v>10</v>
      </c>
      <c r="L16" s="27">
        <v>15</v>
      </c>
      <c r="M16" s="27">
        <v>0.11</v>
      </c>
      <c r="N16" s="27">
        <v>0.03</v>
      </c>
      <c r="O16" s="27">
        <v>0.08</v>
      </c>
      <c r="P16" s="27">
        <v>0.31</v>
      </c>
      <c r="Q16" s="27">
        <v>0.07</v>
      </c>
      <c r="R16" s="27">
        <v>0.24</v>
      </c>
      <c r="S16" s="27" t="s">
        <v>36</v>
      </c>
      <c r="T16" s="27" t="s">
        <v>81</v>
      </c>
      <c r="U16" s="27">
        <v>2023.11</v>
      </c>
      <c r="V16" s="27"/>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row>
    <row r="17" s="4" customFormat="1" ht="66" customHeight="1" spans="1:22">
      <c r="A17" s="32">
        <v>10</v>
      </c>
      <c r="B17" s="27" t="s">
        <v>82</v>
      </c>
      <c r="C17" s="27" t="s">
        <v>29</v>
      </c>
      <c r="D17" s="27" t="s">
        <v>30</v>
      </c>
      <c r="E17" s="27" t="s">
        <v>77</v>
      </c>
      <c r="F17" s="28" t="s">
        <v>83</v>
      </c>
      <c r="G17" s="27">
        <v>800</v>
      </c>
      <c r="H17" s="28" t="s">
        <v>47</v>
      </c>
      <c r="I17" s="28" t="s">
        <v>84</v>
      </c>
      <c r="J17" s="28" t="s">
        <v>85</v>
      </c>
      <c r="K17" s="27">
        <v>60</v>
      </c>
      <c r="L17" s="27">
        <v>197</v>
      </c>
      <c r="M17" s="27">
        <v>0.45</v>
      </c>
      <c r="N17" s="27">
        <v>0.45</v>
      </c>
      <c r="O17" s="27"/>
      <c r="P17" s="27">
        <v>1.575</v>
      </c>
      <c r="Q17" s="27">
        <v>1.575</v>
      </c>
      <c r="R17" s="27"/>
      <c r="S17" s="27" t="s">
        <v>86</v>
      </c>
      <c r="T17" s="27" t="s">
        <v>86</v>
      </c>
      <c r="U17" s="27">
        <v>2023.11</v>
      </c>
      <c r="V17" s="32"/>
    </row>
    <row r="18" s="3" customFormat="1" ht="131" customHeight="1" spans="1:235">
      <c r="A18" s="32">
        <v>11</v>
      </c>
      <c r="B18" s="27" t="s">
        <v>87</v>
      </c>
      <c r="C18" s="27" t="s">
        <v>29</v>
      </c>
      <c r="D18" s="27" t="s">
        <v>30</v>
      </c>
      <c r="E18" s="27" t="s">
        <v>88</v>
      </c>
      <c r="F18" s="28" t="s">
        <v>89</v>
      </c>
      <c r="G18" s="27">
        <v>300</v>
      </c>
      <c r="H18" s="28" t="s">
        <v>47</v>
      </c>
      <c r="I18" s="28" t="s">
        <v>90</v>
      </c>
      <c r="J18" s="28" t="s">
        <v>91</v>
      </c>
      <c r="K18" s="27"/>
      <c r="L18" s="27">
        <v>8</v>
      </c>
      <c r="M18" s="27">
        <v>0.7</v>
      </c>
      <c r="N18" s="27"/>
      <c r="O18" s="27">
        <v>0.7</v>
      </c>
      <c r="P18" s="27">
        <v>2.6</v>
      </c>
      <c r="Q18" s="27"/>
      <c r="R18" s="27">
        <v>2.6</v>
      </c>
      <c r="S18" s="27" t="s">
        <v>86</v>
      </c>
      <c r="T18" s="27" t="s">
        <v>92</v>
      </c>
      <c r="U18" s="27">
        <v>2023.11</v>
      </c>
      <c r="V18" s="32"/>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row>
    <row r="19" s="3" customFormat="1" ht="107" customHeight="1" spans="1:235">
      <c r="A19" s="32">
        <v>12</v>
      </c>
      <c r="B19" s="27" t="s">
        <v>93</v>
      </c>
      <c r="C19" s="27" t="s">
        <v>29</v>
      </c>
      <c r="D19" s="27" t="s">
        <v>30</v>
      </c>
      <c r="E19" s="27" t="s">
        <v>94</v>
      </c>
      <c r="F19" s="28" t="s">
        <v>95</v>
      </c>
      <c r="G19" s="27">
        <v>585</v>
      </c>
      <c r="H19" s="27" t="s">
        <v>96</v>
      </c>
      <c r="I19" s="28" t="s">
        <v>97</v>
      </c>
      <c r="J19" s="28" t="s">
        <v>98</v>
      </c>
      <c r="K19" s="27">
        <v>20</v>
      </c>
      <c r="L19" s="27"/>
      <c r="M19" s="27">
        <v>0.01</v>
      </c>
      <c r="N19" s="27">
        <v>0.01</v>
      </c>
      <c r="O19" s="27"/>
      <c r="P19" s="27">
        <v>482</v>
      </c>
      <c r="Q19" s="27">
        <v>259</v>
      </c>
      <c r="R19" s="27">
        <v>223</v>
      </c>
      <c r="S19" s="27" t="s">
        <v>86</v>
      </c>
      <c r="T19" s="27" t="s">
        <v>86</v>
      </c>
      <c r="U19" s="27">
        <v>2023.11</v>
      </c>
      <c r="V19" s="32"/>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row>
    <row r="20" s="3" customFormat="1" ht="181" customHeight="1" spans="1:235">
      <c r="A20" s="32">
        <v>13</v>
      </c>
      <c r="B20" s="27" t="s">
        <v>99</v>
      </c>
      <c r="C20" s="27" t="s">
        <v>29</v>
      </c>
      <c r="D20" s="27" t="s">
        <v>30</v>
      </c>
      <c r="E20" s="27" t="s">
        <v>100</v>
      </c>
      <c r="F20" s="28" t="s">
        <v>101</v>
      </c>
      <c r="G20" s="27">
        <v>580</v>
      </c>
      <c r="H20" s="27" t="s">
        <v>102</v>
      </c>
      <c r="I20" s="28" t="s">
        <v>103</v>
      </c>
      <c r="J20" s="28" t="s">
        <v>104</v>
      </c>
      <c r="K20" s="27"/>
      <c r="L20" s="27"/>
      <c r="M20" s="27">
        <v>0.07</v>
      </c>
      <c r="N20" s="27">
        <v>0.01</v>
      </c>
      <c r="O20" s="27">
        <v>0.06</v>
      </c>
      <c r="P20" s="27">
        <v>0.284</v>
      </c>
      <c r="Q20" s="27">
        <v>0.043</v>
      </c>
      <c r="R20" s="27">
        <v>0.241</v>
      </c>
      <c r="S20" s="27" t="s">
        <v>105</v>
      </c>
      <c r="T20" s="27" t="s">
        <v>106</v>
      </c>
      <c r="U20" s="27">
        <v>2023.11</v>
      </c>
      <c r="V20" s="32"/>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row>
    <row r="21" s="3" customFormat="1" ht="93" customHeight="1" spans="1:235">
      <c r="A21" s="32">
        <v>14</v>
      </c>
      <c r="B21" s="27" t="s">
        <v>107</v>
      </c>
      <c r="C21" s="27" t="s">
        <v>29</v>
      </c>
      <c r="D21" s="27" t="s">
        <v>30</v>
      </c>
      <c r="E21" s="27" t="s">
        <v>31</v>
      </c>
      <c r="F21" s="28" t="s">
        <v>108</v>
      </c>
      <c r="G21" s="27">
        <v>1900</v>
      </c>
      <c r="H21" s="27" t="s">
        <v>102</v>
      </c>
      <c r="I21" s="28" t="s">
        <v>109</v>
      </c>
      <c r="J21" s="28" t="s">
        <v>110</v>
      </c>
      <c r="K21" s="27">
        <v>60</v>
      </c>
      <c r="L21" s="27"/>
      <c r="M21" s="27">
        <v>0.3</v>
      </c>
      <c r="N21" s="27">
        <v>0.3</v>
      </c>
      <c r="O21" s="27"/>
      <c r="P21" s="27">
        <v>1.1</v>
      </c>
      <c r="Q21" s="27">
        <v>1.1</v>
      </c>
      <c r="R21" s="27"/>
      <c r="S21" s="27" t="s">
        <v>111</v>
      </c>
      <c r="T21" s="27" t="s">
        <v>112</v>
      </c>
      <c r="U21" s="27">
        <v>2023.11</v>
      </c>
      <c r="V21" s="32"/>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row>
    <row r="22" s="3" customFormat="1" ht="77.25" customHeight="1" spans="1:235">
      <c r="A22" s="32">
        <v>15</v>
      </c>
      <c r="B22" s="35" t="s">
        <v>113</v>
      </c>
      <c r="C22" s="35" t="s">
        <v>29</v>
      </c>
      <c r="D22" s="35" t="s">
        <v>30</v>
      </c>
      <c r="E22" s="35" t="s">
        <v>31</v>
      </c>
      <c r="F22" s="34" t="s">
        <v>114</v>
      </c>
      <c r="G22" s="35">
        <v>300</v>
      </c>
      <c r="H22" s="35" t="s">
        <v>102</v>
      </c>
      <c r="I22" s="34" t="s">
        <v>115</v>
      </c>
      <c r="J22" s="34" t="s">
        <v>116</v>
      </c>
      <c r="K22" s="35">
        <v>10</v>
      </c>
      <c r="L22" s="35">
        <v>50</v>
      </c>
      <c r="M22" s="35">
        <v>0.1</v>
      </c>
      <c r="N22" s="35">
        <v>0.01</v>
      </c>
      <c r="O22" s="35">
        <v>0.09</v>
      </c>
      <c r="P22" s="35"/>
      <c r="Q22" s="35">
        <v>0.036</v>
      </c>
      <c r="R22" s="35">
        <v>0.364</v>
      </c>
      <c r="S22" s="27" t="s">
        <v>105</v>
      </c>
      <c r="T22" s="35" t="s">
        <v>117</v>
      </c>
      <c r="U22" s="27">
        <v>2023.11</v>
      </c>
      <c r="V22" s="27"/>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row>
    <row r="23" s="5" customFormat="1" ht="91" customHeight="1" spans="1:235">
      <c r="A23" s="32">
        <v>16</v>
      </c>
      <c r="B23" s="35" t="s">
        <v>118</v>
      </c>
      <c r="C23" s="35" t="s">
        <v>29</v>
      </c>
      <c r="D23" s="35" t="s">
        <v>30</v>
      </c>
      <c r="E23" s="35" t="s">
        <v>119</v>
      </c>
      <c r="F23" s="34" t="s">
        <v>120</v>
      </c>
      <c r="G23" s="35">
        <v>100</v>
      </c>
      <c r="H23" s="35" t="s">
        <v>121</v>
      </c>
      <c r="I23" s="34" t="s">
        <v>122</v>
      </c>
      <c r="J23" s="34" t="s">
        <v>123</v>
      </c>
      <c r="K23" s="35">
        <v>60</v>
      </c>
      <c r="L23" s="35">
        <v>120</v>
      </c>
      <c r="M23" s="35">
        <v>0.3</v>
      </c>
      <c r="N23" s="35">
        <v>0.02</v>
      </c>
      <c r="O23" s="35">
        <v>0.28</v>
      </c>
      <c r="P23" s="35">
        <v>1.2</v>
      </c>
      <c r="Q23" s="35">
        <v>0.065</v>
      </c>
      <c r="R23" s="35">
        <v>1.135</v>
      </c>
      <c r="S23" s="27" t="s">
        <v>105</v>
      </c>
      <c r="T23" s="35" t="s">
        <v>117</v>
      </c>
      <c r="U23" s="27">
        <v>2023.11</v>
      </c>
      <c r="V23" s="2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row>
    <row r="24" s="5" customFormat="1" ht="103" customHeight="1" spans="1:235">
      <c r="A24" s="32">
        <v>17</v>
      </c>
      <c r="B24" s="35" t="s">
        <v>124</v>
      </c>
      <c r="C24" s="35" t="s">
        <v>29</v>
      </c>
      <c r="D24" s="35" t="s">
        <v>30</v>
      </c>
      <c r="E24" s="35" t="s">
        <v>125</v>
      </c>
      <c r="F24" s="34" t="s">
        <v>126</v>
      </c>
      <c r="G24" s="35">
        <v>453</v>
      </c>
      <c r="H24" s="35" t="s">
        <v>102</v>
      </c>
      <c r="I24" s="34" t="s">
        <v>127</v>
      </c>
      <c r="J24" s="34" t="s">
        <v>128</v>
      </c>
      <c r="K24" s="35"/>
      <c r="L24" s="35"/>
      <c r="M24" s="35">
        <v>0.151</v>
      </c>
      <c r="N24" s="35">
        <v>0.033</v>
      </c>
      <c r="O24" s="35">
        <v>0.118</v>
      </c>
      <c r="P24" s="35">
        <v>0.5</v>
      </c>
      <c r="Q24" s="35">
        <v>0.075</v>
      </c>
      <c r="R24" s="35">
        <v>0.425</v>
      </c>
      <c r="S24" s="27" t="s">
        <v>105</v>
      </c>
      <c r="T24" s="35" t="s">
        <v>117</v>
      </c>
      <c r="U24" s="27">
        <v>2023.11</v>
      </c>
      <c r="V24" s="42"/>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row>
    <row r="25" s="5" customFormat="1" ht="139" customHeight="1" spans="1:22">
      <c r="A25" s="32">
        <v>18</v>
      </c>
      <c r="B25" s="35" t="s">
        <v>129</v>
      </c>
      <c r="C25" s="35" t="s">
        <v>29</v>
      </c>
      <c r="D25" s="35" t="s">
        <v>30</v>
      </c>
      <c r="E25" s="35" t="s">
        <v>130</v>
      </c>
      <c r="F25" s="34" t="s">
        <v>131</v>
      </c>
      <c r="G25" s="35">
        <v>150</v>
      </c>
      <c r="H25" s="35" t="s">
        <v>41</v>
      </c>
      <c r="I25" s="34" t="s">
        <v>132</v>
      </c>
      <c r="J25" s="34" t="s">
        <v>133</v>
      </c>
      <c r="K25" s="35"/>
      <c r="L25" s="35"/>
      <c r="M25" s="35">
        <v>0.015</v>
      </c>
      <c r="N25" s="35"/>
      <c r="O25" s="35">
        <v>0.015</v>
      </c>
      <c r="P25" s="35">
        <v>0.05</v>
      </c>
      <c r="Q25" s="35"/>
      <c r="R25" s="35">
        <v>0.05</v>
      </c>
      <c r="S25" s="27" t="s">
        <v>105</v>
      </c>
      <c r="T25" s="35" t="s">
        <v>134</v>
      </c>
      <c r="U25" s="27">
        <v>2023.11</v>
      </c>
      <c r="V25" s="42"/>
    </row>
    <row r="26" s="5" customFormat="1" ht="71" customHeight="1" spans="1:22">
      <c r="A26" s="32">
        <v>19</v>
      </c>
      <c r="B26" s="35" t="s">
        <v>135</v>
      </c>
      <c r="C26" s="35" t="s">
        <v>29</v>
      </c>
      <c r="D26" s="35" t="s">
        <v>30</v>
      </c>
      <c r="E26" s="35" t="s">
        <v>77</v>
      </c>
      <c r="F26" s="34" t="s">
        <v>136</v>
      </c>
      <c r="G26" s="35">
        <v>5</v>
      </c>
      <c r="H26" s="35" t="s">
        <v>102</v>
      </c>
      <c r="I26" s="34" t="s">
        <v>137</v>
      </c>
      <c r="J26" s="34" t="s">
        <v>137</v>
      </c>
      <c r="K26" s="35">
        <v>6</v>
      </c>
      <c r="L26" s="35">
        <v>24</v>
      </c>
      <c r="M26" s="35">
        <v>0.2</v>
      </c>
      <c r="N26" s="35">
        <v>0.04</v>
      </c>
      <c r="O26" s="35">
        <v>0.16</v>
      </c>
      <c r="P26" s="35">
        <v>0.8</v>
      </c>
      <c r="Q26" s="35">
        <v>0.16</v>
      </c>
      <c r="R26" s="35">
        <v>0.64</v>
      </c>
      <c r="S26" s="27" t="s">
        <v>105</v>
      </c>
      <c r="T26" s="35" t="s">
        <v>105</v>
      </c>
      <c r="U26" s="27">
        <v>2023.11</v>
      </c>
      <c r="V26" s="42"/>
    </row>
    <row r="27" s="5" customFormat="1" ht="140" customHeight="1" spans="1:22">
      <c r="A27" s="32">
        <v>20</v>
      </c>
      <c r="B27" s="35" t="s">
        <v>138</v>
      </c>
      <c r="C27" s="35" t="s">
        <v>29</v>
      </c>
      <c r="D27" s="35" t="s">
        <v>30</v>
      </c>
      <c r="E27" s="35" t="s">
        <v>139</v>
      </c>
      <c r="F27" s="34" t="s">
        <v>140</v>
      </c>
      <c r="G27" s="35">
        <v>400</v>
      </c>
      <c r="H27" s="35" t="s">
        <v>47</v>
      </c>
      <c r="I27" s="34" t="s">
        <v>141</v>
      </c>
      <c r="J27" s="34" t="s">
        <v>142</v>
      </c>
      <c r="K27" s="35"/>
      <c r="L27" s="35">
        <v>6</v>
      </c>
      <c r="M27" s="35">
        <v>0.03</v>
      </c>
      <c r="N27" s="35">
        <v>0.005</v>
      </c>
      <c r="O27" s="35">
        <v>0.025</v>
      </c>
      <c r="P27" s="35">
        <v>0.107</v>
      </c>
      <c r="Q27" s="35">
        <v>0.002</v>
      </c>
      <c r="R27" s="35">
        <v>0.105</v>
      </c>
      <c r="S27" s="35" t="s">
        <v>143</v>
      </c>
      <c r="T27" s="35" t="s">
        <v>139</v>
      </c>
      <c r="U27" s="27">
        <v>2023.11</v>
      </c>
      <c r="V27" s="35"/>
    </row>
    <row r="28" s="6" customFormat="1" ht="163" customHeight="1" spans="1:22">
      <c r="A28" s="32">
        <v>21</v>
      </c>
      <c r="B28" s="35" t="s">
        <v>144</v>
      </c>
      <c r="C28" s="35" t="s">
        <v>29</v>
      </c>
      <c r="D28" s="35" t="s">
        <v>30</v>
      </c>
      <c r="E28" s="35" t="s">
        <v>139</v>
      </c>
      <c r="F28" s="34" t="s">
        <v>145</v>
      </c>
      <c r="G28" s="35">
        <v>100</v>
      </c>
      <c r="H28" s="35" t="s">
        <v>47</v>
      </c>
      <c r="I28" s="34" t="s">
        <v>146</v>
      </c>
      <c r="J28" s="34" t="s">
        <v>147</v>
      </c>
      <c r="K28" s="35">
        <v>15</v>
      </c>
      <c r="L28" s="35">
        <v>50</v>
      </c>
      <c r="M28" s="35">
        <v>0.305</v>
      </c>
      <c r="N28" s="35">
        <v>0.005</v>
      </c>
      <c r="O28" s="35">
        <v>0.3</v>
      </c>
      <c r="P28" s="35">
        <v>1.173</v>
      </c>
      <c r="Q28" s="35">
        <v>0.023</v>
      </c>
      <c r="R28" s="35">
        <v>1.15</v>
      </c>
      <c r="S28" s="35" t="s">
        <v>148</v>
      </c>
      <c r="T28" s="35" t="s">
        <v>148</v>
      </c>
      <c r="U28" s="27">
        <v>2023.11</v>
      </c>
      <c r="V28" s="42"/>
    </row>
    <row r="29" s="7" customFormat="1" ht="145" customHeight="1" spans="1:22">
      <c r="A29" s="32">
        <v>22</v>
      </c>
      <c r="B29" s="27" t="s">
        <v>149</v>
      </c>
      <c r="C29" s="35" t="s">
        <v>29</v>
      </c>
      <c r="D29" s="35" t="s">
        <v>30</v>
      </c>
      <c r="E29" s="35" t="s">
        <v>150</v>
      </c>
      <c r="F29" s="28" t="s">
        <v>151</v>
      </c>
      <c r="G29" s="27">
        <v>100</v>
      </c>
      <c r="H29" s="35" t="s">
        <v>96</v>
      </c>
      <c r="I29" s="34" t="s">
        <v>152</v>
      </c>
      <c r="J29" s="34" t="s">
        <v>153</v>
      </c>
      <c r="K29" s="35"/>
      <c r="L29" s="35">
        <v>20</v>
      </c>
      <c r="M29" s="35">
        <v>0.2</v>
      </c>
      <c r="N29" s="35">
        <v>0.05</v>
      </c>
      <c r="O29" s="35">
        <v>0.15</v>
      </c>
      <c r="P29" s="35">
        <v>0.2</v>
      </c>
      <c r="Q29" s="35">
        <v>0.05</v>
      </c>
      <c r="R29" s="35">
        <v>0.15</v>
      </c>
      <c r="S29" s="35" t="s">
        <v>154</v>
      </c>
      <c r="T29" s="35" t="s">
        <v>155</v>
      </c>
      <c r="U29" s="27">
        <v>2023.11</v>
      </c>
      <c r="V29" s="42"/>
    </row>
    <row r="30" s="7" customFormat="1" ht="189" customHeight="1" spans="1:22">
      <c r="A30" s="32"/>
      <c r="B30" s="27" t="s">
        <v>156</v>
      </c>
      <c r="C30" s="35" t="s">
        <v>29</v>
      </c>
      <c r="D30" s="35" t="s">
        <v>30</v>
      </c>
      <c r="E30" s="35" t="s">
        <v>157</v>
      </c>
      <c r="F30" s="28" t="s">
        <v>158</v>
      </c>
      <c r="G30" s="27"/>
      <c r="H30" s="35" t="s">
        <v>96</v>
      </c>
      <c r="I30" s="34" t="s">
        <v>159</v>
      </c>
      <c r="J30" s="34" t="s">
        <v>160</v>
      </c>
      <c r="K30" s="35"/>
      <c r="L30" s="35">
        <v>2</v>
      </c>
      <c r="M30" s="35">
        <v>0.0015</v>
      </c>
      <c r="N30" s="35"/>
      <c r="O30" s="35">
        <v>0.0015</v>
      </c>
      <c r="P30" s="35">
        <v>0.0015</v>
      </c>
      <c r="Q30" s="35"/>
      <c r="R30" s="35">
        <v>0.0015</v>
      </c>
      <c r="S30" s="35" t="s">
        <v>154</v>
      </c>
      <c r="T30" s="35" t="s">
        <v>161</v>
      </c>
      <c r="U30" s="27">
        <v>2023.11</v>
      </c>
      <c r="V30" s="42"/>
    </row>
    <row r="31" s="7" customFormat="1" ht="185" customHeight="1" spans="1:22">
      <c r="A31" s="32"/>
      <c r="B31" s="27" t="s">
        <v>162</v>
      </c>
      <c r="C31" s="35" t="s">
        <v>29</v>
      </c>
      <c r="D31" s="35" t="s">
        <v>30</v>
      </c>
      <c r="E31" s="35" t="s">
        <v>157</v>
      </c>
      <c r="F31" s="28" t="s">
        <v>163</v>
      </c>
      <c r="G31" s="27"/>
      <c r="H31" s="35" t="s">
        <v>96</v>
      </c>
      <c r="I31" s="34" t="s">
        <v>164</v>
      </c>
      <c r="J31" s="34" t="s">
        <v>165</v>
      </c>
      <c r="K31" s="35"/>
      <c r="L31" s="35">
        <v>5</v>
      </c>
      <c r="M31" s="35">
        <v>0.01</v>
      </c>
      <c r="N31" s="35"/>
      <c r="O31" s="35">
        <v>0.01</v>
      </c>
      <c r="P31" s="35">
        <v>0.01</v>
      </c>
      <c r="Q31" s="35"/>
      <c r="R31" s="35">
        <v>0.01</v>
      </c>
      <c r="S31" s="35" t="s">
        <v>154</v>
      </c>
      <c r="T31" s="35" t="s">
        <v>166</v>
      </c>
      <c r="U31" s="27">
        <v>2023.11</v>
      </c>
      <c r="V31" s="42"/>
    </row>
    <row r="32" s="7" customFormat="1" ht="136" customHeight="1" spans="1:22">
      <c r="A32" s="32">
        <v>25</v>
      </c>
      <c r="B32" s="27" t="s">
        <v>167</v>
      </c>
      <c r="C32" s="27" t="s">
        <v>29</v>
      </c>
      <c r="D32" s="27">
        <v>2024</v>
      </c>
      <c r="E32" s="27" t="s">
        <v>168</v>
      </c>
      <c r="F32" s="28" t="s">
        <v>169</v>
      </c>
      <c r="G32" s="27">
        <v>840</v>
      </c>
      <c r="H32" s="28" t="s">
        <v>47</v>
      </c>
      <c r="I32" s="28" t="s">
        <v>170</v>
      </c>
      <c r="J32" s="28" t="s">
        <v>171</v>
      </c>
      <c r="K32" s="27">
        <v>12</v>
      </c>
      <c r="L32" s="27"/>
      <c r="M32" s="27">
        <v>0.12</v>
      </c>
      <c r="N32" s="27">
        <v>0.12</v>
      </c>
      <c r="O32" s="27"/>
      <c r="P32" s="27">
        <v>0.46</v>
      </c>
      <c r="Q32" s="27">
        <v>0.46</v>
      </c>
      <c r="R32" s="27"/>
      <c r="S32" s="27" t="s">
        <v>172</v>
      </c>
      <c r="T32" s="27" t="s">
        <v>112</v>
      </c>
      <c r="U32" s="27">
        <v>2023.11</v>
      </c>
      <c r="V32" s="27"/>
    </row>
    <row r="33" s="7" customFormat="1" ht="150" customHeight="1" spans="1:22">
      <c r="A33" s="32">
        <v>26</v>
      </c>
      <c r="B33" s="27" t="s">
        <v>173</v>
      </c>
      <c r="C33" s="27" t="s">
        <v>29</v>
      </c>
      <c r="D33" s="27" t="s">
        <v>30</v>
      </c>
      <c r="E33" s="27" t="s">
        <v>77</v>
      </c>
      <c r="F33" s="28" t="s">
        <v>174</v>
      </c>
      <c r="G33" s="27">
        <v>150</v>
      </c>
      <c r="H33" s="27" t="s">
        <v>96</v>
      </c>
      <c r="I33" s="28" t="s">
        <v>175</v>
      </c>
      <c r="J33" s="28" t="s">
        <v>176</v>
      </c>
      <c r="K33" s="42"/>
      <c r="L33" s="42"/>
      <c r="M33" s="27">
        <v>0.0247</v>
      </c>
      <c r="N33" s="27">
        <v>0.0086</v>
      </c>
      <c r="O33" s="27">
        <v>0.0161</v>
      </c>
      <c r="P33" s="27">
        <v>0.0847</v>
      </c>
      <c r="Q33" s="27">
        <v>0.0351</v>
      </c>
      <c r="R33" s="27">
        <v>0.0496</v>
      </c>
      <c r="S33" s="27" t="s">
        <v>177</v>
      </c>
      <c r="T33" s="27" t="s">
        <v>177</v>
      </c>
      <c r="U33" s="27">
        <v>2023.11</v>
      </c>
      <c r="V33" s="27"/>
    </row>
    <row r="34" s="8" customFormat="1" ht="98" customHeight="1" spans="1:235">
      <c r="A34" s="32">
        <v>27</v>
      </c>
      <c r="B34" s="27" t="s">
        <v>178</v>
      </c>
      <c r="C34" s="27" t="s">
        <v>29</v>
      </c>
      <c r="D34" s="27" t="s">
        <v>30</v>
      </c>
      <c r="E34" s="27" t="s">
        <v>179</v>
      </c>
      <c r="F34" s="28" t="s">
        <v>180</v>
      </c>
      <c r="G34" s="27">
        <v>100</v>
      </c>
      <c r="H34" s="27" t="s">
        <v>96</v>
      </c>
      <c r="I34" s="28" t="s">
        <v>181</v>
      </c>
      <c r="J34" s="28" t="s">
        <v>182</v>
      </c>
      <c r="K34" s="27">
        <v>10</v>
      </c>
      <c r="L34" s="27">
        <v>30</v>
      </c>
      <c r="M34" s="27">
        <v>0.05</v>
      </c>
      <c r="N34" s="27">
        <v>0.01</v>
      </c>
      <c r="O34" s="27">
        <v>0.04</v>
      </c>
      <c r="P34" s="27">
        <v>0.18</v>
      </c>
      <c r="Q34" s="27">
        <v>0.04</v>
      </c>
      <c r="R34" s="27">
        <v>0.14</v>
      </c>
      <c r="S34" s="27" t="s">
        <v>183</v>
      </c>
      <c r="T34" s="27" t="s">
        <v>183</v>
      </c>
      <c r="U34" s="27">
        <v>2023.11</v>
      </c>
      <c r="V34" s="2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row>
    <row r="35" s="2" customFormat="1" ht="122" customHeight="1" spans="1:235">
      <c r="A35" s="32">
        <v>28</v>
      </c>
      <c r="B35" s="27" t="s">
        <v>184</v>
      </c>
      <c r="C35" s="27" t="s">
        <v>29</v>
      </c>
      <c r="D35" s="27" t="s">
        <v>30</v>
      </c>
      <c r="E35" s="27" t="s">
        <v>77</v>
      </c>
      <c r="F35" s="28" t="s">
        <v>185</v>
      </c>
      <c r="G35" s="27">
        <v>1800</v>
      </c>
      <c r="H35" s="27" t="s">
        <v>47</v>
      </c>
      <c r="I35" s="28" t="s">
        <v>186</v>
      </c>
      <c r="J35" s="28" t="s">
        <v>187</v>
      </c>
      <c r="K35" s="27">
        <v>60</v>
      </c>
      <c r="L35" s="27">
        <v>196</v>
      </c>
      <c r="M35" s="27">
        <v>0.38</v>
      </c>
      <c r="N35" s="27">
        <v>0.28</v>
      </c>
      <c r="O35" s="27">
        <v>0.1</v>
      </c>
      <c r="P35" s="27">
        <v>1.35</v>
      </c>
      <c r="Q35" s="27">
        <v>1</v>
      </c>
      <c r="R35" s="27">
        <v>0.35</v>
      </c>
      <c r="S35" s="27" t="s">
        <v>188</v>
      </c>
      <c r="T35" s="27" t="s">
        <v>188</v>
      </c>
      <c r="U35" s="27">
        <v>2023.11</v>
      </c>
      <c r="V35" s="27"/>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row>
    <row r="36" s="9" customFormat="1" ht="116" customHeight="1" spans="1:22">
      <c r="A36" s="32">
        <v>29</v>
      </c>
      <c r="B36" s="27" t="s">
        <v>189</v>
      </c>
      <c r="C36" s="27" t="s">
        <v>29</v>
      </c>
      <c r="D36" s="27" t="s">
        <v>30</v>
      </c>
      <c r="E36" s="27" t="s">
        <v>77</v>
      </c>
      <c r="F36" s="28" t="s">
        <v>190</v>
      </c>
      <c r="G36" s="27">
        <v>200</v>
      </c>
      <c r="H36" s="27" t="s">
        <v>47</v>
      </c>
      <c r="I36" s="28" t="s">
        <v>191</v>
      </c>
      <c r="J36" s="28" t="s">
        <v>191</v>
      </c>
      <c r="K36" s="27">
        <v>60</v>
      </c>
      <c r="L36" s="27">
        <v>196</v>
      </c>
      <c r="M36" s="27">
        <v>2.6</v>
      </c>
      <c r="N36" s="27">
        <v>0.8</v>
      </c>
      <c r="O36" s="27">
        <v>1.8</v>
      </c>
      <c r="P36" s="27">
        <v>9.6</v>
      </c>
      <c r="Q36" s="27">
        <v>3</v>
      </c>
      <c r="R36" s="27">
        <v>6.6</v>
      </c>
      <c r="S36" s="27" t="s">
        <v>86</v>
      </c>
      <c r="T36" s="27" t="s">
        <v>192</v>
      </c>
      <c r="U36" s="27">
        <v>2023.11</v>
      </c>
      <c r="V36" s="27"/>
    </row>
    <row r="37" s="9" customFormat="1" ht="57" customHeight="1" spans="1:22">
      <c r="A37" s="32">
        <v>30</v>
      </c>
      <c r="B37" s="27" t="s">
        <v>193</v>
      </c>
      <c r="C37" s="27" t="s">
        <v>194</v>
      </c>
      <c r="D37" s="27" t="s">
        <v>30</v>
      </c>
      <c r="E37" s="27" t="s">
        <v>77</v>
      </c>
      <c r="F37" s="28" t="s">
        <v>195</v>
      </c>
      <c r="G37" s="27">
        <v>30</v>
      </c>
      <c r="H37" s="27" t="s">
        <v>47</v>
      </c>
      <c r="I37" s="28" t="s">
        <v>196</v>
      </c>
      <c r="J37" s="28" t="s">
        <v>196</v>
      </c>
      <c r="K37" s="27">
        <v>5</v>
      </c>
      <c r="L37" s="27">
        <v>21</v>
      </c>
      <c r="M37" s="27">
        <v>0.0759</v>
      </c>
      <c r="N37" s="27">
        <v>0.0759</v>
      </c>
      <c r="O37" s="27"/>
      <c r="P37" s="27">
        <v>0.28</v>
      </c>
      <c r="Q37" s="27">
        <v>0.28</v>
      </c>
      <c r="R37" s="27"/>
      <c r="S37" s="27" t="s">
        <v>197</v>
      </c>
      <c r="T37" s="27" t="s">
        <v>197</v>
      </c>
      <c r="U37" s="27">
        <v>2023.11</v>
      </c>
      <c r="V37" s="27"/>
    </row>
    <row r="38" s="9" customFormat="1" ht="54" customHeight="1" spans="1:22">
      <c r="A38" s="32"/>
      <c r="B38" s="27" t="s">
        <v>198</v>
      </c>
      <c r="C38" s="27"/>
      <c r="D38" s="27"/>
      <c r="E38" s="27"/>
      <c r="F38" s="28"/>
      <c r="G38" s="27">
        <f>SUM(G39:G74)</f>
        <v>6097.43</v>
      </c>
      <c r="H38" s="27"/>
      <c r="I38" s="28"/>
      <c r="J38" s="28"/>
      <c r="K38" s="27">
        <f t="shared" ref="G38:R38" si="0">SUM(K39:K61)</f>
        <v>11</v>
      </c>
      <c r="L38" s="27">
        <f t="shared" si="0"/>
        <v>17</v>
      </c>
      <c r="M38" s="27">
        <f t="shared" si="0"/>
        <v>0.694</v>
      </c>
      <c r="N38" s="27">
        <f t="shared" si="0"/>
        <v>0.1433</v>
      </c>
      <c r="O38" s="27">
        <f t="shared" si="0"/>
        <v>0.5507</v>
      </c>
      <c r="P38" s="27">
        <f t="shared" si="0"/>
        <v>2.5588</v>
      </c>
      <c r="Q38" s="27">
        <f t="shared" si="0"/>
        <v>0.5058</v>
      </c>
      <c r="R38" s="27">
        <f t="shared" si="0"/>
        <v>2.053</v>
      </c>
      <c r="S38" s="27"/>
      <c r="T38" s="27"/>
      <c r="U38" s="27"/>
      <c r="V38" s="27"/>
    </row>
    <row r="39" s="9" customFormat="1" ht="55" customHeight="1" spans="1:22">
      <c r="A39" s="32">
        <v>31</v>
      </c>
      <c r="B39" s="28" t="s">
        <v>199</v>
      </c>
      <c r="C39" s="28" t="s">
        <v>29</v>
      </c>
      <c r="D39" s="27" t="s">
        <v>30</v>
      </c>
      <c r="E39" s="28" t="s">
        <v>200</v>
      </c>
      <c r="F39" s="28" t="s">
        <v>201</v>
      </c>
      <c r="G39" s="27">
        <v>105</v>
      </c>
      <c r="H39" s="28" t="s">
        <v>47</v>
      </c>
      <c r="I39" s="28" t="s">
        <v>202</v>
      </c>
      <c r="J39" s="28" t="s">
        <v>203</v>
      </c>
      <c r="K39" s="27"/>
      <c r="L39" s="27">
        <v>1</v>
      </c>
      <c r="M39" s="27">
        <v>0.0056</v>
      </c>
      <c r="N39" s="27">
        <v>0.0009</v>
      </c>
      <c r="O39" s="27">
        <v>0.0047</v>
      </c>
      <c r="P39" s="27">
        <v>0.0231</v>
      </c>
      <c r="Q39" s="27">
        <v>0.0032</v>
      </c>
      <c r="R39" s="27">
        <v>0.0199</v>
      </c>
      <c r="S39" s="27" t="s">
        <v>204</v>
      </c>
      <c r="T39" s="27" t="s">
        <v>205</v>
      </c>
      <c r="U39" s="27">
        <v>2023.11</v>
      </c>
      <c r="V39" s="32"/>
    </row>
    <row r="40" s="9" customFormat="1" ht="50" customHeight="1" spans="1:22">
      <c r="A40" s="32">
        <v>32</v>
      </c>
      <c r="B40" s="28" t="s">
        <v>199</v>
      </c>
      <c r="C40" s="28" t="s">
        <v>29</v>
      </c>
      <c r="D40" s="27" t="s">
        <v>30</v>
      </c>
      <c r="E40" s="28" t="s">
        <v>206</v>
      </c>
      <c r="F40" s="28" t="s">
        <v>207</v>
      </c>
      <c r="G40" s="27">
        <v>32</v>
      </c>
      <c r="H40" s="28" t="s">
        <v>47</v>
      </c>
      <c r="I40" s="28" t="s">
        <v>202</v>
      </c>
      <c r="J40" s="28" t="s">
        <v>208</v>
      </c>
      <c r="K40" s="27"/>
      <c r="L40" s="27">
        <v>1</v>
      </c>
      <c r="M40" s="27">
        <v>0.0019</v>
      </c>
      <c r="N40" s="27">
        <v>0.0005</v>
      </c>
      <c r="O40" s="27">
        <v>0.0014</v>
      </c>
      <c r="P40" s="27">
        <v>0.0065</v>
      </c>
      <c r="Q40" s="27">
        <v>0.0012</v>
      </c>
      <c r="R40" s="27">
        <v>0.0053</v>
      </c>
      <c r="S40" s="27" t="s">
        <v>204</v>
      </c>
      <c r="T40" s="27" t="s">
        <v>205</v>
      </c>
      <c r="U40" s="27">
        <v>2023.11</v>
      </c>
      <c r="V40" s="32"/>
    </row>
    <row r="41" s="10" customFormat="1" ht="48" customHeight="1" spans="1:22">
      <c r="A41" s="32">
        <v>33</v>
      </c>
      <c r="B41" s="28" t="s">
        <v>199</v>
      </c>
      <c r="C41" s="28" t="s">
        <v>29</v>
      </c>
      <c r="D41" s="27" t="s">
        <v>30</v>
      </c>
      <c r="E41" s="28" t="s">
        <v>209</v>
      </c>
      <c r="F41" s="28" t="s">
        <v>210</v>
      </c>
      <c r="G41" s="27">
        <v>81</v>
      </c>
      <c r="H41" s="28" t="s">
        <v>47</v>
      </c>
      <c r="I41" s="28" t="s">
        <v>202</v>
      </c>
      <c r="J41" s="28" t="s">
        <v>211</v>
      </c>
      <c r="K41" s="27"/>
      <c r="L41" s="27">
        <v>1</v>
      </c>
      <c r="M41" s="27">
        <v>0.0082</v>
      </c>
      <c r="N41" s="27">
        <v>0.002</v>
      </c>
      <c r="O41" s="27">
        <v>0.0062</v>
      </c>
      <c r="P41" s="27">
        <v>0.0371</v>
      </c>
      <c r="Q41" s="27">
        <v>0.0092</v>
      </c>
      <c r="R41" s="27">
        <v>0.0279</v>
      </c>
      <c r="S41" s="27" t="s">
        <v>204</v>
      </c>
      <c r="T41" s="27" t="s">
        <v>205</v>
      </c>
      <c r="U41" s="27">
        <v>2023.11</v>
      </c>
      <c r="V41" s="32"/>
    </row>
    <row r="42" s="10" customFormat="1" ht="48" customHeight="1" spans="1:22">
      <c r="A42" s="32">
        <v>34</v>
      </c>
      <c r="B42" s="28" t="s">
        <v>199</v>
      </c>
      <c r="C42" s="28" t="s">
        <v>29</v>
      </c>
      <c r="D42" s="27" t="s">
        <v>30</v>
      </c>
      <c r="E42" s="28" t="s">
        <v>212</v>
      </c>
      <c r="F42" s="28" t="s">
        <v>213</v>
      </c>
      <c r="G42" s="27">
        <v>60</v>
      </c>
      <c r="H42" s="28" t="s">
        <v>47</v>
      </c>
      <c r="I42" s="28" t="s">
        <v>202</v>
      </c>
      <c r="J42" s="28" t="s">
        <v>214</v>
      </c>
      <c r="K42" s="27">
        <v>1</v>
      </c>
      <c r="L42" s="27"/>
      <c r="M42" s="27">
        <v>0.0053</v>
      </c>
      <c r="N42" s="27">
        <v>0.0008</v>
      </c>
      <c r="O42" s="27">
        <v>0.0045</v>
      </c>
      <c r="P42" s="27">
        <v>0.0225</v>
      </c>
      <c r="Q42" s="27">
        <v>0.0043</v>
      </c>
      <c r="R42" s="27">
        <v>0.0182</v>
      </c>
      <c r="S42" s="27" t="s">
        <v>204</v>
      </c>
      <c r="T42" s="27" t="s">
        <v>205</v>
      </c>
      <c r="U42" s="27">
        <v>2023.11</v>
      </c>
      <c r="V42" s="32"/>
    </row>
    <row r="43" s="10" customFormat="1" ht="48" customHeight="1" spans="1:22">
      <c r="A43" s="32">
        <v>35</v>
      </c>
      <c r="B43" s="28" t="s">
        <v>199</v>
      </c>
      <c r="C43" s="28" t="s">
        <v>29</v>
      </c>
      <c r="D43" s="27" t="s">
        <v>30</v>
      </c>
      <c r="E43" s="28" t="s">
        <v>215</v>
      </c>
      <c r="F43" s="28" t="s">
        <v>216</v>
      </c>
      <c r="G43" s="27">
        <v>32</v>
      </c>
      <c r="H43" s="28" t="s">
        <v>47</v>
      </c>
      <c r="I43" s="28" t="s">
        <v>202</v>
      </c>
      <c r="J43" s="28" t="s">
        <v>217</v>
      </c>
      <c r="K43" s="27"/>
      <c r="L43" s="27">
        <v>1</v>
      </c>
      <c r="M43" s="27">
        <v>0.0133</v>
      </c>
      <c r="N43" s="27">
        <v>0.0015</v>
      </c>
      <c r="O43" s="27">
        <v>0.0118</v>
      </c>
      <c r="P43" s="27">
        <v>0.047</v>
      </c>
      <c r="Q43" s="27">
        <v>0.0061</v>
      </c>
      <c r="R43" s="27">
        <v>0.0409</v>
      </c>
      <c r="S43" s="27" t="s">
        <v>204</v>
      </c>
      <c r="T43" s="27" t="s">
        <v>205</v>
      </c>
      <c r="U43" s="27">
        <v>2023.11</v>
      </c>
      <c r="V43" s="32"/>
    </row>
    <row r="44" s="10" customFormat="1" ht="48" customHeight="1" spans="1:22">
      <c r="A44" s="32">
        <v>36</v>
      </c>
      <c r="B44" s="28" t="s">
        <v>199</v>
      </c>
      <c r="C44" s="28" t="s">
        <v>29</v>
      </c>
      <c r="D44" s="27" t="s">
        <v>30</v>
      </c>
      <c r="E44" s="28" t="s">
        <v>218</v>
      </c>
      <c r="F44" s="28" t="s">
        <v>219</v>
      </c>
      <c r="G44" s="27">
        <v>120</v>
      </c>
      <c r="H44" s="28" t="s">
        <v>47</v>
      </c>
      <c r="I44" s="28" t="s">
        <v>202</v>
      </c>
      <c r="J44" s="28" t="s">
        <v>220</v>
      </c>
      <c r="K44" s="27">
        <v>1</v>
      </c>
      <c r="L44" s="27"/>
      <c r="M44" s="27">
        <v>0.0124</v>
      </c>
      <c r="N44" s="27">
        <v>0.0046</v>
      </c>
      <c r="O44" s="27">
        <v>0.0078</v>
      </c>
      <c r="P44" s="27">
        <v>0.058</v>
      </c>
      <c r="Q44" s="27">
        <v>0.0184</v>
      </c>
      <c r="R44" s="27">
        <v>0.0396</v>
      </c>
      <c r="S44" s="27" t="s">
        <v>204</v>
      </c>
      <c r="T44" s="27" t="s">
        <v>205</v>
      </c>
      <c r="U44" s="27">
        <v>2023.11</v>
      </c>
      <c r="V44" s="32"/>
    </row>
    <row r="45" s="10" customFormat="1" ht="48" customHeight="1" spans="1:22">
      <c r="A45" s="32">
        <v>37</v>
      </c>
      <c r="B45" s="28" t="s">
        <v>199</v>
      </c>
      <c r="C45" s="28" t="s">
        <v>29</v>
      </c>
      <c r="D45" s="27" t="s">
        <v>30</v>
      </c>
      <c r="E45" s="28" t="s">
        <v>221</v>
      </c>
      <c r="F45" s="28" t="s">
        <v>222</v>
      </c>
      <c r="G45" s="27">
        <v>75</v>
      </c>
      <c r="H45" s="28" t="s">
        <v>47</v>
      </c>
      <c r="I45" s="28" t="s">
        <v>202</v>
      </c>
      <c r="J45" s="28" t="s">
        <v>223</v>
      </c>
      <c r="K45" s="27"/>
      <c r="L45" s="27">
        <v>1</v>
      </c>
      <c r="M45" s="27">
        <v>0.0655</v>
      </c>
      <c r="N45" s="27">
        <v>0.0095</v>
      </c>
      <c r="O45" s="27">
        <v>0.056</v>
      </c>
      <c r="P45" s="27">
        <v>0.217</v>
      </c>
      <c r="Q45" s="27">
        <v>0.0301</v>
      </c>
      <c r="R45" s="27">
        <v>0.1869</v>
      </c>
      <c r="S45" s="27" t="s">
        <v>204</v>
      </c>
      <c r="T45" s="27" t="s">
        <v>205</v>
      </c>
      <c r="U45" s="27">
        <v>2023.11</v>
      </c>
      <c r="V45" s="32"/>
    </row>
    <row r="46" s="10" customFormat="1" ht="48" customHeight="1" spans="1:22">
      <c r="A46" s="32">
        <v>38</v>
      </c>
      <c r="B46" s="28" t="s">
        <v>199</v>
      </c>
      <c r="C46" s="28" t="s">
        <v>29</v>
      </c>
      <c r="D46" s="27" t="s">
        <v>30</v>
      </c>
      <c r="E46" s="28" t="s">
        <v>224</v>
      </c>
      <c r="F46" s="28" t="s">
        <v>225</v>
      </c>
      <c r="G46" s="27">
        <v>17</v>
      </c>
      <c r="H46" s="28" t="s">
        <v>47</v>
      </c>
      <c r="I46" s="28" t="s">
        <v>202</v>
      </c>
      <c r="J46" s="28" t="s">
        <v>226</v>
      </c>
      <c r="K46" s="27">
        <v>1</v>
      </c>
      <c r="L46" s="27"/>
      <c r="M46" s="27">
        <v>0.0078</v>
      </c>
      <c r="N46" s="27">
        <v>0.0011</v>
      </c>
      <c r="O46" s="27">
        <v>0.0067</v>
      </c>
      <c r="P46" s="27">
        <v>0.0302</v>
      </c>
      <c r="Q46" s="27">
        <v>0.0042</v>
      </c>
      <c r="R46" s="27">
        <v>0.026</v>
      </c>
      <c r="S46" s="27" t="s">
        <v>204</v>
      </c>
      <c r="T46" s="27" t="s">
        <v>205</v>
      </c>
      <c r="U46" s="27">
        <v>2023.11</v>
      </c>
      <c r="V46" s="32"/>
    </row>
    <row r="47" s="10" customFormat="1" ht="48" customHeight="1" spans="1:22">
      <c r="A47" s="32">
        <v>39</v>
      </c>
      <c r="B47" s="28" t="s">
        <v>199</v>
      </c>
      <c r="C47" s="28" t="s">
        <v>29</v>
      </c>
      <c r="D47" s="27" t="s">
        <v>30</v>
      </c>
      <c r="E47" s="28" t="s">
        <v>227</v>
      </c>
      <c r="F47" s="28" t="s">
        <v>228</v>
      </c>
      <c r="G47" s="27">
        <v>106</v>
      </c>
      <c r="H47" s="28" t="s">
        <v>47</v>
      </c>
      <c r="I47" s="28" t="s">
        <v>202</v>
      </c>
      <c r="J47" s="28" t="s">
        <v>229</v>
      </c>
      <c r="K47" s="27"/>
      <c r="L47" s="27">
        <v>1</v>
      </c>
      <c r="M47" s="27">
        <v>0.0252</v>
      </c>
      <c r="N47" s="27">
        <v>0.0037</v>
      </c>
      <c r="O47" s="27">
        <v>0.0215</v>
      </c>
      <c r="P47" s="27">
        <v>0.0904</v>
      </c>
      <c r="Q47" s="27">
        <v>0.0112</v>
      </c>
      <c r="R47" s="27">
        <v>0.0792</v>
      </c>
      <c r="S47" s="27" t="s">
        <v>204</v>
      </c>
      <c r="T47" s="27" t="s">
        <v>205</v>
      </c>
      <c r="U47" s="27">
        <v>2023.11</v>
      </c>
      <c r="V47" s="32"/>
    </row>
    <row r="48" s="10" customFormat="1" ht="48" customHeight="1" spans="1:22">
      <c r="A48" s="32">
        <v>40</v>
      </c>
      <c r="B48" s="28" t="s">
        <v>199</v>
      </c>
      <c r="C48" s="28" t="s">
        <v>29</v>
      </c>
      <c r="D48" s="27" t="s">
        <v>30</v>
      </c>
      <c r="E48" s="28" t="s">
        <v>230</v>
      </c>
      <c r="F48" s="28" t="s">
        <v>231</v>
      </c>
      <c r="G48" s="27">
        <v>185</v>
      </c>
      <c r="H48" s="28" t="s">
        <v>47</v>
      </c>
      <c r="I48" s="28" t="s">
        <v>202</v>
      </c>
      <c r="J48" s="28" t="s">
        <v>232</v>
      </c>
      <c r="K48" s="27"/>
      <c r="L48" s="27">
        <v>1</v>
      </c>
      <c r="M48" s="27">
        <v>0.0411</v>
      </c>
      <c r="N48" s="27">
        <v>0.0072</v>
      </c>
      <c r="O48" s="27">
        <v>0.0339</v>
      </c>
      <c r="P48" s="27">
        <v>0.1472</v>
      </c>
      <c r="Q48" s="27">
        <v>0.0254</v>
      </c>
      <c r="R48" s="27">
        <v>0.1218</v>
      </c>
      <c r="S48" s="27" t="s">
        <v>204</v>
      </c>
      <c r="T48" s="27" t="s">
        <v>205</v>
      </c>
      <c r="U48" s="27">
        <v>2023.11</v>
      </c>
      <c r="V48" s="32"/>
    </row>
    <row r="49" s="10" customFormat="1" ht="48" customHeight="1" spans="1:22">
      <c r="A49" s="32">
        <v>41</v>
      </c>
      <c r="B49" s="28" t="s">
        <v>199</v>
      </c>
      <c r="C49" s="28" t="s">
        <v>29</v>
      </c>
      <c r="D49" s="27" t="s">
        <v>30</v>
      </c>
      <c r="E49" s="28" t="s">
        <v>233</v>
      </c>
      <c r="F49" s="28" t="s">
        <v>234</v>
      </c>
      <c r="G49" s="27">
        <v>28</v>
      </c>
      <c r="H49" s="28" t="s">
        <v>47</v>
      </c>
      <c r="I49" s="28" t="s">
        <v>202</v>
      </c>
      <c r="J49" s="28" t="s">
        <v>235</v>
      </c>
      <c r="K49" s="27"/>
      <c r="L49" s="27">
        <v>1</v>
      </c>
      <c r="M49" s="27">
        <v>0.0598</v>
      </c>
      <c r="N49" s="27">
        <v>0.0103</v>
      </c>
      <c r="O49" s="27">
        <v>0.0495</v>
      </c>
      <c r="P49" s="27">
        <v>0.2132</v>
      </c>
      <c r="Q49" s="27">
        <v>0.0347</v>
      </c>
      <c r="R49" s="27">
        <v>0.1785</v>
      </c>
      <c r="S49" s="27" t="s">
        <v>204</v>
      </c>
      <c r="T49" s="27" t="s">
        <v>205</v>
      </c>
      <c r="U49" s="27">
        <v>2023.11</v>
      </c>
      <c r="V49" s="32"/>
    </row>
    <row r="50" s="10" customFormat="1" ht="48" customHeight="1" spans="1:22">
      <c r="A50" s="32">
        <v>42</v>
      </c>
      <c r="B50" s="28" t="s">
        <v>199</v>
      </c>
      <c r="C50" s="28" t="s">
        <v>29</v>
      </c>
      <c r="D50" s="27" t="s">
        <v>30</v>
      </c>
      <c r="E50" s="28" t="s">
        <v>236</v>
      </c>
      <c r="F50" s="28" t="s">
        <v>237</v>
      </c>
      <c r="G50" s="27">
        <v>170</v>
      </c>
      <c r="H50" s="28" t="s">
        <v>47</v>
      </c>
      <c r="I50" s="28" t="s">
        <v>202</v>
      </c>
      <c r="J50" s="28" t="s">
        <v>238</v>
      </c>
      <c r="K50" s="27"/>
      <c r="L50" s="27">
        <v>1</v>
      </c>
      <c r="M50" s="27">
        <v>0.0536</v>
      </c>
      <c r="N50" s="27">
        <v>0.0171</v>
      </c>
      <c r="O50" s="27">
        <v>0.0365</v>
      </c>
      <c r="P50" s="27">
        <v>0.2259</v>
      </c>
      <c r="Q50" s="27">
        <v>0.0655</v>
      </c>
      <c r="R50" s="27">
        <v>0.1604</v>
      </c>
      <c r="S50" s="27" t="s">
        <v>204</v>
      </c>
      <c r="T50" s="27" t="s">
        <v>205</v>
      </c>
      <c r="U50" s="27">
        <v>2023.11</v>
      </c>
      <c r="V50" s="32"/>
    </row>
    <row r="51" s="10" customFormat="1" ht="48" customHeight="1" spans="1:22">
      <c r="A51" s="32">
        <v>43</v>
      </c>
      <c r="B51" s="28" t="s">
        <v>199</v>
      </c>
      <c r="C51" s="28" t="s">
        <v>29</v>
      </c>
      <c r="D51" s="27" t="s">
        <v>30</v>
      </c>
      <c r="E51" s="28" t="s">
        <v>239</v>
      </c>
      <c r="F51" s="28" t="s">
        <v>240</v>
      </c>
      <c r="G51" s="27">
        <v>301</v>
      </c>
      <c r="H51" s="28" t="s">
        <v>47</v>
      </c>
      <c r="I51" s="28" t="s">
        <v>202</v>
      </c>
      <c r="J51" s="28" t="s">
        <v>241</v>
      </c>
      <c r="K51" s="27"/>
      <c r="L51" s="27">
        <v>1</v>
      </c>
      <c r="M51" s="27">
        <v>0.0786</v>
      </c>
      <c r="N51" s="27">
        <v>0.0134</v>
      </c>
      <c r="O51" s="27">
        <v>0.0652</v>
      </c>
      <c r="P51" s="27">
        <v>0.2921</v>
      </c>
      <c r="Q51" s="27">
        <v>0.0505</v>
      </c>
      <c r="R51" s="27">
        <v>0.2416</v>
      </c>
      <c r="S51" s="27" t="s">
        <v>204</v>
      </c>
      <c r="T51" s="27" t="s">
        <v>205</v>
      </c>
      <c r="U51" s="27">
        <v>2023.11</v>
      </c>
      <c r="V51" s="32"/>
    </row>
    <row r="52" s="10" customFormat="1" ht="48" customHeight="1" spans="1:22">
      <c r="A52" s="32">
        <v>44</v>
      </c>
      <c r="B52" s="28" t="s">
        <v>199</v>
      </c>
      <c r="C52" s="28" t="s">
        <v>29</v>
      </c>
      <c r="D52" s="27" t="s">
        <v>30</v>
      </c>
      <c r="E52" s="28" t="s">
        <v>242</v>
      </c>
      <c r="F52" s="28" t="s">
        <v>243</v>
      </c>
      <c r="G52" s="27">
        <v>210</v>
      </c>
      <c r="H52" s="28" t="s">
        <v>47</v>
      </c>
      <c r="I52" s="28" t="s">
        <v>202</v>
      </c>
      <c r="J52" s="28" t="s">
        <v>244</v>
      </c>
      <c r="K52" s="27"/>
      <c r="L52" s="27">
        <v>1</v>
      </c>
      <c r="M52" s="27">
        <v>0.0273</v>
      </c>
      <c r="N52" s="27">
        <v>0.0062</v>
      </c>
      <c r="O52" s="27">
        <v>0.0211</v>
      </c>
      <c r="P52" s="27">
        <v>0.1074</v>
      </c>
      <c r="Q52" s="27">
        <v>0.0227</v>
      </c>
      <c r="R52" s="27">
        <v>0.0847</v>
      </c>
      <c r="S52" s="27" t="s">
        <v>204</v>
      </c>
      <c r="T52" s="27" t="s">
        <v>205</v>
      </c>
      <c r="U52" s="27">
        <v>2023.11</v>
      </c>
      <c r="V52" s="32"/>
    </row>
    <row r="53" s="10" customFormat="1" ht="48" customHeight="1" spans="1:22">
      <c r="A53" s="32">
        <v>45</v>
      </c>
      <c r="B53" s="28" t="s">
        <v>199</v>
      </c>
      <c r="C53" s="28" t="s">
        <v>29</v>
      </c>
      <c r="D53" s="27" t="s">
        <v>30</v>
      </c>
      <c r="E53" s="28" t="s">
        <v>245</v>
      </c>
      <c r="F53" s="28" t="s">
        <v>246</v>
      </c>
      <c r="G53" s="27">
        <v>245</v>
      </c>
      <c r="H53" s="28" t="s">
        <v>47</v>
      </c>
      <c r="I53" s="28" t="s">
        <v>202</v>
      </c>
      <c r="J53" s="28" t="s">
        <v>247</v>
      </c>
      <c r="K53" s="27">
        <v>1</v>
      </c>
      <c r="L53" s="27"/>
      <c r="M53" s="27">
        <v>0.0272</v>
      </c>
      <c r="N53" s="27">
        <v>0.006</v>
      </c>
      <c r="O53" s="27">
        <v>0.0212</v>
      </c>
      <c r="P53" s="27">
        <v>0.1093</v>
      </c>
      <c r="Q53" s="27">
        <v>0.0224</v>
      </c>
      <c r="R53" s="27">
        <v>0.0869</v>
      </c>
      <c r="S53" s="27" t="s">
        <v>204</v>
      </c>
      <c r="T53" s="27" t="s">
        <v>205</v>
      </c>
      <c r="U53" s="27">
        <v>2023.11</v>
      </c>
      <c r="V53" s="32"/>
    </row>
    <row r="54" s="10" customFormat="1" ht="48" customHeight="1" spans="1:22">
      <c r="A54" s="32">
        <v>46</v>
      </c>
      <c r="B54" s="28" t="s">
        <v>199</v>
      </c>
      <c r="C54" s="28" t="s">
        <v>29</v>
      </c>
      <c r="D54" s="27" t="s">
        <v>30</v>
      </c>
      <c r="E54" s="28" t="s">
        <v>248</v>
      </c>
      <c r="F54" s="28" t="s">
        <v>249</v>
      </c>
      <c r="G54" s="27">
        <v>68</v>
      </c>
      <c r="H54" s="28" t="s">
        <v>47</v>
      </c>
      <c r="I54" s="28" t="s">
        <v>202</v>
      </c>
      <c r="J54" s="28" t="s">
        <v>250</v>
      </c>
      <c r="K54" s="27"/>
      <c r="L54" s="27">
        <v>1</v>
      </c>
      <c r="M54" s="27">
        <v>0.0031</v>
      </c>
      <c r="N54" s="27">
        <v>0.0013</v>
      </c>
      <c r="O54" s="27">
        <v>0.0018</v>
      </c>
      <c r="P54" s="27">
        <v>0.0124</v>
      </c>
      <c r="Q54" s="27">
        <v>0.0055</v>
      </c>
      <c r="R54" s="27">
        <v>0.0069</v>
      </c>
      <c r="S54" s="27" t="s">
        <v>204</v>
      </c>
      <c r="T54" s="27" t="s">
        <v>205</v>
      </c>
      <c r="U54" s="27">
        <v>2023.11</v>
      </c>
      <c r="V54" s="32"/>
    </row>
    <row r="55" s="10" customFormat="1" ht="48" customHeight="1" spans="1:22">
      <c r="A55" s="32">
        <v>47</v>
      </c>
      <c r="B55" s="28" t="s">
        <v>199</v>
      </c>
      <c r="C55" s="28" t="s">
        <v>29</v>
      </c>
      <c r="D55" s="27" t="s">
        <v>30</v>
      </c>
      <c r="E55" s="28" t="s">
        <v>251</v>
      </c>
      <c r="F55" s="28" t="s">
        <v>252</v>
      </c>
      <c r="G55" s="27">
        <v>113</v>
      </c>
      <c r="H55" s="28" t="s">
        <v>47</v>
      </c>
      <c r="I55" s="28" t="s">
        <v>202</v>
      </c>
      <c r="J55" s="28" t="s">
        <v>253</v>
      </c>
      <c r="K55" s="27"/>
      <c r="L55" s="27">
        <v>3</v>
      </c>
      <c r="M55" s="27">
        <v>0.0062</v>
      </c>
      <c r="N55" s="27">
        <v>0.0016</v>
      </c>
      <c r="O55" s="27">
        <v>0.0046</v>
      </c>
      <c r="P55" s="27">
        <v>0.0229</v>
      </c>
      <c r="Q55" s="27">
        <v>0.006</v>
      </c>
      <c r="R55" s="27">
        <v>0.0169</v>
      </c>
      <c r="S55" s="27" t="s">
        <v>188</v>
      </c>
      <c r="T55" s="27" t="s">
        <v>254</v>
      </c>
      <c r="U55" s="27">
        <v>2023.11</v>
      </c>
      <c r="V55" s="32"/>
    </row>
    <row r="56" s="10" customFormat="1" ht="48" customHeight="1" spans="1:22">
      <c r="A56" s="32">
        <v>48</v>
      </c>
      <c r="B56" s="28" t="s">
        <v>199</v>
      </c>
      <c r="C56" s="28" t="s">
        <v>29</v>
      </c>
      <c r="D56" s="27" t="s">
        <v>30</v>
      </c>
      <c r="E56" s="28" t="s">
        <v>255</v>
      </c>
      <c r="F56" s="28" t="s">
        <v>256</v>
      </c>
      <c r="G56" s="27">
        <v>66</v>
      </c>
      <c r="H56" s="28" t="s">
        <v>47</v>
      </c>
      <c r="I56" s="28" t="s">
        <v>202</v>
      </c>
      <c r="J56" s="28" t="s">
        <v>257</v>
      </c>
      <c r="K56" s="27">
        <v>2</v>
      </c>
      <c r="L56" s="27"/>
      <c r="M56" s="27">
        <v>0.0253</v>
      </c>
      <c r="N56" s="27">
        <v>0.0042</v>
      </c>
      <c r="O56" s="27">
        <v>0.0211</v>
      </c>
      <c r="P56" s="27">
        <v>0.0802</v>
      </c>
      <c r="Q56" s="27">
        <v>0.0083</v>
      </c>
      <c r="R56" s="27">
        <v>0.0719</v>
      </c>
      <c r="S56" s="27" t="s">
        <v>188</v>
      </c>
      <c r="T56" s="27" t="s">
        <v>254</v>
      </c>
      <c r="U56" s="27">
        <v>2023.11</v>
      </c>
      <c r="V56" s="32"/>
    </row>
    <row r="57" s="10" customFormat="1" ht="48" customHeight="1" spans="1:22">
      <c r="A57" s="32">
        <v>49</v>
      </c>
      <c r="B57" s="28" t="s">
        <v>199</v>
      </c>
      <c r="C57" s="28" t="s">
        <v>29</v>
      </c>
      <c r="D57" s="27" t="s">
        <v>30</v>
      </c>
      <c r="E57" s="28" t="s">
        <v>258</v>
      </c>
      <c r="F57" s="28" t="s">
        <v>259</v>
      </c>
      <c r="G57" s="27">
        <v>168</v>
      </c>
      <c r="H57" s="28" t="s">
        <v>47</v>
      </c>
      <c r="I57" s="28" t="s">
        <v>202</v>
      </c>
      <c r="J57" s="28" t="s">
        <v>260</v>
      </c>
      <c r="K57" s="27">
        <v>1</v>
      </c>
      <c r="L57" s="27"/>
      <c r="M57" s="27">
        <v>0.0597</v>
      </c>
      <c r="N57" s="27">
        <v>0.0259</v>
      </c>
      <c r="O57" s="27">
        <v>0.0338</v>
      </c>
      <c r="P57" s="27">
        <v>0.2249</v>
      </c>
      <c r="Q57" s="27">
        <v>0.095</v>
      </c>
      <c r="R57" s="27">
        <v>0.1299</v>
      </c>
      <c r="S57" s="27" t="s">
        <v>204</v>
      </c>
      <c r="T57" s="27" t="s">
        <v>205</v>
      </c>
      <c r="U57" s="27">
        <v>2023.11</v>
      </c>
      <c r="V57" s="32"/>
    </row>
    <row r="58" s="10" customFormat="1" ht="48" customHeight="1" spans="1:22">
      <c r="A58" s="32">
        <v>50</v>
      </c>
      <c r="B58" s="28" t="s">
        <v>199</v>
      </c>
      <c r="C58" s="28" t="s">
        <v>29</v>
      </c>
      <c r="D58" s="27" t="s">
        <v>30</v>
      </c>
      <c r="E58" s="28" t="s">
        <v>261</v>
      </c>
      <c r="F58" s="28" t="s">
        <v>262</v>
      </c>
      <c r="G58" s="27">
        <v>62</v>
      </c>
      <c r="H58" s="28" t="s">
        <v>47</v>
      </c>
      <c r="I58" s="28" t="s">
        <v>202</v>
      </c>
      <c r="J58" s="28" t="s">
        <v>263</v>
      </c>
      <c r="K58" s="27"/>
      <c r="L58" s="27">
        <v>1</v>
      </c>
      <c r="M58" s="27">
        <v>0.0269</v>
      </c>
      <c r="N58" s="27">
        <v>0.0076</v>
      </c>
      <c r="O58" s="27">
        <v>0.0193</v>
      </c>
      <c r="P58" s="27">
        <v>0.103</v>
      </c>
      <c r="Q58" s="27">
        <v>0.0296</v>
      </c>
      <c r="R58" s="27">
        <v>0.0734</v>
      </c>
      <c r="S58" s="27" t="s">
        <v>204</v>
      </c>
      <c r="T58" s="27" t="s">
        <v>205</v>
      </c>
      <c r="U58" s="27">
        <v>2023.11</v>
      </c>
      <c r="V58" s="32"/>
    </row>
    <row r="59" s="10" customFormat="1" ht="48" customHeight="1" spans="1:22">
      <c r="A59" s="32">
        <v>51</v>
      </c>
      <c r="B59" s="28" t="s">
        <v>199</v>
      </c>
      <c r="C59" s="28" t="s">
        <v>29</v>
      </c>
      <c r="D59" s="27" t="s">
        <v>30</v>
      </c>
      <c r="E59" s="28" t="s">
        <v>264</v>
      </c>
      <c r="F59" s="28" t="s">
        <v>265</v>
      </c>
      <c r="G59" s="27">
        <v>33.05</v>
      </c>
      <c r="H59" s="28" t="s">
        <v>47</v>
      </c>
      <c r="I59" s="28" t="s">
        <v>202</v>
      </c>
      <c r="J59" s="28" t="s">
        <v>266</v>
      </c>
      <c r="K59" s="27"/>
      <c r="L59" s="27">
        <v>1</v>
      </c>
      <c r="M59" s="27">
        <v>0.0213</v>
      </c>
      <c r="N59" s="27">
        <v>0.0038</v>
      </c>
      <c r="O59" s="27">
        <v>0.0175</v>
      </c>
      <c r="P59" s="27">
        <v>0.0814</v>
      </c>
      <c r="Q59" s="27">
        <v>0.0143</v>
      </c>
      <c r="R59" s="27">
        <v>0.0671</v>
      </c>
      <c r="S59" s="27" t="s">
        <v>204</v>
      </c>
      <c r="T59" s="27" t="s">
        <v>205</v>
      </c>
      <c r="U59" s="27">
        <v>2023.11</v>
      </c>
      <c r="V59" s="32"/>
    </row>
    <row r="60" s="10" customFormat="1" ht="48" customHeight="1" spans="1:22">
      <c r="A60" s="32">
        <v>52</v>
      </c>
      <c r="B60" s="28" t="s">
        <v>199</v>
      </c>
      <c r="C60" s="28" t="s">
        <v>29</v>
      </c>
      <c r="D60" s="27" t="s">
        <v>30</v>
      </c>
      <c r="E60" s="28" t="s">
        <v>267</v>
      </c>
      <c r="F60" s="28" t="s">
        <v>268</v>
      </c>
      <c r="G60" s="27">
        <v>66.73</v>
      </c>
      <c r="H60" s="28" t="s">
        <v>47</v>
      </c>
      <c r="I60" s="28" t="s">
        <v>202</v>
      </c>
      <c r="J60" s="28" t="s">
        <v>269</v>
      </c>
      <c r="K60" s="27">
        <v>1</v>
      </c>
      <c r="L60" s="27"/>
      <c r="M60" s="27">
        <v>0.0253</v>
      </c>
      <c r="N60" s="27">
        <v>0.0042</v>
      </c>
      <c r="O60" s="27">
        <v>0.0211</v>
      </c>
      <c r="P60" s="27">
        <v>0.0802</v>
      </c>
      <c r="Q60" s="27">
        <v>0.0083</v>
      </c>
      <c r="R60" s="27">
        <v>0.0719</v>
      </c>
      <c r="S60" s="27" t="s">
        <v>204</v>
      </c>
      <c r="T60" s="27" t="s">
        <v>205</v>
      </c>
      <c r="U60" s="27">
        <v>2023.11</v>
      </c>
      <c r="V60" s="32"/>
    </row>
    <row r="61" s="10" customFormat="1" ht="61" customHeight="1" spans="1:22">
      <c r="A61" s="32">
        <v>53</v>
      </c>
      <c r="B61" s="28" t="s">
        <v>199</v>
      </c>
      <c r="C61" s="28" t="s">
        <v>29</v>
      </c>
      <c r="D61" s="27" t="s">
        <v>30</v>
      </c>
      <c r="E61" s="28" t="s">
        <v>270</v>
      </c>
      <c r="F61" s="28" t="s">
        <v>271</v>
      </c>
      <c r="G61" s="27">
        <v>1121</v>
      </c>
      <c r="H61" s="28" t="s">
        <v>47</v>
      </c>
      <c r="I61" s="28" t="s">
        <v>202</v>
      </c>
      <c r="J61" s="28" t="s">
        <v>272</v>
      </c>
      <c r="K61" s="27">
        <v>3</v>
      </c>
      <c r="L61" s="27"/>
      <c r="M61" s="27">
        <v>0.0934</v>
      </c>
      <c r="N61" s="27">
        <v>0.0099</v>
      </c>
      <c r="O61" s="27">
        <v>0.0835</v>
      </c>
      <c r="P61" s="27">
        <v>0.3269</v>
      </c>
      <c r="Q61" s="27">
        <v>0.0297</v>
      </c>
      <c r="R61" s="27">
        <v>0.2972</v>
      </c>
      <c r="S61" s="27" t="s">
        <v>204</v>
      </c>
      <c r="T61" s="27" t="s">
        <v>205</v>
      </c>
      <c r="U61" s="27">
        <v>2023.11</v>
      </c>
      <c r="V61" s="32"/>
    </row>
    <row r="62" s="10" customFormat="1" ht="61" customHeight="1" spans="1:22">
      <c r="A62" s="32">
        <v>54</v>
      </c>
      <c r="B62" s="28" t="s">
        <v>198</v>
      </c>
      <c r="C62" s="28" t="s">
        <v>29</v>
      </c>
      <c r="D62" s="27" t="s">
        <v>30</v>
      </c>
      <c r="E62" s="28" t="s">
        <v>273</v>
      </c>
      <c r="F62" s="28" t="s">
        <v>274</v>
      </c>
      <c r="G62" s="27">
        <v>89</v>
      </c>
      <c r="H62" s="28" t="s">
        <v>47</v>
      </c>
      <c r="I62" s="28" t="s">
        <v>202</v>
      </c>
      <c r="J62" s="28" t="s">
        <v>275</v>
      </c>
      <c r="K62" s="27"/>
      <c r="L62" s="27">
        <v>1</v>
      </c>
      <c r="M62" s="27">
        <v>0.0062</v>
      </c>
      <c r="N62" s="27">
        <v>0.0016</v>
      </c>
      <c r="O62" s="27">
        <v>0.0046</v>
      </c>
      <c r="P62" s="27">
        <v>0.0229</v>
      </c>
      <c r="Q62" s="27">
        <v>0.006</v>
      </c>
      <c r="R62" s="27">
        <v>0.0169</v>
      </c>
      <c r="S62" s="27" t="s">
        <v>188</v>
      </c>
      <c r="T62" s="27" t="s">
        <v>254</v>
      </c>
      <c r="U62" s="27">
        <v>2023.11</v>
      </c>
      <c r="V62" s="44"/>
    </row>
    <row r="63" s="10" customFormat="1" ht="61" customHeight="1" spans="1:22">
      <c r="A63" s="32">
        <v>55</v>
      </c>
      <c r="B63" s="28" t="s">
        <v>276</v>
      </c>
      <c r="C63" s="28" t="s">
        <v>29</v>
      </c>
      <c r="D63" s="27" t="s">
        <v>30</v>
      </c>
      <c r="E63" s="28" t="s">
        <v>277</v>
      </c>
      <c r="F63" s="28" t="s">
        <v>278</v>
      </c>
      <c r="G63" s="27">
        <v>61.65</v>
      </c>
      <c r="H63" s="28" t="s">
        <v>47</v>
      </c>
      <c r="I63" s="28" t="s">
        <v>202</v>
      </c>
      <c r="J63" s="28" t="s">
        <v>272</v>
      </c>
      <c r="K63" s="27"/>
      <c r="L63" s="27">
        <v>1</v>
      </c>
      <c r="M63" s="27">
        <v>0.0253</v>
      </c>
      <c r="N63" s="27">
        <v>0.0042</v>
      </c>
      <c r="O63" s="27">
        <v>0.0211</v>
      </c>
      <c r="P63" s="27">
        <v>0.0802</v>
      </c>
      <c r="Q63" s="27">
        <v>0.0083</v>
      </c>
      <c r="R63" s="27">
        <v>0.0719</v>
      </c>
      <c r="S63" s="27" t="s">
        <v>188</v>
      </c>
      <c r="T63" s="27" t="s">
        <v>254</v>
      </c>
      <c r="U63" s="27">
        <v>2023.11</v>
      </c>
      <c r="V63" s="44"/>
    </row>
    <row r="64" s="10" customFormat="1" ht="294" customHeight="1" spans="1:22">
      <c r="A64" s="32">
        <v>56</v>
      </c>
      <c r="B64" s="27" t="s">
        <v>279</v>
      </c>
      <c r="C64" s="27" t="s">
        <v>29</v>
      </c>
      <c r="D64" s="27" t="s">
        <v>30</v>
      </c>
      <c r="E64" s="27" t="s">
        <v>270</v>
      </c>
      <c r="F64" s="28" t="s">
        <v>280</v>
      </c>
      <c r="G64" s="27">
        <v>1027</v>
      </c>
      <c r="H64" s="28" t="s">
        <v>47</v>
      </c>
      <c r="I64" s="28" t="s">
        <v>281</v>
      </c>
      <c r="J64" s="28" t="s">
        <v>282</v>
      </c>
      <c r="K64" s="27">
        <v>6</v>
      </c>
      <c r="L64" s="27">
        <v>2</v>
      </c>
      <c r="M64" s="27">
        <v>0.32</v>
      </c>
      <c r="N64" s="27">
        <v>0.08</v>
      </c>
      <c r="O64" s="27">
        <v>0.24</v>
      </c>
      <c r="P64" s="27">
        <v>1.1</v>
      </c>
      <c r="Q64" s="27">
        <v>0.32</v>
      </c>
      <c r="R64" s="27">
        <v>0.78</v>
      </c>
      <c r="S64" s="27" t="s">
        <v>86</v>
      </c>
      <c r="T64" s="27" t="s">
        <v>283</v>
      </c>
      <c r="U64" s="27">
        <v>2023</v>
      </c>
      <c r="V64" s="45"/>
    </row>
    <row r="65" s="10" customFormat="1" ht="82" customHeight="1" spans="1:22">
      <c r="A65" s="32">
        <v>57</v>
      </c>
      <c r="B65" s="45" t="s">
        <v>284</v>
      </c>
      <c r="C65" s="45" t="s">
        <v>29</v>
      </c>
      <c r="D65" s="45" t="s">
        <v>30</v>
      </c>
      <c r="E65" s="45" t="s">
        <v>285</v>
      </c>
      <c r="F65" s="46" t="s">
        <v>286</v>
      </c>
      <c r="G65" s="45">
        <v>190</v>
      </c>
      <c r="H65" s="45" t="s">
        <v>47</v>
      </c>
      <c r="I65" s="46" t="s">
        <v>287</v>
      </c>
      <c r="J65" s="46" t="s">
        <v>288</v>
      </c>
      <c r="K65" s="45">
        <v>3</v>
      </c>
      <c r="L65" s="45"/>
      <c r="M65" s="45">
        <v>0.08</v>
      </c>
      <c r="N65" s="45">
        <v>0.02</v>
      </c>
      <c r="O65" s="45">
        <v>0.06</v>
      </c>
      <c r="P65" s="45">
        <v>0.32</v>
      </c>
      <c r="Q65" s="45">
        <v>0.08</v>
      </c>
      <c r="R65" s="45">
        <v>0.24</v>
      </c>
      <c r="S65" s="45" t="s">
        <v>197</v>
      </c>
      <c r="T65" s="45" t="s">
        <v>289</v>
      </c>
      <c r="U65" s="45">
        <v>2023.11</v>
      </c>
      <c r="V65" s="45"/>
    </row>
    <row r="66" s="2" customFormat="1" ht="93" customHeight="1" spans="1:235">
      <c r="A66" s="32">
        <v>58</v>
      </c>
      <c r="B66" s="28" t="s">
        <v>290</v>
      </c>
      <c r="C66" s="27" t="s">
        <v>29</v>
      </c>
      <c r="D66" s="27" t="s">
        <v>30</v>
      </c>
      <c r="E66" s="27" t="s">
        <v>291</v>
      </c>
      <c r="F66" s="28" t="s">
        <v>292</v>
      </c>
      <c r="G66" s="27">
        <v>390</v>
      </c>
      <c r="H66" s="27" t="s">
        <v>47</v>
      </c>
      <c r="I66" s="28" t="s">
        <v>293</v>
      </c>
      <c r="J66" s="46" t="s">
        <v>288</v>
      </c>
      <c r="K66" s="27">
        <v>1</v>
      </c>
      <c r="L66" s="27"/>
      <c r="M66" s="27">
        <v>0.022</v>
      </c>
      <c r="N66" s="27">
        <v>0.0113</v>
      </c>
      <c r="O66" s="27">
        <v>0.0107</v>
      </c>
      <c r="P66" s="27">
        <v>0.0732</v>
      </c>
      <c r="Q66" s="27">
        <v>0.0367</v>
      </c>
      <c r="R66" s="27">
        <v>0.0365</v>
      </c>
      <c r="S66" s="45" t="s">
        <v>197</v>
      </c>
      <c r="T66" s="27" t="s">
        <v>294</v>
      </c>
      <c r="U66" s="27">
        <v>2023.11</v>
      </c>
      <c r="V66" s="27"/>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row>
    <row r="67" s="2" customFormat="1" ht="93" customHeight="1" spans="1:235">
      <c r="A67" s="32">
        <v>59</v>
      </c>
      <c r="B67" s="28" t="s">
        <v>295</v>
      </c>
      <c r="C67" s="27" t="s">
        <v>29</v>
      </c>
      <c r="D67" s="27" t="s">
        <v>30</v>
      </c>
      <c r="E67" s="27" t="s">
        <v>296</v>
      </c>
      <c r="F67" s="28" t="s">
        <v>297</v>
      </c>
      <c r="G67" s="27">
        <v>80</v>
      </c>
      <c r="H67" s="27" t="s">
        <v>47</v>
      </c>
      <c r="I67" s="28" t="s">
        <v>293</v>
      </c>
      <c r="J67" s="46" t="s">
        <v>288</v>
      </c>
      <c r="K67" s="27">
        <v>1</v>
      </c>
      <c r="L67" s="27"/>
      <c r="M67" s="27">
        <v>0.022</v>
      </c>
      <c r="N67" s="27">
        <v>0.0113</v>
      </c>
      <c r="O67" s="27">
        <v>0.0107</v>
      </c>
      <c r="P67" s="27">
        <v>0.0732</v>
      </c>
      <c r="Q67" s="27">
        <v>0.0367</v>
      </c>
      <c r="R67" s="27">
        <v>0.0365</v>
      </c>
      <c r="S67" s="27" t="s">
        <v>197</v>
      </c>
      <c r="T67" s="27" t="s">
        <v>254</v>
      </c>
      <c r="U67" s="27">
        <v>2023.11</v>
      </c>
      <c r="V67" s="27"/>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row>
    <row r="68" s="2" customFormat="1" ht="90" customHeight="1" spans="1:235">
      <c r="A68" s="32">
        <v>60</v>
      </c>
      <c r="B68" s="34" t="s">
        <v>298</v>
      </c>
      <c r="C68" s="35" t="s">
        <v>29</v>
      </c>
      <c r="D68" s="35" t="s">
        <v>30</v>
      </c>
      <c r="E68" s="35" t="s">
        <v>299</v>
      </c>
      <c r="F68" s="34" t="s">
        <v>300</v>
      </c>
      <c r="G68" s="35">
        <v>120</v>
      </c>
      <c r="H68" s="35" t="s">
        <v>102</v>
      </c>
      <c r="I68" s="34" t="s">
        <v>301</v>
      </c>
      <c r="J68" s="34" t="s">
        <v>302</v>
      </c>
      <c r="K68" s="35"/>
      <c r="L68" s="35">
        <v>3</v>
      </c>
      <c r="M68" s="35">
        <v>0.0065</v>
      </c>
      <c r="N68" s="35">
        <v>0.0008</v>
      </c>
      <c r="O68" s="35">
        <v>0.0057</v>
      </c>
      <c r="P68" s="35">
        <v>0.026</v>
      </c>
      <c r="Q68" s="35">
        <v>0.004</v>
      </c>
      <c r="R68" s="35">
        <v>0.022</v>
      </c>
      <c r="S68" s="35" t="s">
        <v>105</v>
      </c>
      <c r="T68" s="35" t="s">
        <v>303</v>
      </c>
      <c r="U68" s="27">
        <v>2023.11</v>
      </c>
      <c r="V68" s="42"/>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row>
    <row r="69" s="2" customFormat="1" ht="90" customHeight="1" spans="1:235">
      <c r="A69" s="32">
        <v>61</v>
      </c>
      <c r="B69" s="34" t="s">
        <v>304</v>
      </c>
      <c r="C69" s="35" t="s">
        <v>29</v>
      </c>
      <c r="D69" s="35" t="s">
        <v>30</v>
      </c>
      <c r="E69" s="35" t="s">
        <v>305</v>
      </c>
      <c r="F69" s="34" t="s">
        <v>306</v>
      </c>
      <c r="G69" s="35">
        <v>50</v>
      </c>
      <c r="H69" s="35" t="s">
        <v>102</v>
      </c>
      <c r="I69" s="34" t="s">
        <v>288</v>
      </c>
      <c r="J69" s="34" t="s">
        <v>288</v>
      </c>
      <c r="K69" s="35">
        <v>1</v>
      </c>
      <c r="L69" s="35"/>
      <c r="M69" s="35">
        <v>0.02</v>
      </c>
      <c r="N69" s="35">
        <v>0.007</v>
      </c>
      <c r="O69" s="35">
        <v>0.013</v>
      </c>
      <c r="P69" s="35">
        <f>M69*4</f>
        <v>0.08</v>
      </c>
      <c r="Q69" s="35">
        <f>N69*4</f>
        <v>0.028</v>
      </c>
      <c r="R69" s="35">
        <f>O69*4</f>
        <v>0.052</v>
      </c>
      <c r="S69" s="35" t="s">
        <v>86</v>
      </c>
      <c r="T69" s="35" t="s">
        <v>254</v>
      </c>
      <c r="U69" s="27">
        <v>2023.11</v>
      </c>
      <c r="V69" s="42"/>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row>
    <row r="70" s="2" customFormat="1" ht="90" customHeight="1" spans="1:235">
      <c r="A70" s="32">
        <v>62</v>
      </c>
      <c r="B70" s="34" t="s">
        <v>307</v>
      </c>
      <c r="C70" s="35" t="s">
        <v>29</v>
      </c>
      <c r="D70" s="35" t="s">
        <v>30</v>
      </c>
      <c r="E70" s="35" t="s">
        <v>308</v>
      </c>
      <c r="F70" s="34" t="s">
        <v>309</v>
      </c>
      <c r="G70" s="35">
        <v>100</v>
      </c>
      <c r="H70" s="35" t="s">
        <v>102</v>
      </c>
      <c r="I70" s="34" t="s">
        <v>310</v>
      </c>
      <c r="J70" s="34" t="s">
        <v>310</v>
      </c>
      <c r="K70" s="35"/>
      <c r="L70" s="35">
        <v>1</v>
      </c>
      <c r="M70" s="35">
        <v>0.02</v>
      </c>
      <c r="N70" s="35">
        <v>0.008</v>
      </c>
      <c r="O70" s="35">
        <v>0.012</v>
      </c>
      <c r="P70" s="35">
        <f>M70*4</f>
        <v>0.08</v>
      </c>
      <c r="Q70" s="35">
        <f>N70*4</f>
        <v>0.032</v>
      </c>
      <c r="R70" s="35">
        <f>O70*4</f>
        <v>0.048</v>
      </c>
      <c r="S70" s="35" t="s">
        <v>86</v>
      </c>
      <c r="T70" s="35" t="s">
        <v>254</v>
      </c>
      <c r="U70" s="27">
        <v>2023.11</v>
      </c>
      <c r="V70" s="42"/>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row>
    <row r="71" s="2" customFormat="1" ht="90" customHeight="1" spans="1:235">
      <c r="A71" s="32">
        <v>63</v>
      </c>
      <c r="B71" s="34" t="s">
        <v>311</v>
      </c>
      <c r="C71" s="35" t="s">
        <v>29</v>
      </c>
      <c r="D71" s="35" t="s">
        <v>30</v>
      </c>
      <c r="E71" s="35" t="s">
        <v>312</v>
      </c>
      <c r="F71" s="34" t="s">
        <v>313</v>
      </c>
      <c r="G71" s="35">
        <v>100</v>
      </c>
      <c r="H71" s="35" t="s">
        <v>102</v>
      </c>
      <c r="I71" s="34" t="s">
        <v>310</v>
      </c>
      <c r="J71" s="34" t="s">
        <v>310</v>
      </c>
      <c r="K71" s="35"/>
      <c r="L71" s="35">
        <v>3</v>
      </c>
      <c r="M71" s="35">
        <v>0.05</v>
      </c>
      <c r="N71" s="35">
        <v>0.01</v>
      </c>
      <c r="O71" s="35">
        <v>0.04</v>
      </c>
      <c r="P71" s="35">
        <f>M71*4</f>
        <v>0.2</v>
      </c>
      <c r="Q71" s="35">
        <f>N71*4</f>
        <v>0.04</v>
      </c>
      <c r="R71" s="35">
        <f>O71*4</f>
        <v>0.16</v>
      </c>
      <c r="S71" s="35" t="s">
        <v>86</v>
      </c>
      <c r="T71" s="35" t="s">
        <v>254</v>
      </c>
      <c r="U71" s="27">
        <v>2023.11</v>
      </c>
      <c r="V71" s="42"/>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row>
    <row r="72" s="2" customFormat="1" ht="90" customHeight="1" spans="1:235">
      <c r="A72" s="32">
        <v>64</v>
      </c>
      <c r="B72" s="34" t="s">
        <v>314</v>
      </c>
      <c r="C72" s="35" t="s">
        <v>29</v>
      </c>
      <c r="D72" s="35" t="s">
        <v>30</v>
      </c>
      <c r="E72" s="35" t="s">
        <v>315</v>
      </c>
      <c r="F72" s="34" t="s">
        <v>316</v>
      </c>
      <c r="G72" s="35">
        <v>100</v>
      </c>
      <c r="H72" s="35" t="s">
        <v>102</v>
      </c>
      <c r="I72" s="34" t="s">
        <v>310</v>
      </c>
      <c r="J72" s="34" t="s">
        <v>310</v>
      </c>
      <c r="K72" s="35"/>
      <c r="L72" s="35">
        <v>1</v>
      </c>
      <c r="M72" s="35">
        <v>0.03</v>
      </c>
      <c r="N72" s="35">
        <v>0.009</v>
      </c>
      <c r="O72" s="35">
        <v>0.021</v>
      </c>
      <c r="P72" s="35">
        <f>M72*4</f>
        <v>0.12</v>
      </c>
      <c r="Q72" s="35">
        <f>N72*4</f>
        <v>0.036</v>
      </c>
      <c r="R72" s="35">
        <f>O72*4</f>
        <v>0.084</v>
      </c>
      <c r="S72" s="35" t="s">
        <v>86</v>
      </c>
      <c r="T72" s="35" t="s">
        <v>317</v>
      </c>
      <c r="U72" s="27">
        <v>2023.11</v>
      </c>
      <c r="V72" s="42"/>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row>
    <row r="73" s="2" customFormat="1" ht="288" customHeight="1" spans="1:235">
      <c r="A73" s="32">
        <v>65</v>
      </c>
      <c r="B73" s="34" t="s">
        <v>318</v>
      </c>
      <c r="C73" s="35" t="s">
        <v>29</v>
      </c>
      <c r="D73" s="35" t="s">
        <v>30</v>
      </c>
      <c r="E73" s="35" t="s">
        <v>289</v>
      </c>
      <c r="F73" s="34" t="s">
        <v>319</v>
      </c>
      <c r="G73" s="35">
        <v>240</v>
      </c>
      <c r="H73" s="35" t="s">
        <v>47</v>
      </c>
      <c r="I73" s="34" t="s">
        <v>320</v>
      </c>
      <c r="J73" s="34" t="s">
        <v>321</v>
      </c>
      <c r="K73" s="35">
        <v>60</v>
      </c>
      <c r="L73" s="35">
        <v>197</v>
      </c>
      <c r="M73" s="35">
        <v>2.88</v>
      </c>
      <c r="N73" s="35">
        <v>1.08</v>
      </c>
      <c r="O73" s="35">
        <v>1.8</v>
      </c>
      <c r="P73" s="35">
        <v>7.2</v>
      </c>
      <c r="Q73" s="35">
        <v>2.4</v>
      </c>
      <c r="R73" s="35">
        <v>4.8</v>
      </c>
      <c r="S73" s="35" t="s">
        <v>36</v>
      </c>
      <c r="T73" s="35" t="s">
        <v>322</v>
      </c>
      <c r="U73" s="27">
        <v>2023.11</v>
      </c>
      <c r="V73" s="42"/>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row>
    <row r="74" s="2" customFormat="1" ht="162" customHeight="1" spans="1:235">
      <c r="A74" s="32">
        <v>66</v>
      </c>
      <c r="B74" s="27" t="s">
        <v>323</v>
      </c>
      <c r="C74" s="27" t="s">
        <v>29</v>
      </c>
      <c r="D74" s="27" t="s">
        <v>30</v>
      </c>
      <c r="E74" s="27" t="s">
        <v>324</v>
      </c>
      <c r="F74" s="28" t="s">
        <v>325</v>
      </c>
      <c r="G74" s="27">
        <v>85</v>
      </c>
      <c r="H74" s="27" t="s">
        <v>47</v>
      </c>
      <c r="I74" s="28" t="s">
        <v>326</v>
      </c>
      <c r="J74" s="28" t="s">
        <v>326</v>
      </c>
      <c r="K74" s="27">
        <v>1</v>
      </c>
      <c r="L74" s="27">
        <v>28</v>
      </c>
      <c r="M74" s="27">
        <f>N74+O74</f>
        <v>1.63</v>
      </c>
      <c r="N74" s="27">
        <v>0.33</v>
      </c>
      <c r="O74" s="27">
        <v>1.3</v>
      </c>
      <c r="P74" s="27">
        <f>Q74+R74</f>
        <v>6.3</v>
      </c>
      <c r="Q74" s="27">
        <v>1.3</v>
      </c>
      <c r="R74" s="27">
        <v>5</v>
      </c>
      <c r="S74" s="27" t="s">
        <v>327</v>
      </c>
      <c r="T74" s="27" t="s">
        <v>327</v>
      </c>
      <c r="U74" s="27">
        <v>2023.11</v>
      </c>
      <c r="V74" s="27"/>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row>
    <row r="75" s="2" customFormat="1" ht="72" customHeight="1" spans="1:235">
      <c r="A75" s="27"/>
      <c r="B75" s="31" t="s">
        <v>328</v>
      </c>
      <c r="C75" s="27"/>
      <c r="D75" s="27"/>
      <c r="E75" s="27"/>
      <c r="F75" s="47"/>
      <c r="G75" s="40">
        <f>SUM(G76:G84)</f>
        <v>4289</v>
      </c>
      <c r="H75" s="27"/>
      <c r="I75" s="28"/>
      <c r="J75" s="28"/>
      <c r="K75" s="27">
        <f t="shared" ref="G75:R75" si="1">SUM(K76:K84)</f>
        <v>470</v>
      </c>
      <c r="L75" s="27">
        <f t="shared" si="1"/>
        <v>1467</v>
      </c>
      <c r="M75" s="27">
        <f t="shared" si="1"/>
        <v>3.5765</v>
      </c>
      <c r="N75" s="27">
        <f t="shared" si="1"/>
        <v>2.8541</v>
      </c>
      <c r="O75" s="27">
        <f t="shared" si="1"/>
        <v>0.7224</v>
      </c>
      <c r="P75" s="27">
        <f t="shared" si="1"/>
        <v>7.3918</v>
      </c>
      <c r="Q75" s="27">
        <f t="shared" si="1"/>
        <v>5.7328</v>
      </c>
      <c r="R75" s="27">
        <f t="shared" si="1"/>
        <v>1.308</v>
      </c>
      <c r="S75" s="27"/>
      <c r="T75" s="27"/>
      <c r="U75" s="27"/>
      <c r="V75" s="27"/>
      <c r="W75" s="65"/>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row>
    <row r="76" s="2" customFormat="1" ht="79" customHeight="1" spans="1:235">
      <c r="A76" s="27">
        <v>67</v>
      </c>
      <c r="B76" s="27" t="s">
        <v>329</v>
      </c>
      <c r="C76" s="27" t="s">
        <v>29</v>
      </c>
      <c r="D76" s="27" t="s">
        <v>30</v>
      </c>
      <c r="E76" s="27" t="s">
        <v>330</v>
      </c>
      <c r="F76" s="28" t="s">
        <v>331</v>
      </c>
      <c r="G76" s="27">
        <v>950</v>
      </c>
      <c r="H76" s="27" t="s">
        <v>47</v>
      </c>
      <c r="I76" s="28" t="s">
        <v>332</v>
      </c>
      <c r="J76" s="28" t="s">
        <v>333</v>
      </c>
      <c r="K76" s="27">
        <v>60</v>
      </c>
      <c r="L76" s="27">
        <v>196</v>
      </c>
      <c r="M76" s="27">
        <v>0.5323</v>
      </c>
      <c r="N76" s="27">
        <v>0.1353</v>
      </c>
      <c r="O76" s="27">
        <f>M76-N76</f>
        <v>0.397</v>
      </c>
      <c r="P76" s="27">
        <v>0.5333</v>
      </c>
      <c r="Q76" s="27">
        <v>0.1353</v>
      </c>
      <c r="R76" s="27">
        <f>P76-Q76</f>
        <v>0.398</v>
      </c>
      <c r="S76" s="27" t="s">
        <v>188</v>
      </c>
      <c r="T76" s="27" t="s">
        <v>334</v>
      </c>
      <c r="U76" s="27">
        <v>2023.11</v>
      </c>
      <c r="V76" s="66"/>
      <c r="W76" s="65"/>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row>
    <row r="77" s="2" customFormat="1" ht="100" customHeight="1" spans="1:235">
      <c r="A77" s="27">
        <v>68</v>
      </c>
      <c r="B77" s="27" t="s">
        <v>335</v>
      </c>
      <c r="C77" s="27" t="s">
        <v>29</v>
      </c>
      <c r="D77" s="27" t="s">
        <v>30</v>
      </c>
      <c r="E77" s="27" t="s">
        <v>77</v>
      </c>
      <c r="F77" s="28" t="s">
        <v>336</v>
      </c>
      <c r="G77" s="27">
        <v>210</v>
      </c>
      <c r="H77" s="27" t="s">
        <v>47</v>
      </c>
      <c r="I77" s="28" t="s">
        <v>337</v>
      </c>
      <c r="J77" s="28" t="s">
        <v>338</v>
      </c>
      <c r="K77" s="27">
        <v>60</v>
      </c>
      <c r="L77" s="27">
        <v>140</v>
      </c>
      <c r="M77" s="27">
        <v>0.21</v>
      </c>
      <c r="N77" s="27">
        <v>0.21</v>
      </c>
      <c r="O77" s="27"/>
      <c r="P77" s="27">
        <v>0.7</v>
      </c>
      <c r="Q77" s="27">
        <v>0.7</v>
      </c>
      <c r="R77" s="27"/>
      <c r="S77" s="27" t="s">
        <v>86</v>
      </c>
      <c r="T77" s="27" t="s">
        <v>334</v>
      </c>
      <c r="U77" s="27">
        <v>45238</v>
      </c>
      <c r="V77" s="27"/>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row>
    <row r="78" s="2" customFormat="1" ht="91" customHeight="1" spans="1:235">
      <c r="A78" s="27">
        <v>69</v>
      </c>
      <c r="B78" s="27" t="s">
        <v>339</v>
      </c>
      <c r="C78" s="27" t="s">
        <v>194</v>
      </c>
      <c r="D78" s="27" t="s">
        <v>30</v>
      </c>
      <c r="E78" s="27" t="s">
        <v>31</v>
      </c>
      <c r="F78" s="28" t="s">
        <v>340</v>
      </c>
      <c r="G78" s="27">
        <v>1185.4</v>
      </c>
      <c r="H78" s="27" t="s">
        <v>341</v>
      </c>
      <c r="I78" s="28" t="s">
        <v>342</v>
      </c>
      <c r="J78" s="28" t="s">
        <v>343</v>
      </c>
      <c r="K78" s="27">
        <v>60</v>
      </c>
      <c r="L78" s="27">
        <v>196</v>
      </c>
      <c r="M78" s="27">
        <v>0.2059</v>
      </c>
      <c r="N78" s="27">
        <v>0.2059</v>
      </c>
      <c r="O78" s="27"/>
      <c r="P78" s="27">
        <v>0.2059</v>
      </c>
      <c r="Q78" s="27">
        <v>0.2059</v>
      </c>
      <c r="R78" s="27"/>
      <c r="S78" s="27" t="s">
        <v>344</v>
      </c>
      <c r="T78" s="27" t="s">
        <v>334</v>
      </c>
      <c r="U78" s="27">
        <v>2023.11</v>
      </c>
      <c r="V78" s="31"/>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row>
    <row r="79" s="2" customFormat="1" ht="82" customHeight="1" spans="1:235">
      <c r="A79" s="27">
        <v>70</v>
      </c>
      <c r="B79" s="27" t="s">
        <v>345</v>
      </c>
      <c r="C79" s="27" t="s">
        <v>194</v>
      </c>
      <c r="D79" s="27" t="s">
        <v>30</v>
      </c>
      <c r="E79" s="27" t="s">
        <v>31</v>
      </c>
      <c r="F79" s="28" t="s">
        <v>346</v>
      </c>
      <c r="G79" s="27">
        <v>183.6</v>
      </c>
      <c r="H79" s="27" t="s">
        <v>347</v>
      </c>
      <c r="I79" s="28" t="s">
        <v>348</v>
      </c>
      <c r="J79" s="28" t="s">
        <v>349</v>
      </c>
      <c r="K79" s="27">
        <v>60</v>
      </c>
      <c r="L79" s="27">
        <v>195</v>
      </c>
      <c r="M79" s="27">
        <v>0.0255</v>
      </c>
      <c r="N79" s="27">
        <v>0.0255</v>
      </c>
      <c r="O79" s="27"/>
      <c r="P79" s="27">
        <v>0.097</v>
      </c>
      <c r="Q79" s="27">
        <v>0.097</v>
      </c>
      <c r="R79" s="27"/>
      <c r="S79" s="27" t="s">
        <v>188</v>
      </c>
      <c r="T79" s="27" t="s">
        <v>334</v>
      </c>
      <c r="U79" s="27"/>
      <c r="V79" s="31"/>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row>
    <row r="80" s="2" customFormat="1" ht="106" customHeight="1" spans="1:235">
      <c r="A80" s="27">
        <v>71</v>
      </c>
      <c r="B80" s="27" t="s">
        <v>350</v>
      </c>
      <c r="C80" s="27" t="s">
        <v>29</v>
      </c>
      <c r="D80" s="27" t="s">
        <v>30</v>
      </c>
      <c r="E80" s="27" t="s">
        <v>31</v>
      </c>
      <c r="F80" s="28" t="s">
        <v>351</v>
      </c>
      <c r="G80" s="27">
        <v>150</v>
      </c>
      <c r="H80" s="27" t="s">
        <v>341</v>
      </c>
      <c r="I80" s="28" t="s">
        <v>352</v>
      </c>
      <c r="J80" s="28" t="s">
        <v>353</v>
      </c>
      <c r="K80" s="27">
        <v>60</v>
      </c>
      <c r="L80" s="27">
        <v>196</v>
      </c>
      <c r="M80" s="27">
        <v>0.136</v>
      </c>
      <c r="N80" s="27">
        <v>0.0284</v>
      </c>
      <c r="O80" s="27">
        <v>0.1076</v>
      </c>
      <c r="P80" s="27">
        <v>0.5436</v>
      </c>
      <c r="Q80" s="27">
        <v>0.1136</v>
      </c>
      <c r="R80" s="27">
        <v>0.17</v>
      </c>
      <c r="S80" s="27" t="s">
        <v>344</v>
      </c>
      <c r="T80" s="27" t="s">
        <v>334</v>
      </c>
      <c r="U80" s="27">
        <v>2023.11</v>
      </c>
      <c r="V80" s="31"/>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row>
    <row r="81" s="2" customFormat="1" ht="74" customHeight="1" spans="1:235">
      <c r="A81" s="27">
        <v>72</v>
      </c>
      <c r="B81" s="27" t="s">
        <v>354</v>
      </c>
      <c r="C81" s="27" t="s">
        <v>29</v>
      </c>
      <c r="D81" s="27" t="s">
        <v>30</v>
      </c>
      <c r="E81" s="27" t="s">
        <v>31</v>
      </c>
      <c r="F81" s="28" t="s">
        <v>355</v>
      </c>
      <c r="G81" s="27">
        <v>300</v>
      </c>
      <c r="H81" s="27" t="s">
        <v>341</v>
      </c>
      <c r="I81" s="28" t="s">
        <v>356</v>
      </c>
      <c r="J81" s="28" t="s">
        <v>357</v>
      </c>
      <c r="K81" s="27">
        <v>60</v>
      </c>
      <c r="L81" s="27">
        <v>196</v>
      </c>
      <c r="M81" s="27">
        <v>0.1868</v>
      </c>
      <c r="N81" s="27">
        <v>0.039</v>
      </c>
      <c r="O81" s="27">
        <v>0.1478</v>
      </c>
      <c r="P81" s="27">
        <v>0.747</v>
      </c>
      <c r="Q81" s="27">
        <v>0.156</v>
      </c>
      <c r="R81" s="27">
        <v>0.5</v>
      </c>
      <c r="S81" s="27" t="s">
        <v>344</v>
      </c>
      <c r="T81" s="27" t="s">
        <v>344</v>
      </c>
      <c r="U81" s="27">
        <v>2023.11</v>
      </c>
      <c r="V81" s="27"/>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row>
    <row r="82" s="2" customFormat="1" ht="84" customHeight="1" spans="1:235">
      <c r="A82" s="27">
        <v>73</v>
      </c>
      <c r="B82" s="28" t="s">
        <v>358</v>
      </c>
      <c r="C82" s="28" t="s">
        <v>29</v>
      </c>
      <c r="D82" s="27" t="s">
        <v>30</v>
      </c>
      <c r="E82" s="28" t="s">
        <v>31</v>
      </c>
      <c r="F82" s="28" t="s">
        <v>359</v>
      </c>
      <c r="G82" s="33">
        <v>100</v>
      </c>
      <c r="H82" s="28" t="s">
        <v>41</v>
      </c>
      <c r="I82" s="28" t="s">
        <v>360</v>
      </c>
      <c r="J82" s="28" t="s">
        <v>361</v>
      </c>
      <c r="K82" s="53">
        <v>50</v>
      </c>
      <c r="L82" s="53">
        <v>150</v>
      </c>
      <c r="M82" s="53">
        <v>0.05</v>
      </c>
      <c r="N82" s="54">
        <v>0.01</v>
      </c>
      <c r="O82" s="54">
        <v>0.04</v>
      </c>
      <c r="P82" s="55">
        <v>0.145</v>
      </c>
      <c r="Q82" s="55">
        <v>0.025</v>
      </c>
      <c r="R82" s="54">
        <v>0.12</v>
      </c>
      <c r="S82" s="27" t="s">
        <v>86</v>
      </c>
      <c r="T82" s="27" t="s">
        <v>37</v>
      </c>
      <c r="U82" s="67">
        <v>45264</v>
      </c>
      <c r="V82" s="32"/>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row>
    <row r="83" s="2" customFormat="1" ht="72" customHeight="1" spans="1:235">
      <c r="A83" s="27">
        <v>74</v>
      </c>
      <c r="B83" s="27" t="s">
        <v>362</v>
      </c>
      <c r="C83" s="27" t="s">
        <v>29</v>
      </c>
      <c r="D83" s="27" t="s">
        <v>30</v>
      </c>
      <c r="E83" s="27" t="s">
        <v>363</v>
      </c>
      <c r="F83" s="28" t="s">
        <v>364</v>
      </c>
      <c r="G83" s="27">
        <v>10</v>
      </c>
      <c r="H83" s="27" t="s">
        <v>47</v>
      </c>
      <c r="I83" s="28" t="s">
        <v>365</v>
      </c>
      <c r="J83" s="28" t="s">
        <v>366</v>
      </c>
      <c r="K83" s="27"/>
      <c r="L83" s="27">
        <v>3</v>
      </c>
      <c r="M83" s="27">
        <v>0.03</v>
      </c>
      <c r="N83" s="27"/>
      <c r="O83" s="27">
        <v>0.03</v>
      </c>
      <c r="P83" s="27">
        <v>0.12</v>
      </c>
      <c r="Q83" s="27"/>
      <c r="R83" s="27">
        <v>0.12</v>
      </c>
      <c r="S83" s="27" t="s">
        <v>188</v>
      </c>
      <c r="T83" s="27" t="s">
        <v>367</v>
      </c>
      <c r="U83" s="27">
        <v>2023.11</v>
      </c>
      <c r="V83" s="27"/>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row>
    <row r="84" s="2" customFormat="1" ht="54" customHeight="1" spans="1:235">
      <c r="A84" s="27">
        <v>75</v>
      </c>
      <c r="B84" s="27" t="s">
        <v>368</v>
      </c>
      <c r="C84" s="27" t="s">
        <v>29</v>
      </c>
      <c r="D84" s="27" t="s">
        <v>30</v>
      </c>
      <c r="E84" s="27" t="s">
        <v>150</v>
      </c>
      <c r="F84" s="28" t="s">
        <v>369</v>
      </c>
      <c r="G84" s="27">
        <v>1200</v>
      </c>
      <c r="H84" s="27" t="s">
        <v>347</v>
      </c>
      <c r="I84" s="28" t="s">
        <v>370</v>
      </c>
      <c r="J84" s="28" t="s">
        <v>371</v>
      </c>
      <c r="K84" s="27">
        <v>60</v>
      </c>
      <c r="L84" s="27">
        <v>195</v>
      </c>
      <c r="M84" s="27">
        <v>2.2</v>
      </c>
      <c r="N84" s="27">
        <v>2.2</v>
      </c>
      <c r="O84" s="27"/>
      <c r="P84" s="27">
        <v>4.3</v>
      </c>
      <c r="Q84" s="27">
        <v>4.3</v>
      </c>
      <c r="R84" s="27"/>
      <c r="S84" s="27" t="s">
        <v>372</v>
      </c>
      <c r="T84" s="27" t="s">
        <v>372</v>
      </c>
      <c r="U84" s="27">
        <v>2023.11</v>
      </c>
      <c r="V84" s="27"/>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row>
    <row r="85" s="2" customFormat="1" ht="57" customHeight="1" spans="1:235">
      <c r="A85" s="27"/>
      <c r="B85" s="31" t="s">
        <v>373</v>
      </c>
      <c r="C85" s="27"/>
      <c r="D85" s="27"/>
      <c r="E85" s="27"/>
      <c r="F85" s="28"/>
      <c r="G85" s="27">
        <f>G86+G108+G109+G110+G111+G112</f>
        <v>4804.02</v>
      </c>
      <c r="H85" s="27"/>
      <c r="I85" s="27"/>
      <c r="J85" s="27"/>
      <c r="K85" s="27">
        <v>60</v>
      </c>
      <c r="L85" s="27">
        <v>196</v>
      </c>
      <c r="M85" s="27" t="e">
        <f>M86+M108+#REF!+M109+M110+M111+M112</f>
        <v>#REF!</v>
      </c>
      <c r="N85" s="27" t="e">
        <f>N86+N108+#REF!+N109+N110+N111+N112</f>
        <v>#REF!</v>
      </c>
      <c r="O85" s="27" t="e">
        <f>O86+O108+#REF!+O109+O110+O111+O112</f>
        <v>#REF!</v>
      </c>
      <c r="P85" s="27" t="e">
        <f>P86+P108+#REF!+P109+P110+P111+P112</f>
        <v>#REF!</v>
      </c>
      <c r="Q85" s="27" t="e">
        <f>Q86+Q108+#REF!+Q109+Q110+Q111+Q112</f>
        <v>#REF!</v>
      </c>
      <c r="R85" s="27" t="e">
        <f>R86+R108+#REF!+R109+R110+R111+R112</f>
        <v>#REF!</v>
      </c>
      <c r="S85" s="27"/>
      <c r="T85" s="27"/>
      <c r="U85" s="27"/>
      <c r="V85" s="27"/>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row>
    <row r="86" s="2" customFormat="1" ht="85" customHeight="1" spans="1:235">
      <c r="A86" s="27"/>
      <c r="B86" s="27" t="s">
        <v>374</v>
      </c>
      <c r="C86" s="27"/>
      <c r="D86" s="27"/>
      <c r="E86" s="27"/>
      <c r="F86" s="28"/>
      <c r="G86" s="27">
        <f>SUM(G87:G107)</f>
        <v>1307.41</v>
      </c>
      <c r="H86" s="27"/>
      <c r="I86" s="28"/>
      <c r="J86" s="28"/>
      <c r="K86" s="27">
        <f>SUM(K87:K106)</f>
        <v>20</v>
      </c>
      <c r="L86" s="27">
        <f t="shared" ref="K86:R86" si="2">SUM(L87:L106)</f>
        <v>91</v>
      </c>
      <c r="M86" s="27">
        <f t="shared" si="2"/>
        <v>4.0535</v>
      </c>
      <c r="N86" s="27">
        <f t="shared" si="2"/>
        <v>0.8465</v>
      </c>
      <c r="O86" s="27">
        <f t="shared" si="2"/>
        <v>3.207</v>
      </c>
      <c r="P86" s="27">
        <f t="shared" si="2"/>
        <v>15.8587</v>
      </c>
      <c r="Q86" s="27">
        <f t="shared" si="2"/>
        <v>3.3941</v>
      </c>
      <c r="R86" s="27">
        <f t="shared" si="2"/>
        <v>12.4646</v>
      </c>
      <c r="S86" s="27"/>
      <c r="T86" s="27"/>
      <c r="U86" s="27"/>
      <c r="V86" s="27"/>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row>
    <row r="87" s="2" customFormat="1" ht="103" customHeight="1" spans="1:235">
      <c r="A87" s="27">
        <v>76</v>
      </c>
      <c r="B87" s="28" t="s">
        <v>375</v>
      </c>
      <c r="C87" s="48" t="s">
        <v>194</v>
      </c>
      <c r="D87" s="48" t="s">
        <v>30</v>
      </c>
      <c r="E87" s="48" t="s">
        <v>376</v>
      </c>
      <c r="F87" s="28" t="s">
        <v>377</v>
      </c>
      <c r="G87" s="49">
        <v>159.36</v>
      </c>
      <c r="H87" s="30" t="s">
        <v>378</v>
      </c>
      <c r="I87" s="38" t="s">
        <v>379</v>
      </c>
      <c r="J87" s="56"/>
      <c r="K87" s="57"/>
      <c r="L87" s="57">
        <v>5</v>
      </c>
      <c r="M87" s="58">
        <v>0.2056</v>
      </c>
      <c r="N87" s="59">
        <v>0.0429</v>
      </c>
      <c r="O87" s="60">
        <v>0.1627</v>
      </c>
      <c r="P87" s="58">
        <v>0.8228</v>
      </c>
      <c r="Q87" s="60">
        <v>0.1718</v>
      </c>
      <c r="R87" s="60">
        <v>0.651</v>
      </c>
      <c r="S87" s="27" t="s">
        <v>380</v>
      </c>
      <c r="T87" s="27" t="s">
        <v>381</v>
      </c>
      <c r="U87" s="68">
        <v>2023.11</v>
      </c>
      <c r="V87" s="6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row>
    <row r="88" s="2" customFormat="1" ht="92" customHeight="1" spans="1:235">
      <c r="A88" s="27">
        <v>77</v>
      </c>
      <c r="B88" s="50" t="s">
        <v>382</v>
      </c>
      <c r="C88" s="30" t="s">
        <v>194</v>
      </c>
      <c r="D88" s="48" t="s">
        <v>30</v>
      </c>
      <c r="E88" s="48" t="s">
        <v>299</v>
      </c>
      <c r="F88" s="28" t="s">
        <v>383</v>
      </c>
      <c r="G88" s="49">
        <v>242.01</v>
      </c>
      <c r="H88" s="30" t="s">
        <v>378</v>
      </c>
      <c r="I88" s="38" t="s">
        <v>379</v>
      </c>
      <c r="J88" s="56"/>
      <c r="K88" s="57">
        <v>2</v>
      </c>
      <c r="L88" s="57">
        <v>10</v>
      </c>
      <c r="M88" s="58">
        <v>0.6306</v>
      </c>
      <c r="N88" s="59">
        <v>0.132</v>
      </c>
      <c r="O88" s="60">
        <v>0.4986</v>
      </c>
      <c r="P88" s="58">
        <v>2.528</v>
      </c>
      <c r="Q88" s="60">
        <v>0.528</v>
      </c>
      <c r="R88" s="60">
        <v>2</v>
      </c>
      <c r="S88" s="27" t="s">
        <v>380</v>
      </c>
      <c r="T88" s="27" t="s">
        <v>381</v>
      </c>
      <c r="U88" s="68">
        <v>2023.11</v>
      </c>
      <c r="V88" s="6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row>
    <row r="89" s="2" customFormat="1" ht="77" customHeight="1" spans="1:235">
      <c r="A89" s="27">
        <v>78</v>
      </c>
      <c r="B89" s="50" t="s">
        <v>384</v>
      </c>
      <c r="C89" s="30" t="s">
        <v>194</v>
      </c>
      <c r="D89" s="48" t="s">
        <v>30</v>
      </c>
      <c r="E89" s="48" t="s">
        <v>385</v>
      </c>
      <c r="F89" s="28" t="s">
        <v>386</v>
      </c>
      <c r="G89" s="49">
        <v>54.44</v>
      </c>
      <c r="H89" s="30" t="s">
        <v>378</v>
      </c>
      <c r="I89" s="38" t="s">
        <v>379</v>
      </c>
      <c r="J89" s="56"/>
      <c r="K89" s="57"/>
      <c r="L89" s="57">
        <v>3</v>
      </c>
      <c r="M89" s="58">
        <v>0.136</v>
      </c>
      <c r="N89" s="59">
        <v>0.0284</v>
      </c>
      <c r="O89" s="60">
        <v>0.1076</v>
      </c>
      <c r="P89" s="58">
        <v>0.5436</v>
      </c>
      <c r="Q89" s="60">
        <v>0.1136</v>
      </c>
      <c r="R89" s="60">
        <v>0.43</v>
      </c>
      <c r="S89" s="27" t="s">
        <v>380</v>
      </c>
      <c r="T89" s="27" t="s">
        <v>381</v>
      </c>
      <c r="U89" s="68">
        <v>2023.11</v>
      </c>
      <c r="V89" s="6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row>
    <row r="90" s="2" customFormat="1" ht="72" customHeight="1" spans="1:235">
      <c r="A90" s="27">
        <v>79</v>
      </c>
      <c r="B90" s="51" t="s">
        <v>387</v>
      </c>
      <c r="C90" s="30" t="s">
        <v>194</v>
      </c>
      <c r="D90" s="48" t="s">
        <v>30</v>
      </c>
      <c r="E90" s="30" t="s">
        <v>388</v>
      </c>
      <c r="F90" s="28" t="s">
        <v>389</v>
      </c>
      <c r="G90" s="52">
        <v>89.8</v>
      </c>
      <c r="H90" s="30" t="s">
        <v>378</v>
      </c>
      <c r="I90" s="38" t="s">
        <v>379</v>
      </c>
      <c r="J90" s="56"/>
      <c r="K90" s="57">
        <v>1</v>
      </c>
      <c r="L90" s="57">
        <v>6</v>
      </c>
      <c r="M90" s="58">
        <v>0.1868</v>
      </c>
      <c r="N90" s="59">
        <v>0.039</v>
      </c>
      <c r="O90" s="60">
        <v>0.1478</v>
      </c>
      <c r="P90" s="58">
        <v>0.747</v>
      </c>
      <c r="Q90" s="60">
        <v>0.156</v>
      </c>
      <c r="R90" s="60">
        <v>0.591</v>
      </c>
      <c r="S90" s="27" t="s">
        <v>380</v>
      </c>
      <c r="T90" s="27" t="s">
        <v>381</v>
      </c>
      <c r="U90" s="68">
        <v>2023.11</v>
      </c>
      <c r="V90" s="6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row>
    <row r="91" s="2" customFormat="1" ht="71" customHeight="1" spans="1:235">
      <c r="A91" s="27">
        <v>80</v>
      </c>
      <c r="B91" s="51" t="s">
        <v>390</v>
      </c>
      <c r="C91" s="30" t="s">
        <v>194</v>
      </c>
      <c r="D91" s="48" t="s">
        <v>30</v>
      </c>
      <c r="E91" s="30" t="s">
        <v>391</v>
      </c>
      <c r="F91" s="28" t="s">
        <v>392</v>
      </c>
      <c r="G91" s="52">
        <v>81.53</v>
      </c>
      <c r="H91" s="30" t="s">
        <v>378</v>
      </c>
      <c r="I91" s="38" t="s">
        <v>379</v>
      </c>
      <c r="J91" s="56"/>
      <c r="K91" s="57">
        <v>1</v>
      </c>
      <c r="L91" s="57">
        <v>8</v>
      </c>
      <c r="M91" s="58">
        <v>0.3769</v>
      </c>
      <c r="N91" s="59">
        <v>0.0726</v>
      </c>
      <c r="O91" s="60">
        <v>0.3043</v>
      </c>
      <c r="P91" s="58">
        <v>1.3904</v>
      </c>
      <c r="Q91" s="60">
        <v>0.2904</v>
      </c>
      <c r="R91" s="60">
        <v>1.1</v>
      </c>
      <c r="S91" s="27" t="s">
        <v>380</v>
      </c>
      <c r="T91" s="27" t="s">
        <v>381</v>
      </c>
      <c r="U91" s="68">
        <v>2023.11</v>
      </c>
      <c r="V91" s="6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row>
    <row r="92" s="2" customFormat="1" ht="57" customHeight="1" spans="1:235">
      <c r="A92" s="27">
        <v>81</v>
      </c>
      <c r="B92" s="51" t="s">
        <v>393</v>
      </c>
      <c r="C92" s="30" t="s">
        <v>194</v>
      </c>
      <c r="D92" s="48" t="s">
        <v>30</v>
      </c>
      <c r="E92" s="30" t="s">
        <v>388</v>
      </c>
      <c r="F92" s="28" t="s">
        <v>394</v>
      </c>
      <c r="G92" s="52">
        <v>34.51</v>
      </c>
      <c r="H92" s="30" t="s">
        <v>378</v>
      </c>
      <c r="I92" s="38" t="s">
        <v>395</v>
      </c>
      <c r="J92" s="56"/>
      <c r="K92" s="57">
        <v>1</v>
      </c>
      <c r="L92" s="57">
        <v>5</v>
      </c>
      <c r="M92" s="58">
        <v>0.1295</v>
      </c>
      <c r="N92" s="59">
        <v>0.027</v>
      </c>
      <c r="O92" s="60">
        <v>0.1025</v>
      </c>
      <c r="P92" s="58">
        <v>0.5182</v>
      </c>
      <c r="Q92" s="60">
        <v>0.1082</v>
      </c>
      <c r="R92" s="60">
        <v>0.41</v>
      </c>
      <c r="S92" s="27" t="s">
        <v>380</v>
      </c>
      <c r="T92" s="27" t="s">
        <v>381</v>
      </c>
      <c r="U92" s="68">
        <v>2023.11</v>
      </c>
      <c r="V92" s="6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row>
    <row r="93" s="2" customFormat="1" ht="58" customHeight="1" spans="1:235">
      <c r="A93" s="27">
        <v>82</v>
      </c>
      <c r="B93" s="51" t="s">
        <v>396</v>
      </c>
      <c r="C93" s="30" t="s">
        <v>194</v>
      </c>
      <c r="D93" s="48" t="s">
        <v>30</v>
      </c>
      <c r="E93" s="30" t="s">
        <v>150</v>
      </c>
      <c r="F93" s="28" t="s">
        <v>397</v>
      </c>
      <c r="G93" s="52">
        <v>47.78</v>
      </c>
      <c r="H93" s="30" t="s">
        <v>378</v>
      </c>
      <c r="I93" s="38" t="s">
        <v>395</v>
      </c>
      <c r="J93" s="56"/>
      <c r="K93" s="57"/>
      <c r="L93" s="57">
        <v>2</v>
      </c>
      <c r="M93" s="58">
        <v>0.0255</v>
      </c>
      <c r="N93" s="59">
        <v>0.0052</v>
      </c>
      <c r="O93" s="60">
        <v>0.0203</v>
      </c>
      <c r="P93" s="58">
        <v>0.1027</v>
      </c>
      <c r="Q93" s="60">
        <v>0.0215</v>
      </c>
      <c r="R93" s="60">
        <v>0.0812</v>
      </c>
      <c r="S93" s="27" t="s">
        <v>380</v>
      </c>
      <c r="T93" s="27" t="s">
        <v>381</v>
      </c>
      <c r="U93" s="68">
        <v>2023.11</v>
      </c>
      <c r="V93" s="6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row>
    <row r="94" s="2" customFormat="1" ht="76" customHeight="1" spans="1:235">
      <c r="A94" s="27">
        <v>83</v>
      </c>
      <c r="B94" s="50" t="s">
        <v>398</v>
      </c>
      <c r="C94" s="30" t="s">
        <v>194</v>
      </c>
      <c r="D94" s="48" t="s">
        <v>30</v>
      </c>
      <c r="E94" s="48" t="s">
        <v>299</v>
      </c>
      <c r="F94" s="28" t="s">
        <v>399</v>
      </c>
      <c r="G94" s="49">
        <v>15.67</v>
      </c>
      <c r="H94" s="30" t="s">
        <v>378</v>
      </c>
      <c r="I94" s="38" t="s">
        <v>395</v>
      </c>
      <c r="J94" s="56"/>
      <c r="K94" s="57"/>
      <c r="L94" s="57">
        <v>2</v>
      </c>
      <c r="M94" s="58">
        <v>0.0165</v>
      </c>
      <c r="N94" s="61">
        <v>0.0033</v>
      </c>
      <c r="O94" s="62">
        <v>0.0132</v>
      </c>
      <c r="P94" s="58">
        <v>0.0742</v>
      </c>
      <c r="Q94" s="62">
        <v>0.0148</v>
      </c>
      <c r="R94" s="62">
        <v>0.0594</v>
      </c>
      <c r="S94" s="27" t="s">
        <v>380</v>
      </c>
      <c r="T94" s="27" t="s">
        <v>381</v>
      </c>
      <c r="U94" s="68">
        <v>2023.11</v>
      </c>
      <c r="V94" s="70"/>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row>
    <row r="95" s="2" customFormat="1" ht="62" customHeight="1" spans="1:235">
      <c r="A95" s="27">
        <v>84</v>
      </c>
      <c r="B95" s="50" t="s">
        <v>400</v>
      </c>
      <c r="C95" s="30" t="s">
        <v>194</v>
      </c>
      <c r="D95" s="48" t="s">
        <v>30</v>
      </c>
      <c r="E95" s="48" t="s">
        <v>401</v>
      </c>
      <c r="F95" s="28" t="s">
        <v>402</v>
      </c>
      <c r="G95" s="49">
        <v>67.35</v>
      </c>
      <c r="H95" s="30" t="s">
        <v>378</v>
      </c>
      <c r="I95" s="38" t="s">
        <v>395</v>
      </c>
      <c r="J95" s="56"/>
      <c r="K95" s="57">
        <v>2</v>
      </c>
      <c r="L95" s="57">
        <v>6</v>
      </c>
      <c r="M95" s="58">
        <v>0.3781</v>
      </c>
      <c r="N95" s="59">
        <v>0.0792</v>
      </c>
      <c r="O95" s="60">
        <v>0.2989</v>
      </c>
      <c r="P95" s="58">
        <v>1.5168</v>
      </c>
      <c r="Q95" s="60">
        <v>0.3168</v>
      </c>
      <c r="R95" s="60">
        <v>1.2</v>
      </c>
      <c r="S95" s="27" t="s">
        <v>380</v>
      </c>
      <c r="T95" s="27" t="s">
        <v>381</v>
      </c>
      <c r="U95" s="68">
        <v>2023.11</v>
      </c>
      <c r="V95" s="6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row>
    <row r="96" s="2" customFormat="1" ht="54" customHeight="1" spans="1:235">
      <c r="A96" s="27">
        <v>85</v>
      </c>
      <c r="B96" s="50" t="s">
        <v>403</v>
      </c>
      <c r="C96" s="30" t="s">
        <v>194</v>
      </c>
      <c r="D96" s="48" t="s">
        <v>30</v>
      </c>
      <c r="E96" s="48" t="s">
        <v>404</v>
      </c>
      <c r="F96" s="28" t="s">
        <v>405</v>
      </c>
      <c r="G96" s="49">
        <v>22.25</v>
      </c>
      <c r="H96" s="30" t="s">
        <v>378</v>
      </c>
      <c r="I96" s="38" t="s">
        <v>395</v>
      </c>
      <c r="J96" s="56"/>
      <c r="K96" s="57">
        <v>1</v>
      </c>
      <c r="L96" s="57">
        <v>8</v>
      </c>
      <c r="M96" s="58">
        <v>0.4424</v>
      </c>
      <c r="N96" s="59">
        <v>0.0924</v>
      </c>
      <c r="O96" s="60">
        <v>0.35</v>
      </c>
      <c r="P96" s="58">
        <v>1.7697</v>
      </c>
      <c r="Q96" s="60">
        <v>0.3697</v>
      </c>
      <c r="R96" s="60">
        <v>1.4</v>
      </c>
      <c r="S96" s="27" t="s">
        <v>380</v>
      </c>
      <c r="T96" s="27" t="s">
        <v>381</v>
      </c>
      <c r="U96" s="68">
        <v>2023.11</v>
      </c>
      <c r="V96" s="6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row>
    <row r="97" s="2" customFormat="1" ht="75" customHeight="1" spans="1:235">
      <c r="A97" s="27">
        <v>86</v>
      </c>
      <c r="B97" s="50" t="s">
        <v>406</v>
      </c>
      <c r="C97" s="30" t="s">
        <v>194</v>
      </c>
      <c r="D97" s="48" t="s">
        <v>30</v>
      </c>
      <c r="E97" s="48" t="s">
        <v>407</v>
      </c>
      <c r="F97" s="28" t="s">
        <v>408</v>
      </c>
      <c r="G97" s="49">
        <v>19.49</v>
      </c>
      <c r="H97" s="30" t="s">
        <v>378</v>
      </c>
      <c r="I97" s="38" t="s">
        <v>395</v>
      </c>
      <c r="J97" s="56"/>
      <c r="K97" s="57"/>
      <c r="L97" s="57">
        <v>1</v>
      </c>
      <c r="M97" s="58">
        <v>0.0273</v>
      </c>
      <c r="N97" s="59">
        <v>0.0057</v>
      </c>
      <c r="O97" s="60">
        <v>0.0216</v>
      </c>
      <c r="P97" s="58">
        <v>0.1094</v>
      </c>
      <c r="Q97" s="60">
        <v>0.0229</v>
      </c>
      <c r="R97" s="60">
        <v>0.0865</v>
      </c>
      <c r="S97" s="27" t="s">
        <v>380</v>
      </c>
      <c r="T97" s="27" t="s">
        <v>381</v>
      </c>
      <c r="U97" s="68">
        <v>2023.11</v>
      </c>
      <c r="V97" s="6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row>
    <row r="98" s="2" customFormat="1" ht="64" customHeight="1" spans="1:235">
      <c r="A98" s="27">
        <v>87</v>
      </c>
      <c r="B98" s="50" t="s">
        <v>409</v>
      </c>
      <c r="C98" s="30" t="s">
        <v>194</v>
      </c>
      <c r="D98" s="48" t="s">
        <v>30</v>
      </c>
      <c r="E98" s="48" t="s">
        <v>410</v>
      </c>
      <c r="F98" s="28" t="s">
        <v>411</v>
      </c>
      <c r="G98" s="49">
        <v>49.12</v>
      </c>
      <c r="H98" s="30" t="s">
        <v>378</v>
      </c>
      <c r="I98" s="38" t="s">
        <v>395</v>
      </c>
      <c r="J98" s="56"/>
      <c r="K98" s="57"/>
      <c r="L98" s="57">
        <v>3</v>
      </c>
      <c r="M98" s="58">
        <v>0.0708</v>
      </c>
      <c r="N98" s="59">
        <v>0.0145</v>
      </c>
      <c r="O98" s="60">
        <v>0.0563</v>
      </c>
      <c r="P98" s="58">
        <v>0.2776</v>
      </c>
      <c r="Q98" s="60">
        <v>0.058</v>
      </c>
      <c r="R98" s="60">
        <v>0.2196</v>
      </c>
      <c r="S98" s="27" t="s">
        <v>380</v>
      </c>
      <c r="T98" s="27" t="s">
        <v>381</v>
      </c>
      <c r="U98" s="68">
        <v>2023.11</v>
      </c>
      <c r="V98" s="6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row>
    <row r="99" s="2" customFormat="1" ht="64" customHeight="1" spans="1:235">
      <c r="A99" s="27">
        <v>88</v>
      </c>
      <c r="B99" s="50" t="s">
        <v>412</v>
      </c>
      <c r="C99" s="30" t="s">
        <v>29</v>
      </c>
      <c r="D99" s="48" t="s">
        <v>30</v>
      </c>
      <c r="E99" s="48" t="s">
        <v>388</v>
      </c>
      <c r="F99" s="28" t="s">
        <v>413</v>
      </c>
      <c r="G99" s="49">
        <v>19.88</v>
      </c>
      <c r="H99" s="30" t="s">
        <v>378</v>
      </c>
      <c r="I99" s="38" t="s">
        <v>395</v>
      </c>
      <c r="J99" s="56"/>
      <c r="K99" s="57">
        <v>1</v>
      </c>
      <c r="L99" s="57"/>
      <c r="M99" s="58">
        <v>0.0382</v>
      </c>
      <c r="N99" s="59">
        <v>0.0079</v>
      </c>
      <c r="O99" s="60">
        <v>0.0303</v>
      </c>
      <c r="P99" s="58">
        <v>0.1529</v>
      </c>
      <c r="Q99" s="60">
        <v>0.0319</v>
      </c>
      <c r="R99" s="60">
        <v>0.121</v>
      </c>
      <c r="S99" s="27" t="s">
        <v>380</v>
      </c>
      <c r="T99" s="27" t="s">
        <v>381</v>
      </c>
      <c r="U99" s="68">
        <v>2023.11</v>
      </c>
      <c r="V99" s="6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row>
    <row r="100" s="2" customFormat="1" ht="58" customHeight="1" spans="1:235">
      <c r="A100" s="27">
        <v>89</v>
      </c>
      <c r="B100" s="51" t="s">
        <v>414</v>
      </c>
      <c r="C100" s="30" t="s">
        <v>29</v>
      </c>
      <c r="D100" s="48" t="s">
        <v>30</v>
      </c>
      <c r="E100" s="30" t="s">
        <v>388</v>
      </c>
      <c r="F100" s="28" t="s">
        <v>415</v>
      </c>
      <c r="G100" s="52">
        <v>23.4</v>
      </c>
      <c r="H100" s="30" t="s">
        <v>378</v>
      </c>
      <c r="I100" s="38" t="s">
        <v>395</v>
      </c>
      <c r="J100" s="63"/>
      <c r="K100" s="63">
        <v>1</v>
      </c>
      <c r="L100" s="63"/>
      <c r="M100" s="58">
        <v>0.0041</v>
      </c>
      <c r="N100" s="59">
        <v>0.0009</v>
      </c>
      <c r="O100" s="60">
        <v>0.0032</v>
      </c>
      <c r="P100" s="58">
        <v>0.0165</v>
      </c>
      <c r="Q100" s="60">
        <v>0.0035</v>
      </c>
      <c r="R100" s="60">
        <v>0.013</v>
      </c>
      <c r="S100" s="27" t="s">
        <v>380</v>
      </c>
      <c r="T100" s="27" t="s">
        <v>381</v>
      </c>
      <c r="U100" s="68">
        <v>2023.11</v>
      </c>
      <c r="V100" s="70"/>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row>
    <row r="101" s="2" customFormat="1" ht="72" customHeight="1" spans="1:235">
      <c r="A101" s="27">
        <v>90</v>
      </c>
      <c r="B101" s="51" t="s">
        <v>416</v>
      </c>
      <c r="C101" s="30" t="s">
        <v>194</v>
      </c>
      <c r="D101" s="48" t="s">
        <v>30</v>
      </c>
      <c r="E101" s="30" t="s">
        <v>150</v>
      </c>
      <c r="F101" s="28" t="s">
        <v>417</v>
      </c>
      <c r="G101" s="52">
        <v>31.42</v>
      </c>
      <c r="H101" s="30" t="s">
        <v>378</v>
      </c>
      <c r="I101" s="38" t="s">
        <v>395</v>
      </c>
      <c r="J101" s="63"/>
      <c r="K101" s="63"/>
      <c r="L101" s="63">
        <v>1</v>
      </c>
      <c r="M101" s="58">
        <v>0.0205</v>
      </c>
      <c r="N101" s="59">
        <v>0.0045</v>
      </c>
      <c r="O101" s="60">
        <v>0.016</v>
      </c>
      <c r="P101" s="58">
        <v>0.086</v>
      </c>
      <c r="Q101" s="60">
        <v>0.018</v>
      </c>
      <c r="R101" s="60">
        <v>0.068</v>
      </c>
      <c r="S101" s="27" t="s">
        <v>380</v>
      </c>
      <c r="T101" s="27" t="s">
        <v>381</v>
      </c>
      <c r="U101" s="68">
        <v>2023.11</v>
      </c>
      <c r="V101" s="70"/>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row>
    <row r="102" s="2" customFormat="1" ht="99" customHeight="1" spans="1:235">
      <c r="A102" s="27">
        <v>91</v>
      </c>
      <c r="B102" s="51" t="s">
        <v>418</v>
      </c>
      <c r="C102" s="30" t="s">
        <v>194</v>
      </c>
      <c r="D102" s="48" t="s">
        <v>30</v>
      </c>
      <c r="E102" s="30" t="s">
        <v>419</v>
      </c>
      <c r="F102" s="28" t="s">
        <v>420</v>
      </c>
      <c r="G102" s="52">
        <v>41.42</v>
      </c>
      <c r="H102" s="30" t="s">
        <v>378</v>
      </c>
      <c r="I102" s="38" t="s">
        <v>395</v>
      </c>
      <c r="J102" s="63"/>
      <c r="K102" s="64">
        <v>2</v>
      </c>
      <c r="L102" s="64">
        <v>5</v>
      </c>
      <c r="M102" s="58">
        <v>0.2583</v>
      </c>
      <c r="N102" s="59">
        <v>0.0503</v>
      </c>
      <c r="O102" s="60">
        <v>0.208</v>
      </c>
      <c r="P102" s="58">
        <v>0.9634</v>
      </c>
      <c r="Q102" s="60">
        <v>0.2012</v>
      </c>
      <c r="R102" s="60">
        <v>0.7622</v>
      </c>
      <c r="S102" s="27" t="s">
        <v>380</v>
      </c>
      <c r="T102" s="27" t="s">
        <v>381</v>
      </c>
      <c r="U102" s="68">
        <v>2023.11</v>
      </c>
      <c r="V102" s="70"/>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row>
    <row r="103" s="2" customFormat="1" ht="66" customHeight="1" spans="1:235">
      <c r="A103" s="27">
        <v>92</v>
      </c>
      <c r="B103" s="50" t="s">
        <v>421</v>
      </c>
      <c r="C103" s="30" t="s">
        <v>29</v>
      </c>
      <c r="D103" s="48" t="s">
        <v>30</v>
      </c>
      <c r="E103" s="27" t="s">
        <v>157</v>
      </c>
      <c r="F103" s="28" t="s">
        <v>422</v>
      </c>
      <c r="G103" s="49">
        <v>6.34</v>
      </c>
      <c r="H103" s="30" t="s">
        <v>378</v>
      </c>
      <c r="I103" s="38" t="s">
        <v>395</v>
      </c>
      <c r="J103" s="63"/>
      <c r="K103" s="58"/>
      <c r="L103" s="58">
        <v>1</v>
      </c>
      <c r="M103" s="58">
        <v>0.1208</v>
      </c>
      <c r="N103" s="59">
        <v>0.0219</v>
      </c>
      <c r="O103" s="60">
        <v>0.0989</v>
      </c>
      <c r="P103" s="58">
        <v>0.4195</v>
      </c>
      <c r="Q103" s="60">
        <v>0.0876</v>
      </c>
      <c r="R103" s="60">
        <v>0.3319</v>
      </c>
      <c r="S103" s="27" t="s">
        <v>380</v>
      </c>
      <c r="T103" s="27" t="s">
        <v>381</v>
      </c>
      <c r="U103" s="68">
        <v>2023.11</v>
      </c>
      <c r="V103" s="70"/>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row>
    <row r="104" s="2" customFormat="1" ht="66" customHeight="1" spans="1:235">
      <c r="A104" s="27">
        <v>93</v>
      </c>
      <c r="B104" s="50" t="s">
        <v>423</v>
      </c>
      <c r="C104" s="30" t="s">
        <v>29</v>
      </c>
      <c r="D104" s="48" t="s">
        <v>30</v>
      </c>
      <c r="E104" s="27" t="s">
        <v>157</v>
      </c>
      <c r="F104" s="28" t="s">
        <v>424</v>
      </c>
      <c r="G104" s="49">
        <v>24.1</v>
      </c>
      <c r="H104" s="30" t="s">
        <v>378</v>
      </c>
      <c r="I104" s="38" t="s">
        <v>395</v>
      </c>
      <c r="J104" s="63"/>
      <c r="K104" s="58"/>
      <c r="L104" s="58">
        <v>1</v>
      </c>
      <c r="M104" s="58">
        <v>0.1208</v>
      </c>
      <c r="N104" s="59">
        <v>0.0219</v>
      </c>
      <c r="O104" s="60">
        <v>0.0989</v>
      </c>
      <c r="P104" s="58">
        <v>0.4195</v>
      </c>
      <c r="Q104" s="60">
        <v>0.0876</v>
      </c>
      <c r="R104" s="60">
        <v>0.3319</v>
      </c>
      <c r="S104" s="27" t="s">
        <v>380</v>
      </c>
      <c r="T104" s="27" t="s">
        <v>381</v>
      </c>
      <c r="U104" s="68">
        <v>2023.11</v>
      </c>
      <c r="V104" s="70"/>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row>
    <row r="105" s="2" customFormat="1" ht="74" customHeight="1" spans="1:235">
      <c r="A105" s="27">
        <v>94</v>
      </c>
      <c r="B105" s="50" t="s">
        <v>425</v>
      </c>
      <c r="C105" s="30" t="s">
        <v>29</v>
      </c>
      <c r="D105" s="48" t="s">
        <v>30</v>
      </c>
      <c r="E105" s="27" t="s">
        <v>407</v>
      </c>
      <c r="F105" s="28" t="s">
        <v>426</v>
      </c>
      <c r="G105" s="49">
        <v>14.54</v>
      </c>
      <c r="H105" s="30" t="s">
        <v>378</v>
      </c>
      <c r="I105" s="38" t="s">
        <v>395</v>
      </c>
      <c r="J105" s="63"/>
      <c r="K105" s="58"/>
      <c r="L105" s="58">
        <v>1</v>
      </c>
      <c r="M105" s="58">
        <v>0.1208</v>
      </c>
      <c r="N105" s="59">
        <v>0.0219</v>
      </c>
      <c r="O105" s="60">
        <v>0.0989</v>
      </c>
      <c r="P105" s="58">
        <v>0.4195</v>
      </c>
      <c r="Q105" s="60">
        <v>0.0876</v>
      </c>
      <c r="R105" s="60">
        <v>0.3319</v>
      </c>
      <c r="S105" s="27" t="s">
        <v>380</v>
      </c>
      <c r="T105" s="27" t="s">
        <v>381</v>
      </c>
      <c r="U105" s="68">
        <v>2023.11</v>
      </c>
      <c r="V105" s="70"/>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row>
    <row r="106" s="2" customFormat="1" ht="99" customHeight="1" spans="1:235">
      <c r="A106" s="27">
        <v>95</v>
      </c>
      <c r="B106" s="51" t="s">
        <v>427</v>
      </c>
      <c r="C106" s="30" t="s">
        <v>194</v>
      </c>
      <c r="D106" s="48" t="s">
        <v>30</v>
      </c>
      <c r="E106" s="30" t="s">
        <v>77</v>
      </c>
      <c r="F106" s="28" t="s">
        <v>428</v>
      </c>
      <c r="G106" s="52">
        <v>185</v>
      </c>
      <c r="H106" s="30" t="s">
        <v>378</v>
      </c>
      <c r="I106" s="38" t="s">
        <v>395</v>
      </c>
      <c r="J106" s="63"/>
      <c r="K106" s="64">
        <v>8</v>
      </c>
      <c r="L106" s="64">
        <v>23</v>
      </c>
      <c r="M106" s="58">
        <v>0.744</v>
      </c>
      <c r="N106" s="60">
        <v>0.175</v>
      </c>
      <c r="O106" s="60">
        <v>0.569</v>
      </c>
      <c r="P106" s="58">
        <v>2.981</v>
      </c>
      <c r="Q106" s="60">
        <v>0.705</v>
      </c>
      <c r="R106" s="60">
        <v>2.276</v>
      </c>
      <c r="S106" s="27" t="s">
        <v>380</v>
      </c>
      <c r="T106" s="27" t="s">
        <v>381</v>
      </c>
      <c r="U106" s="68">
        <v>2023.11</v>
      </c>
      <c r="V106" s="70"/>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row>
    <row r="107" s="2" customFormat="1" ht="74" customHeight="1" spans="1:235">
      <c r="A107" s="27">
        <v>96</v>
      </c>
      <c r="B107" s="51" t="s">
        <v>429</v>
      </c>
      <c r="C107" s="30" t="s">
        <v>29</v>
      </c>
      <c r="D107" s="48" t="s">
        <v>30</v>
      </c>
      <c r="E107" s="30" t="s">
        <v>77</v>
      </c>
      <c r="F107" s="28" t="s">
        <v>430</v>
      </c>
      <c r="G107" s="52">
        <v>78</v>
      </c>
      <c r="H107" s="30" t="s">
        <v>121</v>
      </c>
      <c r="I107" s="38" t="s">
        <v>431</v>
      </c>
      <c r="J107" s="63"/>
      <c r="K107" s="64">
        <v>20</v>
      </c>
      <c r="L107" s="64">
        <v>120</v>
      </c>
      <c r="M107" s="58">
        <v>1.2</v>
      </c>
      <c r="N107" s="60">
        <v>0.2</v>
      </c>
      <c r="O107" s="60">
        <v>1</v>
      </c>
      <c r="P107" s="58">
        <v>4.8</v>
      </c>
      <c r="Q107" s="60">
        <v>0.8</v>
      </c>
      <c r="R107" s="60">
        <v>4</v>
      </c>
      <c r="S107" s="27" t="s">
        <v>380</v>
      </c>
      <c r="T107" s="27" t="s">
        <v>381</v>
      </c>
      <c r="U107" s="68">
        <v>2023.11</v>
      </c>
      <c r="V107" s="70"/>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row>
    <row r="108" s="2" customFormat="1" ht="53" customHeight="1" spans="1:235">
      <c r="A108" s="27">
        <v>97</v>
      </c>
      <c r="B108" s="28" t="s">
        <v>432</v>
      </c>
      <c r="C108" s="27" t="s">
        <v>29</v>
      </c>
      <c r="D108" s="27" t="s">
        <v>30</v>
      </c>
      <c r="E108" s="27" t="s">
        <v>77</v>
      </c>
      <c r="F108" s="28" t="s">
        <v>433</v>
      </c>
      <c r="G108" s="27">
        <v>2345</v>
      </c>
      <c r="H108" s="38" t="s">
        <v>47</v>
      </c>
      <c r="I108" s="38" t="s">
        <v>434</v>
      </c>
      <c r="J108" s="38"/>
      <c r="K108" s="30">
        <v>60</v>
      </c>
      <c r="L108" s="30">
        <v>196</v>
      </c>
      <c r="M108" s="30">
        <v>8</v>
      </c>
      <c r="N108" s="30">
        <v>7.25</v>
      </c>
      <c r="O108" s="30">
        <v>0.7536</v>
      </c>
      <c r="P108" s="30">
        <v>24</v>
      </c>
      <c r="Q108" s="30">
        <v>21.75</v>
      </c>
      <c r="R108" s="30">
        <v>2.2608</v>
      </c>
      <c r="S108" s="27" t="s">
        <v>86</v>
      </c>
      <c r="T108" s="27" t="s">
        <v>139</v>
      </c>
      <c r="U108" s="27">
        <v>2023.11</v>
      </c>
      <c r="V108" s="27"/>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row>
    <row r="109" s="2" customFormat="1" ht="75" customHeight="1" spans="1:235">
      <c r="A109" s="27">
        <v>98</v>
      </c>
      <c r="B109" s="28" t="s">
        <v>435</v>
      </c>
      <c r="C109" s="27" t="s">
        <v>194</v>
      </c>
      <c r="D109" s="27" t="s">
        <v>30</v>
      </c>
      <c r="E109" s="27" t="s">
        <v>77</v>
      </c>
      <c r="F109" s="28" t="s">
        <v>436</v>
      </c>
      <c r="G109" s="27">
        <v>248</v>
      </c>
      <c r="H109" s="27" t="s">
        <v>47</v>
      </c>
      <c r="I109" s="28" t="s">
        <v>437</v>
      </c>
      <c r="J109" s="28"/>
      <c r="K109" s="27">
        <v>10</v>
      </c>
      <c r="L109" s="27">
        <v>20</v>
      </c>
      <c r="M109" s="27">
        <v>0.19</v>
      </c>
      <c r="N109" s="27">
        <v>0.19</v>
      </c>
      <c r="O109" s="27"/>
      <c r="P109" s="27">
        <v>0.74</v>
      </c>
      <c r="Q109" s="27">
        <v>0.74</v>
      </c>
      <c r="R109" s="27"/>
      <c r="S109" s="27" t="s">
        <v>438</v>
      </c>
      <c r="T109" s="27" t="s">
        <v>438</v>
      </c>
      <c r="U109" s="27">
        <v>2023.11</v>
      </c>
      <c r="V109" s="27"/>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row>
    <row r="110" s="2" customFormat="1" ht="84" customHeight="1" spans="1:235">
      <c r="A110" s="27">
        <v>99</v>
      </c>
      <c r="B110" s="28" t="s">
        <v>439</v>
      </c>
      <c r="C110" s="27" t="s">
        <v>194</v>
      </c>
      <c r="D110" s="27" t="s">
        <v>30</v>
      </c>
      <c r="E110" s="27" t="s">
        <v>77</v>
      </c>
      <c r="F110" s="28" t="s">
        <v>440</v>
      </c>
      <c r="G110" s="27">
        <v>749.11</v>
      </c>
      <c r="H110" s="27" t="s">
        <v>47</v>
      </c>
      <c r="I110" s="28" t="s">
        <v>437</v>
      </c>
      <c r="J110" s="28"/>
      <c r="K110" s="27">
        <v>10</v>
      </c>
      <c r="L110" s="27">
        <v>20</v>
      </c>
      <c r="M110" s="27">
        <v>0.19</v>
      </c>
      <c r="N110" s="27">
        <v>0.19</v>
      </c>
      <c r="O110" s="27"/>
      <c r="P110" s="27">
        <v>0.74</v>
      </c>
      <c r="Q110" s="27">
        <v>0.74</v>
      </c>
      <c r="R110" s="27"/>
      <c r="S110" s="27" t="s">
        <v>441</v>
      </c>
      <c r="T110" s="27" t="s">
        <v>441</v>
      </c>
      <c r="U110" s="27">
        <v>2023.11</v>
      </c>
      <c r="V110" s="27"/>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row>
    <row r="111" s="2" customFormat="1" ht="156" customHeight="1" spans="1:235">
      <c r="A111" s="27">
        <v>100</v>
      </c>
      <c r="B111" s="27" t="s">
        <v>442</v>
      </c>
      <c r="C111" s="27" t="s">
        <v>194</v>
      </c>
      <c r="D111" s="27" t="s">
        <v>30</v>
      </c>
      <c r="E111" s="27" t="s">
        <v>443</v>
      </c>
      <c r="F111" s="28" t="s">
        <v>444</v>
      </c>
      <c r="G111" s="27">
        <v>79.5</v>
      </c>
      <c r="H111" s="27" t="s">
        <v>347</v>
      </c>
      <c r="I111" s="28" t="s">
        <v>445</v>
      </c>
      <c r="J111" s="28"/>
      <c r="K111" s="27">
        <v>8</v>
      </c>
      <c r="L111" s="27">
        <v>28</v>
      </c>
      <c r="M111" s="27">
        <v>0.0053</v>
      </c>
      <c r="N111" s="27">
        <v>0.0016</v>
      </c>
      <c r="O111" s="27">
        <v>0.0037</v>
      </c>
      <c r="P111" s="27">
        <v>0.0228</v>
      </c>
      <c r="Q111" s="27">
        <v>0.0061</v>
      </c>
      <c r="R111" s="27">
        <v>0.0167</v>
      </c>
      <c r="S111" s="27" t="s">
        <v>446</v>
      </c>
      <c r="T111" s="27" t="s">
        <v>446</v>
      </c>
      <c r="U111" s="27">
        <v>2023.11</v>
      </c>
      <c r="V111" s="27"/>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row>
    <row r="112" s="2" customFormat="1" ht="81" customHeight="1" spans="1:235">
      <c r="A112" s="27">
        <v>101</v>
      </c>
      <c r="B112" s="28" t="s">
        <v>447</v>
      </c>
      <c r="C112" s="27" t="s">
        <v>29</v>
      </c>
      <c r="D112" s="27" t="s">
        <v>30</v>
      </c>
      <c r="E112" s="27" t="s">
        <v>77</v>
      </c>
      <c r="F112" s="28" t="s">
        <v>448</v>
      </c>
      <c r="G112" s="27">
        <v>75</v>
      </c>
      <c r="H112" s="27" t="s">
        <v>96</v>
      </c>
      <c r="I112" s="28" t="s">
        <v>449</v>
      </c>
      <c r="J112" s="28"/>
      <c r="K112" s="27">
        <v>5</v>
      </c>
      <c r="L112" s="27">
        <v>10</v>
      </c>
      <c r="M112" s="27">
        <v>0.15</v>
      </c>
      <c r="N112" s="27">
        <v>0.05</v>
      </c>
      <c r="O112" s="27">
        <v>0.1</v>
      </c>
      <c r="P112" s="27">
        <v>0.6</v>
      </c>
      <c r="Q112" s="27">
        <v>0.2</v>
      </c>
      <c r="R112" s="27">
        <v>0.4</v>
      </c>
      <c r="S112" s="27" t="s">
        <v>188</v>
      </c>
      <c r="T112" s="27" t="s">
        <v>367</v>
      </c>
      <c r="U112" s="27">
        <v>2023.11</v>
      </c>
      <c r="V112" s="27"/>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row>
    <row r="113" s="2" customFormat="1" ht="100" customHeight="1" spans="1:235">
      <c r="A113" s="27"/>
      <c r="B113" s="31" t="s">
        <v>450</v>
      </c>
      <c r="C113" s="27"/>
      <c r="D113" s="27"/>
      <c r="E113" s="27"/>
      <c r="F113" s="28"/>
      <c r="G113" s="27">
        <f>SUM(G114:G142)</f>
        <v>8568</v>
      </c>
      <c r="H113" s="27"/>
      <c r="I113" s="28"/>
      <c r="J113" s="28"/>
      <c r="K113" s="27">
        <f t="shared" ref="G113:R113" si="3">SUM(K114:K140)</f>
        <v>1</v>
      </c>
      <c r="L113" s="27">
        <f t="shared" si="3"/>
        <v>29</v>
      </c>
      <c r="M113" s="27">
        <f t="shared" si="3"/>
        <v>1.3075</v>
      </c>
      <c r="N113" s="27">
        <f t="shared" si="3"/>
        <v>0.3086</v>
      </c>
      <c r="O113" s="27">
        <f t="shared" si="3"/>
        <v>0.9789</v>
      </c>
      <c r="P113" s="27">
        <f t="shared" si="3"/>
        <v>5.0715</v>
      </c>
      <c r="Q113" s="27">
        <f t="shared" si="3"/>
        <v>1.1664</v>
      </c>
      <c r="R113" s="27">
        <f t="shared" si="3"/>
        <v>3.8034</v>
      </c>
      <c r="S113" s="27"/>
      <c r="T113" s="27"/>
      <c r="U113" s="27"/>
      <c r="V113" s="27"/>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row>
    <row r="114" s="2" customFormat="1" ht="90" customHeight="1" spans="1:235">
      <c r="A114" s="27">
        <v>102</v>
      </c>
      <c r="B114" s="27" t="s">
        <v>451</v>
      </c>
      <c r="C114" s="27" t="s">
        <v>29</v>
      </c>
      <c r="D114" s="27" t="s">
        <v>30</v>
      </c>
      <c r="E114" s="27" t="s">
        <v>452</v>
      </c>
      <c r="F114" s="28" t="s">
        <v>453</v>
      </c>
      <c r="G114" s="27">
        <v>400</v>
      </c>
      <c r="H114" s="30" t="s">
        <v>47</v>
      </c>
      <c r="I114" s="28" t="s">
        <v>454</v>
      </c>
      <c r="J114" s="28"/>
      <c r="K114" s="27"/>
      <c r="L114" s="27">
        <v>1</v>
      </c>
      <c r="M114" s="27">
        <v>0.0221</v>
      </c>
      <c r="N114" s="27">
        <v>0.0078</v>
      </c>
      <c r="O114" s="27">
        <v>0.0143</v>
      </c>
      <c r="P114" s="27">
        <v>0.1022</v>
      </c>
      <c r="Q114" s="27">
        <v>0.0299</v>
      </c>
      <c r="R114" s="27">
        <v>0.0723</v>
      </c>
      <c r="S114" s="27" t="s">
        <v>188</v>
      </c>
      <c r="T114" s="27" t="s">
        <v>254</v>
      </c>
      <c r="U114" s="27">
        <v>2023.11</v>
      </c>
      <c r="V114" s="27"/>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row>
    <row r="115" s="2" customFormat="1" ht="90" customHeight="1" spans="1:235">
      <c r="A115" s="27">
        <v>103</v>
      </c>
      <c r="B115" s="27" t="s">
        <v>455</v>
      </c>
      <c r="C115" s="27" t="s">
        <v>29</v>
      </c>
      <c r="D115" s="27" t="s">
        <v>30</v>
      </c>
      <c r="E115" s="27" t="s">
        <v>456</v>
      </c>
      <c r="F115" s="28" t="s">
        <v>457</v>
      </c>
      <c r="G115" s="27">
        <v>450</v>
      </c>
      <c r="H115" s="30" t="s">
        <v>47</v>
      </c>
      <c r="I115" s="28" t="s">
        <v>454</v>
      </c>
      <c r="J115" s="28"/>
      <c r="K115" s="27"/>
      <c r="L115" s="27">
        <v>1</v>
      </c>
      <c r="M115" s="27">
        <v>0.0412</v>
      </c>
      <c r="N115" s="27">
        <v>0.007</v>
      </c>
      <c r="O115" s="27">
        <v>0.0342</v>
      </c>
      <c r="P115" s="27">
        <f>Q115+R115</f>
        <v>0.0921</v>
      </c>
      <c r="Q115" s="27">
        <v>0.0115</v>
      </c>
      <c r="R115" s="27">
        <v>0.0806</v>
      </c>
      <c r="S115" s="27" t="s">
        <v>188</v>
      </c>
      <c r="T115" s="27" t="s">
        <v>254</v>
      </c>
      <c r="U115" s="27">
        <v>2023.11</v>
      </c>
      <c r="V115" s="27"/>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row>
    <row r="116" s="2" customFormat="1" ht="90" customHeight="1" spans="1:235">
      <c r="A116" s="27">
        <v>104</v>
      </c>
      <c r="B116" s="27" t="s">
        <v>458</v>
      </c>
      <c r="C116" s="27" t="s">
        <v>29</v>
      </c>
      <c r="D116" s="27" t="s">
        <v>30</v>
      </c>
      <c r="E116" s="27" t="s">
        <v>459</v>
      </c>
      <c r="F116" s="28" t="s">
        <v>460</v>
      </c>
      <c r="G116" s="27">
        <v>228</v>
      </c>
      <c r="H116" s="30" t="s">
        <v>47</v>
      </c>
      <c r="I116" s="28" t="s">
        <v>454</v>
      </c>
      <c r="J116" s="28"/>
      <c r="K116" s="27"/>
      <c r="L116" s="27">
        <v>1</v>
      </c>
      <c r="M116" s="27">
        <v>0.0663</v>
      </c>
      <c r="N116" s="27">
        <v>0.0122</v>
      </c>
      <c r="O116" s="27">
        <v>0.0541</v>
      </c>
      <c r="P116" s="27">
        <v>0.2546</v>
      </c>
      <c r="Q116" s="27">
        <v>0.0501</v>
      </c>
      <c r="R116" s="27">
        <v>0.2045</v>
      </c>
      <c r="S116" s="27" t="s">
        <v>188</v>
      </c>
      <c r="T116" s="27" t="s">
        <v>254</v>
      </c>
      <c r="U116" s="27">
        <v>2023.11</v>
      </c>
      <c r="V116" s="27"/>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row>
    <row r="117" s="2" customFormat="1" ht="90" customHeight="1" spans="1:235">
      <c r="A117" s="27">
        <v>105</v>
      </c>
      <c r="B117" s="27" t="s">
        <v>461</v>
      </c>
      <c r="C117" s="27" t="s">
        <v>29</v>
      </c>
      <c r="D117" s="27" t="s">
        <v>30</v>
      </c>
      <c r="E117" s="27" t="s">
        <v>462</v>
      </c>
      <c r="F117" s="28" t="s">
        <v>463</v>
      </c>
      <c r="G117" s="27">
        <v>450</v>
      </c>
      <c r="H117" s="30" t="s">
        <v>47</v>
      </c>
      <c r="I117" s="28" t="s">
        <v>464</v>
      </c>
      <c r="J117" s="28"/>
      <c r="K117" s="27"/>
      <c r="L117" s="27">
        <v>1</v>
      </c>
      <c r="M117" s="27">
        <v>0.0221</v>
      </c>
      <c r="N117" s="27">
        <v>0.0078</v>
      </c>
      <c r="O117" s="27">
        <v>0.0143</v>
      </c>
      <c r="P117" s="27">
        <v>0.1022</v>
      </c>
      <c r="Q117" s="27">
        <v>0.0299</v>
      </c>
      <c r="R117" s="27">
        <v>0.0723</v>
      </c>
      <c r="S117" s="27" t="s">
        <v>188</v>
      </c>
      <c r="T117" s="27" t="s">
        <v>254</v>
      </c>
      <c r="U117" s="27">
        <v>2023.11</v>
      </c>
      <c r="V117" s="27"/>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row>
    <row r="118" s="2" customFormat="1" ht="128" customHeight="1" spans="1:235">
      <c r="A118" s="27">
        <v>106</v>
      </c>
      <c r="B118" s="27" t="s">
        <v>465</v>
      </c>
      <c r="C118" s="27" t="s">
        <v>29</v>
      </c>
      <c r="D118" s="27" t="s">
        <v>30</v>
      </c>
      <c r="E118" s="27" t="s">
        <v>466</v>
      </c>
      <c r="F118" s="28" t="s">
        <v>467</v>
      </c>
      <c r="G118" s="27">
        <v>350</v>
      </c>
      <c r="H118" s="30" t="s">
        <v>47</v>
      </c>
      <c r="I118" s="28" t="s">
        <v>454</v>
      </c>
      <c r="J118" s="28"/>
      <c r="K118" s="27"/>
      <c r="L118" s="27">
        <v>1</v>
      </c>
      <c r="M118" s="27">
        <v>0.0221</v>
      </c>
      <c r="N118" s="27">
        <v>0.0078</v>
      </c>
      <c r="O118" s="27">
        <v>0.0143</v>
      </c>
      <c r="P118" s="27">
        <v>0.1022</v>
      </c>
      <c r="Q118" s="27">
        <v>0.0299</v>
      </c>
      <c r="R118" s="27">
        <v>0.0723</v>
      </c>
      <c r="S118" s="27" t="s">
        <v>188</v>
      </c>
      <c r="T118" s="27" t="s">
        <v>254</v>
      </c>
      <c r="U118" s="27">
        <v>2023.11</v>
      </c>
      <c r="V118" s="27"/>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row>
    <row r="119" s="2" customFormat="1" ht="102" customHeight="1" spans="1:235">
      <c r="A119" s="27">
        <v>107</v>
      </c>
      <c r="B119" s="27" t="s">
        <v>468</v>
      </c>
      <c r="C119" s="27" t="s">
        <v>29</v>
      </c>
      <c r="D119" s="27" t="s">
        <v>30</v>
      </c>
      <c r="E119" s="27" t="s">
        <v>469</v>
      </c>
      <c r="F119" s="28" t="s">
        <v>470</v>
      </c>
      <c r="G119" s="27">
        <v>350</v>
      </c>
      <c r="H119" s="30" t="s">
        <v>47</v>
      </c>
      <c r="I119" s="28" t="s">
        <v>471</v>
      </c>
      <c r="J119" s="28"/>
      <c r="K119" s="27"/>
      <c r="L119" s="27">
        <v>1</v>
      </c>
      <c r="M119" s="27">
        <v>0.2064</v>
      </c>
      <c r="N119" s="27">
        <v>0.0412</v>
      </c>
      <c r="O119" s="27">
        <v>0.1652</v>
      </c>
      <c r="P119" s="27">
        <v>0.7939</v>
      </c>
      <c r="Q119" s="27">
        <v>0.1692</v>
      </c>
      <c r="R119" s="27">
        <v>0.6247</v>
      </c>
      <c r="S119" s="27" t="s">
        <v>188</v>
      </c>
      <c r="T119" s="27" t="s">
        <v>254</v>
      </c>
      <c r="U119" s="27">
        <v>2023.11</v>
      </c>
      <c r="V119" s="27"/>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row>
    <row r="120" s="2" customFormat="1" ht="90" customHeight="1" spans="1:235">
      <c r="A120" s="27">
        <v>108</v>
      </c>
      <c r="B120" s="27" t="s">
        <v>472</v>
      </c>
      <c r="C120" s="27" t="s">
        <v>29</v>
      </c>
      <c r="D120" s="27" t="s">
        <v>30</v>
      </c>
      <c r="E120" s="27" t="s">
        <v>473</v>
      </c>
      <c r="F120" s="28" t="s">
        <v>474</v>
      </c>
      <c r="G120" s="27">
        <v>200</v>
      </c>
      <c r="H120" s="30" t="s">
        <v>47</v>
      </c>
      <c r="I120" s="28" t="s">
        <v>454</v>
      </c>
      <c r="J120" s="28"/>
      <c r="K120" s="27"/>
      <c r="L120" s="27">
        <v>1</v>
      </c>
      <c r="M120" s="27">
        <v>0.0183</v>
      </c>
      <c r="N120" s="27">
        <v>0.0048</v>
      </c>
      <c r="O120" s="27">
        <v>0.0135</v>
      </c>
      <c r="P120" s="27">
        <v>0.1375</v>
      </c>
      <c r="Q120" s="27">
        <v>0.0129</v>
      </c>
      <c r="R120" s="27">
        <v>0.1246</v>
      </c>
      <c r="S120" s="27" t="s">
        <v>188</v>
      </c>
      <c r="T120" s="27" t="s">
        <v>254</v>
      </c>
      <c r="U120" s="27">
        <v>2023.11</v>
      </c>
      <c r="V120" s="27"/>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row>
    <row r="121" s="2" customFormat="1" ht="90" customHeight="1" spans="1:235">
      <c r="A121" s="27">
        <v>109</v>
      </c>
      <c r="B121" s="27" t="s">
        <v>475</v>
      </c>
      <c r="C121" s="27" t="s">
        <v>29</v>
      </c>
      <c r="D121" s="27" t="s">
        <v>30</v>
      </c>
      <c r="E121" s="27" t="s">
        <v>476</v>
      </c>
      <c r="F121" s="28" t="s">
        <v>477</v>
      </c>
      <c r="G121" s="27">
        <v>200</v>
      </c>
      <c r="H121" s="30" t="s">
        <v>47</v>
      </c>
      <c r="I121" s="28" t="s">
        <v>454</v>
      </c>
      <c r="J121" s="28"/>
      <c r="K121" s="27"/>
      <c r="L121" s="27">
        <v>1</v>
      </c>
      <c r="M121" s="27">
        <v>0.0193</v>
      </c>
      <c r="N121" s="27">
        <v>0.0055</v>
      </c>
      <c r="O121" s="27">
        <v>0.0138</v>
      </c>
      <c r="P121" s="27">
        <v>0.0686</v>
      </c>
      <c r="Q121" s="27">
        <v>0.0181</v>
      </c>
      <c r="R121" s="27">
        <v>0.0505</v>
      </c>
      <c r="S121" s="27" t="s">
        <v>188</v>
      </c>
      <c r="T121" s="27" t="s">
        <v>317</v>
      </c>
      <c r="U121" s="27">
        <v>2023.11</v>
      </c>
      <c r="V121" s="27"/>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row>
    <row r="122" s="2" customFormat="1" ht="107" customHeight="1" spans="1:235">
      <c r="A122" s="27">
        <v>110</v>
      </c>
      <c r="B122" s="27" t="s">
        <v>478</v>
      </c>
      <c r="C122" s="27" t="s">
        <v>29</v>
      </c>
      <c r="D122" s="27" t="s">
        <v>30</v>
      </c>
      <c r="E122" s="27" t="s">
        <v>479</v>
      </c>
      <c r="F122" s="28" t="s">
        <v>480</v>
      </c>
      <c r="G122" s="27">
        <v>200</v>
      </c>
      <c r="H122" s="30" t="s">
        <v>47</v>
      </c>
      <c r="I122" s="28" t="s">
        <v>471</v>
      </c>
      <c r="J122" s="28"/>
      <c r="K122" s="27"/>
      <c r="L122" s="27">
        <v>1</v>
      </c>
      <c r="M122" s="27">
        <v>0.085</v>
      </c>
      <c r="N122" s="27">
        <v>0.0351</v>
      </c>
      <c r="O122" s="27">
        <f>M122-N122</f>
        <v>0.0499</v>
      </c>
      <c r="P122" s="27">
        <v>0.3941</v>
      </c>
      <c r="Q122" s="27">
        <v>0.1506</v>
      </c>
      <c r="R122" s="27">
        <f>P122-Q122</f>
        <v>0.2435</v>
      </c>
      <c r="S122" s="27" t="s">
        <v>188</v>
      </c>
      <c r="T122" s="27" t="s">
        <v>317</v>
      </c>
      <c r="U122" s="27">
        <v>2023.11</v>
      </c>
      <c r="V122" s="27"/>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row>
    <row r="123" s="2" customFormat="1" ht="90" customHeight="1" spans="1:235">
      <c r="A123" s="27">
        <v>111</v>
      </c>
      <c r="B123" s="27" t="s">
        <v>481</v>
      </c>
      <c r="C123" s="27" t="s">
        <v>29</v>
      </c>
      <c r="D123" s="27" t="s">
        <v>30</v>
      </c>
      <c r="E123" s="27" t="s">
        <v>215</v>
      </c>
      <c r="F123" s="28" t="s">
        <v>482</v>
      </c>
      <c r="G123" s="27">
        <v>400</v>
      </c>
      <c r="H123" s="30" t="s">
        <v>47</v>
      </c>
      <c r="I123" s="28" t="s">
        <v>454</v>
      </c>
      <c r="J123" s="28"/>
      <c r="K123" s="27"/>
      <c r="L123" s="27">
        <v>1</v>
      </c>
      <c r="M123" s="27">
        <v>0.0559</v>
      </c>
      <c r="N123" s="27">
        <v>0.0258</v>
      </c>
      <c r="O123" s="27">
        <v>0.0301</v>
      </c>
      <c r="P123" s="27">
        <v>0.2226</v>
      </c>
      <c r="Q123" s="27">
        <v>0.0964</v>
      </c>
      <c r="R123" s="27">
        <v>0.1262</v>
      </c>
      <c r="S123" s="27" t="s">
        <v>188</v>
      </c>
      <c r="T123" s="27" t="s">
        <v>254</v>
      </c>
      <c r="U123" s="27">
        <v>2023.11</v>
      </c>
      <c r="V123" s="27"/>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row>
    <row r="124" s="2" customFormat="1" ht="90" customHeight="1" spans="1:235">
      <c r="A124" s="27">
        <v>112</v>
      </c>
      <c r="B124" s="27" t="s">
        <v>483</v>
      </c>
      <c r="C124" s="27" t="s">
        <v>29</v>
      </c>
      <c r="D124" s="27" t="s">
        <v>30</v>
      </c>
      <c r="E124" s="27" t="s">
        <v>484</v>
      </c>
      <c r="F124" s="28" t="s">
        <v>485</v>
      </c>
      <c r="G124" s="27">
        <v>450</v>
      </c>
      <c r="H124" s="30" t="s">
        <v>47</v>
      </c>
      <c r="I124" s="28" t="s">
        <v>454</v>
      </c>
      <c r="J124" s="28"/>
      <c r="K124" s="27"/>
      <c r="L124" s="27">
        <v>3</v>
      </c>
      <c r="M124" s="27">
        <v>0.0393</v>
      </c>
      <c r="N124" s="27">
        <v>0.0055</v>
      </c>
      <c r="O124" s="27">
        <v>0.0138</v>
      </c>
      <c r="P124" s="27">
        <v>0.1686</v>
      </c>
      <c r="Q124" s="27">
        <v>0.0181</v>
      </c>
      <c r="R124" s="27">
        <v>0.0505</v>
      </c>
      <c r="S124" s="27" t="s">
        <v>188</v>
      </c>
      <c r="T124" s="27" t="s">
        <v>254</v>
      </c>
      <c r="U124" s="27">
        <v>2023.11</v>
      </c>
      <c r="V124" s="27"/>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row>
    <row r="125" s="2" customFormat="1" ht="90" customHeight="1" spans="1:235">
      <c r="A125" s="27">
        <v>113</v>
      </c>
      <c r="B125" s="27" t="s">
        <v>486</v>
      </c>
      <c r="C125" s="27" t="s">
        <v>29</v>
      </c>
      <c r="D125" s="27" t="s">
        <v>30</v>
      </c>
      <c r="E125" s="27" t="s">
        <v>487</v>
      </c>
      <c r="F125" s="28" t="s">
        <v>488</v>
      </c>
      <c r="G125" s="27">
        <v>200</v>
      </c>
      <c r="H125" s="30" t="s">
        <v>47</v>
      </c>
      <c r="I125" s="28" t="s">
        <v>454</v>
      </c>
      <c r="J125" s="28"/>
      <c r="K125" s="27"/>
      <c r="L125" s="27">
        <v>1</v>
      </c>
      <c r="M125" s="27">
        <v>0.056</v>
      </c>
      <c r="N125" s="27">
        <v>0.0068</v>
      </c>
      <c r="O125" s="27">
        <f>M125-N125</f>
        <v>0.0492</v>
      </c>
      <c r="P125" s="27">
        <v>0.1843</v>
      </c>
      <c r="Q125" s="27">
        <v>0.0253</v>
      </c>
      <c r="R125" s="27">
        <f>P125-Q125</f>
        <v>0.159</v>
      </c>
      <c r="S125" s="27" t="s">
        <v>188</v>
      </c>
      <c r="T125" s="27" t="s">
        <v>254</v>
      </c>
      <c r="U125" s="27">
        <v>2023.11</v>
      </c>
      <c r="V125" s="27"/>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row>
    <row r="126" s="2" customFormat="1" ht="102" customHeight="1" spans="1:235">
      <c r="A126" s="27">
        <v>114</v>
      </c>
      <c r="B126" s="27" t="s">
        <v>489</v>
      </c>
      <c r="C126" s="27" t="s">
        <v>29</v>
      </c>
      <c r="D126" s="27" t="s">
        <v>30</v>
      </c>
      <c r="E126" s="27" t="s">
        <v>490</v>
      </c>
      <c r="F126" s="28" t="s">
        <v>491</v>
      </c>
      <c r="G126" s="27">
        <v>450</v>
      </c>
      <c r="H126" s="30" t="s">
        <v>47</v>
      </c>
      <c r="I126" s="28" t="s">
        <v>471</v>
      </c>
      <c r="J126" s="28"/>
      <c r="K126" s="27"/>
      <c r="L126" s="27">
        <v>3</v>
      </c>
      <c r="M126" s="27">
        <v>0.0116</v>
      </c>
      <c r="N126" s="27">
        <v>0.003</v>
      </c>
      <c r="O126" s="27">
        <v>0.0086</v>
      </c>
      <c r="P126" s="27">
        <v>0.0521</v>
      </c>
      <c r="Q126" s="27">
        <v>0.0135</v>
      </c>
      <c r="R126" s="27">
        <v>0.0356</v>
      </c>
      <c r="S126" s="27" t="s">
        <v>188</v>
      </c>
      <c r="T126" s="27" t="s">
        <v>254</v>
      </c>
      <c r="U126" s="27">
        <v>2023.11</v>
      </c>
      <c r="V126" s="27"/>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row>
    <row r="127" s="2" customFormat="1" ht="90" customHeight="1" spans="1:235">
      <c r="A127" s="27">
        <v>115</v>
      </c>
      <c r="B127" s="27" t="s">
        <v>492</v>
      </c>
      <c r="C127" s="27" t="s">
        <v>29</v>
      </c>
      <c r="D127" s="27" t="s">
        <v>30</v>
      </c>
      <c r="E127" s="27" t="s">
        <v>493</v>
      </c>
      <c r="F127" s="28" t="s">
        <v>494</v>
      </c>
      <c r="G127" s="27">
        <v>350</v>
      </c>
      <c r="H127" s="30" t="s">
        <v>47</v>
      </c>
      <c r="I127" s="28" t="s">
        <v>454</v>
      </c>
      <c r="J127" s="28"/>
      <c r="K127" s="27"/>
      <c r="L127" s="27">
        <v>1</v>
      </c>
      <c r="M127" s="27">
        <v>0.06</v>
      </c>
      <c r="N127" s="27">
        <v>0.01</v>
      </c>
      <c r="O127" s="27">
        <v>0.05</v>
      </c>
      <c r="P127" s="27">
        <v>0.23</v>
      </c>
      <c r="Q127" s="27">
        <v>0.04</v>
      </c>
      <c r="R127" s="27">
        <v>0.19</v>
      </c>
      <c r="S127" s="27" t="s">
        <v>188</v>
      </c>
      <c r="T127" s="27" t="s">
        <v>254</v>
      </c>
      <c r="U127" s="27">
        <v>2023.11</v>
      </c>
      <c r="V127" s="27"/>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row>
    <row r="128" s="2" customFormat="1" ht="100" customHeight="1" spans="1:235">
      <c r="A128" s="27">
        <v>116</v>
      </c>
      <c r="B128" s="27" t="s">
        <v>495</v>
      </c>
      <c r="C128" s="27" t="s">
        <v>29</v>
      </c>
      <c r="D128" s="27" t="s">
        <v>30</v>
      </c>
      <c r="E128" s="27" t="s">
        <v>496</v>
      </c>
      <c r="F128" s="28" t="s">
        <v>497</v>
      </c>
      <c r="G128" s="27">
        <v>350</v>
      </c>
      <c r="H128" s="30" t="s">
        <v>47</v>
      </c>
      <c r="I128" s="28" t="s">
        <v>471</v>
      </c>
      <c r="J128" s="28"/>
      <c r="K128" s="27"/>
      <c r="L128" s="27"/>
      <c r="M128" s="27">
        <v>0.0399</v>
      </c>
      <c r="N128" s="27">
        <v>0.0146</v>
      </c>
      <c r="O128" s="27">
        <v>0.0253</v>
      </c>
      <c r="P128" s="27">
        <v>0.1727</v>
      </c>
      <c r="Q128" s="27">
        <v>0.0641</v>
      </c>
      <c r="R128" s="27">
        <v>0.1086</v>
      </c>
      <c r="S128" s="27" t="s">
        <v>188</v>
      </c>
      <c r="T128" s="27" t="s">
        <v>317</v>
      </c>
      <c r="U128" s="27">
        <v>2023.11</v>
      </c>
      <c r="V128" s="27"/>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row>
    <row r="129" s="2" customFormat="1" ht="90" customHeight="1" spans="1:235">
      <c r="A129" s="27">
        <v>117</v>
      </c>
      <c r="B129" s="27" t="s">
        <v>498</v>
      </c>
      <c r="C129" s="27" t="s">
        <v>29</v>
      </c>
      <c r="D129" s="27" t="s">
        <v>30</v>
      </c>
      <c r="E129" s="27" t="s">
        <v>499</v>
      </c>
      <c r="F129" s="28" t="s">
        <v>500</v>
      </c>
      <c r="G129" s="27">
        <v>200</v>
      </c>
      <c r="H129" s="30" t="s">
        <v>47</v>
      </c>
      <c r="I129" s="28" t="s">
        <v>454</v>
      </c>
      <c r="J129" s="28"/>
      <c r="K129" s="27"/>
      <c r="L129" s="27">
        <v>1</v>
      </c>
      <c r="M129" s="27">
        <v>0.046</v>
      </c>
      <c r="N129" s="27">
        <v>0.0163</v>
      </c>
      <c r="O129" s="27">
        <v>0.0297</v>
      </c>
      <c r="P129" s="27">
        <v>0.2007</v>
      </c>
      <c r="Q129" s="27">
        <v>0.0968</v>
      </c>
      <c r="R129" s="27">
        <v>0.1039</v>
      </c>
      <c r="S129" s="27" t="s">
        <v>188</v>
      </c>
      <c r="T129" s="27" t="s">
        <v>317</v>
      </c>
      <c r="U129" s="27">
        <v>2023.11</v>
      </c>
      <c r="V129" s="27"/>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row>
    <row r="130" s="2" customFormat="1" ht="90" customHeight="1" spans="1:235">
      <c r="A130" s="27">
        <v>118</v>
      </c>
      <c r="B130" s="27" t="s">
        <v>501</v>
      </c>
      <c r="C130" s="27" t="s">
        <v>29</v>
      </c>
      <c r="D130" s="27" t="s">
        <v>30</v>
      </c>
      <c r="E130" s="27" t="s">
        <v>315</v>
      </c>
      <c r="F130" s="28" t="s">
        <v>502</v>
      </c>
      <c r="G130" s="27">
        <v>200</v>
      </c>
      <c r="H130" s="30" t="s">
        <v>47</v>
      </c>
      <c r="I130" s="28" t="s">
        <v>454</v>
      </c>
      <c r="J130" s="28"/>
      <c r="K130" s="27"/>
      <c r="L130" s="27">
        <v>1</v>
      </c>
      <c r="M130" s="27">
        <v>0.0327</v>
      </c>
      <c r="N130" s="27">
        <v>0.006</v>
      </c>
      <c r="O130" s="27">
        <v>0.0267</v>
      </c>
      <c r="P130" s="27">
        <v>0.1368</v>
      </c>
      <c r="Q130" s="27">
        <v>0.024</v>
      </c>
      <c r="R130" s="27">
        <v>0.1128</v>
      </c>
      <c r="S130" s="27" t="s">
        <v>188</v>
      </c>
      <c r="T130" s="27" t="s">
        <v>317</v>
      </c>
      <c r="U130" s="27">
        <v>2023.11</v>
      </c>
      <c r="V130" s="27"/>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row>
    <row r="131" s="2" customFormat="1" ht="90" customHeight="1" spans="1:235">
      <c r="A131" s="27">
        <v>119</v>
      </c>
      <c r="B131" s="27" t="s">
        <v>503</v>
      </c>
      <c r="C131" s="27" t="s">
        <v>29</v>
      </c>
      <c r="D131" s="27" t="s">
        <v>30</v>
      </c>
      <c r="E131" s="27" t="s">
        <v>504</v>
      </c>
      <c r="F131" s="28" t="s">
        <v>505</v>
      </c>
      <c r="G131" s="27">
        <v>450</v>
      </c>
      <c r="H131" s="30" t="s">
        <v>47</v>
      </c>
      <c r="I131" s="28" t="s">
        <v>454</v>
      </c>
      <c r="J131" s="28"/>
      <c r="K131" s="27"/>
      <c r="L131" s="27">
        <v>1</v>
      </c>
      <c r="M131" s="27">
        <v>0.0206</v>
      </c>
      <c r="N131" s="27"/>
      <c r="O131" s="27">
        <v>0.0206</v>
      </c>
      <c r="P131" s="27">
        <v>0.0977</v>
      </c>
      <c r="Q131" s="27"/>
      <c r="R131" s="27">
        <f>O131*4</f>
        <v>0.0824</v>
      </c>
      <c r="S131" s="27" t="s">
        <v>188</v>
      </c>
      <c r="T131" s="27" t="s">
        <v>254</v>
      </c>
      <c r="U131" s="27">
        <v>2023.11</v>
      </c>
      <c r="V131" s="27"/>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row>
    <row r="132" s="2" customFormat="1" ht="102" customHeight="1" spans="1:235">
      <c r="A132" s="27">
        <v>120</v>
      </c>
      <c r="B132" s="27" t="s">
        <v>506</v>
      </c>
      <c r="C132" s="27" t="s">
        <v>29</v>
      </c>
      <c r="D132" s="27" t="s">
        <v>30</v>
      </c>
      <c r="E132" s="27" t="s">
        <v>507</v>
      </c>
      <c r="F132" s="28" t="s">
        <v>508</v>
      </c>
      <c r="G132" s="27">
        <v>200</v>
      </c>
      <c r="H132" s="30" t="s">
        <v>47</v>
      </c>
      <c r="I132" s="28" t="s">
        <v>471</v>
      </c>
      <c r="J132" s="28"/>
      <c r="K132" s="27"/>
      <c r="L132" s="27">
        <v>1</v>
      </c>
      <c r="M132" s="27">
        <v>0.0599</v>
      </c>
      <c r="N132" s="27">
        <v>0.0063</v>
      </c>
      <c r="O132" s="27">
        <v>0.0536</v>
      </c>
      <c r="P132" s="27">
        <v>0.254</v>
      </c>
      <c r="Q132" s="27">
        <v>0.0536</v>
      </c>
      <c r="R132" s="27">
        <v>0.2004</v>
      </c>
      <c r="S132" s="27" t="s">
        <v>188</v>
      </c>
      <c r="T132" s="27" t="s">
        <v>254</v>
      </c>
      <c r="U132" s="27">
        <v>2023.11</v>
      </c>
      <c r="V132" s="27"/>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row>
    <row r="133" s="2" customFormat="1" ht="90" customHeight="1" spans="1:235">
      <c r="A133" s="27">
        <v>121</v>
      </c>
      <c r="B133" s="27" t="s">
        <v>509</v>
      </c>
      <c r="C133" s="27" t="s">
        <v>29</v>
      </c>
      <c r="D133" s="27" t="s">
        <v>30</v>
      </c>
      <c r="E133" s="27" t="s">
        <v>510</v>
      </c>
      <c r="F133" s="28" t="s">
        <v>511</v>
      </c>
      <c r="G133" s="27">
        <v>300</v>
      </c>
      <c r="H133" s="30" t="s">
        <v>47</v>
      </c>
      <c r="I133" s="28" t="s">
        <v>454</v>
      </c>
      <c r="J133" s="28"/>
      <c r="K133" s="27"/>
      <c r="L133" s="27">
        <v>1</v>
      </c>
      <c r="M133" s="27">
        <v>0.0611</v>
      </c>
      <c r="N133" s="27">
        <v>0.0075</v>
      </c>
      <c r="O133" s="27">
        <v>0.0536</v>
      </c>
      <c r="P133" s="27">
        <v>0.0286</v>
      </c>
      <c r="Q133" s="27">
        <v>0.0286</v>
      </c>
      <c r="R133" s="27">
        <v>0.0166</v>
      </c>
      <c r="S133" s="27" t="s">
        <v>188</v>
      </c>
      <c r="T133" s="27" t="s">
        <v>254</v>
      </c>
      <c r="U133" s="27">
        <v>2023.11</v>
      </c>
      <c r="V133" s="27"/>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row>
    <row r="134" s="2" customFormat="1" ht="90" customHeight="1" spans="1:235">
      <c r="A134" s="27">
        <v>122</v>
      </c>
      <c r="B134" s="27" t="s">
        <v>512</v>
      </c>
      <c r="C134" s="27" t="s">
        <v>29</v>
      </c>
      <c r="D134" s="27" t="s">
        <v>30</v>
      </c>
      <c r="E134" s="27" t="s">
        <v>513</v>
      </c>
      <c r="F134" s="28" t="s">
        <v>514</v>
      </c>
      <c r="G134" s="27">
        <v>350</v>
      </c>
      <c r="H134" s="30" t="s">
        <v>47</v>
      </c>
      <c r="I134" s="28" t="s">
        <v>454</v>
      </c>
      <c r="J134" s="28"/>
      <c r="K134" s="27"/>
      <c r="L134" s="27">
        <v>1</v>
      </c>
      <c r="M134" s="27">
        <v>0.0812</v>
      </c>
      <c r="N134" s="27">
        <v>0.0209</v>
      </c>
      <c r="O134" s="27">
        <v>0.0603</v>
      </c>
      <c r="P134" s="27">
        <v>0.3215</v>
      </c>
      <c r="Q134" s="27">
        <v>0.0334</v>
      </c>
      <c r="R134" s="27">
        <v>0.2881</v>
      </c>
      <c r="S134" s="27" t="s">
        <v>188</v>
      </c>
      <c r="T134" s="27" t="s">
        <v>254</v>
      </c>
      <c r="U134" s="27">
        <v>2023.11</v>
      </c>
      <c r="V134" s="27"/>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row>
    <row r="135" s="2" customFormat="1" ht="90" customHeight="1" spans="1:235">
      <c r="A135" s="27">
        <v>123</v>
      </c>
      <c r="B135" s="27" t="s">
        <v>515</v>
      </c>
      <c r="C135" s="27" t="s">
        <v>29</v>
      </c>
      <c r="D135" s="27" t="s">
        <v>30</v>
      </c>
      <c r="E135" s="27" t="s">
        <v>516</v>
      </c>
      <c r="F135" s="28" t="s">
        <v>517</v>
      </c>
      <c r="G135" s="27">
        <v>200</v>
      </c>
      <c r="H135" s="30" t="s">
        <v>47</v>
      </c>
      <c r="I135" s="28" t="s">
        <v>454</v>
      </c>
      <c r="J135" s="28"/>
      <c r="K135" s="27"/>
      <c r="L135" s="27">
        <v>1</v>
      </c>
      <c r="M135" s="27">
        <v>0.041</v>
      </c>
      <c r="N135" s="27">
        <v>0.0076</v>
      </c>
      <c r="O135" s="27">
        <v>0.0334</v>
      </c>
      <c r="P135" s="27">
        <v>0.17</v>
      </c>
      <c r="Q135" s="27">
        <v>0.0299</v>
      </c>
      <c r="R135" s="27">
        <v>0.1401</v>
      </c>
      <c r="S135" s="27" t="s">
        <v>188</v>
      </c>
      <c r="T135" s="27" t="s">
        <v>254</v>
      </c>
      <c r="U135" s="27">
        <v>2023.11</v>
      </c>
      <c r="V135" s="27"/>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row>
    <row r="136" s="2" customFormat="1" ht="103" customHeight="1" spans="1:235">
      <c r="A136" s="27">
        <v>124</v>
      </c>
      <c r="B136" s="27" t="s">
        <v>518</v>
      </c>
      <c r="C136" s="27" t="s">
        <v>29</v>
      </c>
      <c r="D136" s="27" t="s">
        <v>30</v>
      </c>
      <c r="E136" s="27" t="s">
        <v>308</v>
      </c>
      <c r="F136" s="28" t="s">
        <v>519</v>
      </c>
      <c r="G136" s="27">
        <v>200</v>
      </c>
      <c r="H136" s="30" t="s">
        <v>96</v>
      </c>
      <c r="I136" s="28" t="s">
        <v>471</v>
      </c>
      <c r="J136" s="28"/>
      <c r="K136" s="27"/>
      <c r="L136" s="27">
        <v>1</v>
      </c>
      <c r="M136" s="27">
        <v>0.0447</v>
      </c>
      <c r="N136" s="27">
        <v>0.015</v>
      </c>
      <c r="O136" s="27">
        <v>0.0297</v>
      </c>
      <c r="P136" s="27">
        <v>0.2</v>
      </c>
      <c r="Q136" s="27">
        <v>0.015</v>
      </c>
      <c r="R136" s="27">
        <v>0.185</v>
      </c>
      <c r="S136" s="27" t="s">
        <v>188</v>
      </c>
      <c r="T136" s="27" t="s">
        <v>254</v>
      </c>
      <c r="U136" s="27">
        <v>2023.11</v>
      </c>
      <c r="V136" s="27"/>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row>
    <row r="137" s="2" customFormat="1" ht="101" customHeight="1" spans="1:232">
      <c r="A137" s="27">
        <v>125</v>
      </c>
      <c r="B137" s="27" t="s">
        <v>520</v>
      </c>
      <c r="C137" s="27" t="s">
        <v>29</v>
      </c>
      <c r="D137" s="27" t="s">
        <v>30</v>
      </c>
      <c r="E137" s="27" t="s">
        <v>521</v>
      </c>
      <c r="F137" s="28" t="s">
        <v>522</v>
      </c>
      <c r="G137" s="27">
        <v>200</v>
      </c>
      <c r="H137" s="30" t="s">
        <v>47</v>
      </c>
      <c r="I137" s="28" t="s">
        <v>471</v>
      </c>
      <c r="J137" s="28"/>
      <c r="K137" s="27"/>
      <c r="L137" s="27">
        <v>1</v>
      </c>
      <c r="M137" s="28">
        <f>N137+O137</f>
        <v>0.0286</v>
      </c>
      <c r="N137" s="28">
        <v>0.0073</v>
      </c>
      <c r="O137" s="28">
        <v>0.0213</v>
      </c>
      <c r="P137" s="28">
        <f>Q137+R137</f>
        <v>0.1053</v>
      </c>
      <c r="Q137" s="28">
        <v>0.0292</v>
      </c>
      <c r="R137" s="28">
        <v>0.0761</v>
      </c>
      <c r="S137" s="27" t="s">
        <v>188</v>
      </c>
      <c r="T137" s="27" t="s">
        <v>254</v>
      </c>
      <c r="U137" s="27">
        <v>2023.11</v>
      </c>
      <c r="V137" s="28"/>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row>
    <row r="138" s="2" customFormat="1" ht="90" customHeight="1" spans="1:235">
      <c r="A138" s="27">
        <v>126</v>
      </c>
      <c r="B138" s="27" t="s">
        <v>523</v>
      </c>
      <c r="C138" s="27" t="s">
        <v>29</v>
      </c>
      <c r="D138" s="27" t="s">
        <v>30</v>
      </c>
      <c r="E138" s="27" t="s">
        <v>524</v>
      </c>
      <c r="F138" s="28" t="s">
        <v>525</v>
      </c>
      <c r="G138" s="27">
        <v>200</v>
      </c>
      <c r="H138" s="30" t="s">
        <v>96</v>
      </c>
      <c r="I138" s="28" t="s">
        <v>454</v>
      </c>
      <c r="J138" s="28"/>
      <c r="K138" s="27"/>
      <c r="L138" s="27">
        <v>1</v>
      </c>
      <c r="M138" s="27">
        <v>0.0365</v>
      </c>
      <c r="N138" s="27">
        <v>0.0059</v>
      </c>
      <c r="O138" s="27">
        <v>0.0306</v>
      </c>
      <c r="P138" s="27">
        <v>0.1215</v>
      </c>
      <c r="Q138" s="27">
        <v>0.0184</v>
      </c>
      <c r="R138" s="27">
        <v>0.1031</v>
      </c>
      <c r="S138" s="27" t="s">
        <v>188</v>
      </c>
      <c r="T138" s="27" t="s">
        <v>254</v>
      </c>
      <c r="U138" s="27">
        <v>2023.11</v>
      </c>
      <c r="V138" s="27"/>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row>
    <row r="139" s="2" customFormat="1" ht="90" customHeight="1" spans="1:235">
      <c r="A139" s="27">
        <v>127</v>
      </c>
      <c r="B139" s="27" t="s">
        <v>526</v>
      </c>
      <c r="C139" s="27" t="s">
        <v>29</v>
      </c>
      <c r="D139" s="27" t="s">
        <v>30</v>
      </c>
      <c r="E139" s="27" t="s">
        <v>527</v>
      </c>
      <c r="F139" s="28" t="s">
        <v>528</v>
      </c>
      <c r="G139" s="27">
        <v>260</v>
      </c>
      <c r="H139" s="30" t="s">
        <v>96</v>
      </c>
      <c r="I139" s="28" t="s">
        <v>454</v>
      </c>
      <c r="J139" s="28"/>
      <c r="K139" s="27"/>
      <c r="L139" s="27">
        <v>1</v>
      </c>
      <c r="M139" s="27">
        <v>0.065</v>
      </c>
      <c r="N139" s="27">
        <v>0.0123</v>
      </c>
      <c r="O139" s="27">
        <v>0.0527</v>
      </c>
      <c r="P139" s="27">
        <v>0.273</v>
      </c>
      <c r="Q139" s="27">
        <v>0.0429</v>
      </c>
      <c r="R139" s="27">
        <v>0.2301</v>
      </c>
      <c r="S139" s="27" t="s">
        <v>188</v>
      </c>
      <c r="T139" s="27" t="s">
        <v>254</v>
      </c>
      <c r="U139" s="27">
        <v>2023.11</v>
      </c>
      <c r="V139" s="27"/>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row>
    <row r="140" s="2" customFormat="1" ht="99" customHeight="1" spans="1:235">
      <c r="A140" s="27">
        <v>128</v>
      </c>
      <c r="B140" s="27" t="s">
        <v>529</v>
      </c>
      <c r="C140" s="27" t="s">
        <v>29</v>
      </c>
      <c r="D140" s="27" t="s">
        <v>30</v>
      </c>
      <c r="E140" s="27" t="s">
        <v>305</v>
      </c>
      <c r="F140" s="28" t="s">
        <v>530</v>
      </c>
      <c r="G140" s="27">
        <v>200</v>
      </c>
      <c r="H140" s="30" t="s">
        <v>121</v>
      </c>
      <c r="I140" s="28" t="s">
        <v>471</v>
      </c>
      <c r="J140" s="28"/>
      <c r="K140" s="27">
        <v>1</v>
      </c>
      <c r="L140" s="27"/>
      <c r="M140" s="27">
        <v>0.0247</v>
      </c>
      <c r="N140" s="27">
        <v>0.0086</v>
      </c>
      <c r="O140" s="27">
        <v>0.0161</v>
      </c>
      <c r="P140" s="27">
        <v>0.0847</v>
      </c>
      <c r="Q140" s="27">
        <v>0.0351</v>
      </c>
      <c r="R140" s="27">
        <v>0.0496</v>
      </c>
      <c r="S140" s="27" t="s">
        <v>188</v>
      </c>
      <c r="T140" s="27" t="s">
        <v>254</v>
      </c>
      <c r="U140" s="27">
        <v>2023.11</v>
      </c>
      <c r="V140" s="27"/>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row>
    <row r="141" s="2" customFormat="1" ht="90" customHeight="1" spans="1:235">
      <c r="A141" s="27">
        <v>129</v>
      </c>
      <c r="B141" s="27" t="s">
        <v>531</v>
      </c>
      <c r="C141" s="27" t="s">
        <v>29</v>
      </c>
      <c r="D141" s="27" t="s">
        <v>30</v>
      </c>
      <c r="E141" s="27" t="s">
        <v>532</v>
      </c>
      <c r="F141" s="28" t="s">
        <v>533</v>
      </c>
      <c r="G141" s="27">
        <v>380</v>
      </c>
      <c r="H141" s="30" t="s">
        <v>96</v>
      </c>
      <c r="I141" s="73" t="s">
        <v>534</v>
      </c>
      <c r="J141" s="28"/>
      <c r="K141" s="27"/>
      <c r="L141" s="27">
        <v>1</v>
      </c>
      <c r="M141" s="27">
        <v>0.0324</v>
      </c>
      <c r="N141" s="27">
        <v>0.051</v>
      </c>
      <c r="O141" s="27">
        <v>0.0273</v>
      </c>
      <c r="P141" s="27">
        <v>0.1149</v>
      </c>
      <c r="Q141" s="27">
        <v>0.0173</v>
      </c>
      <c r="R141" s="27">
        <v>0.0976</v>
      </c>
      <c r="S141" s="27" t="s">
        <v>188</v>
      </c>
      <c r="T141" s="27" t="s">
        <v>254</v>
      </c>
      <c r="U141" s="27">
        <v>2023.11</v>
      </c>
      <c r="V141" s="27"/>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row>
    <row r="142" s="2" customFormat="1" ht="90" customHeight="1" spans="1:235">
      <c r="A142" s="27">
        <v>130</v>
      </c>
      <c r="B142" s="27" t="s">
        <v>531</v>
      </c>
      <c r="C142" s="27" t="s">
        <v>29</v>
      </c>
      <c r="D142" s="27" t="s">
        <v>30</v>
      </c>
      <c r="E142" s="27" t="s">
        <v>535</v>
      </c>
      <c r="F142" s="28" t="s">
        <v>536</v>
      </c>
      <c r="G142" s="27">
        <v>200</v>
      </c>
      <c r="H142" s="30" t="s">
        <v>96</v>
      </c>
      <c r="I142" s="73" t="s">
        <v>534</v>
      </c>
      <c r="J142" s="28"/>
      <c r="K142" s="27"/>
      <c r="L142" s="27">
        <v>1</v>
      </c>
      <c r="M142" s="27">
        <v>0.0458</v>
      </c>
      <c r="N142" s="27">
        <v>0.0086</v>
      </c>
      <c r="O142" s="27">
        <v>0.0372</v>
      </c>
      <c r="P142" s="27">
        <v>0.1965</v>
      </c>
      <c r="Q142" s="27">
        <v>0.03</v>
      </c>
      <c r="R142" s="27">
        <v>0.1665</v>
      </c>
      <c r="S142" s="27" t="s">
        <v>188</v>
      </c>
      <c r="T142" s="27" t="s">
        <v>254</v>
      </c>
      <c r="U142" s="27">
        <v>2023.11</v>
      </c>
      <c r="V142" s="27"/>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row>
    <row r="143" s="2" customFormat="1" ht="67" customHeight="1" spans="1:234">
      <c r="A143" s="27"/>
      <c r="B143" s="31" t="s">
        <v>537</v>
      </c>
      <c r="C143" s="27"/>
      <c r="D143" s="27"/>
      <c r="E143" s="27"/>
      <c r="F143" s="28"/>
      <c r="G143" s="27">
        <f>SUM(G144:G161)</f>
        <v>3412.06</v>
      </c>
      <c r="H143" s="27"/>
      <c r="I143" s="28"/>
      <c r="J143" s="28"/>
      <c r="K143" s="27">
        <v>60</v>
      </c>
      <c r="L143" s="27">
        <v>196</v>
      </c>
      <c r="M143" s="40">
        <f t="shared" ref="M143:R143" si="4">SUM(M144:M161)</f>
        <v>290.7856</v>
      </c>
      <c r="N143" s="40">
        <f t="shared" si="4"/>
        <v>2.3599</v>
      </c>
      <c r="O143" s="40">
        <f t="shared" si="4"/>
        <v>5.0559</v>
      </c>
      <c r="P143" s="40">
        <f t="shared" si="4"/>
        <v>167.2382</v>
      </c>
      <c r="Q143" s="40">
        <f t="shared" si="4"/>
        <v>7.9641</v>
      </c>
      <c r="R143" s="40">
        <f t="shared" si="4"/>
        <v>15.2784</v>
      </c>
      <c r="S143" s="27"/>
      <c r="T143" s="27"/>
      <c r="U143" s="27"/>
      <c r="V143" s="27"/>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row>
    <row r="144" s="2" customFormat="1" ht="80" customHeight="1" spans="1:234">
      <c r="A144" s="27">
        <v>131</v>
      </c>
      <c r="B144" s="27" t="s">
        <v>538</v>
      </c>
      <c r="C144" s="27" t="s">
        <v>29</v>
      </c>
      <c r="D144" s="27">
        <v>2024</v>
      </c>
      <c r="E144" s="27" t="s">
        <v>539</v>
      </c>
      <c r="F144" s="28" t="s">
        <v>540</v>
      </c>
      <c r="G144" s="27">
        <v>248</v>
      </c>
      <c r="H144" s="27" t="s">
        <v>121</v>
      </c>
      <c r="I144" s="28" t="s">
        <v>541</v>
      </c>
      <c r="J144" s="28"/>
      <c r="K144" s="27">
        <v>20</v>
      </c>
      <c r="L144" s="27">
        <v>80</v>
      </c>
      <c r="M144" s="27">
        <v>0.014</v>
      </c>
      <c r="N144" s="27"/>
      <c r="O144" s="27">
        <v>0.014</v>
      </c>
      <c r="P144" s="27">
        <v>0.056</v>
      </c>
      <c r="Q144" s="27"/>
      <c r="R144" s="27">
        <v>0.056</v>
      </c>
      <c r="S144" s="27" t="s">
        <v>542</v>
      </c>
      <c r="T144" s="27" t="s">
        <v>543</v>
      </c>
      <c r="U144" s="27">
        <v>2023.11</v>
      </c>
      <c r="V144" s="27"/>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row>
    <row r="145" s="2" customFormat="1" ht="149" customHeight="1" spans="1:235">
      <c r="A145" s="27">
        <v>132</v>
      </c>
      <c r="B145" s="50" t="s">
        <v>544</v>
      </c>
      <c r="C145" s="48" t="s">
        <v>29</v>
      </c>
      <c r="D145" s="27" t="s">
        <v>30</v>
      </c>
      <c r="E145" s="27" t="s">
        <v>545</v>
      </c>
      <c r="F145" s="28" t="s">
        <v>546</v>
      </c>
      <c r="G145" s="71">
        <v>358</v>
      </c>
      <c r="H145" s="27" t="s">
        <v>121</v>
      </c>
      <c r="I145" s="38" t="s">
        <v>547</v>
      </c>
      <c r="J145" s="76"/>
      <c r="K145" s="48">
        <v>60</v>
      </c>
      <c r="L145" s="48">
        <v>197</v>
      </c>
      <c r="M145" s="48">
        <v>257</v>
      </c>
      <c r="N145" s="77"/>
      <c r="O145" s="77"/>
      <c r="P145" s="77">
        <v>56</v>
      </c>
      <c r="Q145" s="77"/>
      <c r="R145" s="77"/>
      <c r="S145" s="48" t="s">
        <v>542</v>
      </c>
      <c r="T145" s="50" t="s">
        <v>548</v>
      </c>
      <c r="U145" s="27">
        <v>2023.11</v>
      </c>
      <c r="V145" s="27"/>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row>
    <row r="146" s="2" customFormat="1" ht="80" customHeight="1" spans="1:235">
      <c r="A146" s="27">
        <v>133</v>
      </c>
      <c r="B146" s="27" t="s">
        <v>549</v>
      </c>
      <c r="C146" s="27" t="s">
        <v>29</v>
      </c>
      <c r="D146" s="27" t="s">
        <v>30</v>
      </c>
      <c r="E146" s="27" t="s">
        <v>550</v>
      </c>
      <c r="F146" s="28" t="s">
        <v>551</v>
      </c>
      <c r="G146" s="27">
        <v>60</v>
      </c>
      <c r="H146" s="27" t="s">
        <v>552</v>
      </c>
      <c r="I146" s="28" t="s">
        <v>553</v>
      </c>
      <c r="J146" s="28"/>
      <c r="K146" s="27"/>
      <c r="L146" s="27"/>
      <c r="M146" s="27"/>
      <c r="N146" s="27"/>
      <c r="O146" s="27"/>
      <c r="P146" s="27"/>
      <c r="Q146" s="27"/>
      <c r="R146" s="27"/>
      <c r="S146" s="27" t="s">
        <v>172</v>
      </c>
      <c r="T146" s="27" t="s">
        <v>172</v>
      </c>
      <c r="U146" s="27">
        <v>2023.11</v>
      </c>
      <c r="V146" s="27"/>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row>
    <row r="147" s="2" customFormat="1" ht="93" customHeight="1" spans="1:235">
      <c r="A147" s="27">
        <v>134</v>
      </c>
      <c r="B147" s="27" t="s">
        <v>554</v>
      </c>
      <c r="C147" s="27" t="s">
        <v>29</v>
      </c>
      <c r="D147" s="27" t="s">
        <v>30</v>
      </c>
      <c r="E147" s="27" t="s">
        <v>555</v>
      </c>
      <c r="F147" s="28" t="s">
        <v>556</v>
      </c>
      <c r="G147" s="27">
        <v>110</v>
      </c>
      <c r="H147" s="27" t="s">
        <v>96</v>
      </c>
      <c r="I147" s="28" t="s">
        <v>557</v>
      </c>
      <c r="J147" s="28"/>
      <c r="K147" s="27"/>
      <c r="L147" s="27"/>
      <c r="M147" s="27"/>
      <c r="N147" s="27"/>
      <c r="O147" s="27"/>
      <c r="P147" s="27"/>
      <c r="Q147" s="27"/>
      <c r="R147" s="27"/>
      <c r="S147" s="27" t="s">
        <v>172</v>
      </c>
      <c r="T147" s="27" t="s">
        <v>558</v>
      </c>
      <c r="U147" s="27">
        <v>2023.11</v>
      </c>
      <c r="V147" s="27"/>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row>
    <row r="148" s="2" customFormat="1" ht="89" customHeight="1" spans="1:235">
      <c r="A148" s="27">
        <v>135</v>
      </c>
      <c r="B148" s="27" t="s">
        <v>559</v>
      </c>
      <c r="C148" s="27" t="s">
        <v>29</v>
      </c>
      <c r="D148" s="27" t="s">
        <v>30</v>
      </c>
      <c r="E148" s="27" t="s">
        <v>560</v>
      </c>
      <c r="F148" s="28" t="s">
        <v>561</v>
      </c>
      <c r="G148" s="27">
        <v>30</v>
      </c>
      <c r="H148" s="27" t="s">
        <v>47</v>
      </c>
      <c r="I148" s="28" t="s">
        <v>562</v>
      </c>
      <c r="J148" s="28"/>
      <c r="K148" s="27"/>
      <c r="L148" s="27"/>
      <c r="M148" s="27"/>
      <c r="N148" s="27"/>
      <c r="O148" s="27"/>
      <c r="P148" s="27"/>
      <c r="Q148" s="27"/>
      <c r="R148" s="27"/>
      <c r="S148" s="27" t="s">
        <v>188</v>
      </c>
      <c r="T148" s="27" t="s">
        <v>188</v>
      </c>
      <c r="U148" s="27">
        <v>2023.11</v>
      </c>
      <c r="V148" s="27"/>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row>
    <row r="149" s="3" customFormat="1" ht="88" customHeight="1" spans="1:235">
      <c r="A149" s="27">
        <v>136</v>
      </c>
      <c r="B149" s="27" t="s">
        <v>563</v>
      </c>
      <c r="C149" s="27" t="s">
        <v>194</v>
      </c>
      <c r="D149" s="27" t="s">
        <v>30</v>
      </c>
      <c r="E149" s="27" t="s">
        <v>157</v>
      </c>
      <c r="F149" s="28" t="s">
        <v>564</v>
      </c>
      <c r="G149" s="27">
        <v>41.75</v>
      </c>
      <c r="H149" s="27" t="s">
        <v>96</v>
      </c>
      <c r="I149" s="28" t="s">
        <v>565</v>
      </c>
      <c r="J149" s="28"/>
      <c r="K149" s="27">
        <v>60</v>
      </c>
      <c r="L149" s="27">
        <v>197</v>
      </c>
      <c r="M149" s="27">
        <v>0.826</v>
      </c>
      <c r="N149" s="27">
        <v>0.7454</v>
      </c>
      <c r="O149" s="27">
        <v>0.076</v>
      </c>
      <c r="P149" s="27">
        <v>3.3</v>
      </c>
      <c r="Q149" s="27">
        <v>2.9099</v>
      </c>
      <c r="R149" s="27">
        <v>0.39</v>
      </c>
      <c r="S149" s="27" t="s">
        <v>566</v>
      </c>
      <c r="T149" s="27" t="s">
        <v>567</v>
      </c>
      <c r="U149" s="27">
        <v>2023.11</v>
      </c>
      <c r="V149" s="27"/>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row>
    <row r="150" s="3" customFormat="1" ht="78" customHeight="1" spans="1:235">
      <c r="A150" s="27">
        <v>137</v>
      </c>
      <c r="B150" s="27" t="s">
        <v>568</v>
      </c>
      <c r="C150" s="27" t="s">
        <v>29</v>
      </c>
      <c r="D150" s="27" t="s">
        <v>30</v>
      </c>
      <c r="E150" s="27" t="s">
        <v>569</v>
      </c>
      <c r="F150" s="28" t="s">
        <v>570</v>
      </c>
      <c r="G150" s="27">
        <v>45</v>
      </c>
      <c r="H150" s="27" t="s">
        <v>96</v>
      </c>
      <c r="I150" s="28" t="s">
        <v>571</v>
      </c>
      <c r="J150" s="28"/>
      <c r="K150" s="27"/>
      <c r="L150" s="27">
        <v>2</v>
      </c>
      <c r="M150" s="27">
        <v>0.1241</v>
      </c>
      <c r="N150" s="27">
        <v>0.0139</v>
      </c>
      <c r="O150" s="27">
        <v>0.1102</v>
      </c>
      <c r="P150" s="27">
        <v>0.4567</v>
      </c>
      <c r="Q150" s="27" t="s">
        <v>572</v>
      </c>
      <c r="R150" s="27">
        <v>0.4024</v>
      </c>
      <c r="S150" s="27" t="s">
        <v>573</v>
      </c>
      <c r="T150" s="27" t="s">
        <v>573</v>
      </c>
      <c r="U150" s="27">
        <v>2023.11</v>
      </c>
      <c r="V150" s="27"/>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row>
    <row r="151" s="3" customFormat="1" ht="66" customHeight="1" spans="1:235">
      <c r="A151" s="27">
        <v>138</v>
      </c>
      <c r="B151" s="27" t="s">
        <v>574</v>
      </c>
      <c r="C151" s="27" t="s">
        <v>29</v>
      </c>
      <c r="D151" s="27" t="s">
        <v>30</v>
      </c>
      <c r="E151" s="27" t="s">
        <v>77</v>
      </c>
      <c r="F151" s="28" t="s">
        <v>575</v>
      </c>
      <c r="G151" s="27">
        <v>50</v>
      </c>
      <c r="H151" s="27" t="s">
        <v>96</v>
      </c>
      <c r="I151" s="28" t="s">
        <v>576</v>
      </c>
      <c r="J151" s="28"/>
      <c r="K151" s="27">
        <v>60</v>
      </c>
      <c r="L151" s="27">
        <v>195</v>
      </c>
      <c r="M151" s="27">
        <v>0.1654</v>
      </c>
      <c r="N151" s="27">
        <v>0.1654</v>
      </c>
      <c r="O151" s="27"/>
      <c r="P151" s="27">
        <v>0.645</v>
      </c>
      <c r="Q151" s="27">
        <v>0.645</v>
      </c>
      <c r="R151" s="27"/>
      <c r="S151" s="27" t="s">
        <v>188</v>
      </c>
      <c r="T151" s="27" t="s">
        <v>577</v>
      </c>
      <c r="U151" s="27">
        <v>2023.11</v>
      </c>
      <c r="V151" s="27"/>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row>
    <row r="152" s="3" customFormat="1" ht="105" customHeight="1" spans="1:235">
      <c r="A152" s="27">
        <v>139</v>
      </c>
      <c r="B152" s="27" t="s">
        <v>578</v>
      </c>
      <c r="C152" s="27" t="s">
        <v>29</v>
      </c>
      <c r="D152" s="27" t="s">
        <v>30</v>
      </c>
      <c r="E152" s="27" t="s">
        <v>579</v>
      </c>
      <c r="F152" s="28" t="s">
        <v>580</v>
      </c>
      <c r="G152" s="27">
        <v>92.4</v>
      </c>
      <c r="H152" s="27" t="s">
        <v>96</v>
      </c>
      <c r="I152" s="28" t="s">
        <v>581</v>
      </c>
      <c r="J152" s="28"/>
      <c r="K152" s="27">
        <v>0</v>
      </c>
      <c r="L152" s="27">
        <v>8</v>
      </c>
      <c r="M152" s="27">
        <v>0.28</v>
      </c>
      <c r="N152" s="27">
        <v>0.09</v>
      </c>
      <c r="O152" s="27">
        <f t="shared" ref="O152:O154" si="5">M152-N152</f>
        <v>0.19</v>
      </c>
      <c r="P152" s="27">
        <v>1.03</v>
      </c>
      <c r="Q152" s="27">
        <v>0.33</v>
      </c>
      <c r="R152" s="27">
        <f t="shared" ref="R152:R154" si="6">P152-Q152</f>
        <v>0.7</v>
      </c>
      <c r="S152" s="27" t="s">
        <v>582</v>
      </c>
      <c r="T152" s="27" t="s">
        <v>582</v>
      </c>
      <c r="U152" s="27">
        <v>2023.11</v>
      </c>
      <c r="V152" s="27"/>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row>
    <row r="153" s="3" customFormat="1" ht="124" customHeight="1" spans="1:235">
      <c r="A153" s="27">
        <v>140</v>
      </c>
      <c r="B153" s="27" t="s">
        <v>583</v>
      </c>
      <c r="C153" s="27" t="s">
        <v>29</v>
      </c>
      <c r="D153" s="27" t="s">
        <v>30</v>
      </c>
      <c r="E153" s="27" t="s">
        <v>584</v>
      </c>
      <c r="F153" s="28" t="s">
        <v>585</v>
      </c>
      <c r="G153" s="27">
        <v>277.51</v>
      </c>
      <c r="H153" s="27" t="s">
        <v>96</v>
      </c>
      <c r="I153" s="28" t="s">
        <v>586</v>
      </c>
      <c r="J153" s="28"/>
      <c r="K153" s="27">
        <v>2</v>
      </c>
      <c r="L153" s="27">
        <v>9</v>
      </c>
      <c r="M153" s="27">
        <v>1</v>
      </c>
      <c r="N153" s="27">
        <v>0.2</v>
      </c>
      <c r="O153" s="27">
        <f t="shared" si="5"/>
        <v>0.8</v>
      </c>
      <c r="P153" s="27">
        <v>2.1</v>
      </c>
      <c r="Q153" s="27">
        <v>0.95</v>
      </c>
      <c r="R153" s="27">
        <f t="shared" si="6"/>
        <v>1.15</v>
      </c>
      <c r="S153" s="27" t="s">
        <v>582</v>
      </c>
      <c r="T153" s="27" t="s">
        <v>587</v>
      </c>
      <c r="U153" s="27">
        <v>2023.11</v>
      </c>
      <c r="V153" s="27"/>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c r="HW153" s="9"/>
      <c r="HX153" s="9"/>
      <c r="HY153" s="9"/>
      <c r="HZ153" s="9"/>
      <c r="IA153" s="9"/>
    </row>
    <row r="154" s="3" customFormat="1" ht="132" customHeight="1" spans="1:235">
      <c r="A154" s="27">
        <v>141</v>
      </c>
      <c r="B154" s="27" t="s">
        <v>588</v>
      </c>
      <c r="C154" s="27" t="s">
        <v>29</v>
      </c>
      <c r="D154" s="27" t="s">
        <v>30</v>
      </c>
      <c r="E154" s="27" t="s">
        <v>589</v>
      </c>
      <c r="F154" s="28" t="s">
        <v>590</v>
      </c>
      <c r="G154" s="27">
        <v>322.4</v>
      </c>
      <c r="H154" s="27" t="s">
        <v>96</v>
      </c>
      <c r="I154" s="28" t="s">
        <v>591</v>
      </c>
      <c r="J154" s="28"/>
      <c r="K154" s="27">
        <v>4</v>
      </c>
      <c r="L154" s="27">
        <v>20</v>
      </c>
      <c r="M154" s="27">
        <v>1.6</v>
      </c>
      <c r="N154" s="27">
        <v>0.41</v>
      </c>
      <c r="O154" s="27">
        <f t="shared" si="5"/>
        <v>1.19</v>
      </c>
      <c r="P154" s="27">
        <v>4.5</v>
      </c>
      <c r="Q154" s="27">
        <v>0.95</v>
      </c>
      <c r="R154" s="27">
        <f t="shared" si="6"/>
        <v>3.55</v>
      </c>
      <c r="S154" s="27" t="s">
        <v>582</v>
      </c>
      <c r="T154" s="27" t="s">
        <v>582</v>
      </c>
      <c r="U154" s="27">
        <v>2023.11</v>
      </c>
      <c r="V154" s="27"/>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c r="HW154" s="9"/>
      <c r="HX154" s="9"/>
      <c r="HY154" s="9"/>
      <c r="HZ154" s="9"/>
      <c r="IA154" s="9"/>
    </row>
    <row r="155" s="3" customFormat="1" ht="86" customHeight="1" spans="1:235">
      <c r="A155" s="27">
        <v>142</v>
      </c>
      <c r="B155" s="27" t="s">
        <v>592</v>
      </c>
      <c r="C155" s="27" t="s">
        <v>194</v>
      </c>
      <c r="D155" s="27" t="s">
        <v>30</v>
      </c>
      <c r="E155" s="27" t="s">
        <v>593</v>
      </c>
      <c r="F155" s="28" t="s">
        <v>594</v>
      </c>
      <c r="G155" s="30">
        <v>90</v>
      </c>
      <c r="H155" s="27" t="s">
        <v>595</v>
      </c>
      <c r="I155" s="38" t="s">
        <v>596</v>
      </c>
      <c r="J155" s="38"/>
      <c r="K155" s="27">
        <v>2</v>
      </c>
      <c r="L155" s="27">
        <v>14</v>
      </c>
      <c r="M155" s="27">
        <v>0.5316</v>
      </c>
      <c r="N155" s="29">
        <v>0.0948</v>
      </c>
      <c r="O155" s="29">
        <v>0.4416</v>
      </c>
      <c r="P155" s="29">
        <v>1.8291</v>
      </c>
      <c r="Q155" s="29">
        <v>0.3638</v>
      </c>
      <c r="R155" s="29">
        <v>1.47</v>
      </c>
      <c r="S155" s="27" t="s">
        <v>597</v>
      </c>
      <c r="T155" s="27" t="s">
        <v>597</v>
      </c>
      <c r="U155" s="27">
        <v>2023.11</v>
      </c>
      <c r="V155" s="50"/>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9"/>
      <c r="HN155" s="9"/>
      <c r="HO155" s="9"/>
      <c r="HP155" s="9"/>
      <c r="HQ155" s="9"/>
      <c r="HR155" s="9"/>
      <c r="HS155" s="9"/>
      <c r="HT155" s="9"/>
      <c r="HU155" s="9"/>
      <c r="HV155" s="9"/>
      <c r="HW155" s="9"/>
      <c r="HX155" s="9"/>
      <c r="HY155" s="9"/>
      <c r="HZ155" s="9"/>
      <c r="IA155" s="9"/>
    </row>
    <row r="156" s="3" customFormat="1" ht="116" customHeight="1" spans="1:235">
      <c r="A156" s="27">
        <v>143</v>
      </c>
      <c r="B156" s="27" t="s">
        <v>598</v>
      </c>
      <c r="C156" s="27" t="s">
        <v>29</v>
      </c>
      <c r="D156" s="27" t="s">
        <v>30</v>
      </c>
      <c r="E156" s="27" t="s">
        <v>599</v>
      </c>
      <c r="F156" s="28" t="s">
        <v>600</v>
      </c>
      <c r="G156" s="30">
        <v>170</v>
      </c>
      <c r="H156" s="30" t="s">
        <v>96</v>
      </c>
      <c r="I156" s="38" t="s">
        <v>596</v>
      </c>
      <c r="J156" s="38"/>
      <c r="K156" s="27">
        <v>4</v>
      </c>
      <c r="L156" s="27">
        <v>29</v>
      </c>
      <c r="M156" s="27">
        <v>1.3645</v>
      </c>
      <c r="N156" s="29">
        <v>0.2404</v>
      </c>
      <c r="O156" s="29">
        <v>1.1241</v>
      </c>
      <c r="P156" s="29">
        <v>4.6814</v>
      </c>
      <c r="Q156" s="29">
        <v>0.9354</v>
      </c>
      <c r="R156" s="29">
        <v>3.74</v>
      </c>
      <c r="S156" s="27" t="s">
        <v>597</v>
      </c>
      <c r="T156" s="27" t="s">
        <v>597</v>
      </c>
      <c r="U156" s="27">
        <v>2023.11</v>
      </c>
      <c r="V156" s="50"/>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9"/>
      <c r="HN156" s="9"/>
      <c r="HO156" s="9"/>
      <c r="HP156" s="9"/>
      <c r="HQ156" s="9"/>
      <c r="HR156" s="9"/>
      <c r="HS156" s="9"/>
      <c r="HT156" s="9"/>
      <c r="HU156" s="9"/>
      <c r="HV156" s="9"/>
      <c r="HW156" s="9"/>
      <c r="HX156" s="9"/>
      <c r="HY156" s="9"/>
      <c r="HZ156" s="9"/>
      <c r="IA156" s="9"/>
    </row>
    <row r="157" s="3" customFormat="1" ht="88" customHeight="1" spans="1:235">
      <c r="A157" s="27">
        <v>144</v>
      </c>
      <c r="B157" s="27" t="s">
        <v>601</v>
      </c>
      <c r="C157" s="27" t="s">
        <v>602</v>
      </c>
      <c r="D157" s="27" t="s">
        <v>30</v>
      </c>
      <c r="E157" s="27" t="s">
        <v>603</v>
      </c>
      <c r="F157" s="28" t="s">
        <v>604</v>
      </c>
      <c r="G157" s="27">
        <v>300</v>
      </c>
      <c r="H157" s="30" t="s">
        <v>96</v>
      </c>
      <c r="I157" s="28" t="s">
        <v>605</v>
      </c>
      <c r="J157" s="28"/>
      <c r="K157" s="27">
        <v>5</v>
      </c>
      <c r="L157" s="27">
        <v>17</v>
      </c>
      <c r="M157" s="27">
        <v>1.36</v>
      </c>
      <c r="N157" s="27">
        <v>0.4</v>
      </c>
      <c r="O157" s="27">
        <f>M157-N157</f>
        <v>0.96</v>
      </c>
      <c r="P157" s="27">
        <v>4.1</v>
      </c>
      <c r="Q157" s="27">
        <v>0.88</v>
      </c>
      <c r="R157" s="27">
        <f>P157-Q157</f>
        <v>3.22</v>
      </c>
      <c r="S157" s="27" t="s">
        <v>582</v>
      </c>
      <c r="T157" s="27" t="s">
        <v>582</v>
      </c>
      <c r="U157" s="27">
        <v>2023.11</v>
      </c>
      <c r="V157" s="27"/>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c r="EA157" s="9"/>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c r="GM157" s="9"/>
      <c r="GN157" s="9"/>
      <c r="GO157" s="9"/>
      <c r="GP157" s="9"/>
      <c r="GQ157" s="9"/>
      <c r="GR157" s="9"/>
      <c r="GS157" s="9"/>
      <c r="GT157" s="9"/>
      <c r="GU157" s="9"/>
      <c r="GV157" s="9"/>
      <c r="GW157" s="9"/>
      <c r="GX157" s="9"/>
      <c r="GY157" s="9"/>
      <c r="GZ157" s="9"/>
      <c r="HA157" s="9"/>
      <c r="HB157" s="9"/>
      <c r="HC157" s="9"/>
      <c r="HD157" s="9"/>
      <c r="HE157" s="9"/>
      <c r="HF157" s="9"/>
      <c r="HG157" s="9"/>
      <c r="HH157" s="9"/>
      <c r="HI157" s="9"/>
      <c r="HJ157" s="9"/>
      <c r="HK157" s="9"/>
      <c r="HL157" s="9"/>
      <c r="HM157" s="9"/>
      <c r="HN157" s="9"/>
      <c r="HO157" s="9"/>
      <c r="HP157" s="9"/>
      <c r="HQ157" s="9"/>
      <c r="HR157" s="9"/>
      <c r="HS157" s="9"/>
      <c r="HT157" s="9"/>
      <c r="HU157" s="9"/>
      <c r="HV157" s="9"/>
      <c r="HW157" s="9"/>
      <c r="HX157" s="9"/>
      <c r="HY157" s="9"/>
      <c r="HZ157" s="9"/>
      <c r="IA157" s="9"/>
    </row>
    <row r="158" s="3" customFormat="1" ht="122" customHeight="1" spans="1:235">
      <c r="A158" s="27">
        <v>145</v>
      </c>
      <c r="B158" s="27" t="s">
        <v>606</v>
      </c>
      <c r="C158" s="27" t="s">
        <v>29</v>
      </c>
      <c r="D158" s="27" t="s">
        <v>607</v>
      </c>
      <c r="E158" s="27" t="s">
        <v>277</v>
      </c>
      <c r="F158" s="72" t="s">
        <v>608</v>
      </c>
      <c r="G158" s="27">
        <v>487</v>
      </c>
      <c r="H158" s="30" t="s">
        <v>609</v>
      </c>
      <c r="I158" s="28" t="s">
        <v>610</v>
      </c>
      <c r="J158" s="28"/>
      <c r="K158" s="27"/>
      <c r="L158" s="27">
        <v>5</v>
      </c>
      <c r="M158" s="27">
        <v>0.3</v>
      </c>
      <c r="N158" s="27"/>
      <c r="O158" s="27">
        <v>0.15</v>
      </c>
      <c r="P158" s="27"/>
      <c r="Q158" s="27"/>
      <c r="R158" s="27">
        <v>0.6</v>
      </c>
      <c r="S158" s="27" t="s">
        <v>172</v>
      </c>
      <c r="T158" s="27" t="s">
        <v>611</v>
      </c>
      <c r="U158" s="27">
        <v>2023.11</v>
      </c>
      <c r="V158" s="27"/>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c r="HE158" s="9"/>
      <c r="HF158" s="9"/>
      <c r="HG158" s="9"/>
      <c r="HH158" s="9"/>
      <c r="HI158" s="9"/>
      <c r="HJ158" s="9"/>
      <c r="HK158" s="9"/>
      <c r="HL158" s="9"/>
      <c r="HM158" s="9"/>
      <c r="HN158" s="9"/>
      <c r="HO158" s="9"/>
      <c r="HP158" s="9"/>
      <c r="HQ158" s="9"/>
      <c r="HR158" s="9"/>
      <c r="HS158" s="9"/>
      <c r="HT158" s="9"/>
      <c r="HU158" s="9"/>
      <c r="HV158" s="9"/>
      <c r="HW158" s="9"/>
      <c r="HX158" s="9"/>
      <c r="HY158" s="9"/>
      <c r="HZ158" s="9"/>
      <c r="IA158" s="9"/>
    </row>
    <row r="159" s="3" customFormat="1" ht="128" customHeight="1" spans="1:235">
      <c r="A159" s="27">
        <v>146</v>
      </c>
      <c r="B159" s="27" t="s">
        <v>612</v>
      </c>
      <c r="C159" s="27" t="s">
        <v>29</v>
      </c>
      <c r="D159" s="27">
        <v>2024</v>
      </c>
      <c r="E159" s="27" t="s">
        <v>613</v>
      </c>
      <c r="F159" s="28" t="s">
        <v>614</v>
      </c>
      <c r="G159" s="27">
        <v>240</v>
      </c>
      <c r="H159" s="30" t="s">
        <v>121</v>
      </c>
      <c r="I159" s="28" t="s">
        <v>615</v>
      </c>
      <c r="J159" s="28"/>
      <c r="K159" s="27">
        <v>60</v>
      </c>
      <c r="L159" s="27">
        <v>196</v>
      </c>
      <c r="M159" s="27">
        <v>10</v>
      </c>
      <c r="N159" s="27"/>
      <c r="O159" s="27"/>
      <c r="P159" s="27">
        <v>33</v>
      </c>
      <c r="Q159" s="27"/>
      <c r="R159" s="27"/>
      <c r="S159" s="27" t="s">
        <v>616</v>
      </c>
      <c r="T159" s="27" t="s">
        <v>616</v>
      </c>
      <c r="U159" s="27">
        <v>2023.11</v>
      </c>
      <c r="V159" s="27"/>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c r="EA159" s="9"/>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c r="HE159" s="9"/>
      <c r="HF159" s="9"/>
      <c r="HG159" s="9"/>
      <c r="HH159" s="9"/>
      <c r="HI159" s="9"/>
      <c r="HJ159" s="9"/>
      <c r="HK159" s="9"/>
      <c r="HL159" s="9"/>
      <c r="HM159" s="9"/>
      <c r="HN159" s="9"/>
      <c r="HO159" s="9"/>
      <c r="HP159" s="9"/>
      <c r="HQ159" s="9"/>
      <c r="HR159" s="9"/>
      <c r="HS159" s="9"/>
      <c r="HT159" s="9"/>
      <c r="HU159" s="9"/>
      <c r="HV159" s="9"/>
      <c r="HW159" s="9"/>
      <c r="HX159" s="9"/>
      <c r="HY159" s="9"/>
      <c r="HZ159" s="9"/>
      <c r="IA159" s="9"/>
    </row>
    <row r="160" s="3" customFormat="1" ht="311" customHeight="1" spans="1:235">
      <c r="A160" s="27">
        <v>147</v>
      </c>
      <c r="B160" s="27" t="s">
        <v>617</v>
      </c>
      <c r="C160" s="27" t="s">
        <v>29</v>
      </c>
      <c r="D160" s="27">
        <v>2024</v>
      </c>
      <c r="E160" s="27" t="s">
        <v>613</v>
      </c>
      <c r="F160" s="28" t="s">
        <v>618</v>
      </c>
      <c r="G160" s="27">
        <v>160</v>
      </c>
      <c r="H160" s="30" t="s">
        <v>121</v>
      </c>
      <c r="I160" s="28" t="s">
        <v>619</v>
      </c>
      <c r="J160" s="28"/>
      <c r="K160" s="27">
        <v>60</v>
      </c>
      <c r="L160" s="27">
        <v>197</v>
      </c>
      <c r="M160" s="27">
        <v>16.22</v>
      </c>
      <c r="N160" s="27"/>
      <c r="O160" s="27"/>
      <c r="P160" s="27">
        <v>55.54</v>
      </c>
      <c r="Q160" s="27"/>
      <c r="R160" s="27"/>
      <c r="S160" s="27" t="s">
        <v>616</v>
      </c>
      <c r="T160" s="27" t="s">
        <v>620</v>
      </c>
      <c r="U160" s="27">
        <v>2023.11</v>
      </c>
      <c r="V160" s="27"/>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c r="GM160" s="9"/>
      <c r="GN160" s="9"/>
      <c r="GO160" s="9"/>
      <c r="GP160" s="9"/>
      <c r="GQ160" s="9"/>
      <c r="GR160" s="9"/>
      <c r="GS160" s="9"/>
      <c r="GT160" s="9"/>
      <c r="GU160" s="9"/>
      <c r="GV160" s="9"/>
      <c r="GW160" s="9"/>
      <c r="GX160" s="9"/>
      <c r="GY160" s="9"/>
      <c r="GZ160" s="9"/>
      <c r="HA160" s="9"/>
      <c r="HB160" s="9"/>
      <c r="HC160" s="9"/>
      <c r="HD160" s="9"/>
      <c r="HE160" s="9"/>
      <c r="HF160" s="9"/>
      <c r="HG160" s="9"/>
      <c r="HH160" s="9"/>
      <c r="HI160" s="9"/>
      <c r="HJ160" s="9"/>
      <c r="HK160" s="9"/>
      <c r="HL160" s="9"/>
      <c r="HM160" s="9"/>
      <c r="HN160" s="9"/>
      <c r="HO160" s="9"/>
      <c r="HP160" s="9"/>
      <c r="HQ160" s="9"/>
      <c r="HR160" s="9"/>
      <c r="HS160" s="9"/>
      <c r="HT160" s="9"/>
      <c r="HU160" s="9"/>
      <c r="HV160" s="9"/>
      <c r="HW160" s="9"/>
      <c r="HX160" s="9"/>
      <c r="HY160" s="9"/>
      <c r="HZ160" s="9"/>
      <c r="IA160" s="9"/>
    </row>
    <row r="161" s="3" customFormat="1" ht="70" customHeight="1" spans="1:235">
      <c r="A161" s="27">
        <v>148</v>
      </c>
      <c r="B161" s="27" t="s">
        <v>621</v>
      </c>
      <c r="C161" s="27" t="s">
        <v>29</v>
      </c>
      <c r="D161" s="27" t="s">
        <v>30</v>
      </c>
      <c r="E161" s="27" t="s">
        <v>622</v>
      </c>
      <c r="F161" s="73" t="s">
        <v>623</v>
      </c>
      <c r="G161" s="27">
        <v>330</v>
      </c>
      <c r="H161" s="30" t="s">
        <v>347</v>
      </c>
      <c r="I161" s="28" t="s">
        <v>624</v>
      </c>
      <c r="J161" s="28"/>
      <c r="K161" s="27"/>
      <c r="L161" s="27"/>
      <c r="M161" s="27"/>
      <c r="N161" s="27"/>
      <c r="O161" s="27"/>
      <c r="P161" s="27"/>
      <c r="Q161" s="27"/>
      <c r="R161" s="27"/>
      <c r="S161" s="27" t="s">
        <v>188</v>
      </c>
      <c r="T161" s="27" t="s">
        <v>188</v>
      </c>
      <c r="U161" s="27">
        <v>2023.11</v>
      </c>
      <c r="V161" s="32"/>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c r="HE161" s="9"/>
      <c r="HF161" s="9"/>
      <c r="HG161" s="9"/>
      <c r="HH161" s="9"/>
      <c r="HI161" s="9"/>
      <c r="HJ161" s="9"/>
      <c r="HK161" s="9"/>
      <c r="HL161" s="9"/>
      <c r="HM161" s="9"/>
      <c r="HN161" s="9"/>
      <c r="HO161" s="9"/>
      <c r="HP161" s="9"/>
      <c r="HQ161" s="9"/>
      <c r="HR161" s="9"/>
      <c r="HS161" s="9"/>
      <c r="HT161" s="9"/>
      <c r="HU161" s="9"/>
      <c r="HV161" s="9"/>
      <c r="HW161" s="9"/>
      <c r="HX161" s="9"/>
      <c r="HY161" s="9"/>
      <c r="HZ161" s="9"/>
      <c r="IA161" s="9"/>
    </row>
    <row r="162" s="3" customFormat="1" ht="20.25" spans="1:235">
      <c r="A162" s="9"/>
      <c r="B162" s="9"/>
      <c r="C162" s="9"/>
      <c r="D162" s="9"/>
      <c r="E162" s="9"/>
      <c r="F162" s="12"/>
      <c r="G162" s="13"/>
      <c r="H162" s="74"/>
      <c r="I162" s="15"/>
      <c r="J162" s="15"/>
      <c r="K162" s="9"/>
      <c r="L162" s="9"/>
      <c r="M162" s="9"/>
      <c r="N162" s="78"/>
      <c r="O162" s="78"/>
      <c r="P162" s="78"/>
      <c r="Q162" s="78"/>
      <c r="R162" s="78"/>
      <c r="S162" s="9"/>
      <c r="T162" s="9"/>
      <c r="U162" s="9"/>
      <c r="V162" s="10"/>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c r="HE162" s="9"/>
      <c r="HF162" s="9"/>
      <c r="HG162" s="9"/>
      <c r="HH162" s="9"/>
      <c r="HI162" s="9"/>
      <c r="HJ162" s="9"/>
      <c r="HK162" s="9"/>
      <c r="HL162" s="9"/>
      <c r="HM162" s="9"/>
      <c r="HN162" s="9"/>
      <c r="HO162" s="9"/>
      <c r="HP162" s="9"/>
      <c r="HQ162" s="9"/>
      <c r="HR162" s="9"/>
      <c r="HS162" s="9"/>
      <c r="HT162" s="9"/>
      <c r="HU162" s="9"/>
      <c r="HV162" s="9"/>
      <c r="HW162" s="9"/>
      <c r="HX162" s="9"/>
      <c r="HY162" s="9"/>
      <c r="HZ162" s="9"/>
      <c r="IA162" s="9"/>
    </row>
    <row r="163" s="4" customFormat="1" ht="20.25" spans="1:22">
      <c r="A163" s="9"/>
      <c r="B163" s="9"/>
      <c r="C163" s="9"/>
      <c r="D163" s="9"/>
      <c r="E163" s="9"/>
      <c r="F163" s="12"/>
      <c r="G163" s="13"/>
      <c r="H163" s="74"/>
      <c r="I163" s="15"/>
      <c r="J163" s="15"/>
      <c r="K163" s="9"/>
      <c r="L163" s="9"/>
      <c r="M163" s="9"/>
      <c r="N163" s="78"/>
      <c r="O163" s="78"/>
      <c r="P163" s="78"/>
      <c r="Q163" s="78"/>
      <c r="R163" s="78"/>
      <c r="S163" s="9"/>
      <c r="T163" s="9"/>
      <c r="U163" s="9"/>
      <c r="V163" s="10"/>
    </row>
    <row r="164" s="4" customFormat="1" ht="20.25" spans="1:22">
      <c r="A164" s="9"/>
      <c r="B164" s="9"/>
      <c r="C164" s="9"/>
      <c r="D164" s="9"/>
      <c r="E164" s="9"/>
      <c r="F164" s="12"/>
      <c r="G164" s="13"/>
      <c r="H164" s="74"/>
      <c r="I164" s="15"/>
      <c r="J164" s="15"/>
      <c r="K164" s="9"/>
      <c r="L164" s="9"/>
      <c r="M164" s="9"/>
      <c r="N164" s="78"/>
      <c r="O164" s="78"/>
      <c r="P164" s="78"/>
      <c r="Q164" s="78"/>
      <c r="R164" s="78"/>
      <c r="S164" s="9"/>
      <c r="T164" s="9"/>
      <c r="U164" s="9"/>
      <c r="V164" s="10"/>
    </row>
    <row r="165" s="4" customFormat="1" ht="20.25" spans="1:22">
      <c r="A165" s="9"/>
      <c r="B165" s="9"/>
      <c r="C165" s="9"/>
      <c r="D165" s="9"/>
      <c r="E165" s="9"/>
      <c r="F165" s="12"/>
      <c r="G165" s="13"/>
      <c r="H165" s="74"/>
      <c r="I165" s="15"/>
      <c r="J165" s="15"/>
      <c r="K165" s="9"/>
      <c r="L165" s="9"/>
      <c r="M165" s="9"/>
      <c r="N165" s="78"/>
      <c r="O165" s="78"/>
      <c r="P165" s="78"/>
      <c r="Q165" s="78"/>
      <c r="R165" s="78"/>
      <c r="S165" s="9"/>
      <c r="T165" s="9"/>
      <c r="U165" s="9"/>
      <c r="V165" s="10"/>
    </row>
    <row r="166" s="4" customFormat="1" ht="20.25" spans="1:22">
      <c r="A166" s="9"/>
      <c r="B166" s="9"/>
      <c r="C166" s="9"/>
      <c r="D166" s="9"/>
      <c r="E166" s="9"/>
      <c r="F166" s="12"/>
      <c r="G166" s="13"/>
      <c r="H166" s="74"/>
      <c r="I166" s="15"/>
      <c r="J166" s="15"/>
      <c r="K166" s="9"/>
      <c r="L166" s="9"/>
      <c r="M166" s="9"/>
      <c r="N166" s="78"/>
      <c r="O166" s="78"/>
      <c r="P166" s="78"/>
      <c r="Q166" s="78"/>
      <c r="R166" s="78"/>
      <c r="S166" s="9"/>
      <c r="T166" s="9"/>
      <c r="U166" s="9"/>
      <c r="V166" s="10"/>
    </row>
    <row r="167" s="4" customFormat="1" ht="20.25" spans="1:22">
      <c r="A167" s="9"/>
      <c r="B167" s="9"/>
      <c r="C167" s="9"/>
      <c r="D167" s="9"/>
      <c r="E167" s="9"/>
      <c r="F167" s="12"/>
      <c r="G167" s="13"/>
      <c r="H167" s="74"/>
      <c r="I167" s="15"/>
      <c r="J167" s="15"/>
      <c r="K167" s="9"/>
      <c r="L167" s="9"/>
      <c r="M167" s="9"/>
      <c r="N167" s="78"/>
      <c r="O167" s="78"/>
      <c r="P167" s="78"/>
      <c r="Q167" s="78"/>
      <c r="R167" s="78"/>
      <c r="S167" s="9"/>
      <c r="T167" s="9"/>
      <c r="U167" s="9"/>
      <c r="V167" s="10"/>
    </row>
    <row r="168" s="4" customFormat="1" ht="20.25" spans="1:22">
      <c r="A168" s="9"/>
      <c r="B168" s="9"/>
      <c r="C168" s="9"/>
      <c r="D168" s="9"/>
      <c r="E168" s="9"/>
      <c r="F168" s="12"/>
      <c r="G168" s="13"/>
      <c r="H168" s="74"/>
      <c r="I168" s="15"/>
      <c r="J168" s="15"/>
      <c r="K168" s="9"/>
      <c r="L168" s="9"/>
      <c r="M168" s="9"/>
      <c r="N168" s="78"/>
      <c r="O168" s="78"/>
      <c r="P168" s="78"/>
      <c r="Q168" s="78"/>
      <c r="R168" s="78"/>
      <c r="S168" s="9"/>
      <c r="T168" s="9"/>
      <c r="U168" s="9"/>
      <c r="V168" s="10"/>
    </row>
    <row r="169" s="4" customFormat="1" ht="20.25" spans="1:22">
      <c r="A169" s="9"/>
      <c r="B169" s="9"/>
      <c r="C169" s="9"/>
      <c r="D169" s="9"/>
      <c r="E169" s="9"/>
      <c r="F169" s="12"/>
      <c r="G169" s="13"/>
      <c r="H169" s="74"/>
      <c r="I169" s="15"/>
      <c r="J169" s="15"/>
      <c r="K169" s="9"/>
      <c r="L169" s="9"/>
      <c r="M169" s="9"/>
      <c r="N169" s="78"/>
      <c r="O169" s="78"/>
      <c r="P169" s="78"/>
      <c r="Q169" s="78"/>
      <c r="R169" s="78"/>
      <c r="S169" s="9"/>
      <c r="T169" s="9"/>
      <c r="U169" s="9"/>
      <c r="V169" s="10"/>
    </row>
    <row r="170" s="4" customFormat="1" ht="20.25" spans="1:22">
      <c r="A170" s="9"/>
      <c r="B170" s="9"/>
      <c r="C170" s="9"/>
      <c r="D170" s="9"/>
      <c r="E170" s="9"/>
      <c r="F170" s="12"/>
      <c r="G170" s="13"/>
      <c r="H170" s="74"/>
      <c r="I170" s="15"/>
      <c r="J170" s="15"/>
      <c r="K170" s="9"/>
      <c r="L170" s="9"/>
      <c r="M170" s="9"/>
      <c r="N170" s="78"/>
      <c r="O170" s="78"/>
      <c r="P170" s="78"/>
      <c r="Q170" s="78"/>
      <c r="R170" s="78"/>
      <c r="S170" s="9"/>
      <c r="T170" s="9"/>
      <c r="U170" s="9"/>
      <c r="V170" s="10"/>
    </row>
    <row r="171" s="4" customFormat="1" ht="20.25" spans="1:22">
      <c r="A171" s="9"/>
      <c r="B171" s="9"/>
      <c r="C171" s="9"/>
      <c r="D171" s="9"/>
      <c r="E171" s="9"/>
      <c r="F171" s="12"/>
      <c r="G171" s="13"/>
      <c r="H171" s="74"/>
      <c r="I171" s="15"/>
      <c r="J171" s="15"/>
      <c r="K171" s="9"/>
      <c r="L171" s="9"/>
      <c r="M171" s="9"/>
      <c r="N171" s="78"/>
      <c r="O171" s="78"/>
      <c r="P171" s="78"/>
      <c r="Q171" s="78"/>
      <c r="R171" s="78"/>
      <c r="S171" s="9"/>
      <c r="T171" s="9"/>
      <c r="U171" s="9"/>
      <c r="V171" s="10"/>
    </row>
    <row r="172" s="4" customFormat="1" ht="20.25" spans="1:21">
      <c r="A172" s="9"/>
      <c r="B172" s="9"/>
      <c r="C172" s="9"/>
      <c r="D172" s="9"/>
      <c r="E172" s="9"/>
      <c r="F172" s="12"/>
      <c r="G172" s="13"/>
      <c r="H172" s="74"/>
      <c r="I172" s="15"/>
      <c r="J172" s="15"/>
      <c r="K172" s="9"/>
      <c r="L172" s="9"/>
      <c r="M172" s="9"/>
      <c r="N172" s="78"/>
      <c r="O172" s="78"/>
      <c r="P172" s="78"/>
      <c r="Q172" s="78"/>
      <c r="R172" s="78"/>
      <c r="S172" s="9"/>
      <c r="T172" s="9"/>
      <c r="U172" s="9"/>
    </row>
    <row r="173" s="4" customFormat="1" ht="20.25" spans="1:21">
      <c r="A173" s="9"/>
      <c r="B173" s="9"/>
      <c r="C173" s="9"/>
      <c r="D173" s="9"/>
      <c r="E173" s="9"/>
      <c r="F173" s="12"/>
      <c r="G173" s="13"/>
      <c r="H173" s="74"/>
      <c r="I173" s="15"/>
      <c r="J173" s="15"/>
      <c r="K173" s="9"/>
      <c r="L173" s="9"/>
      <c r="M173" s="9"/>
      <c r="N173" s="78"/>
      <c r="O173" s="78"/>
      <c r="P173" s="78"/>
      <c r="Q173" s="78"/>
      <c r="R173" s="78"/>
      <c r="S173" s="9"/>
      <c r="T173" s="9"/>
      <c r="U173" s="9"/>
    </row>
    <row r="174" s="4" customFormat="1" ht="20.25" spans="1:21">
      <c r="A174" s="9"/>
      <c r="B174" s="9"/>
      <c r="C174" s="9"/>
      <c r="D174" s="9"/>
      <c r="E174" s="9"/>
      <c r="F174" s="12"/>
      <c r="G174" s="13"/>
      <c r="H174" s="74"/>
      <c r="I174" s="15"/>
      <c r="J174" s="15"/>
      <c r="K174" s="9"/>
      <c r="L174" s="9"/>
      <c r="M174" s="9"/>
      <c r="N174" s="78"/>
      <c r="O174" s="78"/>
      <c r="P174" s="78"/>
      <c r="Q174" s="78"/>
      <c r="R174" s="78"/>
      <c r="S174" s="9"/>
      <c r="T174" s="9"/>
      <c r="U174" s="9"/>
    </row>
    <row r="175" s="4" customFormat="1" spans="6:10">
      <c r="F175" s="75"/>
      <c r="G175" s="5"/>
      <c r="I175" s="75"/>
      <c r="J175" s="75"/>
    </row>
    <row r="176" s="4" customFormat="1" spans="6:10">
      <c r="F176" s="75"/>
      <c r="G176" s="5"/>
      <c r="I176" s="75"/>
      <c r="J176" s="75"/>
    </row>
    <row r="177" s="4" customFormat="1" spans="6:10">
      <c r="F177" s="75"/>
      <c r="G177" s="5"/>
      <c r="I177" s="75"/>
      <c r="J177" s="75"/>
    </row>
    <row r="178" s="4" customFormat="1" spans="6:10">
      <c r="F178" s="75"/>
      <c r="G178" s="5"/>
      <c r="I178" s="75"/>
      <c r="J178" s="75"/>
    </row>
    <row r="179" s="4" customFormat="1" spans="6:10">
      <c r="F179" s="75"/>
      <c r="G179" s="5"/>
      <c r="I179" s="75"/>
      <c r="J179" s="75"/>
    </row>
    <row r="180" s="4" customFormat="1" spans="6:10">
      <c r="F180" s="75"/>
      <c r="G180" s="5"/>
      <c r="I180" s="75"/>
      <c r="J180" s="75"/>
    </row>
    <row r="181" s="4" customFormat="1" spans="6:10">
      <c r="F181" s="75"/>
      <c r="G181" s="5"/>
      <c r="I181" s="75"/>
      <c r="J181" s="75"/>
    </row>
    <row r="182" s="4" customFormat="1" spans="6:10">
      <c r="F182" s="75"/>
      <c r="G182" s="5"/>
      <c r="I182" s="75"/>
      <c r="J182" s="75"/>
    </row>
    <row r="183" s="4" customFormat="1" spans="6:10">
      <c r="F183" s="75"/>
      <c r="G183" s="5"/>
      <c r="I183" s="75"/>
      <c r="J183" s="75"/>
    </row>
    <row r="184" s="4" customFormat="1" spans="6:10">
      <c r="F184" s="75"/>
      <c r="G184" s="5"/>
      <c r="I184" s="75"/>
      <c r="J184" s="75"/>
    </row>
    <row r="185" s="4" customFormat="1" spans="6:10">
      <c r="F185" s="75"/>
      <c r="G185" s="5"/>
      <c r="I185" s="75"/>
      <c r="J185" s="75"/>
    </row>
    <row r="186" s="4" customFormat="1" spans="6:10">
      <c r="F186" s="75"/>
      <c r="G186" s="5"/>
      <c r="I186" s="75"/>
      <c r="J186" s="75"/>
    </row>
    <row r="187" s="4" customFormat="1" spans="6:10">
      <c r="F187" s="75"/>
      <c r="G187" s="5"/>
      <c r="I187" s="75"/>
      <c r="J187" s="75"/>
    </row>
    <row r="188" s="4" customFormat="1" spans="6:10">
      <c r="F188" s="75"/>
      <c r="G188" s="5"/>
      <c r="I188" s="75"/>
      <c r="J188" s="75"/>
    </row>
    <row r="189" s="4" customFormat="1" spans="6:10">
      <c r="F189" s="75"/>
      <c r="G189" s="5"/>
      <c r="I189" s="75"/>
      <c r="J189" s="75"/>
    </row>
    <row r="190" s="4" customFormat="1" spans="6:10">
      <c r="F190" s="75"/>
      <c r="G190" s="5"/>
      <c r="I190" s="75"/>
      <c r="J190" s="75"/>
    </row>
    <row r="191" s="4" customFormat="1" spans="6:10">
      <c r="F191" s="75"/>
      <c r="G191" s="5"/>
      <c r="I191" s="75"/>
      <c r="J191" s="75"/>
    </row>
    <row r="192" s="4" customFormat="1" spans="6:10">
      <c r="F192" s="75"/>
      <c r="G192" s="5"/>
      <c r="I192" s="75"/>
      <c r="J192" s="75"/>
    </row>
    <row r="193" s="4" customFormat="1" spans="6:10">
      <c r="F193" s="75"/>
      <c r="G193" s="5"/>
      <c r="I193" s="75"/>
      <c r="J193" s="75"/>
    </row>
    <row r="194" s="4" customFormat="1" spans="6:10">
      <c r="F194" s="75"/>
      <c r="G194" s="5"/>
      <c r="I194" s="75"/>
      <c r="J194" s="75"/>
    </row>
    <row r="195" s="4" customFormat="1" spans="6:10">
      <c r="F195" s="75"/>
      <c r="G195" s="5"/>
      <c r="I195" s="75"/>
      <c r="J195" s="75"/>
    </row>
    <row r="196" s="4" customFormat="1" spans="6:10">
      <c r="F196" s="75"/>
      <c r="G196" s="5"/>
      <c r="I196" s="75"/>
      <c r="J196" s="75"/>
    </row>
    <row r="197" s="4" customFormat="1" spans="6:10">
      <c r="F197" s="75"/>
      <c r="G197" s="5"/>
      <c r="I197" s="75"/>
      <c r="J197" s="75"/>
    </row>
    <row r="198" s="4" customFormat="1" spans="6:10">
      <c r="F198" s="75"/>
      <c r="G198" s="5"/>
      <c r="I198" s="75"/>
      <c r="J198" s="75"/>
    </row>
    <row r="199" s="4" customFormat="1" spans="6:10">
      <c r="F199" s="75"/>
      <c r="G199" s="5"/>
      <c r="I199" s="75"/>
      <c r="J199" s="75"/>
    </row>
    <row r="200" s="4" customFormat="1" spans="6:10">
      <c r="F200" s="75"/>
      <c r="G200" s="5"/>
      <c r="I200" s="75"/>
      <c r="J200" s="75"/>
    </row>
    <row r="201" s="4" customFormat="1" spans="6:10">
      <c r="F201" s="75"/>
      <c r="G201" s="5"/>
      <c r="I201" s="75"/>
      <c r="J201" s="75"/>
    </row>
    <row r="202" s="4" customFormat="1" spans="6:10">
      <c r="F202" s="75"/>
      <c r="G202" s="5"/>
      <c r="I202" s="75"/>
      <c r="J202" s="75"/>
    </row>
    <row r="203" s="4" customFormat="1" spans="6:10">
      <c r="F203" s="75"/>
      <c r="G203" s="5"/>
      <c r="I203" s="75"/>
      <c r="J203" s="75"/>
    </row>
    <row r="204" s="4" customFormat="1" spans="6:10">
      <c r="F204" s="75"/>
      <c r="G204" s="5"/>
      <c r="I204" s="75"/>
      <c r="J204" s="75"/>
    </row>
    <row r="205" s="4" customFormat="1" spans="6:10">
      <c r="F205" s="75"/>
      <c r="G205" s="5"/>
      <c r="I205" s="75"/>
      <c r="J205" s="75"/>
    </row>
    <row r="206" s="4" customFormat="1" spans="6:10">
      <c r="F206" s="75"/>
      <c r="G206" s="5"/>
      <c r="I206" s="75"/>
      <c r="J206" s="75"/>
    </row>
    <row r="207" s="4" customFormat="1" spans="6:10">
      <c r="F207" s="75"/>
      <c r="G207" s="5"/>
      <c r="I207" s="75"/>
      <c r="J207" s="75"/>
    </row>
    <row r="208" s="4" customFormat="1" spans="6:10">
      <c r="F208" s="75"/>
      <c r="G208" s="5"/>
      <c r="I208" s="75"/>
      <c r="J208" s="75"/>
    </row>
    <row r="209" s="4" customFormat="1" spans="6:10">
      <c r="F209" s="75"/>
      <c r="G209" s="5"/>
      <c r="I209" s="75"/>
      <c r="J209" s="75"/>
    </row>
    <row r="210" s="4" customFormat="1" spans="6:10">
      <c r="F210" s="75"/>
      <c r="G210" s="5"/>
      <c r="I210" s="75"/>
      <c r="J210" s="75"/>
    </row>
    <row r="211" s="4" customFormat="1" spans="6:10">
      <c r="F211" s="75"/>
      <c r="G211" s="5"/>
      <c r="I211" s="75"/>
      <c r="J211" s="75"/>
    </row>
    <row r="212" s="4" customFormat="1" spans="6:10">
      <c r="F212" s="75"/>
      <c r="G212" s="5"/>
      <c r="I212" s="75"/>
      <c r="J212" s="75"/>
    </row>
    <row r="213" s="4" customFormat="1" spans="6:10">
      <c r="F213" s="75"/>
      <c r="G213" s="5"/>
      <c r="I213" s="75"/>
      <c r="J213" s="75"/>
    </row>
    <row r="214" s="4" customFormat="1" spans="6:10">
      <c r="F214" s="75"/>
      <c r="G214" s="5"/>
      <c r="I214" s="75"/>
      <c r="J214" s="75"/>
    </row>
    <row r="215" s="4" customFormat="1" spans="6:10">
      <c r="F215" s="75"/>
      <c r="G215" s="5"/>
      <c r="I215" s="75"/>
      <c r="J215" s="75"/>
    </row>
    <row r="216" s="4" customFormat="1" spans="6:10">
      <c r="F216" s="75"/>
      <c r="G216" s="5"/>
      <c r="I216" s="75"/>
      <c r="J216" s="75"/>
    </row>
    <row r="217" s="4" customFormat="1" spans="6:10">
      <c r="F217" s="75"/>
      <c r="G217" s="5"/>
      <c r="I217" s="75"/>
      <c r="J217" s="75"/>
    </row>
    <row r="218" s="4" customFormat="1" spans="6:10">
      <c r="F218" s="75"/>
      <c r="G218" s="5"/>
      <c r="I218" s="75"/>
      <c r="J218" s="75"/>
    </row>
    <row r="219" s="4" customFormat="1" spans="6:10">
      <c r="F219" s="75"/>
      <c r="G219" s="5"/>
      <c r="I219" s="75"/>
      <c r="J219" s="75"/>
    </row>
    <row r="220" s="4" customFormat="1" spans="6:10">
      <c r="F220" s="75"/>
      <c r="G220" s="5"/>
      <c r="I220" s="75"/>
      <c r="J220" s="75"/>
    </row>
    <row r="221" s="4" customFormat="1" spans="6:10">
      <c r="F221" s="75"/>
      <c r="G221" s="5"/>
      <c r="I221" s="75"/>
      <c r="J221" s="75"/>
    </row>
    <row r="222" s="4" customFormat="1" spans="6:10">
      <c r="F222" s="75"/>
      <c r="G222" s="5"/>
      <c r="I222" s="75"/>
      <c r="J222" s="75"/>
    </row>
    <row r="223" s="4" customFormat="1" spans="6:10">
      <c r="F223" s="75"/>
      <c r="G223" s="5"/>
      <c r="I223" s="75"/>
      <c r="J223" s="75"/>
    </row>
    <row r="224" s="4" customFormat="1" spans="6:10">
      <c r="F224" s="75"/>
      <c r="G224" s="5"/>
      <c r="I224" s="75"/>
      <c r="J224" s="75"/>
    </row>
    <row r="225" s="4" customFormat="1" spans="6:10">
      <c r="F225" s="75"/>
      <c r="G225" s="5"/>
      <c r="I225" s="75"/>
      <c r="J225" s="75"/>
    </row>
    <row r="226" s="4" customFormat="1" spans="6:10">
      <c r="F226" s="75"/>
      <c r="G226" s="5"/>
      <c r="I226" s="75"/>
      <c r="J226" s="75"/>
    </row>
    <row r="227" s="4" customFormat="1" spans="6:10">
      <c r="F227" s="75"/>
      <c r="G227" s="5"/>
      <c r="I227" s="75"/>
      <c r="J227" s="75"/>
    </row>
    <row r="228" s="4" customFormat="1" spans="6:10">
      <c r="F228" s="75"/>
      <c r="G228" s="5"/>
      <c r="I228" s="75"/>
      <c r="J228" s="75"/>
    </row>
    <row r="229" s="4" customFormat="1" spans="6:10">
      <c r="F229" s="75"/>
      <c r="G229" s="5"/>
      <c r="I229" s="75"/>
      <c r="J229" s="75"/>
    </row>
    <row r="230" s="4" customFormat="1" spans="6:10">
      <c r="F230" s="75"/>
      <c r="G230" s="5"/>
      <c r="I230" s="75"/>
      <c r="J230" s="75"/>
    </row>
    <row r="231" s="4" customFormat="1" spans="6:10">
      <c r="F231" s="75"/>
      <c r="G231" s="5"/>
      <c r="I231" s="75"/>
      <c r="J231" s="75"/>
    </row>
    <row r="232" s="4" customFormat="1" spans="6:10">
      <c r="F232" s="75"/>
      <c r="G232" s="5"/>
      <c r="I232" s="75"/>
      <c r="J232" s="75"/>
    </row>
    <row r="233" s="4" customFormat="1" spans="6:10">
      <c r="F233" s="75"/>
      <c r="G233" s="5"/>
      <c r="I233" s="75"/>
      <c r="J233" s="75"/>
    </row>
    <row r="234" s="4" customFormat="1" spans="6:10">
      <c r="F234" s="75"/>
      <c r="G234" s="5"/>
      <c r="I234" s="75"/>
      <c r="J234" s="75"/>
    </row>
    <row r="235" s="4" customFormat="1" spans="6:10">
      <c r="F235" s="75"/>
      <c r="G235" s="5"/>
      <c r="I235" s="75"/>
      <c r="J235" s="75"/>
    </row>
    <row r="236" s="4" customFormat="1" spans="6:10">
      <c r="F236" s="75"/>
      <c r="G236" s="5"/>
      <c r="I236" s="75"/>
      <c r="J236" s="75"/>
    </row>
    <row r="237" s="4" customFormat="1" spans="6:10">
      <c r="F237" s="75"/>
      <c r="G237" s="5"/>
      <c r="I237" s="75"/>
      <c r="J237" s="75"/>
    </row>
    <row r="238" s="4" customFormat="1" spans="6:10">
      <c r="F238" s="75"/>
      <c r="G238" s="5"/>
      <c r="I238" s="75"/>
      <c r="J238" s="75"/>
    </row>
    <row r="239" s="4" customFormat="1" spans="6:10">
      <c r="F239" s="75"/>
      <c r="G239" s="5"/>
      <c r="I239" s="75"/>
      <c r="J239" s="75"/>
    </row>
    <row r="240" s="4" customFormat="1" spans="6:10">
      <c r="F240" s="75"/>
      <c r="G240" s="5"/>
      <c r="I240" s="75"/>
      <c r="J240" s="75"/>
    </row>
    <row r="241" s="4" customFormat="1" spans="6:10">
      <c r="F241" s="75"/>
      <c r="G241" s="5"/>
      <c r="I241" s="75"/>
      <c r="J241" s="75"/>
    </row>
    <row r="242" s="4" customFormat="1" spans="6:10">
      <c r="F242" s="75"/>
      <c r="G242" s="5"/>
      <c r="I242" s="75"/>
      <c r="J242" s="75"/>
    </row>
    <row r="243" s="4" customFormat="1" spans="6:10">
      <c r="F243" s="75"/>
      <c r="G243" s="5"/>
      <c r="I243" s="75"/>
      <c r="J243" s="75"/>
    </row>
    <row r="244" s="4" customFormat="1" spans="6:10">
      <c r="F244" s="75"/>
      <c r="G244" s="5"/>
      <c r="I244" s="75"/>
      <c r="J244" s="75"/>
    </row>
    <row r="245" s="4" customFormat="1" spans="6:10">
      <c r="F245" s="75"/>
      <c r="G245" s="5"/>
      <c r="I245" s="75"/>
      <c r="J245" s="75"/>
    </row>
    <row r="246" s="4" customFormat="1" spans="6:10">
      <c r="F246" s="75"/>
      <c r="G246" s="5"/>
      <c r="I246" s="75"/>
      <c r="J246" s="75"/>
    </row>
    <row r="247" s="4" customFormat="1" spans="6:10">
      <c r="F247" s="75"/>
      <c r="G247" s="5"/>
      <c r="I247" s="75"/>
      <c r="J247" s="75"/>
    </row>
    <row r="248" s="4" customFormat="1" spans="6:10">
      <c r="F248" s="75"/>
      <c r="G248" s="5"/>
      <c r="I248" s="75"/>
      <c r="J248" s="75"/>
    </row>
    <row r="249" s="4" customFormat="1" spans="6:10">
      <c r="F249" s="75"/>
      <c r="G249" s="5"/>
      <c r="I249" s="75"/>
      <c r="J249" s="75"/>
    </row>
    <row r="250" s="4" customFormat="1" spans="6:10">
      <c r="F250" s="75"/>
      <c r="G250" s="5"/>
      <c r="I250" s="75"/>
      <c r="J250" s="75"/>
    </row>
    <row r="251" s="4" customFormat="1" spans="6:10">
      <c r="F251" s="75"/>
      <c r="G251" s="5"/>
      <c r="I251" s="75"/>
      <c r="J251" s="75"/>
    </row>
    <row r="252" s="4" customFormat="1" spans="6:10">
      <c r="F252" s="75"/>
      <c r="G252" s="5"/>
      <c r="I252" s="75"/>
      <c r="J252" s="75"/>
    </row>
    <row r="253" s="4" customFormat="1" spans="6:10">
      <c r="F253" s="75"/>
      <c r="G253" s="5"/>
      <c r="I253" s="75"/>
      <c r="J253" s="75"/>
    </row>
    <row r="254" s="4" customFormat="1" spans="6:10">
      <c r="F254" s="75"/>
      <c r="G254" s="5"/>
      <c r="I254" s="75"/>
      <c r="J254" s="75"/>
    </row>
    <row r="255" s="4" customFormat="1" spans="6:10">
      <c r="F255" s="75"/>
      <c r="G255" s="5"/>
      <c r="I255" s="75"/>
      <c r="J255" s="75"/>
    </row>
    <row r="256" s="4" customFormat="1" spans="6:10">
      <c r="F256" s="75"/>
      <c r="G256" s="5"/>
      <c r="I256" s="75"/>
      <c r="J256" s="75"/>
    </row>
    <row r="257" s="4" customFormat="1" spans="6:10">
      <c r="F257" s="75"/>
      <c r="G257" s="5"/>
      <c r="I257" s="75"/>
      <c r="J257" s="75"/>
    </row>
    <row r="258" s="4" customFormat="1" spans="6:10">
      <c r="F258" s="75"/>
      <c r="G258" s="5"/>
      <c r="I258" s="75"/>
      <c r="J258" s="75"/>
    </row>
    <row r="259" s="4" customFormat="1" spans="6:10">
      <c r="F259" s="75"/>
      <c r="G259" s="5"/>
      <c r="I259" s="75"/>
      <c r="J259" s="75"/>
    </row>
    <row r="260" s="4" customFormat="1" spans="6:10">
      <c r="F260" s="75"/>
      <c r="G260" s="5"/>
      <c r="I260" s="75"/>
      <c r="J260" s="75"/>
    </row>
    <row r="261" s="4" customFormat="1" spans="6:10">
      <c r="F261" s="75"/>
      <c r="G261" s="5"/>
      <c r="I261" s="75"/>
      <c r="J261" s="75"/>
    </row>
    <row r="262" s="4" customFormat="1" spans="6:10">
      <c r="F262" s="75"/>
      <c r="G262" s="5"/>
      <c r="I262" s="75"/>
      <c r="J262" s="75"/>
    </row>
    <row r="263" s="4" customFormat="1" spans="6:10">
      <c r="F263" s="75"/>
      <c r="G263" s="5"/>
      <c r="I263" s="75"/>
      <c r="J263" s="75"/>
    </row>
    <row r="264" s="4" customFormat="1" spans="6:10">
      <c r="F264" s="75"/>
      <c r="G264" s="5"/>
      <c r="I264" s="75"/>
      <c r="J264" s="75"/>
    </row>
    <row r="265" s="4" customFormat="1" spans="6:10">
      <c r="F265" s="75"/>
      <c r="G265" s="5"/>
      <c r="I265" s="75"/>
      <c r="J265" s="75"/>
    </row>
    <row r="266" s="4" customFormat="1" spans="6:10">
      <c r="F266" s="75"/>
      <c r="G266" s="5"/>
      <c r="I266" s="75"/>
      <c r="J266" s="75"/>
    </row>
    <row r="267" s="4" customFormat="1" spans="6:10">
      <c r="F267" s="75"/>
      <c r="G267" s="5"/>
      <c r="I267" s="75"/>
      <c r="J267" s="75"/>
    </row>
    <row r="268" s="4" customFormat="1" spans="6:10">
      <c r="F268" s="75"/>
      <c r="G268" s="5"/>
      <c r="I268" s="75"/>
      <c r="J268" s="75"/>
    </row>
    <row r="269" s="4" customFormat="1" spans="6:10">
      <c r="F269" s="75"/>
      <c r="G269" s="5"/>
      <c r="I269" s="75"/>
      <c r="J269" s="75"/>
    </row>
    <row r="270" s="4" customFormat="1" spans="6:10">
      <c r="F270" s="75"/>
      <c r="G270" s="5"/>
      <c r="I270" s="75"/>
      <c r="J270" s="75"/>
    </row>
    <row r="271" s="4" customFormat="1" spans="6:10">
      <c r="F271" s="75"/>
      <c r="G271" s="5"/>
      <c r="I271" s="75"/>
      <c r="J271" s="75"/>
    </row>
    <row r="272" s="4" customFormat="1" spans="6:10">
      <c r="F272" s="75"/>
      <c r="G272" s="5"/>
      <c r="I272" s="75"/>
      <c r="J272" s="75"/>
    </row>
    <row r="273" s="4" customFormat="1" spans="6:10">
      <c r="F273" s="75"/>
      <c r="G273" s="5"/>
      <c r="I273" s="75"/>
      <c r="J273" s="75"/>
    </row>
    <row r="274" s="4" customFormat="1" spans="6:10">
      <c r="F274" s="75"/>
      <c r="G274" s="5"/>
      <c r="I274" s="75"/>
      <c r="J274" s="75"/>
    </row>
    <row r="275" s="4" customFormat="1" spans="6:10">
      <c r="F275" s="75"/>
      <c r="G275" s="5"/>
      <c r="I275" s="75"/>
      <c r="J275" s="75"/>
    </row>
    <row r="276" s="4" customFormat="1" spans="6:10">
      <c r="F276" s="75"/>
      <c r="G276" s="5"/>
      <c r="I276" s="75"/>
      <c r="J276" s="75"/>
    </row>
    <row r="277" s="4" customFormat="1" spans="6:10">
      <c r="F277" s="75"/>
      <c r="G277" s="5"/>
      <c r="I277" s="75"/>
      <c r="J277" s="75"/>
    </row>
    <row r="278" s="4" customFormat="1" spans="6:10">
      <c r="F278" s="75"/>
      <c r="G278" s="5"/>
      <c r="I278" s="75"/>
      <c r="J278" s="75"/>
    </row>
    <row r="279" s="4" customFormat="1" spans="6:10">
      <c r="F279" s="75"/>
      <c r="G279" s="5"/>
      <c r="I279" s="75"/>
      <c r="J279" s="75"/>
    </row>
    <row r="280" s="4" customFormat="1" spans="6:10">
      <c r="F280" s="75"/>
      <c r="G280" s="5"/>
      <c r="I280" s="75"/>
      <c r="J280" s="75"/>
    </row>
    <row r="281" s="4" customFormat="1" spans="6:10">
      <c r="F281" s="75"/>
      <c r="G281" s="5"/>
      <c r="I281" s="75"/>
      <c r="J281" s="75"/>
    </row>
    <row r="282" s="4" customFormat="1" spans="6:10">
      <c r="F282" s="75"/>
      <c r="G282" s="5"/>
      <c r="I282" s="75"/>
      <c r="J282" s="75"/>
    </row>
    <row r="283" s="4" customFormat="1" spans="6:10">
      <c r="F283" s="75"/>
      <c r="G283" s="5"/>
      <c r="I283" s="75"/>
      <c r="J283" s="75"/>
    </row>
    <row r="284" s="4" customFormat="1" spans="6:10">
      <c r="F284" s="75"/>
      <c r="G284" s="5"/>
      <c r="I284" s="75"/>
      <c r="J284" s="75"/>
    </row>
    <row r="285" s="4" customFormat="1" spans="6:10">
      <c r="F285" s="75"/>
      <c r="G285" s="5"/>
      <c r="I285" s="75"/>
      <c r="J285" s="75"/>
    </row>
    <row r="286" s="4" customFormat="1" spans="6:10">
      <c r="F286" s="75"/>
      <c r="G286" s="5"/>
      <c r="I286" s="75"/>
      <c r="J286" s="75"/>
    </row>
    <row r="287" s="4" customFormat="1" spans="6:10">
      <c r="F287" s="75"/>
      <c r="G287" s="5"/>
      <c r="I287" s="75"/>
      <c r="J287" s="75"/>
    </row>
    <row r="288" s="4" customFormat="1" spans="6:10">
      <c r="F288" s="75"/>
      <c r="G288" s="5"/>
      <c r="I288" s="75"/>
      <c r="J288" s="75"/>
    </row>
    <row r="289" s="4" customFormat="1" spans="6:10">
      <c r="F289" s="75"/>
      <c r="G289" s="5"/>
      <c r="I289" s="75"/>
      <c r="J289" s="75"/>
    </row>
    <row r="290" s="4" customFormat="1" spans="6:10">
      <c r="F290" s="75"/>
      <c r="G290" s="5"/>
      <c r="I290" s="75"/>
      <c r="J290" s="75"/>
    </row>
    <row r="291" s="4" customFormat="1" spans="6:10">
      <c r="F291" s="75"/>
      <c r="G291" s="5"/>
      <c r="I291" s="75"/>
      <c r="J291" s="75"/>
    </row>
    <row r="292" s="4" customFormat="1" spans="6:10">
      <c r="F292" s="75"/>
      <c r="G292" s="5"/>
      <c r="I292" s="75"/>
      <c r="J292" s="75"/>
    </row>
    <row r="293" s="4" customFormat="1" spans="6:10">
      <c r="F293" s="75"/>
      <c r="G293" s="5"/>
      <c r="I293" s="75"/>
      <c r="J293" s="75"/>
    </row>
    <row r="294" s="4" customFormat="1" spans="6:10">
      <c r="F294" s="75"/>
      <c r="G294" s="5"/>
      <c r="I294" s="75"/>
      <c r="J294" s="75"/>
    </row>
    <row r="295" s="4" customFormat="1" spans="6:10">
      <c r="F295" s="75"/>
      <c r="G295" s="5"/>
      <c r="I295" s="75"/>
      <c r="J295" s="75"/>
    </row>
    <row r="296" s="4" customFormat="1" spans="6:10">
      <c r="F296" s="75"/>
      <c r="G296" s="5"/>
      <c r="I296" s="75"/>
      <c r="J296" s="75"/>
    </row>
    <row r="297" s="4" customFormat="1" spans="6:10">
      <c r="F297" s="75"/>
      <c r="G297" s="5"/>
      <c r="I297" s="75"/>
      <c r="J297" s="75"/>
    </row>
    <row r="298" s="4" customFormat="1" spans="6:10">
      <c r="F298" s="75"/>
      <c r="G298" s="5"/>
      <c r="I298" s="75"/>
      <c r="J298" s="75"/>
    </row>
    <row r="299" s="4" customFormat="1" spans="6:10">
      <c r="F299" s="75"/>
      <c r="G299" s="5"/>
      <c r="I299" s="75"/>
      <c r="J299" s="75"/>
    </row>
    <row r="300" s="4" customFormat="1" spans="6:10">
      <c r="F300" s="75"/>
      <c r="G300" s="5"/>
      <c r="I300" s="75"/>
      <c r="J300" s="75"/>
    </row>
    <row r="301" s="4" customFormat="1" spans="6:10">
      <c r="F301" s="75"/>
      <c r="G301" s="5"/>
      <c r="I301" s="75"/>
      <c r="J301" s="75"/>
    </row>
    <row r="302" s="4" customFormat="1" spans="6:10">
      <c r="F302" s="75"/>
      <c r="G302" s="5"/>
      <c r="I302" s="75"/>
      <c r="J302" s="75"/>
    </row>
    <row r="303" s="4" customFormat="1" spans="6:10">
      <c r="F303" s="75"/>
      <c r="G303" s="5"/>
      <c r="I303" s="75"/>
      <c r="J303" s="75"/>
    </row>
    <row r="304" spans="1:22">
      <c r="A304" s="4"/>
      <c r="B304" s="4"/>
      <c r="C304" s="4"/>
      <c r="D304" s="4"/>
      <c r="E304" s="4"/>
      <c r="F304" s="75"/>
      <c r="G304" s="5"/>
      <c r="H304" s="4"/>
      <c r="I304" s="75"/>
      <c r="J304" s="75"/>
      <c r="K304" s="4"/>
      <c r="L304" s="4"/>
      <c r="M304" s="4"/>
      <c r="N304" s="4"/>
      <c r="O304" s="4"/>
      <c r="P304" s="4"/>
      <c r="Q304" s="4"/>
      <c r="R304" s="4"/>
      <c r="S304" s="4"/>
      <c r="T304" s="4"/>
      <c r="U304" s="4"/>
      <c r="V304" s="4"/>
    </row>
    <row r="305" spans="1:22">
      <c r="A305" s="4"/>
      <c r="B305" s="4"/>
      <c r="C305" s="4"/>
      <c r="D305" s="4"/>
      <c r="E305" s="4"/>
      <c r="F305" s="75"/>
      <c r="G305" s="5"/>
      <c r="H305" s="4"/>
      <c r="I305" s="75"/>
      <c r="J305" s="75"/>
      <c r="K305" s="4"/>
      <c r="L305" s="4"/>
      <c r="M305" s="4"/>
      <c r="N305" s="4"/>
      <c r="O305" s="4"/>
      <c r="P305" s="4"/>
      <c r="Q305" s="4"/>
      <c r="R305" s="4"/>
      <c r="S305" s="4"/>
      <c r="T305" s="4"/>
      <c r="U305" s="4"/>
      <c r="V305" s="4"/>
    </row>
    <row r="306" spans="1:22">
      <c r="A306" s="4"/>
      <c r="B306" s="4"/>
      <c r="C306" s="4"/>
      <c r="D306" s="4"/>
      <c r="E306" s="4"/>
      <c r="F306" s="75"/>
      <c r="G306" s="5"/>
      <c r="H306" s="4"/>
      <c r="I306" s="75"/>
      <c r="J306" s="75"/>
      <c r="K306" s="4"/>
      <c r="L306" s="4"/>
      <c r="M306" s="4"/>
      <c r="N306" s="4"/>
      <c r="O306" s="4"/>
      <c r="P306" s="4"/>
      <c r="Q306" s="4"/>
      <c r="R306" s="4"/>
      <c r="S306" s="4"/>
      <c r="T306" s="4"/>
      <c r="U306" s="4"/>
      <c r="V306" s="4"/>
    </row>
    <row r="307" spans="1:22">
      <c r="A307" s="4"/>
      <c r="B307" s="4"/>
      <c r="C307" s="4"/>
      <c r="D307" s="4"/>
      <c r="E307" s="4"/>
      <c r="F307" s="75"/>
      <c r="G307" s="5"/>
      <c r="H307" s="4"/>
      <c r="I307" s="75"/>
      <c r="J307" s="75"/>
      <c r="K307" s="4"/>
      <c r="L307" s="4"/>
      <c r="M307" s="4"/>
      <c r="N307" s="4"/>
      <c r="O307" s="4"/>
      <c r="P307" s="4"/>
      <c r="Q307" s="4"/>
      <c r="R307" s="4"/>
      <c r="S307" s="4"/>
      <c r="T307" s="4"/>
      <c r="U307" s="4"/>
      <c r="V307" s="4"/>
    </row>
    <row r="308" spans="1:22">
      <c r="A308" s="4"/>
      <c r="B308" s="4"/>
      <c r="C308" s="4"/>
      <c r="D308" s="4"/>
      <c r="E308" s="4"/>
      <c r="F308" s="75"/>
      <c r="G308" s="5"/>
      <c r="H308" s="4"/>
      <c r="I308" s="75"/>
      <c r="J308" s="75"/>
      <c r="K308" s="4"/>
      <c r="L308" s="4"/>
      <c r="M308" s="4"/>
      <c r="N308" s="4"/>
      <c r="O308" s="4"/>
      <c r="P308" s="4"/>
      <c r="Q308" s="4"/>
      <c r="R308" s="4"/>
      <c r="S308" s="4"/>
      <c r="T308" s="4"/>
      <c r="U308" s="4"/>
      <c r="V308" s="4"/>
    </row>
    <row r="309" spans="1:22">
      <c r="A309" s="4"/>
      <c r="B309" s="4"/>
      <c r="C309" s="4"/>
      <c r="D309" s="4"/>
      <c r="E309" s="4"/>
      <c r="F309" s="75"/>
      <c r="G309" s="5"/>
      <c r="H309" s="4"/>
      <c r="I309" s="75"/>
      <c r="J309" s="75"/>
      <c r="K309" s="4"/>
      <c r="L309" s="4"/>
      <c r="M309" s="4"/>
      <c r="N309" s="4"/>
      <c r="O309" s="4"/>
      <c r="P309" s="4"/>
      <c r="Q309" s="4"/>
      <c r="R309" s="4"/>
      <c r="S309" s="4"/>
      <c r="T309" s="4"/>
      <c r="U309" s="4"/>
      <c r="V309" s="4"/>
    </row>
    <row r="310" spans="1:22">
      <c r="A310" s="4"/>
      <c r="B310" s="4"/>
      <c r="C310" s="4"/>
      <c r="D310" s="4"/>
      <c r="E310" s="4"/>
      <c r="F310" s="75"/>
      <c r="G310" s="5"/>
      <c r="H310" s="4"/>
      <c r="I310" s="75"/>
      <c r="J310" s="75"/>
      <c r="K310" s="4"/>
      <c r="L310" s="4"/>
      <c r="M310" s="4"/>
      <c r="N310" s="4"/>
      <c r="O310" s="4"/>
      <c r="P310" s="4"/>
      <c r="Q310" s="4"/>
      <c r="R310" s="4"/>
      <c r="S310" s="4"/>
      <c r="T310" s="4"/>
      <c r="U310" s="4"/>
      <c r="V310" s="4"/>
    </row>
    <row r="311" spans="1:22">
      <c r="A311" s="4"/>
      <c r="B311" s="4"/>
      <c r="C311" s="4"/>
      <c r="D311" s="4"/>
      <c r="E311" s="4"/>
      <c r="F311" s="75"/>
      <c r="G311" s="5"/>
      <c r="H311" s="4"/>
      <c r="I311" s="75"/>
      <c r="J311" s="75"/>
      <c r="K311" s="4"/>
      <c r="L311" s="4"/>
      <c r="M311" s="4"/>
      <c r="N311" s="4"/>
      <c r="O311" s="4"/>
      <c r="P311" s="4"/>
      <c r="Q311" s="4"/>
      <c r="R311" s="4"/>
      <c r="S311" s="4"/>
      <c r="T311" s="4"/>
      <c r="U311" s="4"/>
      <c r="V311" s="4"/>
    </row>
    <row r="312" spans="1:22">
      <c r="A312" s="4"/>
      <c r="B312" s="4"/>
      <c r="C312" s="4"/>
      <c r="D312" s="4"/>
      <c r="E312" s="4"/>
      <c r="F312" s="75"/>
      <c r="G312" s="5"/>
      <c r="H312" s="4"/>
      <c r="I312" s="75"/>
      <c r="J312" s="75"/>
      <c r="K312" s="4"/>
      <c r="L312" s="4"/>
      <c r="M312" s="4"/>
      <c r="N312" s="4"/>
      <c r="O312" s="4"/>
      <c r="P312" s="4"/>
      <c r="Q312" s="4"/>
      <c r="R312" s="4"/>
      <c r="S312" s="4"/>
      <c r="T312" s="4"/>
      <c r="U312" s="4"/>
      <c r="V312" s="4"/>
    </row>
    <row r="313" spans="1:21">
      <c r="A313" s="4"/>
      <c r="B313" s="4"/>
      <c r="C313" s="4"/>
      <c r="D313" s="4"/>
      <c r="E313" s="4"/>
      <c r="F313" s="75"/>
      <c r="G313" s="5"/>
      <c r="H313" s="4"/>
      <c r="I313" s="75"/>
      <c r="J313" s="75"/>
      <c r="K313" s="4"/>
      <c r="L313" s="4"/>
      <c r="M313" s="4"/>
      <c r="N313" s="4"/>
      <c r="O313" s="4"/>
      <c r="P313" s="4"/>
      <c r="Q313" s="4"/>
      <c r="R313" s="4"/>
      <c r="S313" s="4"/>
      <c r="T313" s="4"/>
      <c r="U313" s="4"/>
    </row>
    <row r="314" spans="1:21">
      <c r="A314" s="4"/>
      <c r="B314" s="4"/>
      <c r="C314" s="4"/>
      <c r="D314" s="4"/>
      <c r="E314" s="4"/>
      <c r="F314" s="75"/>
      <c r="G314" s="5"/>
      <c r="H314" s="4"/>
      <c r="I314" s="75"/>
      <c r="J314" s="75"/>
      <c r="K314" s="4"/>
      <c r="L314" s="4"/>
      <c r="M314" s="4"/>
      <c r="N314" s="4"/>
      <c r="O314" s="4"/>
      <c r="P314" s="4"/>
      <c r="Q314" s="4"/>
      <c r="R314" s="4"/>
      <c r="S314" s="4"/>
      <c r="T314" s="4"/>
      <c r="U314" s="4"/>
    </row>
    <row r="315" spans="1:21">
      <c r="A315" s="4"/>
      <c r="B315" s="4"/>
      <c r="C315" s="4"/>
      <c r="D315" s="4"/>
      <c r="E315" s="4"/>
      <c r="F315" s="75"/>
      <c r="G315" s="5"/>
      <c r="H315" s="4"/>
      <c r="I315" s="75"/>
      <c r="J315" s="75"/>
      <c r="K315" s="4"/>
      <c r="L315" s="4"/>
      <c r="M315" s="4"/>
      <c r="N315" s="4"/>
      <c r="O315" s="4"/>
      <c r="P315" s="4"/>
      <c r="Q315" s="4"/>
      <c r="R315" s="4"/>
      <c r="S315" s="4"/>
      <c r="T315" s="4"/>
      <c r="U315" s="4"/>
    </row>
  </sheetData>
  <mergeCells count="21">
    <mergeCell ref="A1:B1"/>
    <mergeCell ref="A2:V2"/>
    <mergeCell ref="I3:R3"/>
    <mergeCell ref="K4:L4"/>
    <mergeCell ref="M4:O4"/>
    <mergeCell ref="P4:R4"/>
    <mergeCell ref="A3:A5"/>
    <mergeCell ref="B3:B5"/>
    <mergeCell ref="C3:C5"/>
    <mergeCell ref="D3:D5"/>
    <mergeCell ref="E3:E5"/>
    <mergeCell ref="F3:F5"/>
    <mergeCell ref="G3:G5"/>
    <mergeCell ref="G29:G31"/>
    <mergeCell ref="H3:H5"/>
    <mergeCell ref="I4:I5"/>
    <mergeCell ref="J4:J5"/>
    <mergeCell ref="S3:S5"/>
    <mergeCell ref="T3:T5"/>
    <mergeCell ref="U3:U5"/>
    <mergeCell ref="V3:V5"/>
  </mergeCells>
  <printOptions horizontalCentered="1"/>
  <pageMargins left="0.428472222222222" right="0.468055555555556" top="0.629861111111111" bottom="0.354166666666667" header="0" footer="0"/>
  <pageSetup paperSize="8" scale="46" fitToHeight="0" orientation="landscape" horizontalDpi="600" verticalDpi="600"/>
  <headerFooter alignWithMargins="0" scaleWithDoc="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项目表 0115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漫</cp:lastModifiedBy>
  <cp:revision>1</cp:revision>
  <dcterms:created xsi:type="dcterms:W3CDTF">1996-12-18T09:32:00Z</dcterms:created>
  <cp:lastPrinted>2018-06-22T09:15:00Z</cp:lastPrinted>
  <dcterms:modified xsi:type="dcterms:W3CDTF">2025-01-15T14:00:34Z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A427F9A35D9B49F7A1FAA68BA0F34CA3_13</vt:lpwstr>
  </property>
</Properties>
</file>