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4175"/>
  </bookViews>
  <sheets>
    <sheet name="项目表" sheetId="8" r:id="rId1"/>
    <sheet name="Sheet1" sheetId="9" r:id="rId2"/>
  </sheets>
  <externalReferences>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s>
  <definedNames>
    <definedName name="_xlnm._FilterDatabase" localSheetId="0" hidden="1">项目表!$A$1:$W$239</definedName>
    <definedName name="_?">#REF!</definedName>
    <definedName name="_??????">#REF!</definedName>
    <definedName name="_21114">#REF!</definedName>
    <definedName name="_Fill">#REF!</definedName>
    <definedName name="_Order1">255</definedName>
    <definedName name="_Order2">255</definedName>
    <definedName name="a">#REF!</definedName>
    <definedName name="aa">#REF!</definedName>
    <definedName name="as">#N/A</definedName>
    <definedName name="cost">#REF!</definedName>
    <definedName name="data">#REF!</definedName>
    <definedName name="Database" hidden="1">#REF!</definedName>
    <definedName name="database2">#REF!</definedName>
    <definedName name="database3">#REF!</definedName>
    <definedName name="dss">#REF!</definedName>
    <definedName name="E206.">#REF!</definedName>
    <definedName name="eee">#REF!</definedName>
    <definedName name="eve">#REF!</definedName>
    <definedName name="fff">#REF!</definedName>
    <definedName name="gxxe2003">'[1]P1012001'!$A$6:$E$117</definedName>
    <definedName name="gxxe20032">'[1]P1012001'!$A$6:$E$117</definedName>
    <definedName name="hhhh">#REF!</definedName>
    <definedName name="HWSheet">1</definedName>
    <definedName name="kkkk">#REF!</definedName>
    <definedName name="Module.Prix_SMC">#N/A</definedName>
    <definedName name="PRCGAAP">#REF!</definedName>
    <definedName name="PRCGAAP2">#REF!</definedName>
    <definedName name="_xlnm.Print_Area" hidden="1">#REF!</definedName>
    <definedName name="Print_Area_MI">#REF!</definedName>
    <definedName name="_xlnm.Print_Titles" localSheetId="0">项目表!$2:$5</definedName>
    <definedName name="_xlnm.Print_Titles" hidden="1">#N/A</definedName>
    <definedName name="rrrr">#REF!</definedName>
    <definedName name="s">#REF!</definedName>
    <definedName name="sfeggsafasfas">#REF!</definedName>
    <definedName name="ss">#REF!</definedName>
    <definedName name="ttt">#REF!</definedName>
    <definedName name="tttt">#REF!</definedName>
    <definedName name="UFPcy">#REF!</definedName>
    <definedName name="UFPkcsp">#REF!</definedName>
    <definedName name="UFPrn20031228144214">[2]主营业务成本明细表!#REF!</definedName>
    <definedName name="UFPyt">#REF!</definedName>
    <definedName name="Work_Program_By_Area_List">#REF!</definedName>
    <definedName name="www">#REF!</definedName>
    <definedName name="yyyy">#REF!</definedName>
    <definedName name="本级标准收入2004年">[3]本年收入合计!$E$4:$E$184</definedName>
    <definedName name="拨款汇总_合计">SUM(#REF!)</definedName>
    <definedName name="财力">#REF!</definedName>
    <definedName name="财政供养人员增幅2004年">[4]财政供养人员增幅!$E$6</definedName>
    <definedName name="财政供养人员增幅2004年分县">[4]财政供养人员增幅!$E$4:$E$184</definedName>
    <definedName name="村级标准支出">[5]村级支出!$E$4:$E$184</definedName>
    <definedName name="大多数">[6]Sheet2!$A$15</definedName>
    <definedName name="大幅度">#REF!</definedName>
    <definedName name="地区名称">#REF!</definedName>
    <definedName name="第二产业分县2003年">[7]GDP!$G$4:$G$184</definedName>
    <definedName name="第二产业合计2003年">[7]GDP!$G$4</definedName>
    <definedName name="第三产业分县2003年">[7]GDP!$H$4:$H$184</definedName>
    <definedName name="第三产业合计2003年">[7]GDP!$H$4</definedName>
    <definedName name="耕地占用税分县2003年">[8]一般预算收入!$U$4:$U$184</definedName>
    <definedName name="耕地占用税合计2003年">[8]一般预算收入!$U$4</definedName>
    <definedName name="工商税收2004年">[9]工商税收!$S$4:$S$184</definedName>
    <definedName name="工商税收合计2004年">[9]工商税收!$S$4</definedName>
    <definedName name="公检法司部门编制数">[10]公检法司编制!$E$4:$E$184</definedName>
    <definedName name="公用标准支出">[11]合计!$E$4:$E$184</definedName>
    <definedName name="行政管理部门编制数">[10]行政编制!$E$4:$E$184</definedName>
    <definedName name="汇率">#REF!</definedName>
    <definedName name="科目编码">[12]编码!$A$2:$A$145</definedName>
    <definedName name="年初短期投资">#REF!</definedName>
    <definedName name="年初货币资金">#REF!</definedName>
    <definedName name="年初应收票据">#REF!</definedName>
    <definedName name="农业人口2003年">[13]农业人口!$E$4:$E$184</definedName>
    <definedName name="农业税分县2003年">[8]一般预算收入!$S$4:$S$184</definedName>
    <definedName name="农业税合计2003年">[8]一般预算收入!$S$4</definedName>
    <definedName name="农业特产税分县2003年">[8]一般预算收入!$T$4:$T$184</definedName>
    <definedName name="农业特产税合计2003年">[8]一般预算收入!$T$4</definedName>
    <definedName name="农业用地面积">[14]农业用地!$E$4:$E$184</definedName>
    <definedName name="契税分县2003年">[8]一般预算收入!$V$4:$V$184</definedName>
    <definedName name="契税合计2003年">[8]一般预算收入!$V$4</definedName>
    <definedName name="全额差额比例">#REF!</definedName>
    <definedName name="人员标准支出">[15]人员支出!$E$4:$E$184</definedName>
    <definedName name="生产列1">#REF!</definedName>
    <definedName name="生产列11">#REF!</definedName>
    <definedName name="生产列15">#REF!</definedName>
    <definedName name="生产列16">#REF!</definedName>
    <definedName name="生产列17">#REF!</definedName>
    <definedName name="生产列19">#REF!</definedName>
    <definedName name="生产列2">#REF!</definedName>
    <definedName name="生产列20">#REF!</definedName>
    <definedName name="生产列3">#REF!</definedName>
    <definedName name="生产列4">#REF!</definedName>
    <definedName name="生产列5">#REF!</definedName>
    <definedName name="生产列6">#REF!</definedName>
    <definedName name="生产列7">#REF!</definedName>
    <definedName name="生产列8">#REF!</definedName>
    <definedName name="生产列9">#REF!</definedName>
    <definedName name="生产期">#REF!</definedName>
    <definedName name="生产期1">#REF!</definedName>
    <definedName name="生产期11">#REF!</definedName>
    <definedName name="生产期123">#REF!</definedName>
    <definedName name="生产期15">#REF!</definedName>
    <definedName name="生产期16">#REF!</definedName>
    <definedName name="生产期17">#REF!</definedName>
    <definedName name="生产期19">#REF!</definedName>
    <definedName name="生产期2">#REF!</definedName>
    <definedName name="生产期20">#REF!</definedName>
    <definedName name="生产期3">#REF!</definedName>
    <definedName name="生产期4">#REF!</definedName>
    <definedName name="生产期5">#REF!</definedName>
    <definedName name="生产期6">#REF!</definedName>
    <definedName name="生产期7">#REF!</definedName>
    <definedName name="生产期8">#REF!</definedName>
    <definedName name="生产期9">#REF!</definedName>
    <definedName name="事业发展支出">[16]事业发展!$E$4:$E$184</definedName>
    <definedName name="是">#REF!</definedName>
    <definedName name="位次d">#REF!</definedName>
    <definedName name="乡镇个数">[17]行政区划!$D$6:$D$184</definedName>
    <definedName name="性别">[18]基础编码!$H$2:$H$3</definedName>
    <definedName name="学历">[18]基础编码!$S$2:$S$9</definedName>
    <definedName name="一般预算收入2002年">'[19]2002年一般预算收入'!$AC$4:$AC$184</definedName>
    <definedName name="一般预算收入2003年">[8]一般预算收入!$AD$4:$AD$184</definedName>
    <definedName name="一般预算收入合计2003年">[8]一般预算收入!$AC$4</definedName>
    <definedName name="支出">'[20]P1012001'!$A$6:$E$117</definedName>
    <definedName name="职务级别">[21]行政机构人员信息!$K$5</definedName>
    <definedName name="中国">#REF!</definedName>
    <definedName name="中小学生人数2003年">[22]中小学生!$E$4:$E$184</definedName>
    <definedName name="总人口2003年">[23]总人口!$E$4:$E$184</definedName>
    <definedName name="전">#REF!</definedName>
    <definedName name="주택사업본부">#REF!</definedName>
    <definedName name="철구사업본부">#REF!</definedName>
    <definedName name="__?">#REF!</definedName>
    <definedName name="___?">#REF!</definedName>
    <definedName name="____?">#REF!</definedName>
    <definedName name="_____?">#REF!</definedName>
    <definedName name="______?">#REF!</definedName>
    <definedName name="_______?">#REF!</definedName>
    <definedName name="________?">#REF!</definedName>
    <definedName name="_________?">#REF!</definedName>
    <definedName name="__________?">#REF!</definedName>
    <definedName name="___________?">#REF!</definedName>
    <definedName name="____________?">#REF!</definedName>
    <definedName name="_____________?">#REF!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<sst xmlns="http://schemas.openxmlformats.org/spreadsheetml/2006/main" count="2435" uniqueCount="857">
  <si>
    <t>附件7：</t>
  </si>
  <si>
    <t>宁县2025年巩固拓展脱贫攻坚成果和乡村振兴项目库</t>
  </si>
  <si>
    <t>序号</t>
  </si>
  <si>
    <t>项目名称</t>
  </si>
  <si>
    <t>建设
性质（新建或续建）</t>
  </si>
  <si>
    <t>建设
起止
年限</t>
  </si>
  <si>
    <t>建设地点
（以乡镇为单位细化到村）</t>
  </si>
  <si>
    <t>建设内容与规模</t>
  </si>
  <si>
    <t>投资
估算
（万元）</t>
  </si>
  <si>
    <t>筹资
方式
（资金来源）</t>
  </si>
  <si>
    <t>绩效目标</t>
  </si>
  <si>
    <t>项目
主管
单位</t>
  </si>
  <si>
    <t>项目
实施
单位</t>
  </si>
  <si>
    <t>入库
时间</t>
  </si>
  <si>
    <t>备注</t>
  </si>
  <si>
    <t>项目效益情况</t>
  </si>
  <si>
    <t>利益联结机制</t>
  </si>
  <si>
    <t>受益村数
（个）</t>
  </si>
  <si>
    <t>受益户数
（万户）</t>
  </si>
  <si>
    <t>受益人数
（万人）</t>
  </si>
  <si>
    <t>小计</t>
  </si>
  <si>
    <t>脱贫村</t>
  </si>
  <si>
    <t>其他村</t>
  </si>
  <si>
    <t>脱贫户
（含监测对象）</t>
  </si>
  <si>
    <t>其他农户</t>
  </si>
  <si>
    <t>脱贫人口数
（含监测对象）</t>
  </si>
  <si>
    <t>其他人口数</t>
  </si>
  <si>
    <t>合计</t>
  </si>
  <si>
    <t>一、产业扶持类</t>
  </si>
  <si>
    <t>老化果园提质改造项目</t>
  </si>
  <si>
    <t>改建</t>
  </si>
  <si>
    <t>2025年</t>
  </si>
  <si>
    <t>全县18个乡镇</t>
  </si>
  <si>
    <t>扶持全县农户和村集体经营果园实施瑞雪、瑞阳等新品种高接换优851亩、重茬建园1530亩。村集体实施高接换优和重茬建园后，乡镇监督村集体与经营主体建立稳定经营或租赁关系，签订规范合同，保证改造后的果园正常经营。高接换优：脱贫户和监测户对矮化树高接换优每亩补助1200元，乔化树每亩补助600元；一般户对矮化树高接换优每亩补助1000元，对乔化树高接换优每亩补助500元；村集体参照脱贫户和监测户执行。重茬建园：脱贫户和监测户乔化园每亩补助1500元，矮化中间砧每亩补助3000元，矮化自根砧每亩补助4500元；一般户乔化园每亩补助1300元，矮化中间砧每亩补助2800元，矮化自根砧每亩补助4300元。单户奖补最高不超过5万元。</t>
  </si>
  <si>
    <t>财政衔接补助资金</t>
  </si>
  <si>
    <t>实施高接换优、重茬建园后，缓解脱贫户、监测户、一般农户及村集体改造提升果园资金缺口，提升现有果园效益。</t>
  </si>
  <si>
    <t>脱贫户、监测户、一般农户及村集体通过自主经营或出租经营，每亩增收2000元以上。</t>
  </si>
  <si>
    <t>果业发展中心</t>
  </si>
  <si>
    <t>2024.10</t>
  </si>
  <si>
    <t>支持新型经营主体流转老化退化苹果园，栽植高价值水果，安装园区立架、铺设树下滴管及管护经营等配套设施。经营主体与所在乡村议定建设标准，按照不超过总投资30%的比例予以扶持，按照政策规定和财务制度规范资金使用，宁县果业发展中心会同乡村组织开展评估，扶持资金形成的厂房、设备等经营性固定资产确权至所在村集体经济组织，由村集体经济组织与经营主体签订租赁使用合同。租金不低于1年期贷款市场报价利率。</t>
  </si>
  <si>
    <t>村集体通过自主经营或出租经营，每亩增收2000元以上。带动周边群众务工增加劳务收入。</t>
  </si>
  <si>
    <t>果园防灾减灾体系建设项目</t>
  </si>
  <si>
    <t>新建</t>
  </si>
  <si>
    <t>推广苹果园扰流式防霜风机、移动加热式风机、暖风式高空防霜风机、加热式防霜炉500亩，防雹设施1500亩。防霜设施每亩投资3000元，防雹设施每亩投资3500元，</t>
  </si>
  <si>
    <t>加强苹果产业防灾减灾能力，稳定苹果产业效益。</t>
  </si>
  <si>
    <t>通过降低自然灾害风险，实现产业稳定安全生产，带动周边农户增加务工、土地租赁等收入。</t>
  </si>
  <si>
    <t>米桥镇</t>
  </si>
  <si>
    <t>扶持农户和村集体推广苹果园高低空防霜机及移动燃油加热式风机，其中农户27户51台，村集体2个4台，加热式防霜炉10户200个。对购置车载式燃油热风机29户55台，脱贫户及监测户每台补助1万元，一般农户每台补助0.8万元。购置智能点火式甲醇加热炉10户200个，其中脱贫户及监测户每个补助150元，一般农户每个补助120元。村集体参照脱贫户和监测户执行，奖补不设上限。</t>
  </si>
  <si>
    <t>现代农业包装车间建设项目</t>
  </si>
  <si>
    <t>和盛镇屯庄村</t>
  </si>
  <si>
    <t>新建苹果包装车间3160㎡，叉车充电房275㎡，购置20000套大铁框，采购越野叉车5台。</t>
  </si>
  <si>
    <t>项目可容纳每天100吨产品分拣包装，年节省成本100万元以上。</t>
  </si>
  <si>
    <t>吸纳劳动力100人以上，获得劳务收入200元以上。</t>
  </si>
  <si>
    <t>金硕现代农业有限公司</t>
  </si>
  <si>
    <t>长官村苹果包装车间建设项目</t>
  </si>
  <si>
    <t>和盛工业集中区（和盛长官村）</t>
  </si>
  <si>
    <t>和盛镇长官村利用工业园区土地新建苹果包装车间3160㎡，叉车充电房275㎡。</t>
  </si>
  <si>
    <t>吸纳劳动力100人以上，获得劳务收入200万元以上。</t>
  </si>
  <si>
    <t>宁县金硕现代农业有限公司</t>
  </si>
  <si>
    <t>绿色冻干食品及果汁生产线建设项目</t>
  </si>
  <si>
    <t>在和盛工业集中区，新建年产200吨苹果冻干产品生产线1条，年产500吨鲜果汁生产线1条。</t>
  </si>
  <si>
    <t xml:space="preserve">    项目建成后，年产500吨鲜果汁，200吨苹果冻干产品，预销售收入2000万元，利税400万元。带动县内外合作社及农户发展苹果产业，吸纳务工，增加劳务收入，同时增加村集体经济收入，实现农户及村集体增收。</t>
  </si>
  <si>
    <t>庆阳庆新食品科技有限公司</t>
  </si>
  <si>
    <t>宁县苹果营销中心及包装车间建设项目</t>
  </si>
  <si>
    <t>1.支持和盛镇屯庄村集体经济组织新建苹果包装车间3160㎡，建成辅助用房650㎡，叉车充电房275㎡。保障运输工具电力供应；购置果框、叉车等。    2.支持和盛镇屯庄村集体经济组织新建绿萌双通道每10小时30吨的苹果呵护式分选线1条。    以上两项项目采用全额投资的方式，扶持资金形成的固定资产确权到村集体经济组织，由村集体经济组织与经营主体签订租赁使用合同，经营主体按不低于1年期市场贷款利率（LPR）的标准向村集体经济组织缴纳资产使用费，村集体按照规定方式、程序确定收益用途，经营主体吸纳当地群众和脱贫劳动力务工增加劳务收入。"</t>
  </si>
  <si>
    <t>吸纳劳动力800人以上，获得劳务收入800万元以上。</t>
  </si>
  <si>
    <t>苹果双通道分选线项目</t>
  </si>
  <si>
    <t>和盛镇</t>
  </si>
  <si>
    <t xml:space="preserve"> 1.惠泽源生态农业有限公司新建水旱双选50吨/10小时智能分选线1条，配套建成厂房2800平方米，配套杭叉、货架等设施。该项目计划投资785万元，其中申请东西协作资金235万元，企业自筹550万元，投入资金形成的经营性固定资产（厂房），确权至村集体经济组织。    2.庆阳庆新食品科技有限公司新建双通道苹果智能分选线2条。该项目计划投资900万元，其中申请东西协作资金270万元，企业自筹630万元，投入资金形成的经营性固定资产（分选线），确权至村集体经济组织。    以上两个项目补助资金形成的经营固定资产确权至村集体经济组织，由村集体经济组织与经营主体签订租赁协议，经营主体按不低于1年期市场贷款利率（LPR）向村集体经济组织缴纳使用费，村集体按照规定方式、程序确定收益用途，经营主体吸纳当地群众和脱贫劳动力务工增加劳务收入。</t>
  </si>
  <si>
    <t>项目可提升果品分级分拣包装速度，年节省成本100万元以上。</t>
  </si>
  <si>
    <t>庆新冷库改扩建及包装车间建设项目</t>
  </si>
  <si>
    <t>和盛村</t>
  </si>
  <si>
    <t>1.计划总投资450万元，改扩建冷库15000平方米，每平方投资300元。2.计划总投资540万元，新建分拣包装车间3000平方米，没平米投资1800元。</t>
  </si>
  <si>
    <t>项目可容纳每天150吨产品分拣包装，年节省成本120万元以上。</t>
  </si>
  <si>
    <t>吸纳劳动力1000人以上，获得劳务收入1000万元以上。</t>
  </si>
  <si>
    <t>庆新智能化苹果分选线项目</t>
  </si>
  <si>
    <t>新建双通道每小时分拣80吨苹果智能式分选线2条。其中申请东西协作资金270万元，主要用于分选线等设备购置；企业自筹630万元，主要用于厂房等基础设施建设。</t>
  </si>
  <si>
    <t>东西部协作资金</t>
  </si>
  <si>
    <t>预计促进苹果产业提升销售收入2000万元。</t>
  </si>
  <si>
    <t>——</t>
  </si>
  <si>
    <t>车厘子示范基地建设项目</t>
  </si>
  <si>
    <t>焦村镇街上村、高尉村</t>
  </si>
  <si>
    <t>流转宁县海升老化退化苹果园，引进车厘子（福芬、珂蒂亚）优良品种，栽植车厘子500亩，安装园区立架、铺设树下滴管及管护经营等配套设施。帮扶资金形成的车厘子园确权至焦村镇街上村、高尉村村集体经济组织，由村集体经济组织与经营主体签订租赁合同。</t>
  </si>
  <si>
    <t>项目建成后，预计年产优质车厘子500吨，销售收入1000万元。</t>
  </si>
  <si>
    <t>带动100多户农户获得土地流转收益80万元以上；就近吸纳稳定就业人员80人以上，劳务收入60万元以上。</t>
  </si>
  <si>
    <t>苹果期货保险</t>
  </si>
  <si>
    <t>各乡镇</t>
  </si>
  <si>
    <t>支持实施苹果期货保险2万亩，配套资金50万元。</t>
  </si>
  <si>
    <t>保障苹果产业生产安全，提高经营主体收益。</t>
  </si>
  <si>
    <t>农户参加苹果期货保险，每亩保费500元，农户自筹100元，获得赔偿补贴。</t>
  </si>
  <si>
    <t>苹果产销对接平台建设</t>
  </si>
  <si>
    <t>焦村镇袁马村</t>
  </si>
  <si>
    <t>依托宁县苹果调度中心大数据平台，开发产销服务对接模块、APP、二维码等手机终端。收集宁县苹果经营主体信息、产品信息，对外对接销售、仓储、运输、农资、电商、直播、包装等联络信息，设置固定宣传广告牌匾及彩页等宣传阵地，促进苹果产业全产业链信息交流共享。</t>
  </si>
  <si>
    <t>引导苹果产业各类生产经营主体入驻，扩大信息交流共享深度广度，促进果农普遍收益。</t>
  </si>
  <si>
    <t>苹果产业防灾减灾综合示范点</t>
  </si>
  <si>
    <t>依托聚农合作社现有果园，安装160亩标准化防霜棚、防雹网、防霜机、加热炉等设施。其中防霜棚、防雹网亩均投资8000元，加热炉亩均投资2000元。</t>
  </si>
  <si>
    <t>示范推广防霜棚、防雹网、防霜机、加热炉等设施，带动全县苹果产业标准化生产</t>
  </si>
  <si>
    <t>带动就业50人，村集体经济年收入增加4万元以上。</t>
  </si>
  <si>
    <t>苹果产品宣传
推介项目</t>
  </si>
  <si>
    <t>天津等地</t>
  </si>
  <si>
    <t>举办“甘味”农产品（庆阳苹果、宁县苹果）品牌推广活动，租赁贮藏库，布设直营店、召开推介会及进行苹果包装补贴，推动产销对接，扩大宁县苹果销售份额。</t>
  </si>
  <si>
    <t>扩大宁县苹果销售市场，提升苹果产业效益</t>
  </si>
  <si>
    <t>村集体苹果冷链物流设施项目</t>
  </si>
  <si>
    <t>米桥镇良平镇早胜镇</t>
  </si>
  <si>
    <t>依托金农公司苹果基地，支持米桥镇冯堡村、良平镇赵家村、良平镇马家村村集体经济组织新建3座各2000吨苹果冷链物流设施。</t>
  </si>
  <si>
    <t>加快补齐设施农产品冷链物流设施短板，有效提升农产品产地储藏保鲜和商品化处理能力。增加村集体组织和经营主体收入，带动产业升级、农民增收。</t>
  </si>
  <si>
    <t>构建企业+基地+农户合作共赢模式。构建村集体+基地+农户产业带动模式和冷链物流中心+基地+网络销售共同增收模式。</t>
  </si>
  <si>
    <t>盘克镇闫沟村</t>
  </si>
  <si>
    <t>支持盘克镇闫沟村村村集体经济组织利用闲置土地，建设1000吨苹果冷链物流设施。</t>
  </si>
  <si>
    <t>盘克镇</t>
  </si>
  <si>
    <t>1.计划投资180万元。支持盘克镇形赤村村集体经济组织利用闲置土地，各建设1000吨苹果冷链物流设施。2.计划投资295万元支持和盛镇工业集中区所在地屯庄村村集体经济组织新建绿萌双通道每10小时30吨的苹果呵护式分选线。配套叉车5台。</t>
  </si>
  <si>
    <t>朱寨村苹果产业双通道分选线建设项目</t>
  </si>
  <si>
    <t>焦村镇朱寨村</t>
  </si>
  <si>
    <t>新建绿萌双通道每10小时30吨的苹果呵护式分选线。配套叉车5台。</t>
  </si>
  <si>
    <t>盘活村集体闲置资产，促进村集产业和村集体经济发展，带动农户增收。</t>
  </si>
  <si>
    <t>宁县苹果产业高质量发展建设项目</t>
  </si>
  <si>
    <t>东乐村长官村范家村</t>
  </si>
  <si>
    <t>建成苹果园绿色标准化示范基地2000亩；建成果园水肥一体化示范基地500亩；建成智能化双通道苹果分选线1条，果品胶筐注塑机生产线1条。</t>
  </si>
  <si>
    <t>示范区建成智能化双通道苹果分选线1条，全年生产能力提高3600吨。通过建成果品胶筐注塑机生产线，打破宁县苹果胶框的空白。</t>
  </si>
  <si>
    <t>通过实施示范区幼龄园的苹果产量提高20%以上，亩均达到1000公斤以上；盛产园苹果产量提高10%以上，亩均达到2500公斤以上。带动周边500人入园务工，提高收入。</t>
  </si>
  <si>
    <t>苹果大数据集成创新示范项目</t>
  </si>
  <si>
    <t>袁马村</t>
  </si>
  <si>
    <t>1.建设1套果园全流程数字化管理系统，覆盖栽培规划、灾害防控、资源调配、质量溯源等环节的数字化应用； 2.智能监测设备，1台巡田无人机、5台果情监控、1台气象站、1台虫情监测、8台土壤传感器； 3.服务器、培训及运行维护，1年服务。</t>
  </si>
  <si>
    <t>通过智能监测（土壤墒情、气象预警、病虫害预测）优化种植决策，预计苹果亩产提高8%-12%，项目覆盖区域（500亩）年亩均增产约160公斤，按均价7元/公斤计算，年增收48万元。</t>
  </si>
  <si>
    <t>辐射带动周边5个乡镇200家企业合作社、果农应用智慧农业技术，提升宁县苹果产业现代化水平。</t>
  </si>
  <si>
    <t>“三类户”种植 食用菌项目</t>
  </si>
  <si>
    <t>扶持监测户、脱贫户，通过盘活利用闲置房屋、圈舍、大棚等设施，适度规模种植姬菇、木耳、香菇等食用菌，全县发展1000户以上。对购置必要设施达到4000元以上，且每茬种植达到800棒以上的，一次性奖补3000元。</t>
  </si>
  <si>
    <t>扩大农户分散种植食用菌规模，增加群众收入。</t>
  </si>
  <si>
    <t>带动220户发展食用菌产业，户均年增收5万元以上。</t>
  </si>
  <si>
    <t>县农业农村局</t>
  </si>
  <si>
    <t>农广校</t>
  </si>
  <si>
    <t>村集体食用菌建设项目</t>
  </si>
  <si>
    <t>中村镇</t>
  </si>
  <si>
    <t>在中村镇孙安村新建钢架大棚150座，曹家村新建钢架大棚100座，每座260㎡，种植食用菌。</t>
  </si>
  <si>
    <t>扩大村集体自主发展食用菌产业规模，增加村集体经济收入。</t>
  </si>
  <si>
    <t>村集体示范带动群众增收致富。</t>
  </si>
  <si>
    <t>绣球菌工厂化生产项目</t>
  </si>
  <si>
    <t>续建</t>
  </si>
  <si>
    <t>太昌镇联合村</t>
  </si>
  <si>
    <t>建设绣球菌生产车间5000㎡，建成菌棒自动生产线1条，购置中央空调、自动蒸汽发生器、逆渗透纯水设备、水冷臭氧设备等相关生产设备。按照核定投资的30%给予奖补，投入资金形成固定资产，确权至村集体经济组织，企业每年按照不低于1年期贷款市场保价利率向村集体组织缴纳租赁费。</t>
  </si>
  <si>
    <t>年产绣球菌2000吨以上，实现产值5000万元。</t>
  </si>
  <si>
    <t>带动就业60人；企业每年按照不低于1年期贷款市场保价利率向村集体组织缴纳租赁费。</t>
  </si>
  <si>
    <t>杨庄村食用菌基地</t>
  </si>
  <si>
    <t>和盛镇杨庄村</t>
  </si>
  <si>
    <t>村集体新建全自动菌棒生产线1条（日产3万棒）及配套设施。</t>
  </si>
  <si>
    <t>年产姬菇1600吨，产值900万元。</t>
  </si>
  <si>
    <t>带动就业20人，村集体经济年收入增加4万元以上。</t>
  </si>
  <si>
    <t>盘活和盛镇杨庄村松愉食用菌基地现有菇棚，将原来投入资金形成的经营性固定资产确权至村集体经济组织，由村集体经济组织对菇棚进行提升改造。</t>
  </si>
  <si>
    <t>带动就业50人，村集体经济年收入增加10万元以上。</t>
  </si>
  <si>
    <t>食用菌产业延链补链项目</t>
  </si>
  <si>
    <t>宁县</t>
  </si>
  <si>
    <t>1.在焦村镇街上村改造158座标准化香菇种植大棚，单棚面积450㎡，配套自动化喷淋系统、温湿度监控设备；新建智能化菌棒生产车间2500㎡，配置4条全自动菌棒生产线（日产能3万棒）、4台高压灭菌柜（单次灭菌容量8000棒）、3台空气能智能烘烤设备（日处理鲜菇20吨）；建设300㎡冷库（-18℃恒温储存），保障鲜菇品质。    2.在平子镇平子村、程家村新建年生产2000万棒菌棒生产线1条及生产车间3300㎡，成品仓储库房1200㎡，种植大棚300栋，晾晒棚150栋，管理房600㎡。    对经营主体按不超过核定固定资产投资的30%的比例进行扶持。扶持资金形成的厂房、设备等经营性固定资产确权至所在村集体经济组织，由村集体经济组织与经营主体签订租赁协议，经营主体按不低于1年期市场贷款利率（LPR）向村集体经济组织缴纳使用费，村集体按照规定方式、程序确定收益用途，经营主体吸纳当地群众和脱贫劳动力务工增加劳务收入。"</t>
  </si>
  <si>
    <t>1.加快本地食用菌产业经营主体发展，通过保护价收购、订单生产、技术指导等方式带动本地农民增收。    2.吸纳本地脱贫劳动力就近就地就业，增加劳务收入。    3.村集体经济组织与经营主体签订资产租赁协议，增加村集体经济收入。</t>
  </si>
  <si>
    <t>吸纳当地农民在企业务工人数至少应达到200人以上，增加农户工资性收入100万元。</t>
  </si>
  <si>
    <t>2025年政策性农业保险县级配套项目</t>
  </si>
  <si>
    <t>计划承保大田玉米直接物化成本16万亩、完全成本2万亩，油菜0.9万亩，能繁母猪0.5万头，荷斯坦奶牛200头，育肥猪5万头，冬小麦直接物化成本12万亩、完全成本1万亩，苹果3.8万亩，肉牛0.9万头，肉羊1.5万只，露地蔬菜0.5万亩，设施蔬菜：日光温室50棚，钢架拱棚950棚，棚内蔬菜1000棚，鸡20万只，土蜂0.5万箱,金银花0.7万亩</t>
  </si>
  <si>
    <t>保障群众在增收产业遭遇自然灾害时获得经济补偿。</t>
  </si>
  <si>
    <t>金银花栽植项目</t>
  </si>
  <si>
    <t>对有半劳力以上脱贫户和监测户及一般农户，利用庄前屋后、边角地、空闲地等新栽植金银花3000亩（每亩投资700元，其中：种苗600元、专用肥料100元）。</t>
  </si>
  <si>
    <t>扩大巩固金银花产业发展规模，到2025年底全县金银花产业产值达到10亿元级。亩均收益4000元。</t>
  </si>
  <si>
    <t>脱贫户、监测户、一般农户亩均收益4000元以上。</t>
  </si>
  <si>
    <t>县农技中心</t>
  </si>
  <si>
    <t>村集体金银花种苗繁育推广项目</t>
  </si>
  <si>
    <t>支持每乡镇选择1—3个有育苗基础条件的村，自主开展秦花6号等金银花优质新品种种苗繁育推广。</t>
  </si>
  <si>
    <t>扩大巩固金银花产业发展规模，到2025年底全县金银花产业产值达到10亿元级。</t>
  </si>
  <si>
    <t>亩均收益4000元。</t>
  </si>
  <si>
    <t>惠堡村中药材初加工厂建设项目</t>
  </si>
  <si>
    <t>平子镇惠堡村</t>
  </si>
  <si>
    <t>惠堡村利用废旧校舍改建中药材初加工生产车间500㎡，晾晒厂500㎡，引进中药材分拣、初加工、粗包装等生产线，购置中药材切片生产设备1套。</t>
  </si>
  <si>
    <t>原沟村集体经济中药材初加工项目</t>
  </si>
  <si>
    <t>瓦斜乡原沟村</t>
  </si>
  <si>
    <t>建设集收购初加工柴胡、丹参、牛蒡子、黄芪等为一体的收购加工车间。新建初加工车间1200平方米，库房650平方米，管理用房200平方米，供水管道等配套附属设施，购置覆土机、中药材收获机、清洗机、烘干机及其他生产设备。</t>
  </si>
  <si>
    <t>叶王村农产品仓储物流建设项目</t>
  </si>
  <si>
    <t>叶王村</t>
  </si>
  <si>
    <t>永吉村农产品初加工厂建设项目</t>
  </si>
  <si>
    <t>永吉村</t>
  </si>
  <si>
    <t>永吉村利用老旧村部建设农产品初加工项目，维修生产厂房140平方米，引进面粉、油料、玉米、烘干机等农产品初加工生产设备。</t>
  </si>
  <si>
    <t>高尉村农产品加工厂建设项目</t>
  </si>
  <si>
    <t>高尉村</t>
  </si>
  <si>
    <t>高尉村利用建设用地建设集仓储及小米初加工车间1个，面积5亩。</t>
  </si>
  <si>
    <t>巩范村农产品仓储物流中心</t>
  </si>
  <si>
    <t>巩范村</t>
  </si>
  <si>
    <t>利用可利用一般耕地建设农产品仓储中心一处，由村集体经营。</t>
  </si>
  <si>
    <t>金冢村冷链物流设施建设项目</t>
  </si>
  <si>
    <t>金钟村</t>
  </si>
  <si>
    <t>新建果蔬保鲜库1座，配套叉车、铁框等必要的配套设备。由村集体经营。</t>
  </si>
  <si>
    <t>金冢村农产品仓储物流中心</t>
  </si>
  <si>
    <t>新宁镇</t>
  </si>
  <si>
    <t>井坳村冷链物流设施建设项目</t>
  </si>
  <si>
    <t>井坳村</t>
  </si>
  <si>
    <t>良平村“陇甘百味”农产品加工厂</t>
  </si>
  <si>
    <t>良平村</t>
  </si>
  <si>
    <t>良平村盘活村集体建设用地新建“陇甘百味”农产品加工厂，占地2600平方米，由村集体经营。</t>
  </si>
  <si>
    <t>刘坳村集体经济农产品初加工项目</t>
  </si>
  <si>
    <t>刘坳村</t>
  </si>
  <si>
    <t>新建生产厂房90平方米、库房45平方米，引进面粉、油料初加工生产设备。提供无添加、原生态面粉、食用油等。</t>
  </si>
  <si>
    <t>孟家村冷链物流设施建设项目</t>
  </si>
  <si>
    <t>孟家村</t>
  </si>
  <si>
    <t>孟家村盘活闲置废弃村部及周边，新建800m³气调库1个，由村集体经营。</t>
  </si>
  <si>
    <t>宁县南义寨河村蔬菜保鲜库建设项目</t>
  </si>
  <si>
    <t>寨河村</t>
  </si>
  <si>
    <t>在南义乡寨河村新建300立方蔬菜保鲜库1座</t>
  </si>
  <si>
    <t>尚洼村农产品仓储物流中心一处</t>
  </si>
  <si>
    <t>尚洼村</t>
  </si>
  <si>
    <t>尚洼村盘活村集体建设用地新建农产品仓储库1处，由村集体经营。</t>
  </si>
  <si>
    <t>集约化育苗基地补助项目</t>
  </si>
  <si>
    <t>各相关乡镇</t>
  </si>
  <si>
    <t>在湘乐镇 、金村乡、春荣镇 、南义乡、新宁镇5个乡镇21个村集体创建绿色有机农产品生产基地，引进辣椒新品种3-5个，集约化育苗1500万株，每株补助0.05元。</t>
  </si>
  <si>
    <t>提升我县集约化育苗水平。</t>
  </si>
  <si>
    <t>示范带动农户推广种植优质高产高效新辣椒品种，实现增收。带动周边农户推广种植优质高产高效新辣椒品种，每亩增收1500元以上。</t>
  </si>
  <si>
    <t>监测户规模种植增收项目</t>
  </si>
  <si>
    <t>监测户种植全膜玉米或复种粮油作物超过10亩以上的予以补贴，每户奖补1000元。</t>
  </si>
  <si>
    <t>鼓励监测户发展经济作物</t>
  </si>
  <si>
    <t>补助户年均产业增收2000元以上。</t>
  </si>
  <si>
    <t>宁县特色粮油复种项目</t>
  </si>
  <si>
    <t>利用冬小麦、冬油菜夏收休闲耕地，推广复种糜子、谷子、大豆和荏等多元化复种模式20000亩，其中：移栽荏6000亩、复种大豆8000亩、谷子3000亩、糜子3000亩；挖掘粮油综合生产潜能，提升耕地复种综合生产能力。</t>
  </si>
  <si>
    <t>宁县小杂粮示范点建设项目</t>
  </si>
  <si>
    <t>早胜镇中村镇</t>
  </si>
  <si>
    <t>引进谷子、糜子新品种，在早胜中泰公司建立500亩复种秦杂谷、中村嘉谷禾公司500亩复种糜子示范点。</t>
  </si>
  <si>
    <t>加快我县优质高产小杂粮品种推广，提高复种效益，拓宽农民增收渠道。</t>
  </si>
  <si>
    <t>金银花精深加工及保健品生产项目</t>
  </si>
  <si>
    <t>和盛工业园区</t>
  </si>
  <si>
    <t>建设金银花精深加工及中药饮片生产车间5000㎡，引进金银花加工及中药饮片生产线，购置中药材饮片生产设备一套。年加工金银花鲜花（花蕾）及柴胡、牛蒡子、大黄、板蓝根等中药材7000吨，生产金银花干花及中药饮片1600吨。对农业经营主体按核定投资的30%奖补。奖补资金形成的厂房、设备等经营性固定资产确权至所在村集体经济组织，由村集体经济组织与经营主体签订租赁使用合同。</t>
  </si>
  <si>
    <t>实现金银花及大宗中药材产品就地加工销售，延长产业链条，年可加工中药材7000吨，生产饮片1600吨，实现经营收入1000万元以上。</t>
  </si>
  <si>
    <t>每年增加村集体收益3万元以上。吸纳务工100人以上，实现劳务收入200万元。</t>
  </si>
  <si>
    <t>甘肃治药仓药业有限公司</t>
  </si>
  <si>
    <t>辣椒贮藏库建设项目</t>
  </si>
  <si>
    <t>湘乐镇湘乐村</t>
  </si>
  <si>
    <t>在湘乐村新建300平方米农产品贮藏库1座。按照甘农财发（2024）57号文件第三条，核定不超过总投资的30%进行扶持。按不超过总投资额度的30%进行资金扶持，扶持资形成能够单独可靠计量的经营性固定资产，确权至所在村集体经济组织，并签订租赁合同，明确资产租赁收益率，原则上不低于当年贷款市场报价利率。</t>
  </si>
  <si>
    <t>延长产业链条，提升产品附加值，助农增收。</t>
  </si>
  <si>
    <t>带动周边农户20人以上，人均年增收1000元以上。</t>
  </si>
  <si>
    <t>县瓜菜中心</t>
  </si>
  <si>
    <t>宁县稳定牛羊产业发展项目</t>
  </si>
  <si>
    <t>1.对脱贫户和监测对象饲养的能繁母牛、通过自繁留用或引进等方式新增的母牛，给予一次性补助，每头补助800元，每户补助最高不超过20000元；其他肉牛养殖户新增的母牛，给予一次性补助，每头补助600元，每户补助最高不超过15000元，享受补助后的母牛应稳定饲养6个月以上。2.对脱贫户和监测对象饲养的能繁母羊，给予一次性补助，每只补助100元，每户补助最高不超过20000元，享受补助后的母羊应稳定饲养6个月以上。3.对全县奶牛存栏100头以下的养殖户饲养的奶牛，给予一次性补助，每头补助1000元，每户补助最高不超过20000元，享受补助后的奶牛应稳定饲养6个月以上。</t>
  </si>
  <si>
    <t>全县新增基础母牛5000头，母牛存栏量达到1万头，带动养殖户户均增收2000元。</t>
  </si>
  <si>
    <t>奖补资金到户，助农稳产增收。</t>
  </si>
  <si>
    <t>县畜牧兽医站</t>
  </si>
  <si>
    <t>农户小规模蛋鸡 养殖项目</t>
  </si>
  <si>
    <t>对全县脱贫户和监测对象当年新增养殖蛋鸡达到30只以上，一次性奖补1000元；对投入的标准化鸡笼补贴200元。</t>
  </si>
  <si>
    <t>全县新发展蛋鸡养殖户1000户，新增蛋鸡存栏20万只，带动养殖户户均增收6000元。</t>
  </si>
  <si>
    <t>带动周边农户人均年增收1000元以上。</t>
  </si>
  <si>
    <t>宁县动物防疫能力提升项目</t>
  </si>
  <si>
    <t>购置动物防疫器械、药品、试剂等物资，加大畜禽养殖场户集中免疫、日常免疫、消毒灭源等工作力度，组织专业技术人员入场入户开展技术指导服务。由畜牧兽医站购置防疫物资，开展养殖场户消毒灭源工作，保障全县畜牧业健康稳定发展。</t>
  </si>
  <si>
    <t>保障草畜产业健康稳定发展，增加养殖群众收入。</t>
  </si>
  <si>
    <t>提升全县畜牧产业防疫检疫能力，受益农户达到2万户以上。</t>
  </si>
  <si>
    <t>开展基层动物防疫技能提升培训，购置动物防疫器械、药品、试剂等物资，加大畜禽养殖场户集中免疫、日常免疫、消毒灭源等工作力度，组织专业技术人员入场入户开展技术指导服务，保障全县畜禽养殖健康稳定发展。</t>
  </si>
  <si>
    <t>提升全县畜牧产业防疫检疫能力，受益农户达到3万户以上。</t>
  </si>
  <si>
    <t>宁县鸿丰畜禽养殖有限公司二期扩建项目</t>
  </si>
  <si>
    <t>和盛镇公曹村</t>
  </si>
  <si>
    <t>新建标准化鸡舍1000平方米，管理用房60平方米；引进全自动化饲喂及鸡蛋收集、整理、清洗、杀菌、风干、检验称重、分级包装等设施设备1套，年新增养殖鸡苗10万羽。购置90立方立式发酵罐1套，配套进料及除臭设施，利用畜禽废弃物年加工有机肥4000吨。由畜牧兽医站组织，宁县鸿丰畜禽养殖有限公司建设，按照投资核定奖补资金。奖补资金形成的鸡舍、设备等资产确权至公曹村集体经济组织，由村集体经济组织与经营主体签订租赁使用合同。</t>
  </si>
  <si>
    <t>提升全县蛋鸡养殖能力，示范带动农户养殖增收。</t>
  </si>
  <si>
    <t>村集体每年获得租金收入7万元以上。带动10人稳定就业，获得劳务收入20万元以上。</t>
  </si>
  <si>
    <t>宁县焦村佳合汇15万头生猪屠宰线建设项目</t>
  </si>
  <si>
    <t>焦村镇街上村</t>
  </si>
  <si>
    <t>引进生猪屠宰生产线1条，配套清洗消毒、烫毛脱毛、致昏宰杀、检验检测、自动分级、在线称重、分割包装、冷却排酸、冷冻冷藏、冷链运输等设施设备。</t>
  </si>
  <si>
    <t>提升全县畜禽屠宰加工能力，延伸全产业链条，带动农户养殖增收。</t>
  </si>
  <si>
    <t>庆阳陇牛乳业有限公司乳制品产能提升项目</t>
  </si>
  <si>
    <t>米桥镇米桥村</t>
  </si>
  <si>
    <t>引进全自动柔性灌装生产线及配套高温杀菌、能源机械设施设备1套，投产后乳制品加工能力将从原来6吨/小时提升至13吨/小时，年产量可达8万吨。</t>
  </si>
  <si>
    <t>提升全县乳制加工能力，示范带动农户养殖增收。</t>
  </si>
  <si>
    <t>村集体每年获得租金收入9万元以上。带动10人稳定就业，获得劳务收入20万元以上。</t>
  </si>
  <si>
    <t>宁县盘克武洛村养牛小区（二期）建设项目</t>
  </si>
  <si>
    <t>盘克镇武洛村</t>
  </si>
  <si>
    <t>在武洛村川庄组扩建轻钢结构牛舍5栋（含晾晒场、干草棚、管护房等配套设施）1500平方米，管理用房10间，配套兽医室、消毒室、东配站等，硬化场区道路200米、院坪360平方米。由盘克镇人民政府组织，武洛村村集体经济组织建设，按照投资核定奖补资金。奖补资金形成的牛舍确权至武洛村集体经济组织，由村集体经济组织与经营主体签订租赁使用合同。</t>
  </si>
  <si>
    <t>项目建成后可容纳15户养牛户入住养牛小区，改善武洛村肉牛养殖环境，提升养殖水平。</t>
  </si>
  <si>
    <t>村集体每年获得租金收入3.5万元以上。带动15户养牛户稳定发展牛产业，户均增收5万元。</t>
  </si>
  <si>
    <t>春荣镇万头生猪繁育场建设项目</t>
  </si>
  <si>
    <t>春荣镇三曹村</t>
  </si>
  <si>
    <t>采用村企联营模式，三曹村、徐家村、王台村集中建设标准化猪舍9栋12240平方米，引进全自动化饲喂设备，配套建设粪污处理、饲料库房、兽医兽药等设施，年可出栏生猪12000头。</t>
  </si>
  <si>
    <t>提升全县生猪养殖能力，示范带动农户养殖增收。</t>
  </si>
  <si>
    <t>村集体每年获得租金收入10万元以上。带动10人稳定就业，获得劳务收入20万元以上。</t>
  </si>
  <si>
    <t>宁县万头猪标准化规模养殖场建设项目</t>
  </si>
  <si>
    <t>新建标准化猪舍3栋3600平方米，引进全自动化饲喂设备，配套建设粪污处理、饲料库房、兽医兽药等设施，年可出栏生猪6000头。</t>
  </si>
  <si>
    <t xml:space="preserve"> 设施瓜菜大棚建设奖补项目</t>
  </si>
  <si>
    <t>米桥镇老庙村</t>
  </si>
  <si>
    <t>新建钢架大棚10座6亩</t>
  </si>
  <si>
    <t>扩大瓜菜产业发展规模，提升产业发展效益，助农增收。</t>
  </si>
  <si>
    <t>项目建成后，可实行村户共营，群众增加产业收入，周边群众务工增加劳务收入。</t>
  </si>
  <si>
    <t>设施瓜菜大棚建设奖补项目</t>
  </si>
  <si>
    <t>春荣镇古城村</t>
  </si>
  <si>
    <t>新建日光温室4座8亩</t>
  </si>
  <si>
    <t>新建钢架大棚60座36亩。</t>
  </si>
  <si>
    <t>设施瓜菜钢架大棚建设</t>
  </si>
  <si>
    <t>支持村集体、脱贫户、监测户、一般户新建钢架大棚330座。其中，米桥镇老庙村6座，新庄镇新华村20座，长庆桥贺家川村5座，九岘乡北庄村4座，南义乡焦台村10座、寨河村30座，湘乐镇庞川村60座，春荣镇昔沟村195座。钢架大棚每亩按0.5万元奖补，每户最高不超过5万元。</t>
  </si>
  <si>
    <t xml:space="preserve">
设施瓜菜种植补助</t>
  </si>
  <si>
    <t>支持脱贫户、监测户、一般农户种植设施瓜菜1519亩。</t>
  </si>
  <si>
    <t>稳步扩大瓜菜产业发展规模，提升产业发展效益，助农增收。</t>
  </si>
  <si>
    <t>脱贫户、监测户、一般农户及村集体通过自主经营或托管种植的方式每亩增收1500元以上。</t>
  </si>
  <si>
    <t>支持村集体种植设施瓜菜63亩</t>
  </si>
  <si>
    <t>露地瓜菜种植补助</t>
  </si>
  <si>
    <t>支持村集体种植露地菜：26个村集体种植7500亩</t>
  </si>
  <si>
    <t>村集体设施瓜菜大棚土壤改良项目</t>
  </si>
  <si>
    <t xml:space="preserve">湘乐镇 南义乡 春荣镇 </t>
  </si>
  <si>
    <t>对全县建成的300亩左右，日光温室、连体温室等进行土壤改良，每亩增施配方有机肥1吨，实施土壤杀菌除虫等技术。亩均投资2000元。</t>
  </si>
  <si>
    <t>改善瓜菜产业土壤老化、病虫害多发等问题，盘活村集体资产，增加村集体经济收入。</t>
  </si>
  <si>
    <t>烘烤房建设项目</t>
  </si>
  <si>
    <t>南义乡焦台村</t>
  </si>
  <si>
    <t>在焦台村新建300平方米烘烤房1座及配套烘烤设备等。按照甘农财发（2024）57号文件第三条，核定不超过总投资的30%进行扶持。按不超过总投资额度的30%进行资金扶持，扶持资形成能够单独可靠计量的经营性固定资产，确权至所在村集体经济组织，并签订租赁合同，明确资产租赁收益率，原则上不低于当年贷款市场报价利率。</t>
  </si>
  <si>
    <t>提升农产品附加值，吸纳周边农户务工，增加农户收入。</t>
  </si>
  <si>
    <t>湘乐镇庞川辣椒加工厂扩建项目</t>
  </si>
  <si>
    <t>湘乐镇庞川村</t>
  </si>
  <si>
    <t>在湘乐镇辣椒加工厂新建保鲜库一座，库容3000m³</t>
  </si>
  <si>
    <t>推动构建农业全产业链，提升农产品附加值，吸纳当地农村劳动力务工就业，实现农业经营主体联农带农。</t>
  </si>
  <si>
    <t>带动周边农村劳动力30人以上，人均年增收15000元以上。</t>
  </si>
  <si>
    <t>春荣镇古城辣椒酱加工厂扩建项目</t>
  </si>
  <si>
    <t>春荣镇古城村辣椒酱加工厂扩建，新建厂房2400㎡，配套辣椒脱粒机、烘干机、色选机、剪把机、分拣机、磨面机、切丝机共7台（套），配套辣椒酱全自动生产线2条。按照甘农财发（2024）57号文件第三条，核定不超过总投资的30%进行扶持。县瓜菜中心组织实施，南义乡完成项目申报审批及建设，形成的资产确权至村集体经济组织，由村集体组织负责运营，产生的效益归村集体所有。</t>
  </si>
  <si>
    <t>神虫菜加工厂建设项目</t>
  </si>
  <si>
    <t>在焦台村新建占地面积600平方米神虫菜初加工厂1处，配套腌制池20个（规格：4*4*3.5/个），装卸设备1套，采收机1台、清洗机1台、运输带1套。按照甘农财发（2024）57号文件第二条全额投资建设。县瓜菜中心组织实施，南义乡完成项目申报审批及建设，形成的资产确权至村集体经济组织，由村集体组织负责运营，产生的效益归村集体所有。</t>
  </si>
  <si>
    <t>带动周边农户30人以上，人均年增收1500元以上。</t>
  </si>
  <si>
    <t>新型农机具补贴及奖补</t>
  </si>
  <si>
    <t>支持引导农户引进使用先进适用、生产急需、产业急需的农业机械，引领推动农业机械向全程全面高质高效转型升级，对购机者购买的国内外技术先进、智能化优势大、作业效率高、产出效果好，并能高效服务我县粮食、草畜、瓜菜、苹果等主导产业发展的农业机械进行县级累加补贴。在国家补贴基础上，再落实县级补助政策，补贴资金总额不超过购机总价的45%。对于购机单价在100万元以上的机具，补贴比例提升到50%。对不能享受国家补贴的，落实不超过30%扶持。</t>
  </si>
  <si>
    <t>减轻经营主体购机压力，激发购机者积极性，引进技术先进、智能化优势大、作业效率高、产出效果好的大型高端农机具。</t>
  </si>
  <si>
    <t>农户直接享受补贴资金。</t>
  </si>
  <si>
    <t>县农机局</t>
  </si>
  <si>
    <t>新型农用机械设备购置补贴项目</t>
  </si>
  <si>
    <t>对全县从事蔬菜生产的本县农户发展瓜菜产业当年新购置的穴盘播种机、旋耕起垄覆膜滴管一体机、精量播种机、编绳机、移栽机、火焰除草机、植保无人机、采收机、清洗机、分级包装机械等，按照核定不超过总投资的30%进行扶持。</t>
  </si>
  <si>
    <t>村级植保新装备推广应用项目</t>
  </si>
  <si>
    <t>以粮食、苹果、蔬菜面积种植较大乡镇为主，确定50-100个村，采购植保无人机80台、巡检无人机6台。建立村集体—企业、合作社—农户租赁使用及有偿服务机制，开展农作物植保工作，并组织开展无人机操作技术培训。</t>
  </si>
  <si>
    <t>用于粮食作物统防统治，稳定粮食产量，增加群众收入。</t>
  </si>
  <si>
    <t>对村内农户进行免费服务，对其它新型经营主体进行租赁，增加村集体经济收入。</t>
  </si>
  <si>
    <t>农技中心</t>
  </si>
  <si>
    <t>新型村集体经济发展</t>
  </si>
  <si>
    <t>扶持焦村镇樊浩村、早胜镇大庄村、良平镇第家村等9个村集体购买移动式防霜机、智能加热炉等果园防霜冻设施。投入资金形成的资产确权至村集体经济组织，由村集体经济组织自主经营，或与经营主体签订租赁合同，设备租金不低于投资的3.1%。</t>
  </si>
  <si>
    <t>发展苹果产业，提高苹果产业抵御霜冻灾害能力，项目实施村村集体经济年收入提高2.17万元以上。</t>
  </si>
  <si>
    <t>促进村集产业和村集体经济发展，带动农户增收。</t>
  </si>
  <si>
    <t>县果业发展中心</t>
  </si>
  <si>
    <t>农业产业延链补链项目</t>
  </si>
  <si>
    <t>支持企业、合作社等建设蔬菜、粮食、中药材、畜产品等实施农产品仓储、农产品产地初加工、特色手工业、农业就业工厂等项目，根据经营主体实施能力及项目前期准备情况最终择优选择实施。对经营主体按不超过核定固定资产投资的30%的比例进行扶持补助。扶持资金形成的厂房、设备等经营性固定资产确权至所在村集体经济组织，由村集体经济组织与经营主体签订租赁使用合同收取租赁费。</t>
  </si>
  <si>
    <t>由农村集体经济组织与农业经营主体签订规范的租赁合同，明确资产租赁收益率</t>
  </si>
  <si>
    <t>推动构建瓜菜产业全产业链，提升农产品附加值，吸纳当地农村劳动力务工就业，实现农业经营主体联农带农。</t>
  </si>
  <si>
    <t>农业农村局</t>
  </si>
  <si>
    <t>新型经营主体联农带农务工奖补项目</t>
  </si>
  <si>
    <t>对运行健康的龙头企业、合作社、家庭农场，通过订单生产、托养托管、技术服务等方式带动50户以上农户深度参与生产经营，且吸纳本县区农村劳动力务工就业10名以上的（其中脱贫户和监测对象占比在10%以上）予以奖补。每吸纳1名农村劳动力务工就业累计达到3个月以上，且按时足额支付劳动报酬的，给予农业经营主体3000元的一次性奖补，累计最高奖补额度不超过50万元，奖补资金要用于农业生产发展。当年已享受人社等部门同类型务工奖补的，不得重复享受补助。</t>
  </si>
  <si>
    <t>有利于实现农村劳动力稳定就近就业，奖补资金继续用于农业生产，扩大再生产，提高经营效益。</t>
  </si>
  <si>
    <t>奖补的每个农业经营主体必须带动50人以上深度参与生产经营，且带动累计3个月务工10人以上。</t>
  </si>
  <si>
    <t>经管局</t>
  </si>
  <si>
    <t>农业产业发展贷款贴息</t>
  </si>
  <si>
    <t>对通过订单生产、托养托管、技术服务等方式联农带农效果好的农业经营主体当年用于农业产业发展的贷款，给予贴息。</t>
  </si>
  <si>
    <t>新型农业经营主体农业产业发展贷款进行贴息有利于农业经营主体降低生产成本，扩大再生产，提高经营效益。</t>
  </si>
  <si>
    <t>贴息贷款的农业经营主体带动农户参与生产经营，增加群众收入。</t>
  </si>
  <si>
    <t>东西部协作产业合作专项奖补项目</t>
  </si>
  <si>
    <t>各有关乡镇</t>
  </si>
  <si>
    <t>对2024年东西部协作企业进行奖补，按照当年新增投资额的25%进行奖补，每个企业奖补资金最高不超过100万元。</t>
  </si>
  <si>
    <t>带动企业增收1000万元以上，联农带农550户，每户年增收5000元。</t>
  </si>
  <si>
    <t>企业带动周边农户550户以上深度参与生产经营，户均年增收5000元以上；通过订单生产、技术服务、务工、等吸纳250人稳定务工，年收入18000元以上。</t>
  </si>
  <si>
    <t>东西部协作招商引资活动</t>
  </si>
  <si>
    <t>组织开展招商引资活动，举办招商推介、对接洽谈、参加农产品展销、招商节会等</t>
  </si>
  <si>
    <t>通过招商引资，引进农产品加工企业，提高我县农产品利用率，增加群众务工收入</t>
  </si>
  <si>
    <t>企业收购农产品、吸纳周边群众就近务工增加收入</t>
  </si>
  <si>
    <t>/</t>
  </si>
  <si>
    <t>县商务局</t>
  </si>
  <si>
    <t>巩固拓展脱贫攻坚和推进乡村全面振兴到户产业奖补</t>
  </si>
  <si>
    <t>对2025年在检测系统内的“三类户”(脱贫不稳定户、边缘易致贫户、突发严重困难户)进行增收产业和“五小产业”奖补，对年人均纯收入较低的农户进行“五小产业奖补，原则上每户奖补总额不超过5000元，预计奖补6400户、2.27万人，户均奖补1015元，户均增收1600元以上。</t>
  </si>
  <si>
    <t>奖补6400户、2.27万人，户均奖补1015元，户均增收1600元以上。</t>
  </si>
  <si>
    <t>对“三类户”和已脱贫户进行产业奖补，按照“多干多得”的原则，助推群众增收。</t>
  </si>
  <si>
    <t>脱贫人口小额信贷贴息</t>
  </si>
  <si>
    <t>脱贫户、脱贫监测户、边缘贫困户、其他低收入群体有贷款需求的农户产业发展贷款，按照合同约定利率贴息。</t>
  </si>
  <si>
    <t>帮助脱贫户、监测户解决产业发展资金短缺问题，扶持产业发展，增加经营性收入。</t>
  </si>
  <si>
    <t>直接补贴到户。</t>
  </si>
  <si>
    <t>各相关承贷银行</t>
  </si>
  <si>
    <t>消费帮扶</t>
  </si>
  <si>
    <t>宁县18个乡镇</t>
  </si>
  <si>
    <t>东西协作产销对接（消费帮扶）150万元，用于宁县消费帮扶企业及天津采购企业奖补，组织企业外出参展，组织开展消费帮扶展示展销活动，拓宽宁县消费帮扶企业农产品销售渠道，带动周边群众就业。</t>
  </si>
  <si>
    <t xml:space="preserve">    县消费帮扶企业及天津采购企业奖补，组织企业外出参展，组织开展消费帮扶展示展销活动，拓宽县消费帮扶企业农产品销售渠道，推动县域优势特色产业发展，带动周边群众就业。</t>
  </si>
  <si>
    <t>引导县内企业、合作社地农产品销售企业，积极参与巩固拓展脱贫攻坚成果和乡村振兴，主动招收周边困难群众进企业、合作社务工，增加务工性收入，推动我县农民人均可支配收入持续增长。支持天津企业大力采购宁县农特产品，拓宽宁县农特产品销售渠道。</t>
  </si>
  <si>
    <t>东西协作产销对接（消费帮扶）</t>
  </si>
  <si>
    <t xml:space="preserve">    1.对采购宁县农特产品的天津企业、宁县企业按照销售额进行奖补；对天津、宁县境内新建的宁县农产品特产店、“甘味”农特产品产销基地或“直采直供”基地进行补助，单店补助金额不超过10万元；对宁县特色农特产品宣传推介进行补助（省内外消费帮扶产品展示展销、直播带货）。    2.体育助推消费帮扶40万元。在河东区与宁县两地举办河东区及宁县青少年参加的足球交流“消费帮扶主题赛”，加大宁县农特产品宣传推介力度，以体育活动助力消费帮扶。</t>
  </si>
  <si>
    <t xml:space="preserve">  1.通过电商、直播带货、直采直供等方式，促进本地农特产品销售，稳定农特产品销售价格，提高本地群众收入。    2.在商品流通环节给本地群众提供就业机会，吸纳就业，增加群众劳务收入。    3.通过举办体育赛事，加强宁县农特产品宣传推介，助力消费帮扶。"</t>
  </si>
  <si>
    <t>县商务局县文旅局</t>
  </si>
  <si>
    <t>户用光伏电站维护</t>
  </si>
  <si>
    <t>对全县建设的731户户用光伏电站进行维修维护。</t>
  </si>
  <si>
    <t>提高户用光伏电站发电效率，增加群众收入。</t>
  </si>
  <si>
    <t>户均年增收1500元</t>
  </si>
  <si>
    <t>县发改局</t>
  </si>
  <si>
    <t>产业科技专项</t>
  </si>
  <si>
    <t xml:space="preserve">新建
</t>
  </si>
  <si>
    <t xml:space="preserve">    支持大豆新品种引进试验示范研究，酸枣仁植物饮料研发，宁县黄甘桃种质资源保护与品质提升研究，农副产品资源化利用生产发酵型全混合日粮饲喂早胜牛研究与示范推广，朝天椒新品种高效繁育技术集成与规模化示范推广，4万兆高性能网络连接线生产工艺提升改进研究6项科技实验示范项目。</t>
  </si>
  <si>
    <t>通过项目的实施筛选出适宜宁县及相似生态条件的春播大豆、夏播复种大豆优良新品种2-3个，授权大豆新品种生产经营权1个，并开展配套种植模式、密度、播期等试验研究，总结栽培技术，建设大豆新品种种子繁育基地200亩，自主加工、生产、销售大豆优良品种，举办技术培训班1次以上，培训群众35人（次）以上，培养技术人员人3-5人，有力推动宁县乃至全市大豆生产水平。</t>
  </si>
  <si>
    <t>吸纳务工/租赁资产/收购农产品</t>
  </si>
  <si>
    <t>县科技局</t>
  </si>
  <si>
    <t>宁县早胜牛扩群增量项目</t>
  </si>
  <si>
    <t>在全县范围内补贴早胜牛基础母牛4000头，稳定早胜牛基础母牛群体数量。</t>
  </si>
  <si>
    <t>推动早胜牛产业健康快速发展。</t>
  </si>
  <si>
    <t>带动养殖户户均增收2000元以上。</t>
  </si>
  <si>
    <t>产业配套设施建设</t>
  </si>
  <si>
    <t>产业路建设</t>
  </si>
  <si>
    <t>和盛镇吴家村</t>
  </si>
  <si>
    <t>建成产业道路1.68公里</t>
  </si>
  <si>
    <t>促进农村经济发展和建设美丽乡村</t>
  </si>
  <si>
    <t>解决61户323人口出行难问题</t>
  </si>
  <si>
    <t>县交通局</t>
  </si>
  <si>
    <t>县公路局</t>
  </si>
  <si>
    <t>和盛镇惠家村</t>
  </si>
  <si>
    <t>建成产业道路0.6公里</t>
  </si>
  <si>
    <t>解决20户97人口出行难问题</t>
  </si>
  <si>
    <t>早胜镇李家村</t>
  </si>
  <si>
    <t>建成产业道路0.55公里</t>
  </si>
  <si>
    <t>解决14户57人口出行难问题</t>
  </si>
  <si>
    <t>早胜镇郭铺村</t>
  </si>
  <si>
    <t>建成产业道路0.5公里</t>
  </si>
  <si>
    <t>解决24户109人口出行难问题</t>
  </si>
  <si>
    <t>南义乡高仓村</t>
  </si>
  <si>
    <t>建成产业道路0.8公里</t>
  </si>
  <si>
    <t>解决12户47人口出行难问题</t>
  </si>
  <si>
    <t>瓦斜乡刘坳村</t>
  </si>
  <si>
    <t>建成产业道路1.8公里</t>
  </si>
  <si>
    <t>解决82户182人口出行难问题</t>
  </si>
  <si>
    <t>2025年宁县春荣镇、湘乐镇等3个乡镇自然村（组）道路硬化工程</t>
  </si>
  <si>
    <t>建成产业道路8.07公里</t>
  </si>
  <si>
    <t>解决279户961口人出行难问题</t>
  </si>
  <si>
    <t>县交通运输局</t>
  </si>
  <si>
    <t>宁县公路局</t>
  </si>
  <si>
    <t>2025年宁县自然村（组）通煤矸石硬化路工程</t>
  </si>
  <si>
    <t>建成产业道路23.63公里</t>
  </si>
  <si>
    <t>解决801户2967口人出行难问题</t>
  </si>
  <si>
    <t>宁县畜禽规模养殖场产业路配套项目</t>
  </si>
  <si>
    <t>焦村镇半个城村</t>
  </si>
  <si>
    <t>在焦村镇半个城村乐晟生猪养殖场建设产业路500米，焦村镇杨贺村君胜肉牛养殖场建设产业路800米，路面标准为4米宽的水泥硬化路。</t>
  </si>
  <si>
    <t>宁县畜牧兽医站</t>
  </si>
  <si>
    <t>南义寨河设施大棚维修项目</t>
  </si>
  <si>
    <t>南义乡寨河村</t>
  </si>
  <si>
    <t>维修南义乡寨河村钢架大棚96座，日光温室14座，育苗棚1座。</t>
  </si>
  <si>
    <t>提升我县设施瓜菜产业发展规模，提高产业发展效益，助农增收。</t>
  </si>
  <si>
    <t>南义寨河种养循环农业基础设施建设项目</t>
  </si>
  <si>
    <t>投资150万元，新建蓄水池4座，净化水池3个，深水井2个，配置净化水质设备3台，进水设备1台，排水设备1台，排水管道1500米</t>
  </si>
  <si>
    <t>通过项目实施，提升我县设施化生产水平，带动周边农户增加务工收入，人均年收入增加1500元以上。</t>
  </si>
  <si>
    <t>2024.11</t>
  </si>
  <si>
    <t>北川瓜菜生产基地供排水改造项目</t>
  </si>
  <si>
    <t>庞川村</t>
  </si>
  <si>
    <t>湘乐镇庞川村瓜菜基地修建混凝土排水渠1725米，排水明渠11米，埋设涵管36米。</t>
  </si>
  <si>
    <t>解决瓜菜基地雨季排水问题，保障瓜菜产业顺利生产</t>
  </si>
  <si>
    <t>2024.12</t>
  </si>
  <si>
    <t>设施蔬菜基地水肥一体化建设项目</t>
  </si>
  <si>
    <t>建成水肥一体化基地一处，配套水肥一体化设备，新建200立方蓄水池1座，30平米看护房一座，土壤温湿度检测5套，对园区800米道路铺砂石宽4米，厚5厘米，并疏通排水渠、园区安装防护网等。</t>
  </si>
  <si>
    <t>通过项目实施，提升我县设施蔬菜产品附加值，带动周边农户20人以上，人均年增收1000元以上。</t>
  </si>
  <si>
    <t>2024.13</t>
  </si>
  <si>
    <t>设施循环农业水源改造项目</t>
  </si>
  <si>
    <t>在寨河村新打机井一眼，建100方蓄水晾晒池一座，配套供电上水设施。</t>
  </si>
  <si>
    <t>解决蟾蜍养殖基地水源问题，形成的机井等资产可长期使用。</t>
  </si>
  <si>
    <t>2024.14</t>
  </si>
  <si>
    <t>二、就业扶持</t>
  </si>
  <si>
    <t>“两后生”雨露计划培训</t>
  </si>
  <si>
    <t>18乡镇</t>
  </si>
  <si>
    <t xml:space="preserve">   扶持6000人（次）接受中等职业教育（含普通中专、成人中专、职业高中、技工院校）、高等职业教育（含各类大专学校、高职以及已改制为职业院校的三本院校）的脱贫人口、监测帮扶对象，每人每学期补助1500元</t>
  </si>
  <si>
    <t xml:space="preserve">    使农村低收入家庭新生劳动力掌握就业技能，实现脱贫稳定</t>
  </si>
  <si>
    <t xml:space="preserve">    使农村低收入家庭新生劳动力掌握就业技能，实现稳定就业</t>
  </si>
  <si>
    <t>全县18个乡镇人民政府</t>
  </si>
  <si>
    <t>宁县2025年乡村公益性岗位项目</t>
  </si>
  <si>
    <t>18个乡镇257个行政村</t>
  </si>
  <si>
    <t>全县累计开发各类乡村公益性岗位2059个。岗位聘用对象为全县历年已脱贫户及监测户。乡村公益性岗位主要设置乡村道路维护员、乡村保洁员、乡村绿化员、乡村公益设施管理员等类别，从事乡村公共服务工作。每人每月补贴500元。</t>
  </si>
  <si>
    <t>主要用于257个行政村中符合条件的已脱贫户及脱贫监测户就近就业，每人每月发放岗位补贴500元。</t>
  </si>
  <si>
    <t>使符合条件的已脱贫户及脱贫监测户就近就业，每人每月发放岗位补贴500元。</t>
  </si>
  <si>
    <t>县人社局</t>
  </si>
  <si>
    <t>寄递物流公益性岗位项目</t>
  </si>
  <si>
    <t>18个乡镇</t>
  </si>
  <si>
    <t xml:space="preserve">   全县255个行政村设立乡村寄递物流公益岗位255个，每人每月补助600元。</t>
  </si>
  <si>
    <t xml:space="preserve">    解决无法外出务工农村劳动力就近就地就业的难题。</t>
  </si>
  <si>
    <t xml:space="preserve">    无法外出务工农村劳动力就近就地就业，每人每月增收600元</t>
  </si>
  <si>
    <t>村残协爱心助残员公益岗位</t>
  </si>
  <si>
    <t>为全县290名爱心助残员，每人每月发放500元岗位补助。</t>
  </si>
  <si>
    <t>财政衔接补助资金、东西部协作资金</t>
  </si>
  <si>
    <t xml:space="preserve">    无法外出务工农村劳动力就近就地就业，每人每月增收500元</t>
  </si>
  <si>
    <t>县残联</t>
  </si>
  <si>
    <t>宁县2025年乡村就业工厂项目</t>
  </si>
  <si>
    <t>全县累计认定乡村就业工厂（帮扶车间）26个。拟认定乡村就业工厂5个。落实乡村就业工厂（帮扶车间）每人3000元吸纳就业奖补。</t>
  </si>
  <si>
    <t xml:space="preserve">    主要用于乡村就业工厂认定及脱贫劳动力奖补。全面带动周边群众及脱贫户就近就地就业。</t>
  </si>
  <si>
    <t xml:space="preserve">    有效扶持乡村就业工厂发展创收，增强小规模企业运行内生动力。带动就业，促进务工人员增收。</t>
  </si>
  <si>
    <t>劳务就业技能和实用技术培训</t>
  </si>
  <si>
    <t>劳务就业技能和实用技术培训2000人。其中：粮食产业250人，苹果产业300人，食用菌产业150人，中药材（金银花）产业200人，瓜菜产业200人，畜牧产业250人，新型经营主体从业人员100人，农业机械200人，农文旅融合300人，其他50人。</t>
  </si>
  <si>
    <t>有效整合培训资源，统筹安排培训力量，针对农民不同产业发展需求，组织开展培训，提高培训实效，提升农民从业能力和水平，推动产业发展，增加农民收入</t>
  </si>
  <si>
    <t xml:space="preserve">    拓宽增收渠道，增加就业机会和劳务收入</t>
  </si>
  <si>
    <t>宁县2025年高素质农民培育项目</t>
  </si>
  <si>
    <t>培育高素质农民2000人，其中：粮食产业300人，中药材（金银花）产业200人，苹果产业340人，瓜菜产业250人，畜牧产业300人，食用菌产业80人，新型经营主体从业人员100人，农业机械200人，农文旅融合150人，其他90人。人均安排培训费用2000元，培训5天以上，包括理论学习、实践实操等内容，切实提高培训质量。由县农广校牵头，相关单位部门具体负责组织实施。</t>
  </si>
  <si>
    <t>脱贫人口和边缘易致贫人口就业技能及实用技术培训</t>
  </si>
  <si>
    <t>开展已脱贫人口和边缘易致贫人口就业技能及实用技术培训600人以上。</t>
  </si>
  <si>
    <t>主要用于农村脱贫人口和边缘易致贫人口提升就业技能，增加收入。</t>
  </si>
  <si>
    <t>预计已脱贫人口和边缘易致贫人口就业600人以上</t>
  </si>
  <si>
    <t>乡村工匠扶持</t>
  </si>
  <si>
    <t>中村镇、湘乐镇、太昌镇</t>
  </si>
  <si>
    <t>对市级认定的乡村工匠进行扶持，更新工作室设备，</t>
  </si>
  <si>
    <t>通过乡村工匠扶持，技艺传承、产业发展、品牌培育、技能培训等</t>
  </si>
  <si>
    <t>技艺传承、产业发展、品牌培育、技能培训等</t>
  </si>
  <si>
    <t>相关乡村</t>
  </si>
  <si>
    <t>脱贫人口稳岗就业</t>
  </si>
  <si>
    <t>新庄镇</t>
  </si>
  <si>
    <t>为4.4万脱贫劳动力省内外就业申报交通费补助。</t>
  </si>
  <si>
    <t xml:space="preserve">    为4万人脱贫户劳动力省内外就业申报交通费补助，减轻费用支出，增加收入。</t>
  </si>
  <si>
    <t xml:space="preserve">    为50人贫困户劳动力省外就业申报交通费补助，减轻费用支出。</t>
  </si>
  <si>
    <t>三、基础设施建设</t>
  </si>
  <si>
    <t>1、安全饮水提升</t>
  </si>
  <si>
    <t>盘克镇潘村供水站上水管道提升改造工程</t>
  </si>
  <si>
    <t>改造提升</t>
  </si>
  <si>
    <t>盘克</t>
  </si>
  <si>
    <t>埋设管道共计5900m，其中:埋设上水管道5400m（DN180(1.6MPa)PE管道1627m、Dg168无缝钢管（壁厚6mm）3480m），埋设DN75(1.0MPa)PE供水管道500m，新建闸阀井3座。</t>
  </si>
  <si>
    <t>项目建成后可有效解决该工程水源不足问题，确保群众生活用水安全。</t>
  </si>
  <si>
    <t>县水务局</t>
  </si>
  <si>
    <t>宁县水利建设管理站</t>
  </si>
  <si>
    <t>盘克镇街西供水站供水管道提升改造工程</t>
  </si>
  <si>
    <t>盘克镇街西村、闫沟村、观音村、岘头村</t>
  </si>
  <si>
    <t>埋设供水管道共计15937m，砼路面拆除恢复270m²，新建闸阀井9座，咀头村沉淀池清淤1处，渗水砖拆除恢复290m²。</t>
  </si>
  <si>
    <t>盘克镇豆湾村供水管道提升改造工程</t>
  </si>
  <si>
    <t>盘克镇豆湾村</t>
  </si>
  <si>
    <t>埋设供水管道共计12838m，砼路面拆除恢复180m²，新建闸阀井5座。</t>
  </si>
  <si>
    <t>盘克镇界村供水管道提升改造工程</t>
  </si>
  <si>
    <t>盘克镇界村</t>
  </si>
  <si>
    <t>埋设供水管道共计9920m，砼路面拆除恢复180m²，新建闸阀井3座。</t>
  </si>
  <si>
    <t>湘乐镇南仓供水站提升改造工程</t>
  </si>
  <si>
    <t>湘乐镇南仓村、北仓村、樊湾村、冯咀村</t>
  </si>
  <si>
    <t>设备基础维修1处，埋设供水管道共计7666m，新建闸阀井6座。更换水处理设备1套，安装自动化监控设备及系统1套，200KVA变压器1台。</t>
  </si>
  <si>
    <t>湘乐宇村供水站水质提升改造工程（方寨村）</t>
  </si>
  <si>
    <t>湘乐镇方寨村</t>
  </si>
  <si>
    <t>1.宇村供水站水质提升改造工程：工程埋设供水管道共计12674m，新建闸阀井5座，更换宇村供水站纳滤膜元件25支；
2、瓦斜供水站水质提升工程：更换纳滤膜元件25只，膜堵头5套。</t>
  </si>
  <si>
    <t>中村新城供水站建设工程</t>
  </si>
  <si>
    <t>俭底村、新城村、新塬村、政平村</t>
  </si>
  <si>
    <t>工程新建供水站1座，配套建设280m深机井1眼、300m3沉淀池2座、200m³清水池1座、90.75m2管理房5间、围墙168m、埋供水管道5540m，配套安装潜水泵、上水钢管、配电柜、在线式软启动柜、电缆、机井自动化、监控设备等。</t>
  </si>
  <si>
    <t>米桥高仓供水站补充水源及老旧水源提升改造工程</t>
  </si>
  <si>
    <t>盘克供水站
和盛镇庙底村
和盛镇楼台村、三任村、高崖头、庙花、阁老、新村、东乐
米桥镇高仓、可钦、红星、巩雷、屈家
九岘马洼</t>
  </si>
  <si>
    <t>1.盘克镇白吉坡水厂水质提升工程：安装HCCL-500、HCCL-100次氯酸钠消毒机2台
2.和盛镇和盛园区供水站庙底村机井恢复工程:工程埋设管道680m，更换管道泵1台，潜水泵1台，配套 3*50mm²电缆400m，配电柜1台，在线式软启动柜1台。
3.太昌镇三里店供水站南家机井恢复工程:埋设管道1430m，闸阀井2座，安装潜水泵1台。
4.米桥镇高仓供水站补充水源工程:新打机井（415m）1眼，埋设DN75(1.6MPa)PE供水管道870m，院坪维修50m2，配电柜1台，在线式软启动柜1台，架设高压线路0.07km，安装200KVA变压器1台，配套潜水泵、上水钢管、电缆等。
5.九岘桃树庄供水站供水源改造工程:深井潜水泵更换工程1处，闸阀井2座。更换200QJ-20-550-55KW潜水泵1台、200QJ-40-364-75KW潜水泵1台、（40m3/h、H=100m、20kW）管道泵1台，电缆660m。</t>
  </si>
  <si>
    <t>平子供水站补充水源工程</t>
  </si>
  <si>
    <t>扩建</t>
  </si>
  <si>
    <t>碾咀、惠堡、北堡、仙灵、下塬等村8个村</t>
  </si>
  <si>
    <t>新打机井（415m）1眼，埋设DN90(1.0MPa)PE管730m，配电房屋顶维修29.25m2，配电柜1台，在线式软启动柜1台，架设高压线路0.08km，低压线路0.05km，安装80KVA变压器1台，配套安装机井电缆、上水钢管、潜水泵等。</t>
  </si>
  <si>
    <t>零散供水工程提升改造项目</t>
  </si>
  <si>
    <t>提升改造</t>
  </si>
  <si>
    <t>焦村镇樊浩村
良平镇良平村
新庄镇颉家村</t>
  </si>
  <si>
    <t>1.焦村樊浩村供水站提升改造工程：新建200m3沉淀池1座，门墩及清水池维修1处，埋设DN90（1.0MPa)PE管150m，砼路面拆除恢复50m²，安装潜水泵1台，泥浆泵1台，配套电缆、液位仪等。
2.良平镇良平村供水管道改造工程：埋设管道440m，闸阀井1座。
3.新庄镇颉家村管道更换工程：埋设DN63 PE管1590m，砼路面拆除恢复280m²，新建闸阀井3座。</t>
  </si>
  <si>
    <t>良平镇赵家村管道更换工程</t>
  </si>
  <si>
    <t>良平镇赵家村</t>
  </si>
  <si>
    <t>埋设管道18560m，其中开挖埋设17060m，定向钻施工1500m，管道穿路10处，砼路面拆除恢复1400m²，闸阀井8座。</t>
  </si>
  <si>
    <t>县水利建设管理站</t>
  </si>
  <si>
    <t>2.易地扶贫搬迁贷款贴息</t>
  </si>
  <si>
    <t>2025年易地扶贫搬迁贷款贴息</t>
  </si>
  <si>
    <t>衔接资金</t>
  </si>
  <si>
    <t>解决了1891户安全住房，提高了贫困群众
的生活质量。</t>
  </si>
  <si>
    <t>发改局</t>
  </si>
  <si>
    <t>财政局</t>
  </si>
  <si>
    <t>3.易地扶贫搬迁政府债券贴息</t>
  </si>
  <si>
    <t>易地扶贫搬迁一般政府债券利息补贴749.11万元。</t>
  </si>
  <si>
    <t xml:space="preserve">    解决农户易地扶贫搬迁资金不足问题</t>
  </si>
  <si>
    <t>县财政局</t>
  </si>
  <si>
    <t>4.易地搬迁后续扶持及以工代赈项目</t>
  </si>
  <si>
    <t>宁县焦村镇下个村道路硬化工程</t>
  </si>
  <si>
    <t>焦村镇下个村</t>
  </si>
  <si>
    <t>新修混凝土道路4.806公里，C20现浇碎石混凝土矩形边沟596.32m3/2357m，边沟涵267m/89道，C30混凝土拦水带320m，1-0.75m钢筋混凝土圆管涵26m/5道，平面交叉9处,波形护栏724m等。</t>
  </si>
  <si>
    <t>中央财政衔接资金</t>
  </si>
  <si>
    <t xml:space="preserve">    带动当地贫困群参与工程建设，发放劳务报酬，培训务工群众，稳定贫困群众的经济收入。</t>
  </si>
  <si>
    <t>焦村镇政府</t>
  </si>
  <si>
    <t>宁县和盛镇高崖头村庙底村道路建设工程</t>
  </si>
  <si>
    <t>和盛镇高崖头村、庙底村</t>
  </si>
  <si>
    <r>
      <rPr>
        <sz val="16"/>
        <rFont val="宋体"/>
        <charset val="134"/>
      </rPr>
      <t>修建乡村道路5.771公里，其中：沥青道路5.143km，水泥硬化道路0.628km。C30水泥砼硬化路肩1423m</t>
    </r>
    <r>
      <rPr>
        <vertAlign val="superscript"/>
        <sz val="16"/>
        <rFont val="宋体"/>
        <charset val="134"/>
      </rPr>
      <t>2</t>
    </r>
    <r>
      <rPr>
        <sz val="16"/>
        <rFont val="宋体"/>
        <charset val="134"/>
      </rPr>
      <t>，C25现浇砼梯形边沟3742m，C25现浇砼矩形边沟449m，C25排水沟156m，DN600双壁波纹管60m，1-0.5m 防锈钢管80m等。</t>
    </r>
  </si>
  <si>
    <t>和盛镇政府</t>
  </si>
  <si>
    <t>宁县春荣镇李台村上拜组南山桥项目</t>
  </si>
  <si>
    <t>春荣镇李台村</t>
  </si>
  <si>
    <t>新建乡村桥梁1座，桥长24.0米，每孔8米，桥面净宽4.5m，桥梁净高5.5m；桥头引道100米，路基6.5米，路宽6.0米，设计速度20km/h。</t>
  </si>
  <si>
    <t>春荣镇政府</t>
  </si>
  <si>
    <t>宁县良平镇村组道路硬化项目</t>
  </si>
  <si>
    <t>良平镇</t>
  </si>
  <si>
    <t>新建混泥土道路硬化4.84公里。</t>
  </si>
  <si>
    <t>良平镇政府</t>
  </si>
  <si>
    <t>宁县九岘乡鲁甲村左川村道路建设工程</t>
  </si>
  <si>
    <t>九岘乡鲁甲村、左川村</t>
  </si>
  <si>
    <t>新建混凝土道路5.6公里，路面宽4米，C25混凝土排水边沟4500米等。</t>
  </si>
  <si>
    <t>九岘乡政府</t>
  </si>
  <si>
    <t>宁县中村镇孙安村道路建设工程</t>
  </si>
  <si>
    <t>中村镇孙安村</t>
  </si>
  <si>
    <t>新建混凝土道路3.4公里，路面宽4米。</t>
  </si>
  <si>
    <t>中村镇政府</t>
  </si>
  <si>
    <t>宁县中村镇西王村村组道路建设工程</t>
  </si>
  <si>
    <t>中村镇西王村</t>
  </si>
  <si>
    <t>新建混凝土道路0.5公里，路面宽3米。</t>
  </si>
  <si>
    <t>宁县南义乡马户村易地搬迁安置区护坡建设项目</t>
  </si>
  <si>
    <t>南义乡马户村</t>
  </si>
  <si>
    <t>修建一级护坡高3米，长50米；二级护坡高2米，长60米，土方夯实2300方，围墙110米，排水渠870米。</t>
  </si>
  <si>
    <t>南义乡政府</t>
  </si>
  <si>
    <t>宁县南义乡吴冢村道路硬化工程</t>
  </si>
  <si>
    <t>南义乡吴冢村</t>
  </si>
  <si>
    <t>新建混凝土道路2.6公里，路面宽4米。</t>
  </si>
  <si>
    <t>宁县屯庄村光伏发电及基础设施配套项目</t>
  </si>
  <si>
    <t>拟建村部屋面光伏发电站1处50KW，村组道路1.5公里，小型广场1座350平方米，路灯65盏等。</t>
  </si>
  <si>
    <t>宁县米桥镇道路硬化及排水设施建设项目</t>
  </si>
  <si>
    <t>米桥镇安子村、巩雷村等10个行政村</t>
  </si>
  <si>
    <t>新修水泥硬化道路13.34公里，排水渠2.4公里。</t>
  </si>
  <si>
    <t>米桥镇政府</t>
  </si>
  <si>
    <t>宁县瓦斜乡瓦斜村道路建设工程</t>
  </si>
  <si>
    <t>瓦斜乡瓦斜村</t>
  </si>
  <si>
    <t>新建混泥土道路硬化2.5公里。</t>
  </si>
  <si>
    <t>瓦斜乡政府</t>
  </si>
  <si>
    <t>宁县瓦斜乡东风村道路建设工程</t>
  </si>
  <si>
    <t>瓦斜乡东风村</t>
  </si>
  <si>
    <t>新建混泥土道路硬化2公里。</t>
  </si>
  <si>
    <t>宁县平子镇蒋邑村道路建设工程</t>
  </si>
  <si>
    <t>平子镇蒋邑村</t>
  </si>
  <si>
    <t>新建混凝土道路1.4公里，路面宽4米。</t>
  </si>
  <si>
    <t>平子镇政府</t>
  </si>
  <si>
    <t>以工代赈村组道路建设工程</t>
  </si>
  <si>
    <t>实施焦村镇下个村，和盛镇高崖头村、庙底村，良平镇付家村、新庄村、良平村等7个村，九岘乡鲁甲村、左川村，中村镇孙安村、西王村，南义乡吴冢村，米桥镇安子村、巩雷村等10个村，瓦斜乡瓦斜村、东风村，平子镇蒋邑村村组道路硬化工程46.78公里。</t>
  </si>
  <si>
    <t>镇村</t>
  </si>
  <si>
    <t>5.农村灾后住房建设补助</t>
  </si>
  <si>
    <t xml:space="preserve"> 2024年自然灾害中因灾倒塌/严重损坏房屋且自救能力弱、无自救能力的21户受灾群众重建房屋、33户群众修缮房屋。</t>
  </si>
  <si>
    <t xml:space="preserve"> 实施宁县2024-2025年度灾后农房重建项目，严格执行国家救灾救助政策，切实保障受灾群众基本住房安全，维护受灾地区秩序稳定。</t>
  </si>
  <si>
    <t>县应急管理局</t>
  </si>
  <si>
    <t>6、宁县农村户厕改造补助</t>
  </si>
  <si>
    <t>对按照五有五无标准新建卫生厕所的给与奖补</t>
  </si>
  <si>
    <t>全面补齐基础设施短板，改善乡村人居环境。</t>
  </si>
  <si>
    <t>7、人居环境提升</t>
  </si>
  <si>
    <t>宁县春荣镇人居环境整治项目</t>
  </si>
  <si>
    <t>春荣镇</t>
  </si>
  <si>
    <t>（一）对违法违章的、危旧有安全隐患的、废弃无用的建筑物坚决彻底拆除。拆除违法违章建筑，对乡村区域违法违章建筑物、私搭建筑物，以及违规搭墙圈地修建的彩钢房、圈舍、棚区、仓储和附属建筑物，全部依法依规拆除。（二）对有碍观瞻、存在脏乱差问题的区域进行彻底清理整治。（三）排除治理损毁的道路、水渠、沟口、崖边、桥梁等安全隐患。（四）补齐必要的人居环境整治短板。（五）开展适度村庄绿化。</t>
  </si>
  <si>
    <t>县农业农村局/县住建局</t>
  </si>
  <si>
    <t>春荣镇人民政府</t>
  </si>
  <si>
    <t>宁县焦村镇人居环境整治项目</t>
  </si>
  <si>
    <t>焦村镇</t>
  </si>
  <si>
    <t>焦村镇人民政府</t>
  </si>
  <si>
    <t>宁县盘克镇人居环境整治项目</t>
  </si>
  <si>
    <t>盘克镇人民政府</t>
  </si>
  <si>
    <t>宁县早胜镇人居环境整治项目</t>
  </si>
  <si>
    <t>早胜镇</t>
  </si>
  <si>
    <t>早胜镇人民政府</t>
  </si>
  <si>
    <t>宁县和盛镇人居环境整治项目</t>
  </si>
  <si>
    <t>和盛镇人民政府</t>
  </si>
  <si>
    <t>宁县中村镇人居环境整治项目</t>
  </si>
  <si>
    <t>中村镇人民政府</t>
  </si>
  <si>
    <t>宁县平子镇人居环境整治项目</t>
  </si>
  <si>
    <t>平子镇</t>
  </si>
  <si>
    <t>平子镇人民政府</t>
  </si>
  <si>
    <t>宁县新庄镇人居环境整治项目</t>
  </si>
  <si>
    <t>新庄镇人民政府</t>
  </si>
  <si>
    <t>宁县良平镇人居环境整治项目</t>
  </si>
  <si>
    <t>良平镇人民政府</t>
  </si>
  <si>
    <t>宁县米桥镇人居环境整治项目</t>
  </si>
  <si>
    <t>米桥镇人民政府</t>
  </si>
  <si>
    <t>宁县湘乐镇人居环境整治项目</t>
  </si>
  <si>
    <t>湘乐镇</t>
  </si>
  <si>
    <t>湘乐镇人民政府</t>
  </si>
  <si>
    <t>宁县南义乡人居环境整治项目</t>
  </si>
  <si>
    <t>南义乡</t>
  </si>
  <si>
    <t>南义乡人民政府</t>
  </si>
  <si>
    <t>宁县新宁镇人居环境整治项目</t>
  </si>
  <si>
    <t>新宁镇人民政府</t>
  </si>
  <si>
    <t>宁县太昌镇人居环境整治项目</t>
  </si>
  <si>
    <t>太昌镇</t>
  </si>
  <si>
    <t>太昌镇人民政府</t>
  </si>
  <si>
    <t>宁县瓦斜乡人居环境整治项目</t>
  </si>
  <si>
    <t>瓦斜乡</t>
  </si>
  <si>
    <t>瓦斜乡人民政府</t>
  </si>
  <si>
    <t>宁县九岘乡人居环境整治项目</t>
  </si>
  <si>
    <t>九岘乡</t>
  </si>
  <si>
    <t>九岘乡人民政府</t>
  </si>
  <si>
    <t>宁县长庆桥镇人居环境整治项目</t>
  </si>
  <si>
    <t>长庆桥镇</t>
  </si>
  <si>
    <t>长庆桥镇人民政府</t>
  </si>
  <si>
    <t>宁县金村乡人居环境整治项目</t>
  </si>
  <si>
    <t>金村乡</t>
  </si>
  <si>
    <t>金村乡人民政府</t>
  </si>
  <si>
    <t>四、示范村创建，和美乡村39个（含东西协作示范村3个，国投定点帮扶村1个）</t>
  </si>
  <si>
    <t>平子镇程家村示范村创建项目</t>
  </si>
  <si>
    <t>平子镇程家村</t>
  </si>
  <si>
    <t>1.3米宽硬化巷道路3544米；2.3米宽砂石路143米；3.硬化进户路5999米；4.梯形边沟2508米；5.D=300涵管42米。6.涝池防护栏安装173米；7.行道树抚育修剪移栽500株；行道树栽种（银杏、红叶李）295棵；村庄空闲地绿化15处220株（银杏、国槐、红叶李）；电动三轮垃圾收集车5辆；推广清洁能源使用户10户。</t>
  </si>
  <si>
    <t xml:space="preserve">    加强乡镇基础设施建设，推进基础设施一体建设一体管护；促进地方特色产业发展，提升群众收入水平；实施生态环境保护和人居环境整治，实现乡镇美丽整洁宜居。</t>
  </si>
  <si>
    <t>春荣镇三曹村和美乡村</t>
  </si>
  <si>
    <t xml:space="preserve">新修村主干道两侧排水渠8400米，村内主干道和公共场所安装太阳能路灯250盏，金银花栽植和管护，新建乡村就业工厂（制衣厂）1处。 </t>
  </si>
  <si>
    <t>春荣镇徐家村示范村创建项目</t>
  </si>
  <si>
    <t>春荣镇徐家村</t>
  </si>
  <si>
    <t>入户路硬化350户9.8公里。主干道排水渠维修8100米，涵洞8处。种植柴胡40亩，重点区域以排水渠修整，洼地高台取平整理，道路护坡，区域硬化，垃圾收运等为主的农村人居环境整治，徐家村主干道沿线栽植行道树8.7公里。购买垃圾清运车12辆、垃圾仓3米*4米1处。</t>
  </si>
  <si>
    <t>宁县和盛镇庙底村示范村创建项目</t>
  </si>
  <si>
    <t>和盛镇庙底村</t>
  </si>
  <si>
    <t>1.2.5米宽硬化巷道路1877米；2.3米宽硬化巷道路1759米；3.硬化进户路6222.2米；4.梯形边沟40米；5.D=300HDPE双壁波纹管6米。6.蒸发池6座；7.重点区域实施以排水渠修整、洼地高台取平整理、道路护坡、区域硬化、绿化、亮化、推广新能源、垃圾收运等为主的农村人居环境整治。</t>
  </si>
  <si>
    <t>金村乡崔庄村示范村创建项目</t>
  </si>
  <si>
    <t>金村乡崔庄村</t>
  </si>
  <si>
    <t>1.硬化巷道路1.2公里；2.硬化入户4.4公里；3.50涵管12米；4.30cm钢筋混凝土边沟涵198米；5.波形护栏130米；6.双壁波纹排水沟150米；7.重点区域实施以绿化、洼地高台取平整理、道路护坡、区域硬化、垃圾收运等为主的农村人居环境整治。</t>
  </si>
  <si>
    <t>九岘乡鲁甲村示范村创建项目</t>
  </si>
  <si>
    <t>九岘乡鲁甲村</t>
  </si>
  <si>
    <t>村集体经济新建蔬菜大棚5座,实施“八改”20户,硬化组道2.5公里,硬化入户路6000平方米,硬化水渠500米,购入垃圾转运车5辆。</t>
  </si>
  <si>
    <t>良平镇贾家村和美乡村</t>
  </si>
  <si>
    <t>良平镇贾家村</t>
  </si>
  <si>
    <t>硬化60户进户路2.04公路，路肩硬化2公里，整修排水渠1200米,农户门前环境整治，主干道栽植金叶复叶槭320棵，安装太阳能路灯3公里60盏。</t>
  </si>
  <si>
    <t>良平镇马家村示范村创建项目</t>
  </si>
  <si>
    <t>良平镇马家村</t>
  </si>
  <si>
    <t>1. 3米宽巷道路硬化1676米；2. 2.5米宽入户路硬化3595米；3. 一组、二组新修排水管道300米；4. 新建垃圾收集站一处；5. 路旁行道树栽植800棵（金叶复叶槭，胸径 5-6公分，高2-3米）；行道树抚育修剪500棵； 宅基地周围绿化150户；空闲地绿化11处（栽植日本红枫210棵及云杉210棵）；购置电动三轮垃圾收集车5辆；新能源推广10户。</t>
  </si>
  <si>
    <t>米桥镇红星村示范村创建项目</t>
  </si>
  <si>
    <t>米桥镇红星村</t>
  </si>
  <si>
    <t>新修巷道路2.1公里,1入户路5.2公里,硬化排水渠500米，新建蒸发池2处,入股村集体合作社200万，村集体自筹100万新建林麝养殖基地一处，养殖林麝50头,入股村集体合作社30万，流转土地220亩种植粮饲兼用玉米，2025年秋收后全部种植牛籽。新栽行道树2500棵,购置垃圾清运车1台，新建垃圾暂存点一处，洼地高台取平整理，拆违治乱、区域硬化等。</t>
  </si>
  <si>
    <t>米桥镇老庙村示范村创建项目</t>
  </si>
  <si>
    <t>1.巷道路硬化1618米；2.2.5米宽入户路硬化1931米；3.砂石路1295米；4.排水渠210米，盖板涵375米，涝池维修；5.砖混挡土墙2处372米；6.铺装路缘石1212米；7.路灯安装；路两侧行道树补植；行道树抚育修剪；宅基地周围绿化美化；村庄空闲地绿化；垃圾清运设备6辆；清洁能源推广10户；垃圾收集仓建设等人居环境整治项目；</t>
  </si>
  <si>
    <t>宁县新庄镇店头赵村示范创建项目</t>
  </si>
  <si>
    <t>新庄镇店头赵村</t>
  </si>
  <si>
    <t>硬化巷道路2公里，新修排水渠2公里，硬化进户路6.3公里，为一二三四组水泥路两边安装路灯164盏</t>
  </si>
  <si>
    <t>太昌镇联合村示范村创建项目</t>
  </si>
  <si>
    <t>新修巷道路3.188公里，新修进户路3公里，修主干道沿线青砖护坡200米，农户新建洗澡间20户；安装洗澡设施20户，重点区域实施以排水渠修整、洼地高台取平整理、道路护坡、区域硬化、绿化等为主的农村人居环境整治。</t>
  </si>
  <si>
    <t>中村镇平定村示范村创建项目</t>
  </si>
  <si>
    <t>中村镇平定村</t>
  </si>
  <si>
    <t>用于新修硬化巷道路2公里（面层宽3米、厚15厘米），硬化进户路2公里（面层宽2.5米、厚12厘米），村文化综合服务中心配套培训设施56套以上，农户新建洗澡间补助20户，新修硬化人行道2000平方米，完善23户易地搬迁户人居环境。</t>
  </si>
  <si>
    <t>中村镇中村村示范村创建项目</t>
  </si>
  <si>
    <t>中村镇中村村</t>
  </si>
  <si>
    <t>硬化进户路2.9公里,巷道路硬化1.6公里,维修加固道路3处,路肩硬化及边沟整理3公里,改建蓄水池2座,购置垃圾收集车3辆、转运车1辆,新建道路护坡250米，渗水砖硬化250㎡，铺设路沿石250米,安装太阳能路灯100盏。</t>
  </si>
  <si>
    <t>中村镇俭底村示范村创建项目</t>
  </si>
  <si>
    <t>中村镇俭底村</t>
  </si>
  <si>
    <t>硬化进户路2.1公里,道路硬化2.2公里,人行道铺设渗水砖0.8公里，宽3米，铺设路沿石0.8公里；新修街区至早长路口排水管道0.8公里,路肩硬化及边沟整理2公里,新建蓄水池4座,购置垃圾收集车4辆、转运车1辆、建设垃圾仓4处。新建洗澡间并安装洗澡设备10户，安装洗澡设备10户,安装清洁能源取暖设备30户,新建护坡50米，新修排水管道200米,安装太阳能路灯80盏。</t>
  </si>
  <si>
    <t>长庆桥镇贺家川村示范村创建项目</t>
  </si>
  <si>
    <t>长庆桥镇贺家川村</t>
  </si>
  <si>
    <t>1.2.5米宽硬化巷道路1541米；2.硬化进户路2340.3米；3.梯形边沟483米；4.重点区域实施以排水渠修整、洼地高台取平整理、道路护坡、区域硬化、绿化、亮化、推广新能源、垃圾收运等为主的农村人居环境整治。</t>
  </si>
  <si>
    <t>早胜镇西头村示范村建设</t>
  </si>
  <si>
    <t>早胜镇西头村</t>
  </si>
  <si>
    <t>1.2.5米宽硬化巷道路0.216公里；2.硬化进户路7703.7米；3.维修村组道路3处76米；4.硬化路肩2436米；5.D=400HDPE双壁波纹管96米；6.急流槽10米；7.重点区域实施以排水渠修整、洼地高台取平整理、道路护坡、区域硬化、绿化、亮化、推广新能源、垃圾收运等为主的农村人居环境整治（县级衔接资金安排）。</t>
  </si>
  <si>
    <t>宁县早胜镇郭铺村示范创建项目</t>
  </si>
  <si>
    <t>新建维修巷道路3.26公里，排水300米，涝池加固、清淤、装防护网，新增路灯200台，鼓励支持10户新建洗澡间。鼓励支持10户农户安装空调或使用生物质取暖设施。新建垃圾仓15座（2米*3米)</t>
  </si>
  <si>
    <t>新庄镇雨落坪示范村创建项目</t>
  </si>
  <si>
    <t>新庄镇雨落坪村</t>
  </si>
  <si>
    <t>1.2.5米宽硬化巷道路1515米；2.3米宽硬化巷道路750米；3.维修村组道路6处177米；4.波形钢板护栏100米；5.梯形边沟590米；6.重点区域实施以排水渠修整、洼地高台取平整理、道路护坡、区域硬化、绿化、亮化、推广新能源、垃圾收运等为主的农村人居环境整治。</t>
  </si>
  <si>
    <t>新宁镇九龙村示范村创建项目</t>
  </si>
  <si>
    <t>新宁镇九龙村</t>
  </si>
  <si>
    <t>用于拓宽硬化道路0.5公里，新修排水排洪渠3公里，新建配套灌溉井4口,发展林下养殖2户，村集体采摘园土壤改良70亩，改建农家乐5户，购置高空树木修剪等用途作业车1辆。</t>
  </si>
  <si>
    <t>新宁镇金冢村示范村创建项目</t>
  </si>
  <si>
    <t>新宁镇金冢村</t>
  </si>
  <si>
    <t xml:space="preserve">硬化组道路5.15公里，硬化入户路7.2公里，新修排污排水渠2.7公里，改建畅沟组过水桥1处，新建金冢组田间作业桥梁一处。安装太阳能路灯240盏，栽植行道树1200棵。 </t>
  </si>
  <si>
    <t>宁县焦村镇高尉村乡村示范建设</t>
  </si>
  <si>
    <t>新宁镇梁高村</t>
  </si>
  <si>
    <t>1.3米宽硬化巷道路1647米；2.硬化进户路3562.2米；3.维修村组道路5处；4.波形钢板护栏208米；5.新修砂化道路1591米；6.维修砂化道路2363米；7.重点区域实施以排水渠修整、洼地高台取平整理、道路护坡、区域硬化、绿化、亮化、推广新能源、垃圾收运等为主的农村人居环境整治。</t>
  </si>
  <si>
    <t>新宁镇井坳村示范村创建项目</t>
  </si>
  <si>
    <t>新宁镇井坳村</t>
  </si>
  <si>
    <t xml:space="preserve">通组道路、排污排洪、安全饮水、入户路、人居环境、巷道硬化等项目，主要包括产业发展、村集体经济发展、农家乐扶持、实用技术培训等项目。 </t>
  </si>
  <si>
    <t>湘乐镇于家村示范村创建项目</t>
  </si>
  <si>
    <t>湘乐镇于家村</t>
  </si>
  <si>
    <t xml:space="preserve">种植朝天椒200亩硬化入户路3300米，对于家村垃圾转运站进行改造提升，硬化转运站场地328平米，购置大铁皮垃圾箱3个，垃圾车2辆。 </t>
  </si>
  <si>
    <t>湘乐镇湘乐村示范村创建项目</t>
  </si>
  <si>
    <t>1.硬化巷道路2.56公里；2.硬化入户路2.55公里；3.30cm钢筋混凝土边沟涵135米；4.50涵洞12米；5.波形护栏136米；6.绿化、亮化、清洁能源、垃圾收运等农村人居环境整治。</t>
  </si>
  <si>
    <t xml:space="preserve"> 湘乐镇莲池村示范村创建项目</t>
  </si>
  <si>
    <t>湘乐镇莲池村</t>
  </si>
  <si>
    <t xml:space="preserve">用于新建农田排水渠500米，维修改造排水渠480米，新建涵管70米，新建板涵1座，新修护坡90米，新修漫水桥八字墙1处，新修砂石机耕路1公里，垃圾场维修改造，购置垃圾清运设施等。 </t>
  </si>
  <si>
    <t>瓦斜乡永吉村乡村建设</t>
  </si>
  <si>
    <t>瓦斜乡永吉村</t>
  </si>
  <si>
    <t>1.3米宽硬化巷道路995米；2.硬化进户路190米；3.安装村庄主干道路灯60盏。</t>
  </si>
  <si>
    <t>瓦斜乡原沟村示范村创建项目</t>
  </si>
  <si>
    <t>1.2.5米宽硬化巷道路511米；2.3米宽硬化巷道路1036米；3.波形钢板护栏64米；4.硬化进户路1357米；5.重点区域实施以排水渠修整、洼地高台取平整理、道路护坡、区域硬化、绿化、亮化、推广新能源、垃圾收运等为主的农村人居环境整治。</t>
  </si>
  <si>
    <t>瓦斜乡望宁村示范村创建项目</t>
  </si>
  <si>
    <t>瓦斜乡望宁村</t>
  </si>
  <si>
    <t xml:space="preserve">新建水泥路6.4公里,新建进户路12公里,排水管道铺设2公里,新栽太阳能路灯50盏。新建垃圾暂存点1座，采购垃圾车6辆,重点整治主干道人居环境，实施以绿化、洼地高台取平整理、道路护坡、区域硬化等为主的农村人居环境整治。 </t>
  </si>
  <si>
    <t>宁县太昌乡肖家村示范村建设项目</t>
  </si>
  <si>
    <t>太昌乡肖家村</t>
  </si>
  <si>
    <t>1.居民点道路维修516米；2.矩形盖板边沟370米；3.现浇边沟2235米；4.蒸发池1座；5.护坡35米；6.重点区域实施以排水渠修整、洼地高台取平整理、道路护坡、区域硬化、绿化、亮化、推广新能源、垃圾收运等为主的农村人居环境整治。</t>
  </si>
  <si>
    <t>宁县南义乡寨子河村乡村示范建设项目</t>
  </si>
  <si>
    <t>南义乡寨子河村</t>
  </si>
  <si>
    <t>1.砂石道路3.605公里；2.新建维修硬化巷道路0.188公里、渗水砖铺设210平方米；3.硬化入户路0.2公里；4.梯形排水沟、边沟6500米；5.新建维修涵洞5道、涵管118米；6.新建护坡556.83m³、波形护栏600米；7.绿化、洼地高台取平整理、垃圾收运等为主的农村人居环境整治。</t>
  </si>
  <si>
    <t>宁县春荣镇王台村乡村示范项目</t>
  </si>
  <si>
    <t>春荣镇王台村</t>
  </si>
  <si>
    <t>1.新修硬化巷道路0.34公里；2.田间砂石路2.31公里；3.硬化入户路1.922公里；4.梯形边沟2020米；5.浆砌片石护坡392.45立方；6.50涵洞6米；7.重点区域实施以洼地高台取平整理、道路护坡、区域硬化、绿化、垃圾收运等为主的农村人居环境整治。</t>
  </si>
  <si>
    <t>盘克镇形赤村和美乡村</t>
  </si>
  <si>
    <t>盘克镇形赤村</t>
  </si>
  <si>
    <t>1.新修硬化巷道路2.44公里；2.硬化入户2.279公里；3.新修梯形边沟3.619公里；4.30cm钢筋混凝土边沟涵485米；5.50涵洞12米；6.80涵洞6米；7.重点区域实施以绿化、洼地高台取平整理、道路护坡、区域硬化、垃圾收运等为主的农村人居环境整治。</t>
  </si>
  <si>
    <t>宁县九岘乡九岘村乡村示范建设项目</t>
  </si>
  <si>
    <t>九岘乡九岘村</t>
  </si>
  <si>
    <t>1.硬化巷道路0.665公里；2.硬化入户路2.04公里；3.新修矩形边沟1.63公里；4.硬化路肩471.15立方，5.100钢筋混凝土雨水管163米；6.渗水砖2200平方；7.重点区域实施以排水渠修整、洼地高台取平整理、道路护坡、区域硬化、绿化、垃圾收运等为主的农村人居环境整治。</t>
  </si>
  <si>
    <t>盘克镇荏掌村示范村创建项目</t>
  </si>
  <si>
    <t>盘克镇荏掌村</t>
  </si>
  <si>
    <t>安装路灯400盏，硬化进户路7.8公里，新修排水渠10.5公里，购买大型垃圾清运车1个，购买小型垃圾车12个，购买勾臂式垃圾车1辆，购买全压制垃圾箱12个，新建烘烤车间一处，新建农特产品展示、直播销售大厅一处</t>
  </si>
  <si>
    <t>盘克镇观音村示范村创建项目</t>
  </si>
  <si>
    <t>盘克镇观音村</t>
  </si>
  <si>
    <t>硬化445户农户进户路，安装太阳能路灯200盏，购置垃圾车4辆，垃圾转运站6处，安装涝池边防护网及临崖防护栏，新修及硬化排水渠9公里，硬化巷道路0.8公里，硬化人行道14000平米。</t>
  </si>
  <si>
    <t>焦村镇半个城村示范村创建项目</t>
  </si>
  <si>
    <t>采用一户一套设备单体独立地埋式安装方式，为焦村镇半个城村40户群众配套分布式农村生活污水处理系统，运用“智能操控+自动运行+无人值守+实时监控”智能运营模式，实现每家每户设备按照最佳污水处理工艺智能化独立运行。污水处理后，系统根据采集数据实时、自动调整运行参数，故障自动诊断、报警，维运人员上门维修。处理后的水资源化利用，节约水资源的同时，为用户提供十年质保(含清理一次污水罐和设备运行用户缴纳电费),可有效达成农村生活污水治理任务指标，解决了农村污水收集难、处理难等问题。</t>
  </si>
  <si>
    <t>国投定点帮扶</t>
  </si>
  <si>
    <t>焦村镇西沟村示范村创建项目</t>
  </si>
  <si>
    <t>焦村镇西沟村</t>
  </si>
  <si>
    <t xml:space="preserve">新建水泥路2.7公里，安置点道路硬化1848平方米，铺设排水、排污管道588米，新建护坡116米，新建入户路10500平方米。流转土地种植高产玉米200亩，2户脱贫户养殖圈舍改造。 </t>
  </si>
  <si>
    <t>焦村镇王咀村示范村创建项目</t>
  </si>
  <si>
    <t>焦村镇王咀村</t>
  </si>
  <si>
    <t xml:space="preserve">全村主干道亮化、水渠、行道树栽植4公里，道理维修及排水渠修建，涝池维修，对重点区域实施以洼地高台取平整理、道路护坡、区域硬化、绿化、垃圾收运等为主的农村人居环境整治。 </t>
  </si>
  <si>
    <t>五、其他项目</t>
  </si>
  <si>
    <t>“互联网+医疗健康”项目</t>
  </si>
  <si>
    <t>宁县和盛镇</t>
  </si>
  <si>
    <t>购置流动医院体检车2辆、智能终端一体机5套、远程一体机14台、云巡诊包14个及场地升级改造</t>
  </si>
  <si>
    <t>医疗服务能力持续提升</t>
  </si>
  <si>
    <t>县卫生健康局</t>
  </si>
  <si>
    <t>标准化村卫生室建设</t>
  </si>
  <si>
    <t>相关乡镇</t>
  </si>
  <si>
    <t>新建标准化村卫生室12个（春荣镇岘子村卫生室、焦村镇袁马村卫生室、焦村镇森王村卫生室、焦村镇下个村卫生室、新宁镇井坳村卫生室、良平镇付家村卫生室、早胜镇西头村卫生室、新庄镇东北门村卫生室、盘克镇宋庄村卫生室、盘克镇街西村卫生室、和盛镇显头村卫生室、米桥镇安子村卫生室），每个村卫生室建筑面积64.62平方米，内设诊疗室、治疗室、公共卫生室和药房</t>
  </si>
  <si>
    <t xml:space="preserve">    医疗服务能力持续提升</t>
  </si>
  <si>
    <t>宁县焦村卫生院坳马分院供暖设施提质改造帮扶项目</t>
  </si>
  <si>
    <t>宁县焦村镇坳马村</t>
  </si>
  <si>
    <t>对焦村卫生院坳马分院供暖设施进行提质改造、购置空气能锅炉机组四套、315千伏安（KVA)变压器1台、混凝土杆2根、高压避雷器3组、高压跌落1组、配电柜1套、无功补偿装置1套、计量装置1套、10kv高压电缆80米、变压器至各建筑主供电线路、室外给水管道、室外供热管道、给水及电缆地沟及地面拆除恢复、平房增加暖气片及相应管道、供暖面积1000平方米等，覆盖就医群众1.8万余人。</t>
  </si>
  <si>
    <t>坳马卫生院</t>
  </si>
  <si>
    <t>宁县中村卫生院供暖设施提质改造帮扶项目</t>
  </si>
  <si>
    <t>宁县中村镇中村村</t>
  </si>
  <si>
    <t>对中村卫生院供暖设施进行提质改造、购置空气能锅炉机组四套、315千伏安（KVA)变压器1台、混凝土杆2根、高压避雷器3组、高压跌落1组、配电柜1套、无功补偿装置1套、计量装置1套、10kv高压电缆250米及12米电杆4根、变压器至各建筑主供电线路、室外给水管道、室外供热管道、给水及电缆地沟及地面拆除恢复、平房增加暖气片及相应管道、供暖面积4100平方米等，覆盖就医群众5万余人。</t>
  </si>
  <si>
    <t>中村卫生院</t>
  </si>
  <si>
    <t>宁县良平卫生院供暖设施提质改造帮扶项目</t>
  </si>
  <si>
    <t>宁县良平镇良平村</t>
  </si>
  <si>
    <t>对良平卫生院供暖设施进行提质改造、购置空气能锅炉机组四套、315千伏安（KVA)变压器1台、混凝土杆2根、高压避雷器3组、高压跌落1组、配电柜1套、无功补偿装置1套、计量装置1套、10kv高压电缆210米及12米电杆2根、变压器至各建筑主供电线路、室外给水管道、室外供热管道、给水及电缆地沟及地面拆除恢复、平房增加暖气片及相应管道、供暖面积2980平方米等，覆盖就医群众3.5万余人。</t>
  </si>
  <si>
    <t>良平卫生院</t>
  </si>
  <si>
    <t>宁县南义卫生院新建公厕及室外附属建设帮扶项目</t>
  </si>
  <si>
    <t>宁县南义乡</t>
  </si>
  <si>
    <t>全面改善群众就医环境，新建地上一层砖混结构公厕107.12㎡，混凝土硬化2009.46㎡，透水砖铺装994.70㎡，透视围墙60m，铁艺大门1座，伸缩门（含门仓）1座，绿化604.39㎡，填土方6600m³，防腐木亭子1座，植草砖428.75㎡，DN50PE给水管46m，DN100PE给水管179m，1200*1200钢筋混凝土水表井1个，φ1200钢筋混凝土阀门井2个，DN200HDPE污水管10m，DN300HDPE污水管151m，φ700钢筋混凝土污水检查井8个，钢筋混凝土化粪池（V=50 m³）1个，DN200HDPE雨水管28m，DN300HDPE雨水管287m，φ700钢筋混凝土雨水检查井16个，雨水口14个，1200*1200C4型钢筋混凝土管沟37.92m，1000*1000检漏井5个，服务就医群众4万余人。</t>
  </si>
  <si>
    <t>南义乡卫生院</t>
  </si>
  <si>
    <t>宁县无人机智慧农业产教融合项目建设方案</t>
  </si>
  <si>
    <t>宁县职业中等专业学校</t>
  </si>
  <si>
    <t xml:space="preserve">在第一期建设的基础上扩大实训基地面积、丰富实训基地内涵，融入更多的产业元素，建成功能完善的产教融合中心。建设无人机实训智慧机场一处，购置装调实训平台、无人机教学资源、仿真教学系统、编队飞行系统、行业应用无人机、无人机教学智能教室等。
</t>
  </si>
  <si>
    <t>东西部协作财政援助</t>
  </si>
  <si>
    <t>建成的无人机产教整合实训基地可实现综合行业应用能力实训、社会培训、教学柔性产线、智慧展厅、文化展示、室内外飞行区等全部功能，可满足学校无人机专业发展中的全部专业教学需求，并在未来3-5保持先进性。加强东西部协作助力乡村人才振兴，培养高质量应用人才，产线生产培训、无人机应用项目落成，带来新的就业岗位机会提供高质量就业岗位，地方实现育人留人。</t>
  </si>
  <si>
    <t>县教育局</t>
  </si>
  <si>
    <t>无人机产教融合实训基地建设项目</t>
  </si>
  <si>
    <t>新建无人机起降平台1处，大型无人机停机坪1个，小型简易停机坪4个，配套建设管理平台（系统)，导航标识、灯光系统、气象监测设备、通信与监控设备、消防设备、反制设备及雷达，发展低空经济</t>
  </si>
  <si>
    <t>国投定点帮扶资金，财政衔接补助资金</t>
  </si>
  <si>
    <t>通过无人机产教融合实训基地建设，推动宁县加快发展低空经济，降低农业及相关产业生产成本，推动农业生产智能化、高效化。</t>
  </si>
  <si>
    <t>和盛工业集中区建设办公室</t>
  </si>
  <si>
    <t>宁县红色旅游配套设施建设</t>
  </si>
  <si>
    <t>安装太阳灯路灯40盏，主干道栽植行道树146棵，清理路边杂草1500平方米，清理农户门前三堆238处，购置垃圾拉运车三辆，分类式垃圾箱15个</t>
  </si>
  <si>
    <t>县乡村应急指挥信息一体化平台项目</t>
  </si>
  <si>
    <t>构建覆盖全县18个乡镇257个行政村村（社区）及网格员三级的一体化综合应急指挥视频调度系统，主要搭建县级应急指挥中心、乡镇应急指挥中心、村（社区）及网格员移动端系统架构，实现三级应急电镀视频会议的互动连接。</t>
  </si>
  <si>
    <t>国投定点帮扶资金</t>
  </si>
  <si>
    <t>提高应急响应效率和处置能力，深化基层应急网格化日常管理，强化行业部门间的协调联动与信息互通，实现各类突发事件的统一应急响应、统一协调指挥，推动应急指挥决策更加科学精准，应急处置行动更加高效有力。</t>
  </si>
  <si>
    <t>乡镇村</t>
  </si>
  <si>
    <t>县党政人才交流培训</t>
  </si>
  <si>
    <t>宁县，省外</t>
  </si>
  <si>
    <t>举办乡村振兴干部交流培训班，一期50人（次），培训对象为承担东西部协作任务的乡镇部门班子成员，项目实施单位负责人重点企业合作社负责人等。</t>
  </si>
  <si>
    <t>东西部协作交流资金</t>
  </si>
  <si>
    <t>让党政人才通过走出去学习，开阔眼界，更新理念提升能力素质。</t>
  </si>
  <si>
    <t>县委组织部</t>
  </si>
  <si>
    <t>专技人才交流培训</t>
  </si>
  <si>
    <t>宁县，天津</t>
  </si>
  <si>
    <t>教育，卫生，文广，农牧等单位专业技术人才交流培训一个月50人（次）。</t>
  </si>
  <si>
    <t>让专业技术人才通过走出去学习，开阔眼界，更新理念，提升能力素质。</t>
  </si>
  <si>
    <t>县教育局，县卫健局，县农业农村局，县文广局</t>
  </si>
  <si>
    <t>乡村振兴干部培训</t>
  </si>
  <si>
    <t>省内外、宁县</t>
  </si>
  <si>
    <t xml:space="preserve">    举办乡村振兴干部培训班2期100人（次），培训对象为驻村工作队成员，驻村第一书记，县乡（镇）村乡村振兴工作人员，重点企业（合作社）负责人等。</t>
  </si>
  <si>
    <t xml:space="preserve">  提升乡村振兴干部工作水平</t>
  </si>
  <si>
    <t>防返贫保险</t>
  </si>
  <si>
    <t xml:space="preserve">    为脱贫不稳定户、边缘易致贫户、突发严重困难户购买防返贫保险，总人数约10000人（含2025年新增监测人口），每人每年保费50元。</t>
  </si>
  <si>
    <t xml:space="preserve">    增强脱贫不稳定户、边缘易致贫户、突发严重困难户抵御风险能力</t>
  </si>
  <si>
    <t>残疾人基本辅助器具购置</t>
  </si>
  <si>
    <t>全县</t>
  </si>
  <si>
    <t>残疾人基本辅助器具购置。其中，轮椅450辆、助听器55台、护理床50张，电动起背垫50张，智能助盲眼镜10副。</t>
  </si>
  <si>
    <t>改善残疾人生活自理能力，减轻残疾人家庭和社会负担，促进残疾人融入社会，增强社会对残疾人的关注和关心</t>
  </si>
  <si>
    <t>宁县焦村镇长官村综合文化服务中心项目</t>
  </si>
  <si>
    <t>焦村镇长官村</t>
  </si>
  <si>
    <t>新建村综合文化服务中心122.5㎡。新建高2.2m，砖砌墙100m。配备文体活动设备。</t>
  </si>
  <si>
    <t>项目建成后填补文化设施短板。为群众提供更为完善的文化服务，直接受益群众3152人。</t>
  </si>
  <si>
    <t>县文广局</t>
  </si>
  <si>
    <t>乡村致富带头人及基层干部培训</t>
  </si>
  <si>
    <t>培养农业经营管理人才、农村二三产业发展人才、农业农村科技人才等40人以上；培训基层干部200人以上，助力全县乡村振兴发展。</t>
  </si>
  <si>
    <t>以巩固脱贫攻坚成果、实施乡村振兴战略、发展现代农业为主题，组织乡村干部和致富带头人开展能力提升培训，助力成果巩固和乡村振兴。</t>
  </si>
  <si>
    <t>东西部协作资金绩效评价及宣传</t>
  </si>
  <si>
    <t>东西部协作资金绩效评价费用5万元，东西部协作成果宣传费用15万元。</t>
  </si>
  <si>
    <t>解决东西部协作资金绩效评价和帮扶成果宣传费用问题</t>
  </si>
  <si>
    <t>项目管理费</t>
  </si>
  <si>
    <t xml:space="preserve">    用于扶贫项目前期准备和实施、资金管理相关的经费开支。</t>
  </si>
  <si>
    <t xml:space="preserve">    解决项目管理费问题</t>
  </si>
  <si>
    <t>农村道路卡口防控体系建设项目</t>
  </si>
  <si>
    <t>新宁镇、太昌、中村镇等19处</t>
  </si>
  <si>
    <t xml:space="preserve"> 对19处农村道路卡口进行升级改造；建设和盛医院十字、和盛四中十字、宁州四路与振兴路3处智慧路口。</t>
  </si>
  <si>
    <t>事故率逐步下降，路面违法率逐步下降，车辆违法预警率逐步提升，实现快速路、主干路自由流通行延时指数下降，区域交通拥堵指数下降，提高警情主动发现、处置效率的大幅提升。</t>
  </si>
  <si>
    <t>县公安局</t>
  </si>
  <si>
    <t>县交警大队</t>
  </si>
  <si>
    <t>智慧水利提升改造工程</t>
  </si>
  <si>
    <t>宁州城乡供水有限公司各基层供水站、盘克镇</t>
  </si>
  <si>
    <t>新建农村供水智慧管理平台1套，安装压力监测、流量监测、水位监测设备各20套，安装蓝牙智能水表3000块。</t>
  </si>
  <si>
    <t>项目建成后可实现各基层供水站智能化在线管理，提高盘克供水站用水户缴费方便程度，确保群众用水保障率。</t>
  </si>
</sst>
</file>

<file path=xl/styles.xml><?xml version="1.0" encoding="utf-8"?>
<styleSheet xmlns="http://schemas.openxmlformats.org/spreadsheetml/2006/main" xmlns:mc="http://schemas.openxmlformats.org/markup-compatibility/2006" xmlns:xr9="http://schemas.microsoft.com/office/spreadsheetml/2016/revision9" mc:Ignorable="xr9">
  <numFmts count="5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mm\.dd"/>
    <numFmt numFmtId="177" formatCode="_-* #,##0_-;\-* #,##0_-;_-* &quot;-&quot;_-;_-@_-"/>
    <numFmt numFmtId="178" formatCode="_-&quot;$&quot;* #,##0_-;\-&quot;$&quot;* #,##0_-;_-&quot;$&quot;* &quot;-&quot;_-;_-@_-"/>
    <numFmt numFmtId="179" formatCode="_-* #,##0.00&quot;$&quot;_-;\-* #,##0.00&quot;$&quot;_-;_-* &quot;-&quot;??&quot;$&quot;_-;_-@_-"/>
    <numFmt numFmtId="180" formatCode="_-#,###,_-;\(#,###,\);_-\ \ &quot;-&quot;_-;_-@_-"/>
    <numFmt numFmtId="181" formatCode="mmm/yyyy;_-\ &quot;N/A&quot;_-;_-\ &quot;-&quot;_-"/>
    <numFmt numFmtId="182" formatCode="&quot;\&quot;#,##0;[Red]&quot;\&quot;&quot;\&quot;&quot;\&quot;&quot;\&quot;&quot;\&quot;&quot;\&quot;&quot;\&quot;\-#,##0"/>
    <numFmt numFmtId="183" formatCode="#\ ??/??"/>
    <numFmt numFmtId="184" formatCode="_(&quot;$&quot;* #,##0.00_);_(&quot;$&quot;* \(#,##0.00\);_(&quot;$&quot;* &quot;-&quot;??_);_(@_)"/>
    <numFmt numFmtId="185" formatCode="_-&quot;$&quot;\ * #,##0.00_-;_-&quot;$&quot;\ * #,##0.00\-;_-&quot;$&quot;\ * &quot;-&quot;??_-;_-@_-"/>
    <numFmt numFmtId="186" formatCode="_([$€-2]* #,##0.00_);_([$€-2]* \(#,##0.00\);_([$€-2]* &quot;-&quot;??_)"/>
    <numFmt numFmtId="187" formatCode="\$#,##0.00;\(\$#,##0.00\)"/>
    <numFmt numFmtId="188" formatCode="_-#,##0_-;\(#,##0\);_-\ \ &quot;-&quot;_-;_-@_-"/>
    <numFmt numFmtId="189" formatCode="_-#,###.00,_-;\(#,###.00,\);_-\ \ &quot;-&quot;_-;_-@_-"/>
    <numFmt numFmtId="190" formatCode="&quot;綅&quot;\t#,##0_);[Red]\(&quot;綅&quot;\t#,##0\)"/>
    <numFmt numFmtId="191" formatCode="0.000%"/>
    <numFmt numFmtId="192" formatCode="&quot;$&quot;#,##0_);[Red]\(&quot;$&quot;#,##0\)"/>
    <numFmt numFmtId="193" formatCode="_-* #,##0&quot;$&quot;_-;\-* #,##0&quot;$&quot;_-;_-* &quot;-&quot;&quot;$&quot;_-;_-@_-"/>
    <numFmt numFmtId="194" formatCode="_-* #,##0\ _k_r_-;\-* #,##0\ _k_r_-;_-* &quot;-&quot;\ _k_r_-;_-@_-"/>
    <numFmt numFmtId="195" formatCode="\$#,##0;\(\$#,##0\)"/>
    <numFmt numFmtId="196" formatCode="&quot;$&quot;\ #,##0.00_-;[Red]&quot;$&quot;\ #,##0.00\-"/>
    <numFmt numFmtId="197" formatCode="_-* #,##0.00\ _k_r_-;\-* #,##0.00\ _k_r_-;_-* &quot;-&quot;??\ _k_r_-;_-@_-"/>
    <numFmt numFmtId="198" formatCode="_-* #,##0&quot;￥&quot;_-;\-* #,##0&quot;￥&quot;_-;_-* &quot;-&quot;&quot;￥&quot;_-;_-@_-"/>
    <numFmt numFmtId="199" formatCode="_(&quot;$&quot;* #,##0_);_(&quot;$&quot;* \(#,##0\);_(&quot;$&quot;* &quot;-&quot;_);_(@_)"/>
    <numFmt numFmtId="200" formatCode="#,##0\ &quot; &quot;;\(#,##0\)\ ;&quot;—&quot;&quot; &quot;&quot; &quot;&quot; &quot;&quot; &quot;"/>
    <numFmt numFmtId="201" formatCode="_-#0&quot;.&quot;0,_-;\(#0&quot;.&quot;0,\);_-\ \ &quot;-&quot;_-;_-@_-"/>
    <numFmt numFmtId="202" formatCode="_-* #,##0_-;\-* #,##0_-;_-* &quot;-&quot;??_-;_-@_-"/>
    <numFmt numFmtId="203" formatCode="_-* #,##0.00_-;\-* #,##0.00_-;_-* &quot;-&quot;??_-;_-@_-"/>
    <numFmt numFmtId="204" formatCode="_-&quot;$&quot;\ * #,##0_-;_-&quot;$&quot;\ * #,##0\-;_-&quot;$&quot;\ * &quot;-&quot;_-;_-@_-"/>
    <numFmt numFmtId="205" formatCode="_-#,##0.00_-;\(#,##0.00\);_-\ \ &quot;-&quot;_-;_-@_-"/>
    <numFmt numFmtId="206" formatCode="&quot;$&quot;#,##0_);\(&quot;$&quot;#,##0\)"/>
    <numFmt numFmtId="207" formatCode="#,##0.00&quot;￥&quot;;\-#,##0.00&quot;￥&quot;"/>
    <numFmt numFmtId="208" formatCode="#,##0;\(#,##0\)"/>
    <numFmt numFmtId="209" formatCode="#,##0.0"/>
    <numFmt numFmtId="210" formatCode="_-* #,##0_$_-;\-* #,##0_$_-;_-* &quot;-&quot;_$_-;_-@_-"/>
    <numFmt numFmtId="211" formatCode="_-&quot;$&quot;* #,##0.00_-;\-&quot;$&quot;* #,##0.00_-;_-&quot;$&quot;* &quot;-&quot;??_-;_-@_-"/>
    <numFmt numFmtId="212" formatCode="_-* #,##0.00&quot;￥&quot;_-;\-* #,##0.00&quot;￥&quot;_-;_-* &quot;-&quot;??&quot;￥&quot;_-;_-@_-"/>
    <numFmt numFmtId="213" formatCode="&quot;$&quot;#,##0.00_);[Red]\(&quot;$&quot;#,##0.00\)"/>
    <numFmt numFmtId="214" formatCode="&quot;?\t#,##0_);[Red]\(&quot;&quot;?&quot;\t#,##0\)"/>
    <numFmt numFmtId="215" formatCode="&quot;$&quot;#,##0;\-&quot;$&quot;#,##0"/>
    <numFmt numFmtId="216" formatCode="_-* #,##0.00_$_-;\-* #,##0.00_$_-;_-* &quot;-&quot;??_$_-;_-@_-"/>
    <numFmt numFmtId="217" formatCode="_-#,##0%_-;\(#,##0%\);_-\ &quot;-&quot;_-"/>
    <numFmt numFmtId="218" formatCode="0.0%"/>
    <numFmt numFmtId="219" formatCode="0.0"/>
    <numFmt numFmtId="220" formatCode="mmm/dd/yyyy;_-\ &quot;N/A&quot;_-;_-\ &quot;-&quot;_-"/>
    <numFmt numFmtId="221" formatCode="_-#0&quot;.&quot;0000_-;\(#0&quot;.&quot;0000\);_-\ \ &quot;-&quot;_-;_-@_-"/>
    <numFmt numFmtId="222" formatCode="0_);[Red]\(0\)"/>
    <numFmt numFmtId="223" formatCode="0.00_ "/>
    <numFmt numFmtId="224" formatCode="0.00_);[Red]\(0.00\)"/>
    <numFmt numFmtId="225" formatCode="0.000_);[Red]\(0.000\)"/>
    <numFmt numFmtId="226" formatCode="0_ "/>
    <numFmt numFmtId="227" formatCode="0.0000_ "/>
    <numFmt numFmtId="228" formatCode="0.0000_);[Red]\(0.0000\)"/>
    <numFmt numFmtId="229" formatCode="#,##0_);[Red]\(#,##0\)"/>
  </numFmts>
  <fonts count="120">
    <font>
      <sz val="12"/>
      <name val="宋体"/>
      <charset val="134"/>
    </font>
    <font>
      <sz val="16"/>
      <name val="宋体"/>
      <charset val="134"/>
    </font>
    <font>
      <sz val="14"/>
      <name val="宋体"/>
      <charset val="134"/>
    </font>
    <font>
      <sz val="10"/>
      <name val="黑体"/>
      <charset val="134"/>
    </font>
    <font>
      <b/>
      <sz val="14"/>
      <name val="宋体"/>
      <charset val="134"/>
    </font>
    <font>
      <sz val="14"/>
      <name val="宋体"/>
      <charset val="134"/>
      <scheme val="minor"/>
    </font>
    <font>
      <sz val="14"/>
      <name val="宋体"/>
      <charset val="204"/>
    </font>
    <font>
      <b/>
      <sz val="10"/>
      <name val="黑体"/>
      <charset val="134"/>
    </font>
    <font>
      <sz val="14"/>
      <name val="黑体"/>
      <charset val="134"/>
    </font>
    <font>
      <sz val="14"/>
      <name val="等线"/>
      <charset val="134"/>
    </font>
    <font>
      <b/>
      <sz val="14"/>
      <name val="等线"/>
      <charset val="134"/>
    </font>
    <font>
      <sz val="11"/>
      <name val="宋体"/>
      <charset val="134"/>
    </font>
    <font>
      <sz val="24"/>
      <name val="黑体"/>
      <charset val="134"/>
    </font>
    <font>
      <sz val="12"/>
      <name val="黑体"/>
      <charset val="134"/>
    </font>
    <font>
      <sz val="36"/>
      <name val="方正小标宋简体"/>
      <charset val="134"/>
    </font>
    <font>
      <sz val="16"/>
      <name val="方正小标宋简体"/>
      <charset val="134"/>
    </font>
    <font>
      <sz val="16"/>
      <name val="黑体"/>
      <charset val="134"/>
    </font>
    <font>
      <b/>
      <sz val="16"/>
      <name val="宋体"/>
      <charset val="134"/>
    </font>
    <font>
      <sz val="16"/>
      <name val="宋体"/>
      <charset val="204"/>
    </font>
    <font>
      <sz val="12"/>
      <name val="方正小标宋简体"/>
      <charset val="134"/>
    </font>
    <font>
      <u/>
      <sz val="12"/>
      <color indexed="12"/>
      <name val="宋体"/>
      <charset val="134"/>
    </font>
    <font>
      <u/>
      <sz val="12"/>
      <color indexed="36"/>
      <name val="宋体"/>
      <charset val="134"/>
    </font>
    <font>
      <sz val="11"/>
      <color indexed="10"/>
      <name val="宋体"/>
      <charset val="134"/>
    </font>
    <font>
      <b/>
      <sz val="18"/>
      <color indexed="56"/>
      <name val="宋体"/>
      <charset val="134"/>
    </font>
    <font>
      <i/>
      <sz val="11"/>
      <color indexed="23"/>
      <name val="宋体"/>
      <charset val="134"/>
    </font>
    <font>
      <b/>
      <sz val="15"/>
      <color indexed="56"/>
      <name val="宋体"/>
      <charset val="134"/>
    </font>
    <font>
      <b/>
      <sz val="13"/>
      <color indexed="56"/>
      <name val="宋体"/>
      <charset val="134"/>
    </font>
    <font>
      <b/>
      <sz val="11"/>
      <color indexed="56"/>
      <name val="宋体"/>
      <charset val="134"/>
    </font>
    <font>
      <sz val="11"/>
      <color indexed="62"/>
      <name val="宋体"/>
      <charset val="134"/>
    </font>
    <font>
      <b/>
      <sz val="11"/>
      <color indexed="63"/>
      <name val="宋体"/>
      <charset val="134"/>
    </font>
    <font>
      <b/>
      <sz val="11"/>
      <color indexed="52"/>
      <name val="宋体"/>
      <charset val="134"/>
    </font>
    <font>
      <b/>
      <sz val="11"/>
      <color indexed="9"/>
      <name val="宋体"/>
      <charset val="134"/>
    </font>
    <font>
      <sz val="11"/>
      <color indexed="52"/>
      <name val="宋体"/>
      <charset val="134"/>
    </font>
    <font>
      <b/>
      <sz val="11"/>
      <color indexed="8"/>
      <name val="宋体"/>
      <charset val="134"/>
    </font>
    <font>
      <sz val="11"/>
      <color indexed="17"/>
      <name val="宋体"/>
      <charset val="134"/>
    </font>
    <font>
      <sz val="11"/>
      <color indexed="20"/>
      <name val="宋体"/>
      <charset val="134"/>
    </font>
    <font>
      <sz val="11"/>
      <color indexed="60"/>
      <name val="宋体"/>
      <charset val="134"/>
    </font>
    <font>
      <sz val="11"/>
      <color indexed="9"/>
      <name val="宋体"/>
      <charset val="134"/>
    </font>
    <font>
      <sz val="11"/>
      <color indexed="8"/>
      <name val="宋体"/>
      <charset val="134"/>
    </font>
    <font>
      <sz val="12"/>
      <color indexed="17"/>
      <name val="宋体"/>
      <charset val="134"/>
    </font>
    <font>
      <sz val="8"/>
      <name val="Times New Roman"/>
      <charset val="0"/>
    </font>
    <font>
      <sz val="10"/>
      <color indexed="8"/>
      <name val="MS Sans Serif"/>
      <charset val="0"/>
    </font>
    <font>
      <sz val="12"/>
      <color indexed="8"/>
      <name val="宋体"/>
      <charset val="134"/>
    </font>
    <font>
      <b/>
      <sz val="12"/>
      <color indexed="52"/>
      <name val="楷体_GB2312"/>
      <charset val="134"/>
    </font>
    <font>
      <sz val="12"/>
      <color indexed="20"/>
      <name val="楷体_GB2312"/>
      <charset val="134"/>
    </font>
    <font>
      <sz val="10"/>
      <name val="Arial"/>
      <charset val="0"/>
    </font>
    <font>
      <sz val="12"/>
      <color indexed="9"/>
      <name val="宋体"/>
      <charset val="134"/>
    </font>
    <font>
      <b/>
      <sz val="10"/>
      <name val="MS Sans Serif"/>
      <charset val="0"/>
    </font>
    <font>
      <sz val="12"/>
      <name val="Times New Roman"/>
      <charset val="0"/>
    </font>
    <font>
      <sz val="10"/>
      <color indexed="16"/>
      <name val="MS Serif"/>
      <charset val="0"/>
    </font>
    <font>
      <sz val="10"/>
      <color indexed="8"/>
      <name val="Arial"/>
      <charset val="0"/>
    </font>
    <font>
      <sz val="12"/>
      <color indexed="8"/>
      <name val="楷体_GB2312"/>
      <charset val="134"/>
    </font>
    <font>
      <sz val="10.5"/>
      <color indexed="20"/>
      <name val="宋体"/>
      <charset val="134"/>
    </font>
    <font>
      <b/>
      <sz val="12"/>
      <color indexed="63"/>
      <name val="楷体_GB2312"/>
      <charset val="134"/>
    </font>
    <font>
      <sz val="10"/>
      <name val="Times New Roman"/>
      <charset val="0"/>
    </font>
    <font>
      <sz val="10"/>
      <name val="Helv"/>
      <charset val="0"/>
    </font>
    <font>
      <sz val="12"/>
      <color indexed="60"/>
      <name val="楷体_GB2312"/>
      <charset val="134"/>
    </font>
    <font>
      <sz val="12"/>
      <color indexed="17"/>
      <name val="楷体_GB2312"/>
      <charset val="134"/>
    </font>
    <font>
      <sz val="12"/>
      <name val="MS Sans Serif"/>
      <charset val="0"/>
    </font>
    <font>
      <u/>
      <sz val="7.5"/>
      <color indexed="12"/>
      <name val="Arial"/>
      <charset val="0"/>
    </font>
    <font>
      <u val="singleAccounting"/>
      <vertAlign val="subscript"/>
      <sz val="10"/>
      <name val="Times New Roman"/>
      <charset val="0"/>
    </font>
    <font>
      <sz val="12"/>
      <color indexed="16"/>
      <name val="宋体"/>
      <charset val="134"/>
    </font>
    <font>
      <b/>
      <sz val="10"/>
      <name val="Tms Rmn"/>
      <charset val="0"/>
    </font>
    <font>
      <sz val="12"/>
      <color indexed="9"/>
      <name val="楷体_GB2312"/>
      <charset val="134"/>
    </font>
    <font>
      <b/>
      <sz val="9"/>
      <name val="Arial"/>
      <charset val="0"/>
    </font>
    <font>
      <sz val="8"/>
      <name val="Arial"/>
      <charset val="0"/>
    </font>
    <font>
      <b/>
      <sz val="12"/>
      <name val="Arial"/>
      <charset val="0"/>
    </font>
    <font>
      <sz val="10"/>
      <color indexed="20"/>
      <name val="宋体"/>
      <charset val="134"/>
    </font>
    <font>
      <sz val="10"/>
      <name val="Geneva"/>
      <charset val="0"/>
    </font>
    <font>
      <sz val="12"/>
      <color indexed="20"/>
      <name val="宋体"/>
      <charset val="134"/>
    </font>
    <font>
      <sz val="10"/>
      <name val="楷体"/>
      <charset val="134"/>
    </font>
    <font>
      <b/>
      <sz val="12"/>
      <color indexed="8"/>
      <name val="宋体"/>
      <charset val="134"/>
    </font>
    <font>
      <b/>
      <sz val="12"/>
      <name val="宋体"/>
      <charset val="134"/>
    </font>
    <font>
      <sz val="10"/>
      <color indexed="17"/>
      <name val="宋体"/>
      <charset val="134"/>
    </font>
    <font>
      <sz val="10.5"/>
      <color indexed="17"/>
      <name val="宋体"/>
      <charset val="134"/>
    </font>
    <font>
      <sz val="11"/>
      <color indexed="20"/>
      <name val="Tahoma"/>
      <charset val="134"/>
    </font>
    <font>
      <sz val="7"/>
      <name val="Helv"/>
      <charset val="0"/>
    </font>
    <font>
      <sz val="12"/>
      <color indexed="10"/>
      <name val="楷体_GB2312"/>
      <charset val="134"/>
    </font>
    <font>
      <sz val="11"/>
      <name val="Times New Roman"/>
      <charset val="0"/>
    </font>
    <font>
      <b/>
      <sz val="12"/>
      <name val="MS Sans Serif"/>
      <charset val="0"/>
    </font>
    <font>
      <b/>
      <sz val="8"/>
      <name val="Arial"/>
      <charset val="0"/>
    </font>
    <font>
      <b/>
      <sz val="13"/>
      <color indexed="56"/>
      <name val="楷体_GB2312"/>
      <charset val="134"/>
    </font>
    <font>
      <sz val="11"/>
      <color indexed="17"/>
      <name val="Tahoma"/>
      <charset val="134"/>
    </font>
    <font>
      <b/>
      <sz val="15"/>
      <color indexed="56"/>
      <name val="楷体_GB2312"/>
      <charset val="134"/>
    </font>
    <font>
      <b/>
      <sz val="10"/>
      <name val="Helv"/>
      <charset val="0"/>
    </font>
    <font>
      <sz val="12"/>
      <name val="바탕체"/>
      <charset val="134"/>
    </font>
    <font>
      <b/>
      <sz val="11"/>
      <color indexed="56"/>
      <name val="楷体_GB2312"/>
      <charset val="134"/>
    </font>
    <font>
      <b/>
      <sz val="12"/>
      <name val="Helv"/>
      <charset val="0"/>
    </font>
    <font>
      <b/>
      <sz val="14"/>
      <name val="楷体"/>
      <charset val="134"/>
    </font>
    <font>
      <b/>
      <sz val="11"/>
      <name val="Helv"/>
      <charset val="0"/>
    </font>
    <font>
      <b/>
      <sz val="12"/>
      <color indexed="9"/>
      <name val="楷体_GB2312"/>
      <charset val="134"/>
    </font>
    <font>
      <b/>
      <sz val="13"/>
      <name val="Times New Roman"/>
      <charset val="0"/>
    </font>
    <font>
      <b/>
      <sz val="18"/>
      <color indexed="62"/>
      <name val="宋体"/>
      <charset val="134"/>
    </font>
    <font>
      <b/>
      <sz val="18"/>
      <name val="Arial"/>
      <charset val="0"/>
    </font>
    <font>
      <sz val="10"/>
      <name val="Courier"/>
      <charset val="0"/>
    </font>
    <font>
      <sz val="10"/>
      <name val="MS Serif"/>
      <charset val="0"/>
    </font>
    <font>
      <sz val="12"/>
      <name val="Arial"/>
      <charset val="0"/>
    </font>
    <font>
      <b/>
      <sz val="12"/>
      <color indexed="8"/>
      <name val="楷体_GB2312"/>
      <charset val="134"/>
    </font>
    <font>
      <sz val="18"/>
      <name val="Times New Roman"/>
      <charset val="0"/>
    </font>
    <font>
      <i/>
      <sz val="12"/>
      <name val="Times New Roman"/>
      <charset val="0"/>
    </font>
    <font>
      <u/>
      <sz val="7.5"/>
      <color indexed="36"/>
      <name val="Arial"/>
      <charset val="0"/>
    </font>
    <font>
      <sz val="10"/>
      <name val="MS Sans Serif"/>
      <charset val="0"/>
    </font>
    <font>
      <sz val="12"/>
      <name val="???"/>
      <charset val="0"/>
    </font>
    <font>
      <sz val="10"/>
      <name val="Tms Rmn"/>
      <charset val="0"/>
    </font>
    <font>
      <sz val="12"/>
      <name val="Courier"/>
      <charset val="0"/>
    </font>
    <font>
      <sz val="7"/>
      <name val="Small Fonts"/>
      <charset val="0"/>
    </font>
    <font>
      <sz val="12"/>
      <color indexed="52"/>
      <name val="楷体_GB2312"/>
      <charset val="134"/>
    </font>
    <font>
      <b/>
      <i/>
      <sz val="12"/>
      <name val="Times New Roman"/>
      <charset val="0"/>
    </font>
    <font>
      <i/>
      <sz val="9"/>
      <name val="Times New Roman"/>
      <charset val="0"/>
    </font>
    <font>
      <sz val="12"/>
      <name val="Helv"/>
      <charset val="0"/>
    </font>
    <font>
      <sz val="12"/>
      <name val="官帕眉"/>
      <charset val="134"/>
    </font>
    <font>
      <b/>
      <sz val="8"/>
      <color indexed="8"/>
      <name val="Helv"/>
      <charset val="0"/>
    </font>
    <font>
      <sz val="10"/>
      <name val="宋体"/>
      <charset val="134"/>
    </font>
    <font>
      <sz val="12"/>
      <color indexed="62"/>
      <name val="楷体_GB2312"/>
      <charset val="134"/>
    </font>
    <font>
      <i/>
      <sz val="12"/>
      <color indexed="23"/>
      <name val="楷体_GB2312"/>
      <charset val="134"/>
    </font>
    <font>
      <sz val="7"/>
      <color indexed="10"/>
      <name val="Helv"/>
      <charset val="0"/>
    </font>
    <font>
      <b/>
      <sz val="14"/>
      <color indexed="9"/>
      <name val="Times New Roman"/>
      <charset val="0"/>
    </font>
    <font>
      <sz val="11"/>
      <color theme="1"/>
      <name val="宋体"/>
      <charset val="134"/>
      <scheme val="minor"/>
    </font>
    <font>
      <sz val="9"/>
      <color theme="1"/>
      <name val="宋体"/>
      <charset val="134"/>
      <scheme val="minor"/>
    </font>
    <font>
      <vertAlign val="superscript"/>
      <sz val="16"/>
      <name val="宋体"/>
      <charset val="134"/>
    </font>
  </fonts>
  <fills count="35">
    <fill>
      <patternFill patternType="none"/>
    </fill>
    <fill>
      <patternFill patternType="gray125"/>
    </fill>
    <fill>
      <patternFill patternType="solid">
        <fgColor indexed="26"/>
        <bgColor indexed="64"/>
      </patternFill>
    </fill>
    <fill>
      <patternFill patternType="solid">
        <fgColor indexed="47"/>
        <bgColor indexed="64"/>
      </patternFill>
    </fill>
    <fill>
      <patternFill patternType="solid">
        <fgColor indexed="22"/>
        <bgColor indexed="64"/>
      </patternFill>
    </fill>
    <fill>
      <patternFill patternType="solid">
        <fgColor indexed="55"/>
        <bgColor indexed="64"/>
      </patternFill>
    </fill>
    <fill>
      <patternFill patternType="solid">
        <fgColor indexed="42"/>
        <bgColor indexed="64"/>
      </patternFill>
    </fill>
    <fill>
      <patternFill patternType="solid">
        <fgColor indexed="45"/>
        <bgColor indexed="64"/>
      </patternFill>
    </fill>
    <fill>
      <patternFill patternType="solid">
        <fgColor indexed="43"/>
        <bgColor indexed="64"/>
      </patternFill>
    </fill>
    <fill>
      <patternFill patternType="solid">
        <fgColor indexed="62"/>
        <bgColor indexed="64"/>
      </patternFill>
    </fill>
    <fill>
      <patternFill patternType="solid">
        <fgColor indexed="31"/>
        <bgColor indexed="64"/>
      </patternFill>
    </fill>
    <fill>
      <patternFill patternType="solid">
        <fgColor indexed="44"/>
        <bgColor indexed="64"/>
      </patternFill>
    </fill>
    <fill>
      <patternFill patternType="solid">
        <fgColor indexed="30"/>
        <bgColor indexed="64"/>
      </patternFill>
    </fill>
    <fill>
      <patternFill patternType="solid">
        <fgColor indexed="10"/>
        <bgColor indexed="64"/>
      </patternFill>
    </fill>
    <fill>
      <patternFill patternType="solid">
        <fgColor indexed="29"/>
        <bgColor indexed="64"/>
      </patternFill>
    </fill>
    <fill>
      <patternFill patternType="solid">
        <fgColor indexed="57"/>
        <bgColor indexed="64"/>
      </patternFill>
    </fill>
    <fill>
      <patternFill patternType="solid">
        <fgColor indexed="11"/>
        <bgColor indexed="64"/>
      </patternFill>
    </fill>
    <fill>
      <patternFill patternType="solid">
        <fgColor indexed="36"/>
        <bgColor indexed="64"/>
      </patternFill>
    </fill>
    <fill>
      <patternFill patternType="solid">
        <fgColor indexed="46"/>
        <bgColor indexed="64"/>
      </patternFill>
    </fill>
    <fill>
      <patternFill patternType="solid">
        <fgColor indexed="49"/>
        <bgColor indexed="64"/>
      </patternFill>
    </fill>
    <fill>
      <patternFill patternType="solid">
        <fgColor indexed="27"/>
        <bgColor indexed="64"/>
      </patternFill>
    </fill>
    <fill>
      <patternFill patternType="solid">
        <fgColor indexed="53"/>
        <bgColor indexed="64"/>
      </patternFill>
    </fill>
    <fill>
      <patternFill patternType="solid">
        <fgColor indexed="51"/>
        <bgColor indexed="64"/>
      </patternFill>
    </fill>
    <fill>
      <patternFill patternType="solid">
        <fgColor indexed="52"/>
        <bgColor indexed="64"/>
      </patternFill>
    </fill>
    <fill>
      <patternFill patternType="gray0625"/>
    </fill>
    <fill>
      <patternFill patternType="lightUp">
        <fgColor indexed="9"/>
        <bgColor indexed="22"/>
      </patternFill>
    </fill>
    <fill>
      <patternFill patternType="solid">
        <fgColor indexed="13"/>
        <bgColor indexed="64"/>
      </patternFill>
    </fill>
    <fill>
      <patternFill patternType="solid">
        <fgColor indexed="25"/>
        <bgColor indexed="64"/>
      </patternFill>
    </fill>
    <fill>
      <patternFill patternType="solid">
        <fgColor indexed="54"/>
        <bgColor indexed="64"/>
      </patternFill>
    </fill>
    <fill>
      <patternFill patternType="lightUp">
        <fgColor indexed="9"/>
        <bgColor indexed="29"/>
      </patternFill>
    </fill>
    <fill>
      <patternFill patternType="solid">
        <fgColor indexed="15"/>
        <bgColor indexed="64"/>
      </patternFill>
    </fill>
    <fill>
      <patternFill patternType="solid">
        <fgColor indexed="9"/>
        <bgColor indexed="64"/>
      </patternFill>
    </fill>
    <fill>
      <patternFill patternType="lightUp">
        <fgColor indexed="9"/>
        <bgColor indexed="55"/>
      </patternFill>
    </fill>
    <fill>
      <patternFill patternType="solid">
        <fgColor indexed="12"/>
        <bgColor indexed="64"/>
      </patternFill>
    </fill>
    <fill>
      <patternFill patternType="mediumGray">
        <fgColor indexed="22"/>
      </patternFill>
    </fill>
  </fills>
  <borders count="2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62"/>
      </top>
      <bottom style="double">
        <color indexed="62"/>
      </bottom>
      <diagonal/>
    </border>
    <border>
      <left/>
      <right style="thin">
        <color auto="1"/>
      </right>
      <top/>
      <bottom style="thin">
        <color auto="1"/>
      </bottom>
      <diagonal/>
    </border>
    <border>
      <left style="thin">
        <color auto="1"/>
      </left>
      <right style="thin">
        <color auto="1"/>
      </right>
      <top/>
      <bottom/>
      <diagonal/>
    </border>
    <border>
      <left/>
      <right/>
      <top style="medium">
        <color auto="1"/>
      </top>
      <bottom style="medium">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top/>
      <bottom style="medium">
        <color auto="1"/>
      </bottom>
      <diagonal/>
    </border>
    <border>
      <left/>
      <right/>
      <top style="thin">
        <color auto="1"/>
      </top>
      <bottom/>
      <diagonal/>
    </border>
    <border>
      <left/>
      <right/>
      <top style="thin">
        <color auto="1"/>
      </top>
      <bottom style="double">
        <color auto="1"/>
      </bottom>
      <diagonal/>
    </border>
  </borders>
  <cellStyleXfs count="267">
    <xf numFmtId="0" fontId="0" fillId="0" borderId="0"/>
    <xf numFmtId="43" fontId="0" fillId="0" borderId="0" applyFont="0" applyFill="0" applyBorder="0" applyAlignment="0" applyProtection="0"/>
    <xf numFmtId="44" fontId="0" fillId="0" borderId="0" applyFont="0" applyFill="0" applyBorder="0" applyAlignment="0" applyProtection="0"/>
    <xf numFmtId="9" fontId="0" fillId="0" borderId="0" applyFont="0" applyFill="0" applyBorder="0" applyAlignment="0" applyProtection="0"/>
    <xf numFmtId="41" fontId="0" fillId="0" borderId="0" applyFont="0" applyFill="0" applyBorder="0" applyAlignment="0" applyProtection="0"/>
    <xf numFmtId="42" fontId="0" fillId="0" borderId="0" applyFont="0" applyFill="0" applyBorder="0" applyAlignment="0" applyProtection="0"/>
    <xf numFmtId="0" fontId="20"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0" fontId="0" fillId="2" borderId="5" applyNumberFormat="0" applyFont="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6" applyNumberFormat="0" applyFill="0" applyAlignment="0" applyProtection="0">
      <alignment vertical="center"/>
    </xf>
    <xf numFmtId="0" fontId="26" fillId="0" borderId="7" applyNumberFormat="0" applyFill="0" applyAlignment="0" applyProtection="0">
      <alignment vertical="center"/>
    </xf>
    <xf numFmtId="0" fontId="27" fillId="0" borderId="8" applyNumberFormat="0" applyFill="0" applyAlignment="0" applyProtection="0">
      <alignment vertical="center"/>
    </xf>
    <xf numFmtId="0" fontId="27" fillId="0" borderId="0" applyNumberFormat="0" applyFill="0" applyBorder="0" applyAlignment="0" applyProtection="0">
      <alignment vertical="center"/>
    </xf>
    <xf numFmtId="0" fontId="28" fillId="3" borderId="9" applyNumberFormat="0" applyAlignment="0" applyProtection="0">
      <alignment vertical="center"/>
    </xf>
    <xf numFmtId="0" fontId="29" fillId="4" borderId="10" applyNumberFormat="0" applyAlignment="0" applyProtection="0">
      <alignment vertical="center"/>
    </xf>
    <xf numFmtId="0" fontId="30" fillId="4" borderId="9" applyNumberFormat="0" applyAlignment="0" applyProtection="0">
      <alignment vertical="center"/>
    </xf>
    <xf numFmtId="0" fontId="31" fillId="5" borderId="11" applyNumberFormat="0" applyAlignment="0" applyProtection="0">
      <alignment vertical="center"/>
    </xf>
    <xf numFmtId="0" fontId="32" fillId="0" borderId="12" applyNumberFormat="0" applyFill="0" applyAlignment="0" applyProtection="0">
      <alignment vertical="center"/>
    </xf>
    <xf numFmtId="0" fontId="33" fillId="0" borderId="13" applyNumberFormat="0" applyFill="0" applyAlignment="0" applyProtection="0">
      <alignment vertical="center"/>
    </xf>
    <xf numFmtId="0" fontId="34" fillId="6" borderId="0" applyNumberFormat="0" applyBorder="0" applyAlignment="0" applyProtection="0">
      <alignment vertical="center"/>
    </xf>
    <xf numFmtId="0" fontId="35" fillId="7" borderId="0" applyNumberFormat="0" applyBorder="0" applyAlignment="0" applyProtection="0">
      <alignment vertical="center"/>
    </xf>
    <xf numFmtId="0" fontId="36" fillId="8" borderId="0" applyNumberFormat="0" applyBorder="0" applyAlignment="0" applyProtection="0">
      <alignment vertical="center"/>
    </xf>
    <xf numFmtId="0" fontId="37" fillId="9" borderId="0" applyNumberFormat="0" applyBorder="0" applyAlignment="0" applyProtection="0">
      <alignment vertical="center"/>
    </xf>
    <xf numFmtId="0" fontId="38" fillId="10" borderId="0" applyNumberFormat="0" applyBorder="0" applyAlignment="0" applyProtection="0">
      <alignment vertical="center"/>
    </xf>
    <xf numFmtId="0" fontId="38" fillId="11" borderId="0" applyNumberFormat="0" applyBorder="0" applyAlignment="0" applyProtection="0">
      <alignment vertical="center"/>
    </xf>
    <xf numFmtId="0" fontId="37" fillId="12" borderId="0" applyNumberFormat="0" applyBorder="0" applyAlignment="0" applyProtection="0">
      <alignment vertical="center"/>
    </xf>
    <xf numFmtId="0" fontId="37" fillId="13" borderId="0" applyNumberFormat="0" applyBorder="0" applyAlignment="0" applyProtection="0">
      <alignment vertical="center"/>
    </xf>
    <xf numFmtId="0" fontId="38" fillId="7" borderId="0" applyNumberFormat="0" applyBorder="0" applyAlignment="0" applyProtection="0">
      <alignment vertical="center"/>
    </xf>
    <xf numFmtId="0" fontId="38" fillId="14" borderId="0" applyNumberFormat="0" applyBorder="0" applyAlignment="0" applyProtection="0">
      <alignment vertical="center"/>
    </xf>
    <xf numFmtId="0" fontId="37" fillId="14" borderId="0" applyNumberFormat="0" applyBorder="0" applyAlignment="0" applyProtection="0">
      <alignment vertical="center"/>
    </xf>
    <xf numFmtId="0" fontId="37" fillId="15" borderId="0" applyNumberFormat="0" applyBorder="0" applyAlignment="0" applyProtection="0">
      <alignment vertical="center"/>
    </xf>
    <xf numFmtId="0" fontId="38" fillId="6" borderId="0" applyNumberFormat="0" applyBorder="0" applyAlignment="0" applyProtection="0">
      <alignment vertical="center"/>
    </xf>
    <xf numFmtId="0" fontId="38" fillId="16" borderId="0" applyNumberFormat="0" applyBorder="0" applyAlignment="0" applyProtection="0">
      <alignment vertical="center"/>
    </xf>
    <xf numFmtId="0" fontId="37" fillId="16" borderId="0" applyNumberFormat="0" applyBorder="0" applyAlignment="0" applyProtection="0">
      <alignment vertical="center"/>
    </xf>
    <xf numFmtId="0" fontId="37" fillId="17" borderId="0" applyNumberFormat="0" applyBorder="0" applyAlignment="0" applyProtection="0">
      <alignment vertical="center"/>
    </xf>
    <xf numFmtId="0" fontId="38" fillId="18" borderId="0" applyNumberFormat="0" applyBorder="0" applyAlignment="0" applyProtection="0">
      <alignment vertical="center"/>
    </xf>
    <xf numFmtId="0" fontId="38" fillId="18" borderId="0" applyNumberFormat="0" applyBorder="0" applyAlignment="0" applyProtection="0">
      <alignment vertical="center"/>
    </xf>
    <xf numFmtId="0" fontId="37" fillId="17" borderId="0" applyNumberFormat="0" applyBorder="0" applyAlignment="0" applyProtection="0">
      <alignment vertical="center"/>
    </xf>
    <xf numFmtId="0" fontId="37" fillId="19" borderId="0" applyNumberFormat="0" applyBorder="0" applyAlignment="0" applyProtection="0">
      <alignment vertical="center"/>
    </xf>
    <xf numFmtId="0" fontId="38" fillId="20" borderId="0" applyNumberFormat="0" applyBorder="0" applyAlignment="0" applyProtection="0">
      <alignment vertical="center"/>
    </xf>
    <xf numFmtId="0" fontId="38" fillId="11" borderId="0" applyNumberFormat="0" applyBorder="0" applyAlignment="0" applyProtection="0">
      <alignment vertical="center"/>
    </xf>
    <xf numFmtId="0" fontId="37" fillId="19" borderId="0" applyNumberFormat="0" applyBorder="0" applyAlignment="0" applyProtection="0">
      <alignment vertical="center"/>
    </xf>
    <xf numFmtId="0" fontId="37" fillId="21" borderId="0" applyNumberFormat="0" applyBorder="0" applyAlignment="0" applyProtection="0">
      <alignment vertical="center"/>
    </xf>
    <xf numFmtId="0" fontId="38" fillId="3" borderId="0" applyNumberFormat="0" applyBorder="0" applyAlignment="0" applyProtection="0">
      <alignment vertical="center"/>
    </xf>
    <xf numFmtId="0" fontId="38" fillId="22" borderId="0" applyNumberFormat="0" applyBorder="0" applyAlignment="0" applyProtection="0">
      <alignment vertical="center"/>
    </xf>
    <xf numFmtId="0" fontId="37" fillId="23" borderId="0" applyNumberFormat="0" applyBorder="0" applyAlignment="0" applyProtection="0">
      <alignment vertical="center"/>
    </xf>
    <xf numFmtId="0" fontId="39" fillId="20" borderId="0" applyNumberFormat="0" applyBorder="0" applyAlignment="0" applyProtection="0">
      <alignment vertical="center"/>
    </xf>
    <xf numFmtId="0" fontId="40" fillId="0" borderId="0">
      <alignment horizontal="center" wrapText="1"/>
      <protection locked="0"/>
    </xf>
    <xf numFmtId="0" fontId="41" fillId="0" borderId="0"/>
    <xf numFmtId="0" fontId="42" fillId="4" borderId="0" applyNumberFormat="0" applyBorder="0" applyAlignment="0" applyProtection="0"/>
    <xf numFmtId="0" fontId="34" fillId="20" borderId="0" applyNumberFormat="0" applyBorder="0" applyAlignment="0" applyProtection="0">
      <alignment vertical="center"/>
    </xf>
    <xf numFmtId="0" fontId="43" fillId="4" borderId="9" applyNumberFormat="0" applyAlignment="0" applyProtection="0">
      <alignment vertical="center"/>
    </xf>
    <xf numFmtId="0" fontId="44" fillId="7" borderId="0" applyNumberFormat="0" applyBorder="0" applyAlignment="0" applyProtection="0">
      <alignment vertical="center"/>
    </xf>
    <xf numFmtId="176" fontId="45" fillId="0" borderId="14" applyFill="0" applyProtection="0">
      <alignment horizontal="right"/>
    </xf>
    <xf numFmtId="0" fontId="46" fillId="5" borderId="0" applyNumberFormat="0" applyBorder="0" applyAlignment="0" applyProtection="0"/>
    <xf numFmtId="177" fontId="0" fillId="0" borderId="0" applyFont="0" applyFill="0" applyBorder="0" applyAlignment="0" applyProtection="0"/>
    <xf numFmtId="0" fontId="47" fillId="0" borderId="0" applyNumberFormat="0" applyFill="0" applyBorder="0" applyAlignment="0" applyProtection="0"/>
    <xf numFmtId="0" fontId="0" fillId="0" borderId="0">
      <alignment vertical="center"/>
    </xf>
    <xf numFmtId="0" fontId="48" fillId="0" borderId="0"/>
    <xf numFmtId="0" fontId="49" fillId="0" borderId="0" applyNumberFormat="0" applyAlignment="0">
      <alignment horizontal="left"/>
    </xf>
    <xf numFmtId="0" fontId="45" fillId="0" borderId="0"/>
    <xf numFmtId="9" fontId="0" fillId="0" borderId="0" applyFont="0" applyFill="0" applyBorder="0" applyAlignment="0" applyProtection="0">
      <alignment vertical="center"/>
    </xf>
    <xf numFmtId="0" fontId="50" fillId="0" borderId="0">
      <alignment vertical="top"/>
    </xf>
    <xf numFmtId="0" fontId="51" fillId="18" borderId="0" applyNumberFormat="0" applyBorder="0" applyAlignment="0" applyProtection="0">
      <alignment vertical="center"/>
    </xf>
    <xf numFmtId="0" fontId="45" fillId="0" borderId="0">
      <protection locked="0"/>
    </xf>
    <xf numFmtId="178" fontId="0" fillId="0" borderId="0" applyFont="0" applyFill="0" applyBorder="0" applyAlignment="0" applyProtection="0"/>
    <xf numFmtId="0" fontId="52" fillId="18" borderId="0" applyNumberFormat="0" applyBorder="0" applyAlignment="0" applyProtection="0">
      <alignment vertical="center"/>
    </xf>
    <xf numFmtId="0" fontId="53" fillId="4" borderId="10" applyNumberFormat="0" applyAlignment="0" applyProtection="0">
      <alignment vertical="center"/>
    </xf>
    <xf numFmtId="41" fontId="0" fillId="0" borderId="0" applyFont="0" applyFill="0" applyBorder="0" applyAlignment="0" applyProtection="0">
      <alignment vertical="center"/>
    </xf>
    <xf numFmtId="0" fontId="0" fillId="0" borderId="0" applyNumberFormat="0" applyFont="0" applyFill="0" applyBorder="0" applyAlignment="0" applyProtection="0">
      <alignment horizontal="left"/>
    </xf>
    <xf numFmtId="0" fontId="54" fillId="0" borderId="0">
      <protection locked="0"/>
    </xf>
    <xf numFmtId="0" fontId="55" fillId="0" borderId="0"/>
    <xf numFmtId="0" fontId="56" fillId="8" borderId="0" applyNumberFormat="0" applyBorder="0" applyAlignment="0" applyProtection="0">
      <alignment vertical="center"/>
    </xf>
    <xf numFmtId="0" fontId="57" fillId="6" borderId="0" applyNumberFormat="0" applyBorder="0" applyAlignment="0" applyProtection="0">
      <alignment vertical="center"/>
    </xf>
    <xf numFmtId="179" fontId="0" fillId="0" borderId="0" applyFont="0" applyFill="0" applyBorder="0" applyAlignment="0" applyProtection="0"/>
    <xf numFmtId="0" fontId="58" fillId="0" borderId="0" applyNumberFormat="0" applyFill="0">
      <alignment horizontal="left" vertical="center"/>
    </xf>
    <xf numFmtId="0" fontId="35" fillId="18" borderId="0" applyNumberFormat="0" applyBorder="0" applyAlignment="0" applyProtection="0">
      <alignment vertical="center"/>
    </xf>
    <xf numFmtId="180" fontId="54" fillId="0" borderId="0" applyFill="0" applyBorder="0" applyProtection="0">
      <alignment horizontal="right"/>
    </xf>
    <xf numFmtId="3" fontId="0" fillId="0" borderId="0" applyFont="0" applyFill="0" applyBorder="0" applyAlignment="0" applyProtection="0"/>
    <xf numFmtId="14" fontId="40" fillId="0" borderId="0">
      <alignment horizontal="center" wrapText="1"/>
      <protection locked="0"/>
    </xf>
    <xf numFmtId="0" fontId="59" fillId="0" borderId="0" applyNumberFormat="0" applyFill="0" applyBorder="0" applyAlignment="0" applyProtection="0">
      <alignment vertical="top"/>
      <protection locked="0"/>
    </xf>
    <xf numFmtId="181" fontId="60" fillId="0" borderId="0" applyFill="0" applyBorder="0" applyProtection="0">
      <alignment horizontal="center"/>
    </xf>
    <xf numFmtId="182" fontId="45" fillId="0" borderId="0"/>
    <xf numFmtId="183" fontId="0" fillId="0" borderId="0" applyFont="0" applyFill="0" applyProtection="0"/>
    <xf numFmtId="0" fontId="61" fillId="7" borderId="0" applyNumberFormat="0" applyBorder="0" applyAlignment="0" applyProtection="0"/>
    <xf numFmtId="0" fontId="62" fillId="24" borderId="15">
      <protection locked="0"/>
    </xf>
    <xf numFmtId="0" fontId="0" fillId="0" borderId="0" applyFont="0" applyFill="0" applyBorder="0" applyAlignment="0" applyProtection="0"/>
    <xf numFmtId="184" fontId="0" fillId="0" borderId="0" applyFont="0" applyFill="0" applyBorder="0" applyAlignment="0" applyProtection="0"/>
    <xf numFmtId="0" fontId="46" fillId="4" borderId="0" applyNumberFormat="0" applyBorder="0" applyAlignment="0" applyProtection="0"/>
    <xf numFmtId="0" fontId="63" fillId="17" borderId="0" applyNumberFormat="0" applyBorder="0" applyAlignment="0" applyProtection="0">
      <alignment vertical="center"/>
    </xf>
    <xf numFmtId="0" fontId="63" fillId="16" borderId="0" applyNumberFormat="0" applyBorder="0" applyAlignment="0" applyProtection="0">
      <alignment vertical="center"/>
    </xf>
    <xf numFmtId="0" fontId="64" fillId="0" borderId="0" applyNumberFormat="0" applyFill="0" applyBorder="0" applyAlignment="0" applyProtection="0"/>
    <xf numFmtId="185" fontId="0" fillId="0" borderId="0" applyFont="0" applyFill="0" applyBorder="0" applyAlignment="0" applyProtection="0"/>
    <xf numFmtId="0" fontId="65" fillId="4" borderId="1"/>
    <xf numFmtId="0" fontId="66" fillId="0" borderId="16" applyNumberFormat="0" applyAlignment="0" applyProtection="0">
      <alignment horizontal="left" vertical="center"/>
    </xf>
    <xf numFmtId="0" fontId="67" fillId="7" borderId="0" applyNumberFormat="0" applyBorder="0" applyAlignment="0" applyProtection="0">
      <alignment vertical="center"/>
    </xf>
    <xf numFmtId="0" fontId="42" fillId="2" borderId="0" applyNumberFormat="0" applyBorder="0" applyAlignment="0" applyProtection="0"/>
    <xf numFmtId="0" fontId="68" fillId="0" borderId="0"/>
    <xf numFmtId="0" fontId="69" fillId="18" borderId="0" applyNumberFormat="0" applyBorder="0" applyAlignment="0" applyProtection="0">
      <alignment vertical="center"/>
    </xf>
    <xf numFmtId="186" fontId="0" fillId="0" borderId="0" applyFont="0" applyFill="0" applyBorder="0" applyAlignment="0" applyProtection="0"/>
    <xf numFmtId="0" fontId="70" fillId="0" borderId="14" applyNumberFormat="0" applyFill="0" applyProtection="0">
      <alignment horizontal="center"/>
    </xf>
    <xf numFmtId="0" fontId="71" fillId="25" borderId="0" applyNumberFormat="0" applyBorder="0" applyAlignment="0" applyProtection="0"/>
    <xf numFmtId="187" fontId="54" fillId="0" borderId="0"/>
    <xf numFmtId="0" fontId="66" fillId="0" borderId="3">
      <alignment horizontal="left" vertical="center"/>
    </xf>
    <xf numFmtId="0" fontId="72" fillId="0" borderId="0" applyNumberFormat="0" applyFill="0" applyBorder="0">
      <alignment vertical="center"/>
    </xf>
    <xf numFmtId="0" fontId="73" fillId="20" borderId="0" applyNumberFormat="0" applyBorder="0" applyAlignment="0" applyProtection="0">
      <alignment vertical="center"/>
    </xf>
    <xf numFmtId="43" fontId="0" fillId="0" borderId="0" applyFont="0" applyFill="0" applyBorder="0" applyAlignment="0" applyProtection="0">
      <alignment vertical="center"/>
    </xf>
    <xf numFmtId="0" fontId="74" fillId="20" borderId="0" applyNumberFormat="0" applyBorder="0" applyAlignment="0" applyProtection="0">
      <alignment vertical="center"/>
    </xf>
    <xf numFmtId="0" fontId="75" fillId="7" borderId="0" applyNumberFormat="0" applyBorder="0" applyAlignment="0" applyProtection="0">
      <alignment vertical="center"/>
    </xf>
    <xf numFmtId="0" fontId="42" fillId="0" borderId="0">
      <alignment vertical="center"/>
    </xf>
    <xf numFmtId="3" fontId="76" fillId="0" borderId="0"/>
    <xf numFmtId="0" fontId="77" fillId="0" borderId="0" applyNumberFormat="0" applyFill="0" applyBorder="0" applyAlignment="0" applyProtection="0">
      <alignment vertical="center"/>
    </xf>
    <xf numFmtId="188" fontId="54" fillId="0" borderId="0" applyFill="0" applyBorder="0" applyProtection="0">
      <alignment horizontal="right"/>
    </xf>
    <xf numFmtId="189" fontId="54" fillId="0" borderId="0" applyFill="0" applyBorder="0" applyProtection="0">
      <alignment horizontal="right"/>
    </xf>
    <xf numFmtId="0" fontId="78" fillId="0" borderId="0"/>
    <xf numFmtId="190" fontId="0" fillId="0" borderId="0" applyFont="0" applyFill="0" applyBorder="0" applyAlignment="0" applyProtection="0"/>
    <xf numFmtId="38" fontId="0" fillId="0" borderId="0" applyFont="0" applyFill="0" applyBorder="0" applyAlignment="0" applyProtection="0"/>
    <xf numFmtId="0" fontId="63" fillId="12" borderId="0" applyNumberFormat="0" applyBorder="0" applyAlignment="0" applyProtection="0">
      <alignment vertical="center"/>
    </xf>
    <xf numFmtId="0" fontId="45" fillId="0" borderId="17" applyNumberFormat="0" applyFill="0" applyProtection="0">
      <alignment horizontal="left"/>
    </xf>
    <xf numFmtId="0" fontId="51" fillId="6" borderId="0" applyNumberFormat="0" applyBorder="0" applyAlignment="0" applyProtection="0">
      <alignment vertical="center"/>
    </xf>
    <xf numFmtId="0" fontId="79" fillId="0" borderId="1">
      <alignment horizontal="center"/>
    </xf>
    <xf numFmtId="0" fontId="63" fillId="9" borderId="0" applyNumberFormat="0" applyBorder="0" applyAlignment="0" applyProtection="0">
      <alignment vertical="center"/>
    </xf>
    <xf numFmtId="0" fontId="39" fillId="6" borderId="0" applyNumberFormat="0" applyBorder="0" applyAlignment="0" applyProtection="0"/>
    <xf numFmtId="0" fontId="63" fillId="21" borderId="0" applyNumberFormat="0" applyBorder="0" applyAlignment="0" applyProtection="0">
      <alignment vertical="center"/>
    </xf>
    <xf numFmtId="0" fontId="0" fillId="0" borderId="0" applyNumberFormat="0" applyFill="0" applyBorder="0" applyAlignment="0" applyProtection="0">
      <alignment horizontal="left"/>
    </xf>
    <xf numFmtId="0" fontId="51" fillId="3" borderId="0" applyNumberFormat="0" applyBorder="0" applyAlignment="0" applyProtection="0">
      <alignment vertical="center"/>
    </xf>
    <xf numFmtId="191" fontId="0" fillId="0" borderId="0" applyFont="0" applyFill="0" applyBorder="0" applyAlignment="0" applyProtection="0"/>
    <xf numFmtId="192" fontId="0" fillId="0" borderId="0" applyFont="0" applyFill="0" applyBorder="0" applyAlignment="0" applyProtection="0"/>
    <xf numFmtId="193" fontId="0" fillId="0" borderId="0" applyFont="0" applyFill="0" applyBorder="0" applyAlignment="0" applyProtection="0"/>
    <xf numFmtId="0" fontId="65" fillId="26" borderId="1"/>
    <xf numFmtId="0" fontId="46" fillId="19" borderId="0" applyNumberFormat="0" applyBorder="0" applyAlignment="0" applyProtection="0"/>
    <xf numFmtId="194" fontId="0" fillId="0" borderId="0" applyFont="0" applyFill="0" applyBorder="0" applyAlignment="0" applyProtection="0"/>
    <xf numFmtId="0" fontId="63" fillId="19" borderId="0" applyNumberFormat="0" applyBorder="0" applyAlignment="0" applyProtection="0">
      <alignment vertical="center"/>
    </xf>
    <xf numFmtId="0" fontId="80" fillId="0" borderId="18">
      <alignment horizontal="center"/>
    </xf>
    <xf numFmtId="0" fontId="81" fillId="0" borderId="7" applyNumberFormat="0" applyFill="0" applyAlignment="0" applyProtection="0">
      <alignment vertical="center"/>
    </xf>
    <xf numFmtId="0" fontId="65" fillId="4" borderId="0" applyNumberFormat="0" applyBorder="0" applyAlignment="0" applyProtection="0"/>
    <xf numFmtId="0" fontId="42" fillId="10" borderId="0" applyNumberFormat="0" applyBorder="0" applyAlignment="0" applyProtection="0"/>
    <xf numFmtId="49" fontId="54" fillId="0" borderId="0" applyProtection="0">
      <alignment horizontal="left"/>
    </xf>
    <xf numFmtId="195" fontId="54" fillId="0" borderId="0"/>
    <xf numFmtId="0" fontId="82" fillId="6" borderId="0" applyNumberFormat="0" applyBorder="0" applyAlignment="0" applyProtection="0">
      <alignment vertical="center"/>
    </xf>
    <xf numFmtId="0" fontId="42" fillId="6" borderId="0" applyNumberFormat="0" applyBorder="0" applyAlignment="0" applyProtection="0"/>
    <xf numFmtId="196" fontId="0" fillId="0" borderId="0" applyFont="0" applyFill="0" applyBorder="0" applyAlignment="0" applyProtection="0"/>
    <xf numFmtId="0" fontId="42" fillId="20" borderId="0" applyNumberFormat="0" applyBorder="0" applyAlignment="0" applyProtection="0"/>
    <xf numFmtId="15" fontId="0" fillId="0" borderId="0" applyFont="0" applyFill="0" applyBorder="0" applyAlignment="0" applyProtection="0"/>
    <xf numFmtId="0" fontId="67" fillId="18" borderId="0" applyNumberFormat="0" applyBorder="0" applyAlignment="0" applyProtection="0">
      <alignment vertical="center"/>
    </xf>
    <xf numFmtId="0" fontId="83" fillId="0" borderId="6" applyNumberFormat="0" applyFill="0" applyAlignment="0" applyProtection="0">
      <alignment vertical="center"/>
    </xf>
    <xf numFmtId="0" fontId="46" fillId="27" borderId="0" applyNumberFormat="0" applyBorder="0" applyAlignment="0" applyProtection="0"/>
    <xf numFmtId="0" fontId="84" fillId="0" borderId="0"/>
    <xf numFmtId="0" fontId="46" fillId="28" borderId="0" applyNumberFormat="0" applyBorder="0" applyAlignment="0" applyProtection="0"/>
    <xf numFmtId="197" fontId="0" fillId="0" borderId="0" applyFont="0" applyFill="0" applyBorder="0" applyAlignment="0" applyProtection="0"/>
    <xf numFmtId="0" fontId="85" fillId="0" borderId="0"/>
    <xf numFmtId="0" fontId="51" fillId="22" borderId="0" applyNumberFormat="0" applyBorder="0" applyAlignment="0" applyProtection="0">
      <alignment vertical="center"/>
    </xf>
    <xf numFmtId="0" fontId="46" fillId="3" borderId="0" applyNumberFormat="0" applyBorder="0" applyAlignment="0" applyProtection="0"/>
    <xf numFmtId="0" fontId="86" fillId="0" borderId="0" applyNumberFormat="0" applyFill="0" applyBorder="0" applyAlignment="0" applyProtection="0">
      <alignment vertical="center"/>
    </xf>
    <xf numFmtId="0" fontId="45" fillId="0" borderId="0" applyNumberFormat="0" applyBorder="0" applyAlignment="0" applyProtection="0">
      <alignment vertical="center"/>
    </xf>
    <xf numFmtId="198" fontId="0" fillId="0" borderId="0" applyFont="0" applyFill="0" applyBorder="0" applyAlignment="0" applyProtection="0"/>
    <xf numFmtId="0" fontId="87" fillId="0" borderId="0">
      <alignment horizontal="left"/>
    </xf>
    <xf numFmtId="199" fontId="0" fillId="0" borderId="0" applyFont="0" applyFill="0" applyBorder="0" applyAlignment="0" applyProtection="0"/>
    <xf numFmtId="0" fontId="86" fillId="0" borderId="8" applyNumberFormat="0" applyFill="0" applyAlignment="0" applyProtection="0">
      <alignment vertical="center"/>
    </xf>
    <xf numFmtId="200" fontId="78" fillId="0" borderId="0">
      <alignment horizontal="right"/>
    </xf>
    <xf numFmtId="0" fontId="71" fillId="29" borderId="0" applyNumberFormat="0" applyBorder="0" applyAlignment="0" applyProtection="0"/>
    <xf numFmtId="0" fontId="88" fillId="0" borderId="17" applyNumberFormat="0" applyFill="0" applyProtection="0">
      <alignment horizontal="center"/>
    </xf>
    <xf numFmtId="0" fontId="63" fillId="23" borderId="0" applyNumberFormat="0" applyBorder="0" applyAlignment="0" applyProtection="0">
      <alignment vertical="center"/>
    </xf>
    <xf numFmtId="0" fontId="89" fillId="0" borderId="0"/>
    <xf numFmtId="0" fontId="46" fillId="11" borderId="0" applyNumberFormat="0" applyBorder="0" applyAlignment="0" applyProtection="0"/>
    <xf numFmtId="0" fontId="55" fillId="0" borderId="0">
      <protection locked="0"/>
    </xf>
    <xf numFmtId="0" fontId="42" fillId="3" borderId="0" applyNumberFormat="0" applyBorder="0" applyAlignment="0" applyProtection="0"/>
    <xf numFmtId="0" fontId="73" fillId="6" borderId="0" applyNumberFormat="0" applyBorder="0" applyAlignment="0" applyProtection="0">
      <alignment vertical="center"/>
    </xf>
    <xf numFmtId="0" fontId="90" fillId="5" borderId="11" applyNumberFormat="0" applyAlignment="0" applyProtection="0">
      <alignment vertical="center"/>
    </xf>
    <xf numFmtId="0" fontId="0" fillId="10" borderId="0" applyNumberFormat="0" applyFont="0" applyBorder="0" applyAlignment="0" applyProtection="0">
      <alignment horizontal="right"/>
    </xf>
    <xf numFmtId="201" fontId="54" fillId="0" borderId="0" applyFill="0" applyBorder="0" applyProtection="0">
      <alignment horizontal="right"/>
    </xf>
    <xf numFmtId="0" fontId="51" fillId="11" borderId="0" applyNumberFormat="0" applyBorder="0" applyAlignment="0" applyProtection="0">
      <alignment vertical="center"/>
    </xf>
    <xf numFmtId="202" fontId="48" fillId="0" borderId="0" applyFill="0" applyBorder="0" applyAlignment="0"/>
    <xf numFmtId="39" fontId="0" fillId="0" borderId="0"/>
    <xf numFmtId="38" fontId="91" fillId="0" borderId="0"/>
    <xf numFmtId="203" fontId="0" fillId="0" borderId="0" applyFont="0" applyFill="0" applyBorder="0" applyAlignment="0" applyProtection="0"/>
    <xf numFmtId="0" fontId="89" fillId="0" borderId="19"/>
    <xf numFmtId="0" fontId="48" fillId="0" borderId="0" applyFill="0" applyBorder="0">
      <alignment horizontal="right"/>
    </xf>
    <xf numFmtId="204" fontId="0" fillId="0" borderId="0" applyFont="0" applyFill="0" applyBorder="0" applyAlignment="0" applyProtection="0"/>
    <xf numFmtId="0" fontId="47" fillId="0" borderId="19">
      <alignment horizontal="center"/>
    </xf>
    <xf numFmtId="0" fontId="63" fillId="14" borderId="0" applyNumberFormat="0" applyBorder="0" applyAlignment="0" applyProtection="0">
      <alignment vertical="center"/>
    </xf>
    <xf numFmtId="205" fontId="54" fillId="0" borderId="0" applyFill="0" applyBorder="0" applyProtection="0">
      <alignment horizontal="right"/>
    </xf>
    <xf numFmtId="10" fontId="0" fillId="0" borderId="0" applyFont="0" applyFill="0" applyBorder="0" applyAlignment="0" applyProtection="0"/>
    <xf numFmtId="206" fontId="47" fillId="0" borderId="20" applyAlignment="0" applyProtection="0"/>
    <xf numFmtId="0" fontId="92" fillId="0" borderId="0" applyNumberFormat="0" applyFill="0" applyBorder="0" applyAlignment="0" applyProtection="0"/>
    <xf numFmtId="207" fontId="0" fillId="30" borderId="0"/>
    <xf numFmtId="0" fontId="65" fillId="31" borderId="1" applyNumberFormat="0" applyBorder="0" applyAlignment="0" applyProtection="0"/>
    <xf numFmtId="0" fontId="38" fillId="0" borderId="0">
      <alignment vertical="center"/>
    </xf>
    <xf numFmtId="0" fontId="93" fillId="0" borderId="0" applyProtection="0"/>
    <xf numFmtId="208" fontId="54" fillId="0" borderId="0"/>
    <xf numFmtId="0" fontId="94" fillId="0" borderId="0"/>
    <xf numFmtId="0" fontId="95" fillId="0" borderId="0" applyNumberFormat="0" applyAlignment="0">
      <alignment horizontal="left"/>
    </xf>
    <xf numFmtId="209" fontId="54" fillId="0" borderId="0"/>
    <xf numFmtId="210" fontId="0" fillId="0" borderId="0" applyFont="0" applyFill="0" applyBorder="0" applyAlignment="0" applyProtection="0"/>
    <xf numFmtId="2" fontId="96" fillId="0" borderId="0" applyProtection="0"/>
    <xf numFmtId="0" fontId="97" fillId="0" borderId="13" applyNumberFormat="0" applyFill="0" applyAlignment="0" applyProtection="0">
      <alignment vertical="center"/>
    </xf>
    <xf numFmtId="38" fontId="98" fillId="0" borderId="0"/>
    <xf numFmtId="0" fontId="51" fillId="16" borderId="0" applyNumberFormat="0" applyBorder="0" applyAlignment="0" applyProtection="0">
      <alignment vertical="center"/>
    </xf>
    <xf numFmtId="0" fontId="69" fillId="7" borderId="0" applyNumberFormat="0" applyBorder="0" applyAlignment="0" applyProtection="0">
      <alignment vertical="center"/>
    </xf>
    <xf numFmtId="0" fontId="99" fillId="0" borderId="0" applyFill="0" applyBorder="0">
      <alignment horizontal="right"/>
    </xf>
    <xf numFmtId="0" fontId="71" fillId="32" borderId="0" applyNumberFormat="0" applyBorder="0" applyAlignment="0" applyProtection="0"/>
    <xf numFmtId="0" fontId="100" fillId="0" borderId="0" applyNumberFormat="0" applyFill="0" applyBorder="0" applyAlignment="0" applyProtection="0">
      <alignment vertical="top"/>
      <protection locked="0"/>
    </xf>
    <xf numFmtId="15" fontId="101" fillId="0" borderId="0"/>
    <xf numFmtId="211" fontId="0" fillId="0" borderId="0" applyFont="0" applyFill="0" applyBorder="0" applyAlignment="0" applyProtection="0"/>
    <xf numFmtId="0" fontId="51" fillId="10" borderId="0" applyNumberFormat="0" applyBorder="0" applyAlignment="0" applyProtection="0">
      <alignment vertical="center"/>
    </xf>
    <xf numFmtId="0" fontId="101" fillId="0" borderId="0"/>
    <xf numFmtId="0" fontId="39" fillId="6" borderId="0" applyNumberFormat="0" applyBorder="0" applyAlignment="0" applyProtection="0">
      <alignment vertical="center"/>
    </xf>
    <xf numFmtId="0" fontId="66" fillId="0" borderId="0" applyProtection="0"/>
    <xf numFmtId="0" fontId="51" fillId="20" borderId="0" applyNumberFormat="0" applyBorder="0" applyAlignment="0" applyProtection="0">
      <alignment vertical="center"/>
    </xf>
    <xf numFmtId="40" fontId="0" fillId="0" borderId="0" applyFont="0" applyFill="0" applyBorder="0" applyAlignment="0" applyProtection="0"/>
    <xf numFmtId="212" fontId="0" fillId="0" borderId="0" applyFont="0" applyFill="0" applyBorder="0" applyAlignment="0" applyProtection="0"/>
    <xf numFmtId="0" fontId="102" fillId="0" borderId="0"/>
    <xf numFmtId="213" fontId="0" fillId="0" borderId="0" applyFont="0" applyFill="0" applyBorder="0" applyAlignment="0" applyProtection="0"/>
    <xf numFmtId="38" fontId="99" fillId="0" borderId="0"/>
    <xf numFmtId="214" fontId="0" fillId="0" borderId="0" applyFont="0" applyFill="0" applyBorder="0" applyAlignment="0" applyProtection="0"/>
    <xf numFmtId="0" fontId="54" fillId="0" borderId="0"/>
    <xf numFmtId="215" fontId="103" fillId="0" borderId="0"/>
    <xf numFmtId="207" fontId="0" fillId="33" borderId="0"/>
    <xf numFmtId="0" fontId="96" fillId="0" borderId="21" applyProtection="0"/>
    <xf numFmtId="0" fontId="104" fillId="0" borderId="0"/>
    <xf numFmtId="0" fontId="45" fillId="0" borderId="17" applyNumberFormat="0" applyFill="0" applyProtection="0">
      <alignment horizontal="right"/>
    </xf>
    <xf numFmtId="37" fontId="105" fillId="0" borderId="0"/>
    <xf numFmtId="0" fontId="46" fillId="23" borderId="0" applyNumberFormat="0" applyBorder="0" applyAlignment="0" applyProtection="0"/>
    <xf numFmtId="0" fontId="63" fillId="13" borderId="0" applyNumberFormat="0" applyBorder="0" applyAlignment="0" applyProtection="0">
      <alignment vertical="center"/>
    </xf>
    <xf numFmtId="0" fontId="106" fillId="0" borderId="12" applyNumberFormat="0" applyFill="0" applyAlignment="0" applyProtection="0">
      <alignment vertical="center"/>
    </xf>
    <xf numFmtId="38" fontId="107" fillId="0" borderId="0"/>
    <xf numFmtId="0" fontId="0" fillId="0" borderId="0" applyFont="0" applyFill="0">
      <alignment horizontal="fill"/>
    </xf>
    <xf numFmtId="0" fontId="63" fillId="15" borderId="0" applyNumberFormat="0" applyBorder="0" applyAlignment="0" applyProtection="0">
      <alignment vertical="center"/>
    </xf>
    <xf numFmtId="0" fontId="70" fillId="0" borderId="14" applyNumberFormat="0" applyFill="0" applyProtection="0">
      <alignment horizontal="left"/>
    </xf>
    <xf numFmtId="216" fontId="0" fillId="0" borderId="0" applyFont="0" applyFill="0" applyBorder="0" applyAlignment="0" applyProtection="0"/>
    <xf numFmtId="0" fontId="52" fillId="7" borderId="0" applyNumberFormat="0" applyBorder="0" applyAlignment="0" applyProtection="0">
      <alignment vertical="center"/>
    </xf>
    <xf numFmtId="217" fontId="108" fillId="0" borderId="0" applyFill="0" applyBorder="0" applyProtection="0">
      <alignment horizontal="right"/>
    </xf>
    <xf numFmtId="0" fontId="109" fillId="0" borderId="0"/>
    <xf numFmtId="218" fontId="0" fillId="0" borderId="0" applyFont="0" applyFill="0" applyBorder="0" applyAlignment="0" applyProtection="0"/>
    <xf numFmtId="0" fontId="74" fillId="6" borderId="0" applyNumberFormat="0" applyBorder="0" applyAlignment="0" applyProtection="0">
      <alignment vertical="center"/>
    </xf>
    <xf numFmtId="219" fontId="11" fillId="0" borderId="1">
      <alignment vertical="center"/>
      <protection locked="0"/>
    </xf>
    <xf numFmtId="0" fontId="0" fillId="0" borderId="0" applyNumberFormat="0" applyFill="0" applyBorder="0" applyAlignment="0" applyProtection="0"/>
    <xf numFmtId="4" fontId="0" fillId="0" borderId="0" applyFont="0" applyFill="0" applyBorder="0" applyAlignment="0" applyProtection="0"/>
    <xf numFmtId="0" fontId="110" fillId="0" borderId="0"/>
    <xf numFmtId="0" fontId="94" fillId="0" borderId="0" applyNumberFormat="0" applyAlignment="0"/>
    <xf numFmtId="1" fontId="11" fillId="0" borderId="1">
      <alignment vertical="center"/>
      <protection locked="0"/>
    </xf>
    <xf numFmtId="1" fontId="45" fillId="0" borderId="14" applyFill="0" applyProtection="0">
      <alignment horizontal="center"/>
    </xf>
    <xf numFmtId="0" fontId="45" fillId="0" borderId="1" applyNumberFormat="0"/>
    <xf numFmtId="0" fontId="0" fillId="34" borderId="0" applyNumberFormat="0" applyFont="0" applyBorder="0" applyAlignment="0" applyProtection="0"/>
    <xf numFmtId="40" fontId="111" fillId="0" borderId="0" applyBorder="0">
      <alignment horizontal="right"/>
    </xf>
    <xf numFmtId="0" fontId="79" fillId="0" borderId="0">
      <alignment horizontal="center" vertical="center"/>
    </xf>
    <xf numFmtId="220" fontId="60" fillId="0" borderId="0" applyFill="0" applyBorder="0" applyProtection="0">
      <alignment horizontal="center"/>
    </xf>
    <xf numFmtId="0" fontId="112" fillId="0" borderId="0" applyFill="0" applyBorder="0" applyAlignment="0"/>
    <xf numFmtId="0" fontId="113" fillId="3" borderId="9" applyNumberFormat="0" applyAlignment="0" applyProtection="0">
      <alignment vertical="center"/>
    </xf>
    <xf numFmtId="0" fontId="114" fillId="0" borderId="0" applyNumberFormat="0" applyFill="0" applyBorder="0" applyAlignment="0" applyProtection="0">
      <alignment vertical="center"/>
    </xf>
    <xf numFmtId="3" fontId="115" fillId="0" borderId="0"/>
    <xf numFmtId="0" fontId="116" fillId="28" borderId="0" applyNumberFormat="0"/>
    <xf numFmtId="49" fontId="0" fillId="0" borderId="0" applyFont="0" applyFill="0" applyBorder="0" applyAlignment="0" applyProtection="0"/>
    <xf numFmtId="221" fontId="54" fillId="0" borderId="0" applyFill="0" applyBorder="0" applyProtection="0">
      <alignment horizontal="right"/>
    </xf>
    <xf numFmtId="0" fontId="51" fillId="7" borderId="0" applyNumberFormat="0" applyBorder="0" applyAlignment="0" applyProtection="0">
      <alignment vertical="center"/>
    </xf>
    <xf numFmtId="0" fontId="51" fillId="14" borderId="0" applyNumberFormat="0" applyBorder="0" applyAlignment="0" applyProtection="0">
      <alignment vertical="center"/>
    </xf>
    <xf numFmtId="0" fontId="117" fillId="0" borderId="0">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118" fillId="0" borderId="0"/>
  </cellStyleXfs>
  <cellXfs count="143">
    <xf numFmtId="0" fontId="0" fillId="0" borderId="0" xfId="0"/>
    <xf numFmtId="0" fontId="1" fillId="0" borderId="0" xfId="0" applyFont="1" applyFill="1" applyBorder="1" applyAlignment="1">
      <alignment horizontal="center" wrapText="1"/>
    </xf>
    <xf numFmtId="0" fontId="2" fillId="0" borderId="1" xfId="261" applyFont="1" applyFill="1" applyBorder="1" applyAlignment="1">
      <alignment horizontal="center" vertical="center" wrapText="1"/>
    </xf>
    <xf numFmtId="0" fontId="2" fillId="0" borderId="1" xfId="0" applyFont="1" applyFill="1" applyBorder="1" applyAlignment="1">
      <alignment horizontal="center" vertical="center" wrapText="1"/>
    </xf>
    <xf numFmtId="0" fontId="1" fillId="0" borderId="1" xfId="0" applyFont="1" applyFill="1" applyBorder="1" applyAlignment="1">
      <alignment horizontal="left" vertical="center" wrapText="1"/>
    </xf>
    <xf numFmtId="222" fontId="2" fillId="0" borderId="1" xfId="0" applyNumberFormat="1" applyFont="1" applyFill="1" applyBorder="1" applyAlignment="1">
      <alignment horizontal="center" vertical="center" wrapText="1"/>
    </xf>
    <xf numFmtId="0" fontId="2" fillId="0" borderId="1" xfId="0" applyFont="1" applyFill="1" applyBorder="1" applyAlignment="1">
      <alignment horizontal="left" vertical="center" wrapText="1"/>
    </xf>
    <xf numFmtId="222" fontId="2" fillId="0" borderId="1" xfId="0" applyNumberFormat="1" applyFont="1" applyFill="1" applyBorder="1" applyAlignment="1">
      <alignment horizontal="left" vertical="center" wrapText="1"/>
    </xf>
    <xf numFmtId="223" fontId="2" fillId="0" borderId="1" xfId="0" applyNumberFormat="1" applyFont="1" applyFill="1" applyBorder="1" applyAlignment="1">
      <alignment horizontal="center" vertical="center" wrapText="1"/>
    </xf>
    <xf numFmtId="0" fontId="1"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4" fillId="0" borderId="0" xfId="0" applyFont="1" applyFill="1" applyAlignment="1">
      <alignment horizontal="center" wrapText="1"/>
    </xf>
    <xf numFmtId="0" fontId="2" fillId="0" borderId="0" xfId="0" applyFont="1" applyFill="1" applyAlignment="1">
      <alignment vertical="center"/>
    </xf>
    <xf numFmtId="0" fontId="5" fillId="0" borderId="0" xfId="0" applyFont="1" applyFill="1" applyAlignment="1">
      <alignment vertical="center"/>
    </xf>
    <xf numFmtId="0" fontId="6" fillId="0" borderId="0" xfId="0" applyFont="1" applyFill="1" applyBorder="1" applyAlignment="1">
      <alignment vertical="center"/>
    </xf>
    <xf numFmtId="0" fontId="2" fillId="0" borderId="0" xfId="0" applyFont="1" applyFill="1" applyBorder="1" applyAlignment="1">
      <alignment vertical="center"/>
    </xf>
    <xf numFmtId="0" fontId="7" fillId="0" borderId="0" xfId="0" applyFont="1" applyFill="1" applyBorder="1" applyAlignment="1">
      <alignment vertical="center"/>
    </xf>
    <xf numFmtId="0" fontId="7" fillId="0" borderId="0" xfId="0" applyFont="1" applyFill="1" applyAlignment="1">
      <alignment vertical="center"/>
    </xf>
    <xf numFmtId="0" fontId="2" fillId="0" borderId="0" xfId="0" applyFont="1" applyFill="1" applyAlignment="1">
      <alignment horizontal="center" wrapText="1"/>
    </xf>
    <xf numFmtId="0" fontId="8" fillId="0" borderId="0" xfId="0" applyFont="1" applyFill="1" applyBorder="1" applyAlignment="1">
      <alignment vertical="center"/>
    </xf>
    <xf numFmtId="0" fontId="4" fillId="0" borderId="0" xfId="0" applyFont="1" applyFill="1" applyBorder="1" applyAlignment="1">
      <alignment vertical="center"/>
    </xf>
    <xf numFmtId="0" fontId="2" fillId="0" borderId="0" xfId="0" applyFont="1" applyFill="1" applyBorder="1" applyAlignment="1">
      <alignment horizontal="center" vertical="center" wrapText="1"/>
    </xf>
    <xf numFmtId="0" fontId="2" fillId="0" borderId="0" xfId="0" applyFont="1" applyFill="1" applyBorder="1" applyAlignment="1">
      <alignment horizontal="justify" vertical="center"/>
    </xf>
    <xf numFmtId="0" fontId="9" fillId="0" borderId="0" xfId="0" applyFont="1" applyFill="1" applyAlignment="1">
      <alignment vertical="center"/>
    </xf>
    <xf numFmtId="0" fontId="10" fillId="0" borderId="0" xfId="0" applyFont="1" applyFill="1" applyAlignment="1">
      <alignment vertical="center"/>
    </xf>
    <xf numFmtId="0" fontId="2" fillId="0" borderId="0" xfId="0" applyFont="1" applyFill="1" applyBorder="1" applyAlignment="1">
      <alignment horizontal="center" wrapText="1"/>
    </xf>
    <xf numFmtId="0" fontId="0" fillId="0" borderId="0" xfId="0" applyFont="1" applyFill="1" applyBorder="1" applyAlignment="1">
      <alignment horizontal="center" wrapText="1"/>
    </xf>
    <xf numFmtId="0" fontId="11" fillId="0" borderId="0" xfId="0" applyFont="1" applyFill="1" applyBorder="1" applyAlignment="1">
      <alignment horizontal="center" vertical="center" wrapText="1"/>
    </xf>
    <xf numFmtId="0" fontId="1" fillId="0" borderId="0" xfId="0" applyFont="1" applyFill="1" applyBorder="1" applyAlignment="1">
      <alignment horizontal="left" vertical="center" wrapText="1"/>
    </xf>
    <xf numFmtId="222" fontId="11" fillId="0" borderId="0" xfId="0" applyNumberFormat="1" applyFont="1" applyFill="1" applyBorder="1" applyAlignment="1">
      <alignment horizontal="center" vertical="center" wrapText="1"/>
    </xf>
    <xf numFmtId="222" fontId="0" fillId="0" borderId="0" xfId="0" applyNumberFormat="1" applyFont="1" applyFill="1" applyBorder="1" applyAlignment="1">
      <alignment horizontal="left" vertical="center" wrapText="1"/>
    </xf>
    <xf numFmtId="222" fontId="0" fillId="0" borderId="0" xfId="0" applyNumberFormat="1" applyFont="1" applyFill="1" applyBorder="1" applyAlignment="1">
      <alignment horizontal="center" vertical="center" wrapText="1"/>
    </xf>
    <xf numFmtId="224" fontId="11" fillId="0" borderId="0" xfId="0" applyNumberFormat="1" applyFont="1" applyFill="1" applyBorder="1" applyAlignment="1">
      <alignment horizontal="center" vertical="center" wrapText="1"/>
    </xf>
    <xf numFmtId="0" fontId="0" fillId="0" borderId="0" xfId="0" applyFont="1" applyFill="1" applyBorder="1" applyAlignment="1">
      <alignment horizontal="center" vertical="center" wrapText="1"/>
    </xf>
    <xf numFmtId="0" fontId="0" fillId="0" borderId="0" xfId="0" applyFont="1" applyFill="1" applyAlignment="1">
      <alignment horizontal="center" wrapText="1"/>
    </xf>
    <xf numFmtId="0" fontId="12" fillId="0" borderId="0"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4" fillId="0" borderId="0" xfId="0" applyFont="1" applyFill="1" applyAlignment="1">
      <alignment horizontal="center" vertical="center" wrapText="1"/>
    </xf>
    <xf numFmtId="0" fontId="15" fillId="0" borderId="0" xfId="0" applyFont="1" applyFill="1" applyAlignment="1">
      <alignment horizontal="left" vertical="center" wrapText="1"/>
    </xf>
    <xf numFmtId="0" fontId="16" fillId="0" borderId="1" xfId="0" applyFont="1" applyFill="1" applyBorder="1" applyAlignment="1">
      <alignment horizontal="center" vertical="center" wrapText="1"/>
    </xf>
    <xf numFmtId="0" fontId="16" fillId="0" borderId="1" xfId="0" applyNumberFormat="1" applyFont="1" applyFill="1" applyBorder="1" applyAlignment="1">
      <alignment horizontal="center" vertical="center" wrapText="1"/>
    </xf>
    <xf numFmtId="222" fontId="16" fillId="0" borderId="1" xfId="0" applyNumberFormat="1" applyFont="1" applyFill="1" applyBorder="1" applyAlignment="1">
      <alignment horizontal="center" vertical="center" wrapText="1"/>
    </xf>
    <xf numFmtId="0" fontId="17" fillId="0" borderId="1" xfId="0" applyFont="1" applyFill="1" applyBorder="1" applyAlignment="1">
      <alignment horizontal="center" vertical="center" wrapText="1"/>
    </xf>
    <xf numFmtId="0" fontId="17" fillId="0" borderId="1" xfId="0" applyFont="1" applyFill="1" applyBorder="1" applyAlignment="1">
      <alignment horizontal="left" vertical="center" wrapText="1"/>
    </xf>
    <xf numFmtId="224" fontId="17"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222" fontId="1" fillId="0" borderId="1" xfId="0" applyNumberFormat="1" applyFont="1" applyFill="1" applyBorder="1" applyAlignment="1">
      <alignment horizontal="left" vertical="center" wrapText="1"/>
    </xf>
    <xf numFmtId="222" fontId="1" fillId="0" borderId="1" xfId="0" applyNumberFormat="1" applyFont="1" applyFill="1" applyBorder="1" applyAlignment="1">
      <alignment horizontal="center" vertical="center" wrapText="1"/>
    </xf>
    <xf numFmtId="0" fontId="1" fillId="0" borderId="1" xfId="261" applyFont="1" applyFill="1" applyBorder="1" applyAlignment="1">
      <alignment horizontal="center" vertical="center" wrapText="1"/>
    </xf>
    <xf numFmtId="0" fontId="1" fillId="0" borderId="1" xfId="260" applyFont="1" applyFill="1" applyBorder="1" applyAlignment="1">
      <alignment horizontal="left" vertical="center" wrapText="1"/>
    </xf>
    <xf numFmtId="0" fontId="18" fillId="0" borderId="1" xfId="0" applyFont="1" applyFill="1" applyBorder="1" applyAlignment="1">
      <alignment horizontal="center" vertical="center" wrapText="1"/>
    </xf>
    <xf numFmtId="0" fontId="18" fillId="0" borderId="1" xfId="0" applyFont="1" applyFill="1" applyBorder="1" applyAlignment="1">
      <alignment horizontal="left" vertical="center" wrapText="1"/>
    </xf>
    <xf numFmtId="0" fontId="1" fillId="0" borderId="1" xfId="260" applyFont="1" applyFill="1" applyBorder="1" applyAlignment="1">
      <alignment horizontal="center" vertical="center" wrapText="1"/>
    </xf>
    <xf numFmtId="0" fontId="19" fillId="0" borderId="0" xfId="0" applyFont="1" applyFill="1" applyAlignment="1">
      <alignment horizontal="left" vertical="center" wrapText="1"/>
    </xf>
    <xf numFmtId="222" fontId="19" fillId="0" borderId="0" xfId="0" applyNumberFormat="1" applyFont="1" applyFill="1" applyAlignment="1">
      <alignment horizontal="center" vertical="center" wrapText="1"/>
    </xf>
    <xf numFmtId="222" fontId="16" fillId="0" borderId="2" xfId="0" applyNumberFormat="1" applyFont="1" applyFill="1" applyBorder="1" applyAlignment="1">
      <alignment horizontal="center" vertical="center" wrapText="1"/>
    </xf>
    <xf numFmtId="0" fontId="16" fillId="0" borderId="3" xfId="0" applyNumberFormat="1" applyFont="1" applyFill="1" applyBorder="1" applyAlignment="1">
      <alignment horizontal="center" vertical="center" wrapText="1"/>
    </xf>
    <xf numFmtId="0" fontId="16" fillId="0" borderId="4" xfId="0" applyNumberFormat="1" applyFont="1" applyFill="1" applyBorder="1" applyAlignment="1">
      <alignment horizontal="center" vertical="center" wrapText="1"/>
    </xf>
    <xf numFmtId="224" fontId="16" fillId="0" borderId="1" xfId="0" applyNumberFormat="1" applyFont="1" applyFill="1" applyBorder="1" applyAlignment="1">
      <alignment horizontal="center" vertical="center" wrapText="1"/>
    </xf>
    <xf numFmtId="224" fontId="17" fillId="0" borderId="1" xfId="0" applyNumberFormat="1" applyFont="1" applyFill="1" applyBorder="1" applyAlignment="1">
      <alignment horizontal="left" vertical="center" wrapText="1"/>
    </xf>
    <xf numFmtId="222" fontId="17" fillId="0" borderId="1" xfId="0"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224" fontId="1" fillId="0" borderId="1" xfId="0" applyNumberFormat="1" applyFont="1" applyFill="1" applyBorder="1" applyAlignment="1">
      <alignment horizontal="center" vertical="center" wrapText="1"/>
    </xf>
    <xf numFmtId="225" fontId="1" fillId="0" borderId="1" xfId="0" applyNumberFormat="1" applyFont="1" applyFill="1" applyBorder="1" applyAlignment="1">
      <alignment horizontal="center" vertical="center" wrapText="1"/>
    </xf>
    <xf numFmtId="0" fontId="1" fillId="0" borderId="1" xfId="261" applyFont="1" applyFill="1" applyBorder="1" applyAlignment="1">
      <alignment horizontal="left" vertical="center" wrapText="1"/>
    </xf>
    <xf numFmtId="0" fontId="19" fillId="0" borderId="0" xfId="0" applyFont="1" applyFill="1" applyAlignment="1">
      <alignment horizontal="center" vertical="center" wrapText="1"/>
    </xf>
    <xf numFmtId="0" fontId="4" fillId="0" borderId="0" xfId="0" applyFont="1" applyFill="1" applyBorder="1" applyAlignment="1">
      <alignment horizontal="center" vertical="center" wrapText="1"/>
    </xf>
    <xf numFmtId="49" fontId="1" fillId="0" borderId="1" xfId="0" applyNumberFormat="1" applyFont="1" applyFill="1" applyBorder="1" applyAlignment="1">
      <alignment horizontal="center" vertical="center"/>
    </xf>
    <xf numFmtId="0" fontId="1" fillId="0" borderId="1" xfId="0" applyFont="1" applyFill="1" applyBorder="1" applyAlignment="1">
      <alignment vertical="center"/>
    </xf>
    <xf numFmtId="222" fontId="1" fillId="0" borderId="1" xfId="262" applyNumberFormat="1" applyFont="1" applyFill="1" applyBorder="1" applyAlignment="1" applyProtection="1">
      <alignment horizontal="center" vertical="center" wrapText="1"/>
    </xf>
    <xf numFmtId="222" fontId="1" fillId="0" borderId="1" xfId="263" applyNumberFormat="1" applyFont="1" applyFill="1" applyBorder="1" applyAlignment="1" applyProtection="1">
      <alignment horizontal="left" vertical="center" wrapText="1"/>
    </xf>
    <xf numFmtId="0" fontId="1" fillId="0" borderId="1" xfId="265" applyFont="1" applyFill="1" applyBorder="1" applyAlignment="1">
      <alignment horizontal="center" vertical="center" wrapText="1"/>
    </xf>
    <xf numFmtId="222" fontId="1" fillId="0" borderId="1" xfId="0" applyNumberFormat="1" applyFont="1" applyFill="1" applyBorder="1" applyAlignment="1">
      <alignment horizontal="center" vertical="center"/>
    </xf>
    <xf numFmtId="0" fontId="1" fillId="0" borderId="1" xfId="0" applyNumberFormat="1" applyFont="1" applyFill="1" applyBorder="1" applyAlignment="1">
      <alignment horizontal="left" vertical="center" wrapText="1"/>
    </xf>
    <xf numFmtId="0" fontId="17" fillId="0" borderId="1" xfId="261" applyFont="1" applyFill="1" applyBorder="1" applyAlignment="1">
      <alignment horizontal="center" vertical="center" wrapText="1"/>
    </xf>
    <xf numFmtId="0" fontId="17" fillId="0" borderId="1" xfId="0" applyFont="1" applyFill="1" applyBorder="1" applyAlignment="1">
      <alignment horizontal="left" vertical="center"/>
    </xf>
    <xf numFmtId="223" fontId="17" fillId="0" borderId="1" xfId="0" applyNumberFormat="1" applyFont="1" applyFill="1" applyBorder="1" applyAlignment="1">
      <alignment horizontal="center" vertical="center" wrapText="1"/>
    </xf>
    <xf numFmtId="0" fontId="1" fillId="0" borderId="1" xfId="0" applyFont="1" applyFill="1" applyBorder="1" applyAlignment="1">
      <alignment horizontal="justify" vertical="center" wrapText="1"/>
    </xf>
    <xf numFmtId="222" fontId="1" fillId="0" borderId="1" xfId="264" applyNumberFormat="1" applyFont="1" applyFill="1" applyBorder="1" applyAlignment="1">
      <alignment horizontal="center" vertical="center" wrapText="1"/>
    </xf>
    <xf numFmtId="0" fontId="1" fillId="0" borderId="1" xfId="264" applyFont="1" applyFill="1" applyBorder="1" applyAlignment="1">
      <alignment horizontal="center" vertical="center" wrapText="1"/>
    </xf>
    <xf numFmtId="0" fontId="1" fillId="0" borderId="1" xfId="264" applyFont="1" applyFill="1" applyBorder="1" applyAlignment="1">
      <alignment horizontal="left" vertical="center" wrapText="1"/>
    </xf>
    <xf numFmtId="0" fontId="4"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222" fontId="18" fillId="0" borderId="1" xfId="0" applyNumberFormat="1" applyFont="1" applyFill="1" applyBorder="1" applyAlignment="1">
      <alignment horizontal="left" vertical="center" wrapText="1"/>
    </xf>
    <xf numFmtId="0" fontId="18" fillId="0" borderId="1" xfId="0" applyFont="1" applyFill="1" applyBorder="1" applyAlignment="1">
      <alignment horizontal="center" vertical="center"/>
    </xf>
    <xf numFmtId="226" fontId="1" fillId="0" borderId="1" xfId="0" applyNumberFormat="1" applyFont="1" applyFill="1" applyBorder="1" applyAlignment="1">
      <alignment horizontal="center" vertical="center"/>
    </xf>
    <xf numFmtId="224" fontId="1" fillId="0" borderId="1" xfId="0" applyNumberFormat="1" applyFont="1" applyFill="1" applyBorder="1" applyAlignment="1">
      <alignment horizontal="center" vertical="center"/>
    </xf>
    <xf numFmtId="223" fontId="1" fillId="0" borderId="1" xfId="0" applyNumberFormat="1" applyFont="1" applyFill="1" applyBorder="1" applyAlignment="1">
      <alignment horizontal="center" vertical="center"/>
    </xf>
    <xf numFmtId="223" fontId="1" fillId="0" borderId="1" xfId="0" applyNumberFormat="1" applyFont="1" applyFill="1" applyBorder="1" applyAlignment="1">
      <alignment horizontal="center" vertical="center" wrapText="1"/>
    </xf>
    <xf numFmtId="227" fontId="1" fillId="0" borderId="1" xfId="0" applyNumberFormat="1" applyFont="1" applyFill="1" applyBorder="1" applyAlignment="1">
      <alignment horizontal="center" vertical="center" wrapText="1"/>
    </xf>
    <xf numFmtId="228" fontId="1" fillId="0" borderId="1" xfId="0" applyNumberFormat="1" applyFont="1" applyFill="1" applyBorder="1" applyAlignment="1">
      <alignment horizontal="center" vertical="center" wrapText="1"/>
    </xf>
    <xf numFmtId="226" fontId="1" fillId="0" borderId="1" xfId="0" applyNumberFormat="1" applyFont="1" applyFill="1" applyBorder="1" applyAlignment="1">
      <alignment horizontal="center" vertical="center" wrapText="1"/>
    </xf>
    <xf numFmtId="0" fontId="18" fillId="0" borderId="1" xfId="0" applyFont="1" applyFill="1" applyBorder="1" applyAlignment="1">
      <alignment vertical="center"/>
    </xf>
    <xf numFmtId="49" fontId="2" fillId="0" borderId="1" xfId="0" applyNumberFormat="1" applyFont="1" applyFill="1" applyBorder="1" applyAlignment="1">
      <alignment horizontal="center" vertical="center"/>
    </xf>
    <xf numFmtId="0" fontId="2" fillId="0" borderId="1" xfId="0" applyFont="1" applyFill="1" applyBorder="1" applyAlignment="1">
      <alignment horizontal="center" vertical="center"/>
    </xf>
    <xf numFmtId="222" fontId="2" fillId="0" borderId="1" xfId="0" applyNumberFormat="1" applyFont="1" applyFill="1" applyBorder="1" applyAlignment="1">
      <alignment horizontal="center" vertical="center"/>
    </xf>
    <xf numFmtId="222" fontId="2" fillId="0" borderId="1" xfId="0" applyNumberFormat="1" applyFont="1" applyFill="1" applyBorder="1" applyAlignment="1">
      <alignment vertical="center" wrapText="1"/>
    </xf>
    <xf numFmtId="0" fontId="2" fillId="0" borderId="1" xfId="0" applyFont="1" applyFill="1" applyBorder="1" applyAlignment="1" applyProtection="1">
      <alignment horizontal="center" vertical="center" wrapText="1"/>
      <protection locked="0"/>
    </xf>
    <xf numFmtId="0" fontId="2" fillId="0" borderId="1" xfId="0" applyFont="1" applyFill="1" applyBorder="1" applyAlignment="1" applyProtection="1">
      <alignment horizontal="center" vertical="center"/>
      <protection locked="0"/>
    </xf>
    <xf numFmtId="0" fontId="1" fillId="0" borderId="1" xfId="0" applyFont="1" applyFill="1" applyBorder="1" applyAlignment="1" applyProtection="1">
      <alignment horizontal="left" vertical="center"/>
      <protection locked="0"/>
    </xf>
    <xf numFmtId="224" fontId="2" fillId="0" borderId="1" xfId="0" applyNumberFormat="1" applyFont="1" applyFill="1" applyBorder="1" applyAlignment="1" applyProtection="1">
      <alignment horizontal="center" vertical="center"/>
      <protection locked="0"/>
    </xf>
    <xf numFmtId="222" fontId="2" fillId="0" borderId="1" xfId="0" applyNumberFormat="1" applyFont="1" applyFill="1" applyBorder="1" applyAlignment="1" applyProtection="1">
      <alignment horizontal="center" vertical="center" wrapText="1"/>
      <protection locked="0"/>
    </xf>
    <xf numFmtId="0" fontId="1" fillId="0" borderId="1" xfId="0" applyFont="1" applyFill="1" applyBorder="1" applyAlignment="1" applyProtection="1">
      <alignment vertical="center"/>
      <protection locked="0"/>
    </xf>
    <xf numFmtId="224" fontId="2" fillId="0" borderId="1" xfId="0" applyNumberFormat="1" applyFont="1" applyFill="1" applyBorder="1" applyAlignment="1" applyProtection="1">
      <alignment horizontal="center" vertical="center" wrapText="1"/>
      <protection locked="0"/>
    </xf>
    <xf numFmtId="0" fontId="2" fillId="0" borderId="1" xfId="0" applyNumberFormat="1" applyFont="1" applyFill="1" applyBorder="1" applyAlignment="1">
      <alignment horizontal="center" vertical="center" wrapText="1"/>
    </xf>
    <xf numFmtId="224" fontId="2" fillId="0" borderId="1" xfId="0" applyNumberFormat="1" applyFont="1" applyFill="1" applyBorder="1" applyAlignment="1">
      <alignment horizontal="center" vertical="center" wrapText="1"/>
    </xf>
    <xf numFmtId="224" fontId="2" fillId="0" borderId="1" xfId="0" applyNumberFormat="1" applyFont="1" applyFill="1" applyBorder="1" applyAlignment="1">
      <alignment horizontal="center" vertical="center"/>
    </xf>
    <xf numFmtId="0" fontId="2" fillId="0" borderId="1" xfId="0" applyFont="1" applyFill="1" applyBorder="1" applyAlignment="1">
      <alignment horizontal="center" wrapText="1"/>
    </xf>
    <xf numFmtId="227" fontId="2" fillId="0" borderId="1" xfId="0" applyNumberFormat="1" applyFont="1" applyFill="1" applyBorder="1" applyAlignment="1">
      <alignment horizontal="center" vertical="center" wrapText="1"/>
    </xf>
    <xf numFmtId="222" fontId="2" fillId="0" borderId="1" xfId="0" applyNumberFormat="1" applyFont="1" applyFill="1" applyBorder="1" applyAlignment="1">
      <alignment horizontal="left" vertical="center"/>
    </xf>
    <xf numFmtId="226" fontId="2" fillId="0" borderId="1" xfId="0" applyNumberFormat="1" applyFont="1" applyFill="1" applyBorder="1" applyAlignment="1">
      <alignment horizontal="center" vertical="center"/>
    </xf>
    <xf numFmtId="227" fontId="2" fillId="0" borderId="1" xfId="0" applyNumberFormat="1" applyFont="1" applyFill="1" applyBorder="1" applyAlignment="1">
      <alignment horizontal="center" vertical="center"/>
    </xf>
    <xf numFmtId="226" fontId="2" fillId="0" borderId="1" xfId="0" applyNumberFormat="1" applyFont="1" applyFill="1" applyBorder="1" applyAlignment="1">
      <alignment horizontal="center" vertical="center" wrapText="1"/>
    </xf>
    <xf numFmtId="222" fontId="2" fillId="0" borderId="1" xfId="0" applyNumberFormat="1" applyFont="1" applyFill="1" applyBorder="1" applyAlignment="1" applyProtection="1">
      <alignment horizontal="left" vertical="center" wrapText="1"/>
      <protection locked="0"/>
    </xf>
    <xf numFmtId="222" fontId="2" fillId="0" borderId="1" xfId="0" applyNumberFormat="1" applyFont="1" applyFill="1" applyBorder="1" applyAlignment="1" applyProtection="1">
      <alignment horizontal="left" vertical="center"/>
      <protection locked="0"/>
    </xf>
    <xf numFmtId="227" fontId="2" fillId="0" borderId="1" xfId="0" applyNumberFormat="1" applyFont="1" applyFill="1" applyBorder="1" applyAlignment="1" applyProtection="1">
      <alignment horizontal="center" vertical="center"/>
      <protection locked="0"/>
    </xf>
    <xf numFmtId="224" fontId="2" fillId="0" borderId="1" xfId="0" applyNumberFormat="1" applyFont="1" applyFill="1" applyBorder="1" applyAlignment="1" applyProtection="1">
      <alignment horizontal="left" vertical="center"/>
      <protection locked="0"/>
    </xf>
    <xf numFmtId="222" fontId="2" fillId="0" borderId="1" xfId="0" applyNumberFormat="1" applyFont="1" applyFill="1" applyBorder="1" applyAlignment="1" applyProtection="1">
      <alignment horizontal="center" vertical="center"/>
      <protection locked="0"/>
    </xf>
    <xf numFmtId="0" fontId="2" fillId="0" borderId="1" xfId="0" applyNumberFormat="1" applyFont="1" applyFill="1" applyBorder="1" applyAlignment="1">
      <alignment horizontal="left" vertical="center" wrapText="1"/>
    </xf>
    <xf numFmtId="0" fontId="4" fillId="0" borderId="1" xfId="0" applyFont="1" applyFill="1" applyBorder="1" applyAlignment="1">
      <alignment horizontal="left" vertical="center" wrapText="1"/>
    </xf>
    <xf numFmtId="0" fontId="2" fillId="0" borderId="1" xfId="0" applyFont="1" applyFill="1" applyBorder="1" applyAlignment="1">
      <alignment horizontal="left" vertical="center"/>
    </xf>
    <xf numFmtId="0" fontId="2" fillId="0" borderId="1" xfId="0" applyFont="1" applyFill="1" applyBorder="1" applyAlignment="1">
      <alignment vertical="center"/>
    </xf>
    <xf numFmtId="228" fontId="2" fillId="0" borderId="1" xfId="0" applyNumberFormat="1" applyFont="1" applyFill="1" applyBorder="1" applyAlignment="1" applyProtection="1">
      <alignment horizontal="center" vertical="center"/>
      <protection locked="0"/>
    </xf>
    <xf numFmtId="0" fontId="2" fillId="0" borderId="1" xfId="0" applyFont="1" applyFill="1" applyBorder="1" applyAlignment="1" applyProtection="1">
      <alignment vertical="center"/>
      <protection locked="0"/>
    </xf>
    <xf numFmtId="57" fontId="2" fillId="0" borderId="1" xfId="0" applyNumberFormat="1" applyFont="1" applyFill="1" applyBorder="1" applyAlignment="1" applyProtection="1">
      <alignment horizontal="center" vertical="center"/>
      <protection locked="0"/>
    </xf>
    <xf numFmtId="228" fontId="2" fillId="0" borderId="1" xfId="0" applyNumberFormat="1" applyFont="1" applyFill="1" applyBorder="1" applyAlignment="1">
      <alignment horizontal="center" vertical="center"/>
    </xf>
    <xf numFmtId="223" fontId="1" fillId="0" borderId="1" xfId="0" applyNumberFormat="1" applyFont="1" applyFill="1" applyBorder="1" applyAlignment="1">
      <alignment horizontal="left" vertical="center" wrapText="1"/>
    </xf>
    <xf numFmtId="223" fontId="2" fillId="0" borderId="1" xfId="0" applyNumberFormat="1" applyFont="1" applyFill="1" applyBorder="1" applyAlignment="1" applyProtection="1">
      <alignment horizontal="center" vertical="center" wrapText="1"/>
      <protection locked="0"/>
    </xf>
    <xf numFmtId="222" fontId="2" fillId="0" borderId="0" xfId="0" applyNumberFormat="1" applyFont="1" applyFill="1" applyBorder="1" applyAlignment="1">
      <alignment horizontal="center" vertical="center" wrapText="1"/>
    </xf>
    <xf numFmtId="222" fontId="1" fillId="0" borderId="0" xfId="0" applyNumberFormat="1" applyFont="1" applyFill="1" applyBorder="1" applyAlignment="1">
      <alignment horizontal="center" vertical="center" wrapText="1"/>
    </xf>
    <xf numFmtId="0" fontId="1" fillId="0" borderId="0" xfId="0" applyFont="1" applyFill="1" applyBorder="1" applyAlignment="1">
      <alignment horizontal="left" wrapText="1"/>
    </xf>
    <xf numFmtId="229" fontId="2" fillId="0" borderId="1" xfId="0" applyNumberFormat="1" applyFont="1" applyFill="1" applyBorder="1" applyAlignment="1">
      <alignment horizontal="left" vertical="center" wrapText="1"/>
    </xf>
    <xf numFmtId="227" fontId="2" fillId="0" borderId="1" xfId="0" applyNumberFormat="1" applyFont="1" applyFill="1" applyBorder="1" applyAlignment="1">
      <alignment horizontal="left" vertical="center"/>
    </xf>
    <xf numFmtId="223" fontId="2" fillId="0" borderId="1" xfId="0" applyNumberFormat="1" applyFont="1" applyFill="1" applyBorder="1" applyAlignment="1">
      <alignment horizontal="left" vertical="center" wrapText="1"/>
    </xf>
    <xf numFmtId="225" fontId="2" fillId="0" borderId="1" xfId="0" applyNumberFormat="1" applyFont="1" applyFill="1" applyBorder="1" applyAlignment="1">
      <alignment horizontal="center" vertical="center" wrapText="1"/>
    </xf>
    <xf numFmtId="222" fontId="2" fillId="0" borderId="0" xfId="0" applyNumberFormat="1" applyFont="1" applyFill="1" applyBorder="1" applyAlignment="1">
      <alignment horizontal="left" vertical="center" wrapText="1"/>
    </xf>
    <xf numFmtId="224" fontId="2" fillId="0" borderId="0" xfId="0" applyNumberFormat="1" applyFont="1" applyFill="1" applyBorder="1" applyAlignment="1">
      <alignment horizontal="center" vertical="center" wrapText="1"/>
    </xf>
    <xf numFmtId="224" fontId="1" fillId="0" borderId="0" xfId="0" applyNumberFormat="1" applyFont="1" applyFill="1" applyBorder="1" applyAlignment="1">
      <alignment horizontal="center" vertical="center" wrapText="1"/>
    </xf>
    <xf numFmtId="0" fontId="0" fillId="0" borderId="0" xfId="0" applyFont="1" applyFill="1" applyBorder="1" applyAlignment="1">
      <alignment horizontal="left" wrapText="1"/>
    </xf>
    <xf numFmtId="228" fontId="2"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xf>
    <xf numFmtId="223" fontId="4" fillId="0" borderId="1" xfId="0" applyNumberFormat="1" applyFont="1" applyFill="1" applyBorder="1" applyAlignment="1">
      <alignment horizontal="center" vertical="center" wrapText="1"/>
    </xf>
  </cellXfs>
  <cellStyles count="26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好_05玉溪" xfId="49"/>
    <cellStyle name="args.style" xfId="50"/>
    <cellStyle name="Normalny_Arkusz1" xfId="51"/>
    <cellStyle name="Accent2 - 40%" xfId="52"/>
    <cellStyle name="好_汇总" xfId="53"/>
    <cellStyle name="计算 2" xfId="54"/>
    <cellStyle name="差_历年教师人数" xfId="55"/>
    <cellStyle name="日期" xfId="56"/>
    <cellStyle name="Accent2 - 60%" xfId="57"/>
    <cellStyle name="Œ…‹æØ‚è_Region Orders (2)" xfId="58"/>
    <cellStyle name="RowLevel_0" xfId="59"/>
    <cellStyle name="常规 6" xfId="60"/>
    <cellStyle name="_ET_STYLE_NoName_00__Sheet3" xfId="61"/>
    <cellStyle name="Entered" xfId="62"/>
    <cellStyle name="一般_NEGS" xfId="63"/>
    <cellStyle name="百分比 4" xfId="64"/>
    <cellStyle name="_ET_STYLE_NoName_00__县公司" xfId="65"/>
    <cellStyle name="40% - 强调文字颜色 4 2" xfId="66"/>
    <cellStyle name="_long term loan - others 300504" xfId="67"/>
    <cellStyle name="Currency [0]" xfId="68"/>
    <cellStyle name="差_Book2" xfId="69"/>
    <cellStyle name="输出 2" xfId="70"/>
    <cellStyle name="千位分隔[0] 2" xfId="71"/>
    <cellStyle name="PSChar" xfId="72"/>
    <cellStyle name="0,0&#13;&#10;NA&#13;&#10;" xfId="73"/>
    <cellStyle name="_弱电系统设备配置报价清单" xfId="74"/>
    <cellStyle name="适中 2" xfId="75"/>
    <cellStyle name="好_县级基础数据" xfId="76"/>
    <cellStyle name="烹拳_ +Foil &amp; -FOIL &amp; PAPER" xfId="77"/>
    <cellStyle name="style2" xfId="78"/>
    <cellStyle name="差_财政供养人员" xfId="79"/>
    <cellStyle name="{Thousand [0]}" xfId="80"/>
    <cellStyle name="PSInt" xfId="81"/>
    <cellStyle name="per.style" xfId="82"/>
    <cellStyle name="Hyperlink_AheadBehind.xls Chart 23" xfId="83"/>
    <cellStyle name="{Month}" xfId="84"/>
    <cellStyle name="Comma  - Style6" xfId="85"/>
    <cellStyle name="Pourcentage_pldt" xfId="86"/>
    <cellStyle name="差_Book1_2" xfId="87"/>
    <cellStyle name="t" xfId="88"/>
    <cellStyle name="?? [0]" xfId="89"/>
    <cellStyle name="捠壿 [0.00]_Region Orders (2)" xfId="90"/>
    <cellStyle name="Accent4 - 60%" xfId="91"/>
    <cellStyle name="强调文字颜色 4 2" xfId="92"/>
    <cellStyle name="60% - 强调文字颜色 3 2" xfId="93"/>
    <cellStyle name="分级显示列_1_Book1" xfId="94"/>
    <cellStyle name="Currency_!!!GO" xfId="95"/>
    <cellStyle name="Prefilled" xfId="96"/>
    <cellStyle name="Header1" xfId="97"/>
    <cellStyle name="差_Book1" xfId="98"/>
    <cellStyle name="Accent2 - 20%" xfId="99"/>
    <cellStyle name="_Book1_2" xfId="100"/>
    <cellStyle name="差_00省级(定稿)" xfId="101"/>
    <cellStyle name="Euro" xfId="102"/>
    <cellStyle name="部门" xfId="103"/>
    <cellStyle name="强调 3" xfId="104"/>
    <cellStyle name="Currency1" xfId="105"/>
    <cellStyle name="Header2" xfId="106"/>
    <cellStyle name="@ET_Style?@font-face" xfId="107"/>
    <cellStyle name="好_Book1_1" xfId="108"/>
    <cellStyle name="千位分隔 2" xfId="109"/>
    <cellStyle name="好_M03" xfId="110"/>
    <cellStyle name="差_东乡县2013年第二批财政专项扶贫资金项目计划（修改稿）" xfId="111"/>
    <cellStyle name="常规 2 3" xfId="112"/>
    <cellStyle name="Black" xfId="113"/>
    <cellStyle name="警告文本 2" xfId="114"/>
    <cellStyle name="{Comma [0]}" xfId="115"/>
    <cellStyle name="{Thousand}" xfId="116"/>
    <cellStyle name="KPMG Normal" xfId="117"/>
    <cellStyle name="Valuta (0)_pldt" xfId="118"/>
    <cellStyle name="콤마 [0]_BOILER-CO1" xfId="119"/>
    <cellStyle name="60% - 强调文字颜色 1 2" xfId="120"/>
    <cellStyle name="商品名称" xfId="121"/>
    <cellStyle name="20% - 强调文字颜色 3 2" xfId="122"/>
    <cellStyle name="style" xfId="123"/>
    <cellStyle name="强调文字颜色 1 2" xfId="124"/>
    <cellStyle name="好_汇总-县级财政报表附表" xfId="125"/>
    <cellStyle name="强调文字颜色 6 2" xfId="126"/>
    <cellStyle name="RevList" xfId="127"/>
    <cellStyle name="20% - 强调文字颜色 6 2" xfId="128"/>
    <cellStyle name="Milliers_!!!GO" xfId="129"/>
    <cellStyle name="Moneda [0]_96 Risk" xfId="130"/>
    <cellStyle name="烹拳 [0]_ +Foil &amp; -FOIL &amp; PAPER" xfId="131"/>
    <cellStyle name="entry box" xfId="132"/>
    <cellStyle name="Accent5" xfId="133"/>
    <cellStyle name="Tusental (0)_pldt" xfId="134"/>
    <cellStyle name="60% - 强调文字颜色 5 2" xfId="135"/>
    <cellStyle name="Column_Title" xfId="136"/>
    <cellStyle name="标题 2 2" xfId="137"/>
    <cellStyle name="Grey" xfId="138"/>
    <cellStyle name="Accent1 - 20%" xfId="139"/>
    <cellStyle name="@_text" xfId="140"/>
    <cellStyle name="Dollar (zero dec)" xfId="141"/>
    <cellStyle name="好_东乡县2013年第二批财政专项扶贫资金项目计划（修改稿）" xfId="142"/>
    <cellStyle name="Accent3 - 40%" xfId="143"/>
    <cellStyle name="Mon閠aire [0]_!!!GO" xfId="144"/>
    <cellStyle name="Accent5 - 20%" xfId="145"/>
    <cellStyle name="PSDate" xfId="146"/>
    <cellStyle name="差_Book1_县公司" xfId="147"/>
    <cellStyle name="标题 1 2" xfId="148"/>
    <cellStyle name="Accent2" xfId="149"/>
    <cellStyle name="category" xfId="150"/>
    <cellStyle name="Accent1" xfId="151"/>
    <cellStyle name="Tusental_pldt" xfId="152"/>
    <cellStyle name="표준_0N-HANDLING " xfId="153"/>
    <cellStyle name="40% - 强调文字颜色 6 2" xfId="154"/>
    <cellStyle name="Accent6 - 60%" xfId="155"/>
    <cellStyle name="标题 4 2" xfId="156"/>
    <cellStyle name="?鹎%U龡&amp;H?_x0008__x001c__x001c_?_x0007__x0001__x0001_" xfId="157"/>
    <cellStyle name="Monétaire [0]_!!!GO" xfId="158"/>
    <cellStyle name="HEADER" xfId="159"/>
    <cellStyle name="捠壿_Region Orders (2)" xfId="160"/>
    <cellStyle name="标题 3 2" xfId="161"/>
    <cellStyle name="Format Number Column" xfId="162"/>
    <cellStyle name="强调 2" xfId="163"/>
    <cellStyle name="标题1" xfId="164"/>
    <cellStyle name="60% - 强调文字颜色 6 2" xfId="165"/>
    <cellStyle name="subhead" xfId="166"/>
    <cellStyle name="Accent1 - 60%" xfId="167"/>
    <cellStyle name="6mal" xfId="168"/>
    <cellStyle name="Accent6 - 40%" xfId="169"/>
    <cellStyle name="好_Book1" xfId="170"/>
    <cellStyle name="检查单元格 2" xfId="171"/>
    <cellStyle name="InputArea" xfId="172"/>
    <cellStyle name="{Z'0000(1 dec)}" xfId="173"/>
    <cellStyle name="40% - 强调文字颜色 5 2" xfId="174"/>
    <cellStyle name="Calc Currency (0)" xfId="175"/>
    <cellStyle name="Normal - Style1" xfId="176"/>
    <cellStyle name="KPMG Heading 2" xfId="177"/>
    <cellStyle name="Comma_!!!GO" xfId="178"/>
    <cellStyle name="Model" xfId="179"/>
    <cellStyle name="Column$Headings" xfId="180"/>
    <cellStyle name="Mon閠aire_!!!GO" xfId="181"/>
    <cellStyle name="PSHeading" xfId="182"/>
    <cellStyle name="60% - 强调文字颜色 2 2" xfId="183"/>
    <cellStyle name="{Comma}" xfId="184"/>
    <cellStyle name="Percent [2]" xfId="185"/>
    <cellStyle name="Border" xfId="186"/>
    <cellStyle name="表标题" xfId="187"/>
    <cellStyle name="Input Cells" xfId="188"/>
    <cellStyle name="Input [yellow]" xfId="189"/>
    <cellStyle name="常规 2_02-2008决算报表格式" xfId="190"/>
    <cellStyle name="HEADING1" xfId="191"/>
    <cellStyle name="comma zerodec" xfId="192"/>
    <cellStyle name="Non défini" xfId="193"/>
    <cellStyle name="Copied" xfId="194"/>
    <cellStyle name="comma-d" xfId="195"/>
    <cellStyle name="霓付 [0]_ +Foil &amp; -FOIL &amp; PAPER" xfId="196"/>
    <cellStyle name="Fixed" xfId="197"/>
    <cellStyle name="汇总 2" xfId="198"/>
    <cellStyle name="KPMG Heading 1" xfId="199"/>
    <cellStyle name="40% - 强调文字颜色 3 2" xfId="200"/>
    <cellStyle name="差_5334_2006年迪庆县级财政报表附表" xfId="201"/>
    <cellStyle name="Column Headings" xfId="202"/>
    <cellStyle name="强调 1" xfId="203"/>
    <cellStyle name="Followed Hyperlink_AheadBehind.xls Chart 23" xfId="204"/>
    <cellStyle name="Date" xfId="205"/>
    <cellStyle name="貨幣_SGV" xfId="206"/>
    <cellStyle name="20% - 强调文字颜色 1 2" xfId="207"/>
    <cellStyle name="昗弨_Pacific Region P&amp;L" xfId="208"/>
    <cellStyle name="好_5334_2006年迪庆县级财政报表附表" xfId="209"/>
    <cellStyle name="HEADING2" xfId="210"/>
    <cellStyle name="20% - 强调文字颜色 5 2" xfId="211"/>
    <cellStyle name="콤마_BOILER-CO1" xfId="212"/>
    <cellStyle name="Milliers [0]_!!!GO" xfId="213"/>
    <cellStyle name="??_0N-HANDLING " xfId="214"/>
    <cellStyle name="Moneda_96 Risk" xfId="215"/>
    <cellStyle name="KPMG Heading 4" xfId="216"/>
    <cellStyle name="Valuta_pldt" xfId="217"/>
    <cellStyle name="普通_ 白土" xfId="218"/>
    <cellStyle name="pricing" xfId="219"/>
    <cellStyle name="Linked Cells" xfId="220"/>
    <cellStyle name="Total" xfId="221"/>
    <cellStyle name="未定义" xfId="222"/>
    <cellStyle name="编号" xfId="223"/>
    <cellStyle name="no dec" xfId="224"/>
    <cellStyle name="Accent6" xfId="225"/>
    <cellStyle name="强调文字颜色 2 2" xfId="226"/>
    <cellStyle name="链接单元格 2" xfId="227"/>
    <cellStyle name="KPMG Heading 3" xfId="228"/>
    <cellStyle name="Lines Fill" xfId="229"/>
    <cellStyle name="强调文字颜色 3 2" xfId="230"/>
    <cellStyle name="借出原因" xfId="231"/>
    <cellStyle name="霓付_ +Foil &amp; -FOIL &amp; PAPER" xfId="232"/>
    <cellStyle name="差_530629_2006年县级财政报表附表" xfId="233"/>
    <cellStyle name="{Percent}" xfId="234"/>
    <cellStyle name="Norma,_laroux_4_营业在建 (2)_E21" xfId="235"/>
    <cellStyle name="Monétaire_!!!GO" xfId="236"/>
    <cellStyle name="好_530629_2006年县级财政报表附表" xfId="237"/>
    <cellStyle name="小数" xfId="238"/>
    <cellStyle name="分级显示行_1_13区汇总" xfId="239"/>
    <cellStyle name="PSDec" xfId="240"/>
    <cellStyle name="钎霖_4岿角利" xfId="241"/>
    <cellStyle name="COST1" xfId="242"/>
    <cellStyle name="数字" xfId="243"/>
    <cellStyle name="数量" xfId="244"/>
    <cellStyle name="资产" xfId="245"/>
    <cellStyle name="PSSpacer" xfId="246"/>
    <cellStyle name="Subtotal" xfId="247"/>
    <cellStyle name="style1" xfId="248"/>
    <cellStyle name="{Date}" xfId="249"/>
    <cellStyle name="公司标准表" xfId="250"/>
    <cellStyle name="输入 2" xfId="251"/>
    <cellStyle name="解释性文本 2" xfId="252"/>
    <cellStyle name="Red" xfId="253"/>
    <cellStyle name="Sheet Head" xfId="254"/>
    <cellStyle name="_Book1_3" xfId="255"/>
    <cellStyle name="{Z'0000(4 dec)}" xfId="256"/>
    <cellStyle name="20% - 强调文字颜色 2 2" xfId="257"/>
    <cellStyle name="40% - 强调文字颜色 2 2" xfId="258"/>
    <cellStyle name="常规 2 11" xfId="259"/>
    <cellStyle name="常规 10 2 2" xfId="260"/>
    <cellStyle name="常规 15" xfId="261"/>
    <cellStyle name="常规 9 2" xfId="262"/>
    <cellStyle name="常规 2" xfId="263"/>
    <cellStyle name="常规 14" xfId="264"/>
    <cellStyle name="常规 15 2" xfId="265"/>
    <cellStyle name="Normal" xfId="266"/>
  </cellStyles>
  <tableStyles count="0" defaultTableStyle="TableStyleMedium9" defaultPivotStyle="PivotStyleLight16"/>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externalLink" Target="externalLinks/externalLink7.xml"/><Relationship Id="rId8" Type="http://schemas.openxmlformats.org/officeDocument/2006/relationships/externalLink" Target="externalLinks/externalLink6.xml"/><Relationship Id="rId7" Type="http://schemas.openxmlformats.org/officeDocument/2006/relationships/externalLink" Target="externalLinks/externalLink5.xml"/><Relationship Id="rId6" Type="http://schemas.openxmlformats.org/officeDocument/2006/relationships/externalLink" Target="externalLinks/externalLink4.xml"/><Relationship Id="rId5" Type="http://schemas.openxmlformats.org/officeDocument/2006/relationships/externalLink" Target="externalLinks/externalLink3.xml"/><Relationship Id="rId4" Type="http://schemas.openxmlformats.org/officeDocument/2006/relationships/externalLink" Target="externalLinks/externalLink2.xml"/><Relationship Id="rId3" Type="http://schemas.openxmlformats.org/officeDocument/2006/relationships/externalLink" Target="externalLinks/externalLink1.xml"/><Relationship Id="rId28" Type="http://schemas.openxmlformats.org/officeDocument/2006/relationships/styles" Target="styles.xml"/><Relationship Id="rId27" Type="http://schemas.openxmlformats.org/officeDocument/2006/relationships/sharedStrings" Target="sharedStrings.xml"/><Relationship Id="rId26" Type="http://schemas.openxmlformats.org/officeDocument/2006/relationships/theme" Target="theme/theme1.xml"/><Relationship Id="rId25" Type="http://schemas.openxmlformats.org/officeDocument/2006/relationships/externalLink" Target="externalLinks/externalLink23.xml"/><Relationship Id="rId24" Type="http://schemas.openxmlformats.org/officeDocument/2006/relationships/externalLink" Target="externalLinks/externalLink22.xml"/><Relationship Id="rId23" Type="http://schemas.openxmlformats.org/officeDocument/2006/relationships/externalLink" Target="externalLinks/externalLink21.xml"/><Relationship Id="rId22" Type="http://schemas.openxmlformats.org/officeDocument/2006/relationships/externalLink" Target="externalLinks/externalLink20.xml"/><Relationship Id="rId21" Type="http://schemas.openxmlformats.org/officeDocument/2006/relationships/externalLink" Target="externalLinks/externalLink19.xml"/><Relationship Id="rId20" Type="http://schemas.openxmlformats.org/officeDocument/2006/relationships/externalLink" Target="externalLinks/externalLink18.xml"/><Relationship Id="rId2" Type="http://schemas.openxmlformats.org/officeDocument/2006/relationships/worksheet" Target="worksheets/sheet2.xml"/><Relationship Id="rId19" Type="http://schemas.openxmlformats.org/officeDocument/2006/relationships/externalLink" Target="externalLinks/externalLink17.xml"/><Relationship Id="rId18" Type="http://schemas.openxmlformats.org/officeDocument/2006/relationships/externalLink" Target="externalLinks/externalLink16.xml"/><Relationship Id="rId17" Type="http://schemas.openxmlformats.org/officeDocument/2006/relationships/externalLink" Target="externalLinks/externalLink15.xml"/><Relationship Id="rId16" Type="http://schemas.openxmlformats.org/officeDocument/2006/relationships/externalLink" Target="externalLinks/externalLink14.xml"/><Relationship Id="rId15" Type="http://schemas.openxmlformats.org/officeDocument/2006/relationships/externalLink" Target="externalLinks/externalLink13.xml"/><Relationship Id="rId14" Type="http://schemas.openxmlformats.org/officeDocument/2006/relationships/externalLink" Target="externalLinks/externalLink12.xml"/><Relationship Id="rId13" Type="http://schemas.openxmlformats.org/officeDocument/2006/relationships/externalLink" Target="externalLinks/externalLink11.xml"/><Relationship Id="rId12" Type="http://schemas.openxmlformats.org/officeDocument/2006/relationships/externalLink" Target="externalLinks/externalLink10.xml"/><Relationship Id="rId11" Type="http://schemas.openxmlformats.org/officeDocument/2006/relationships/externalLink" Target="externalLinks/externalLink9.xml"/><Relationship Id="rId10" Type="http://schemas.openxmlformats.org/officeDocument/2006/relationships/externalLink" Target="externalLinks/externalLink8.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178435</xdr:colOff>
      <xdr:row>239</xdr:row>
      <xdr:rowOff>0</xdr:rowOff>
    </xdr:from>
    <xdr:to>
      <xdr:col>0</xdr:col>
      <xdr:colOff>387350</xdr:colOff>
      <xdr:row>242</xdr:row>
      <xdr:rowOff>240030</xdr:rowOff>
    </xdr:to>
    <xdr:pic>
      <xdr:nvPicPr>
        <xdr:cNvPr id="2" name="Picture 140" descr="3142418731510196992515"/>
        <xdr:cNvPicPr/>
      </xdr:nvPicPr>
      <xdr:blipFill>
        <a:blip r:embed="rId1"/>
        <a:stretch>
          <a:fillRect/>
        </a:stretch>
      </xdr:blipFill>
      <xdr:spPr>
        <a:xfrm>
          <a:off x="178435" y="244773450"/>
          <a:ext cx="208915" cy="1011555"/>
        </a:xfrm>
        <a:prstGeom prst="rect">
          <a:avLst/>
        </a:prstGeom>
        <a:noFill/>
        <a:ln w="9525">
          <a:noFill/>
        </a:ln>
      </xdr:spPr>
    </xdr:pic>
    <xdr:clientData/>
  </xdr:twoCellAnchor>
  <xdr:twoCellAnchor editAs="oneCell">
    <xdr:from>
      <xdr:col>5</xdr:col>
      <xdr:colOff>951865</xdr:colOff>
      <xdr:row>239</xdr:row>
      <xdr:rowOff>0</xdr:rowOff>
    </xdr:from>
    <xdr:to>
      <xdr:col>5</xdr:col>
      <xdr:colOff>965835</xdr:colOff>
      <xdr:row>242</xdr:row>
      <xdr:rowOff>240665</xdr:rowOff>
    </xdr:to>
    <xdr:pic>
      <xdr:nvPicPr>
        <xdr:cNvPr id="3" name="Picture 140" descr="3142418731510196992515"/>
        <xdr:cNvPicPr/>
      </xdr:nvPicPr>
      <xdr:blipFill>
        <a:blip r:embed="rId1"/>
        <a:stretch>
          <a:fillRect/>
        </a:stretch>
      </xdr:blipFill>
      <xdr:spPr>
        <a:xfrm>
          <a:off x="6174105" y="244773450"/>
          <a:ext cx="13970" cy="1012190"/>
        </a:xfrm>
        <a:prstGeom prst="rect">
          <a:avLst/>
        </a:prstGeom>
        <a:noFill/>
        <a:ln w="9525">
          <a:noFill/>
        </a:ln>
      </xdr:spPr>
    </xdr:pic>
    <xdr:clientData/>
  </xdr:twoCellAnchor>
  <xdr:twoCellAnchor editAs="oneCell">
    <xdr:from>
      <xdr:col>5</xdr:col>
      <xdr:colOff>951865</xdr:colOff>
      <xdr:row>239</xdr:row>
      <xdr:rowOff>0</xdr:rowOff>
    </xdr:from>
    <xdr:to>
      <xdr:col>5</xdr:col>
      <xdr:colOff>965835</xdr:colOff>
      <xdr:row>242</xdr:row>
      <xdr:rowOff>240665</xdr:rowOff>
    </xdr:to>
    <xdr:pic>
      <xdr:nvPicPr>
        <xdr:cNvPr id="4" name="Picture 140" descr="3142418731510196992515"/>
        <xdr:cNvPicPr/>
      </xdr:nvPicPr>
      <xdr:blipFill>
        <a:blip r:embed="rId1"/>
        <a:stretch>
          <a:fillRect/>
        </a:stretch>
      </xdr:blipFill>
      <xdr:spPr>
        <a:xfrm>
          <a:off x="6174105" y="244773450"/>
          <a:ext cx="13970" cy="1012190"/>
        </a:xfrm>
        <a:prstGeom prst="rect">
          <a:avLst/>
        </a:prstGeom>
        <a:noFill/>
        <a:ln w="9525">
          <a:noFill/>
        </a:ln>
      </xdr:spPr>
    </xdr:pic>
    <xdr:clientData/>
  </xdr:twoCellAnchor>
  <xdr:twoCellAnchor editAs="oneCell">
    <xdr:from>
      <xdr:col>0</xdr:col>
      <xdr:colOff>178435</xdr:colOff>
      <xdr:row>226</xdr:row>
      <xdr:rowOff>0</xdr:rowOff>
    </xdr:from>
    <xdr:to>
      <xdr:col>0</xdr:col>
      <xdr:colOff>387350</xdr:colOff>
      <xdr:row>226</xdr:row>
      <xdr:rowOff>1011555</xdr:rowOff>
    </xdr:to>
    <xdr:pic>
      <xdr:nvPicPr>
        <xdr:cNvPr id="5" name="Picture 140" descr="3142418731510196992515"/>
        <xdr:cNvPicPr/>
      </xdr:nvPicPr>
      <xdr:blipFill>
        <a:blip r:embed="rId1"/>
        <a:stretch>
          <a:fillRect/>
        </a:stretch>
      </xdr:blipFill>
      <xdr:spPr>
        <a:xfrm>
          <a:off x="178435" y="234305475"/>
          <a:ext cx="208915" cy="1011555"/>
        </a:xfrm>
        <a:prstGeom prst="rect">
          <a:avLst/>
        </a:prstGeom>
        <a:noFill/>
        <a:ln w="9525">
          <a:noFill/>
        </a:ln>
      </xdr:spPr>
    </xdr:pic>
    <xdr:clientData/>
  </xdr:twoCellAnchor>
  <xdr:twoCellAnchor editAs="oneCell">
    <xdr:from>
      <xdr:col>5</xdr:col>
      <xdr:colOff>951865</xdr:colOff>
      <xdr:row>226</xdr:row>
      <xdr:rowOff>0</xdr:rowOff>
    </xdr:from>
    <xdr:to>
      <xdr:col>5</xdr:col>
      <xdr:colOff>965835</xdr:colOff>
      <xdr:row>226</xdr:row>
      <xdr:rowOff>1012190</xdr:rowOff>
    </xdr:to>
    <xdr:pic>
      <xdr:nvPicPr>
        <xdr:cNvPr id="6" name="Picture 140" descr="3142418731510196992515"/>
        <xdr:cNvPicPr/>
      </xdr:nvPicPr>
      <xdr:blipFill>
        <a:blip r:embed="rId1"/>
        <a:stretch>
          <a:fillRect/>
        </a:stretch>
      </xdr:blipFill>
      <xdr:spPr>
        <a:xfrm>
          <a:off x="6174105" y="234305475"/>
          <a:ext cx="13970" cy="1012190"/>
        </a:xfrm>
        <a:prstGeom prst="rect">
          <a:avLst/>
        </a:prstGeom>
        <a:noFill/>
        <a:ln w="9525">
          <a:noFill/>
        </a:ln>
      </xdr:spPr>
    </xdr:pic>
    <xdr:clientData/>
  </xdr:twoCellAnchor>
  <xdr:twoCellAnchor editAs="oneCell">
    <xdr:from>
      <xdr:col>5</xdr:col>
      <xdr:colOff>951865</xdr:colOff>
      <xdr:row>226</xdr:row>
      <xdr:rowOff>0</xdr:rowOff>
    </xdr:from>
    <xdr:to>
      <xdr:col>5</xdr:col>
      <xdr:colOff>965835</xdr:colOff>
      <xdr:row>226</xdr:row>
      <xdr:rowOff>1012190</xdr:rowOff>
    </xdr:to>
    <xdr:pic>
      <xdr:nvPicPr>
        <xdr:cNvPr id="7" name="Picture 140" descr="3142418731510196992515"/>
        <xdr:cNvPicPr/>
      </xdr:nvPicPr>
      <xdr:blipFill>
        <a:blip r:embed="rId1"/>
        <a:stretch>
          <a:fillRect/>
        </a:stretch>
      </xdr:blipFill>
      <xdr:spPr>
        <a:xfrm>
          <a:off x="6174105" y="234305475"/>
          <a:ext cx="13970" cy="1012190"/>
        </a:xfrm>
        <a:prstGeom prst="rect">
          <a:avLst/>
        </a:prstGeom>
        <a:noFill/>
        <a:ln w="9525">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HANGHAI_LF\&#39044;&#31639;&#22788;\BY\YS3\97&#20915;&#31639;&#21306;&#21439;&#26368;&#21518;&#27719;&#24635;.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M:\02&#25919;&#24220;&#38388;&#36716;&#31227;&#25903;&#20184;\01&#19968;&#33324;&#24615;&#36716;&#31227;&#25903;&#20184;\2004&#24180;\2004&#24180;&#19968;&#33324;&#24615;&#36716;&#31227;&#25903;&#20184;&#27979;&#31639;\&#22522;&#30784;&#25968;&#25454;\2004&#24180;&#20113;&#21335;&#30465;&#20998;&#21439;&#34892;&#25919;&#21644;&#20844;&#26816;&#27861;&#21496;&#37096;&#38376;&#32534;&#21046;&#25968;.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M:\DATA%20Folder\2004&#24180;&#19968;&#33324;&#24615;&#36716;&#31227;&#25903;&#20184;\2004&#24180;&#20113;&#21335;&#30465;&#20998;&#21439;&#20844;&#29992;&#26631;&#20934;&#25903;&#20986;.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O:\DOCUME~1\zq\LOCALS~1\Temp\&#25919;&#27861;&#21475;&#24120;&#29992;&#32479;&#35745;&#36164;&#26009;\&#19977;&#23395;&#24230;&#27719;&#24635;\&#39044;&#31639;\2006&#39044;&#31639;&#25253;&#34920;.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M:\02&#25919;&#24220;&#38388;&#36716;&#31227;&#25903;&#20184;\01&#19968;&#33324;&#24615;&#36716;&#31227;&#25903;&#20184;\2004&#24180;\2004&#24180;&#19968;&#33324;&#24615;&#36716;&#31227;&#25903;&#20184;&#27979;&#31639;\&#22522;&#30784;&#25968;&#25454;\2003&#24180;&#20113;&#21335;&#30465;&#20998;&#21439;&#20892;&#19994;&#20154;&#21475;.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M:\02&#25919;&#24220;&#38388;&#36716;&#31227;&#25903;&#20184;\01&#19968;&#33324;&#24615;&#36716;&#31227;&#25903;&#20184;\2004&#24180;\2004&#24180;&#19968;&#33324;&#24615;&#36716;&#31227;&#25903;&#20184;&#27979;&#31639;\&#22522;&#30784;&#25968;&#25454;\2004&#24180;&#20113;&#21335;&#30465;&#20998;&#21439;&#20892;&#19994;&#29992;&#22320;&#38754;&#31215;.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M:\DATA%20Folder\2004&#24180;&#19968;&#33324;&#24615;&#36716;&#31227;&#25903;&#20184;\2004&#24180;&#20113;&#21335;&#30465;&#20998;&#21439;&#20154;&#21592;&#26631;&#20934;&#25903;&#20986;.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M:\DATA%20Folder\2004&#24180;&#19968;&#33324;&#24615;&#36716;&#31227;&#25903;&#20184;\2004&#24180;&#20113;&#21335;&#30465;&#20998;&#21439;&#20107;&#19994;&#21457;&#23637;&#25903;&#20986;&#65288;&#32463;&#24046;&#24322;&#35843;&#25972;&#65289;.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M:\02&#25919;&#24220;&#38388;&#36716;&#31227;&#25903;&#20184;\01&#19968;&#33324;&#24615;&#36716;&#31227;&#25903;&#20184;\2004&#24180;\2004&#24180;&#19968;&#33324;&#24615;&#36716;&#31227;&#25903;&#20184;&#27979;&#31639;\&#22522;&#30784;&#25968;&#25454;\&#20065;&#38215;&#21644;&#34892;&#25919;&#26449;&#20010;&#25968;.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O:\DOCUME~1\zq\LOCALS~1\Temp\&#36130;&#25919;&#20379;&#20859;&#20154;&#21592;&#20449;&#24687;&#34920;\&#25945;&#32946;\&#27896;&#27700;&#22235;&#20013;.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M:\02&#25919;&#24220;&#38388;&#36716;&#31227;&#25903;&#20184;\01&#19968;&#33324;&#24615;&#36716;&#31227;&#25903;&#20184;\2005&#24180;\&#31532;&#20108;&#26041;&#26696;\&#22522;&#30784;&#25968;&#25454;\2002&#24180;&#20113;&#21335;&#30465;&#20998;&#21439;&#19968;&#33324;&#39044;&#31639;&#25910;&#20837;.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A:\zzj(2003).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Budgetserver\&#39044;&#31639;&#21496;\BY\YS3\97&#20915;&#31639;&#21306;&#21439;&#26368;&#21518;&#27719;&#24635;.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O:\&#33609;&#21407;&#31449;&#23454;&#21517;&#21046;&#34920;&#26684;&#21450;&#29031;&#29255;\2011&#24180;&#24037;&#20316;\&#23454;&#21517;&#21046;&#31649;&#29702;&#24037;&#20316;\&#21160;&#21592;&#20250;\&#34892;&#25919;&#26426;&#26500;&#20154;&#21592;&#27169;&#26495;.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M:\02&#25919;&#24220;&#38388;&#36716;&#31227;&#25903;&#20184;\01&#19968;&#33324;&#24615;&#36716;&#31227;&#25903;&#20184;\2004&#24180;\2004&#24180;&#19968;&#33324;&#24615;&#36716;&#31227;&#25903;&#20184;&#27979;&#31639;\&#22522;&#30784;&#25968;&#25454;\2003&#24180;&#20113;&#21335;&#30465;&#20998;&#21439;&#20013;&#23567;&#23398;&#29983;&#20154;&#25968;.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M:\02&#25919;&#24220;&#38388;&#36716;&#31227;&#25903;&#20184;\01&#19968;&#33324;&#24615;&#36716;&#31227;&#25903;&#20184;\2004&#24180;\2004&#24180;&#19968;&#33324;&#24615;&#36716;&#31227;&#25903;&#20184;&#27979;&#31639;\&#22522;&#30784;&#25968;&#25454;\2003&#24180;&#20113;&#21335;&#30465;&#20998;&#21439;&#24635;&#20154;&#21475;.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M:\02&#25919;&#24220;&#38388;&#36716;&#31227;&#25903;&#20184;\01&#19968;&#33324;&#24615;&#36716;&#31227;&#25903;&#20184;\2005&#24180;\&#31532;&#20108;&#26041;&#26696;\2004&#24180;&#20113;&#21335;&#30465;&#20998;&#21439;&#26412;&#32423;&#26631;&#20934;&#25910;&#20837;&#21512;&#35745;.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M:\02&#25919;&#24220;&#38388;&#36716;&#31227;&#25903;&#20184;\01&#19968;&#33324;&#24615;&#36716;&#31227;&#25903;&#20184;\2005&#24180;\&#31532;&#20108;&#26041;&#26696;\&#22522;&#30784;&#25968;&#25454;\2003&#24180;&#20113;&#21335;&#30465;&#20998;&#21439;&#36130;&#25919;&#20840;&#20379;&#20859;&#20154;&#21592;&#22686;&#24133;.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M:\DATA%20Folder\2004&#24180;&#19968;&#33324;&#24615;&#36716;&#31227;&#25903;&#20184;\2004&#24180;&#20113;&#21335;&#30465;&#20998;&#21439;&#26449;&#32423;&#26631;&#20934;&#25903;&#20986;.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O:\Documents%20and%20Settings\Administrator\&#26700;&#38754;\&#32489;&#25928;\&#27575;&#38177;&#29790;\&#21271;&#20140;&#24503;&#21150;\2007&#24180;&#27979;&#31639;&#26041;&#26696;\&#19968;&#22870;\Documents%20and%20Settings\caiqiang\My%20Documents\&#21439;&#20065;&#36130;&#25919;&#22256;&#38590;&#27979;&#31639;&#26041;&#26696;\&#26041;&#26696;&#19977;&#31295;\&#26041;&#26696;&#20108;&#31295;\&#35774;&#22791;\&#21407;&#22987;\814\13%20&#38081;&#36335;&#37197;&#20214;.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M:\02&#25919;&#24220;&#38388;&#36716;&#31227;&#25903;&#20184;\01&#19968;&#33324;&#24615;&#36716;&#31227;&#25903;&#20184;\2005&#24180;\&#31532;&#20108;&#26041;&#26696;\&#22522;&#30784;&#25968;&#25454;\2003&#24180;&#20113;&#21335;&#30465;&#20998;&#21439;GDP&#21450;&#20998;&#20135;&#19994;&#25968;&#25454;.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M:\02&#25919;&#24220;&#38388;&#36716;&#31227;&#25903;&#20184;\01&#19968;&#33324;&#24615;&#36716;&#31227;&#25903;&#20184;\2005&#24180;\&#31532;&#20108;&#26041;&#26696;\&#22522;&#30784;&#25968;&#25454;\2003&#24180;&#20998;&#22320;&#21439;&#36130;&#25919;&#19968;&#33324;&#39044;&#31639;&#25910;&#20837;.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M:\02&#25919;&#24220;&#38388;&#36716;&#31227;&#25903;&#20184;\01&#19968;&#33324;&#24615;&#36716;&#31227;&#25903;&#20184;\2005&#24180;\&#31532;&#20108;&#26041;&#26696;\&#22522;&#30784;&#25968;&#25454;\2003&#24180;&#20113;&#21335;&#30465;&#20998;&#22320;&#21439;&#24037;&#21830;&#31246;&#25910;&#20915;&#31639;&#25968;.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P1012001"/>
    </sheetNames>
    <sheetDataSet>
      <sheetData sheetId="0"/>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Define"/>
      <sheetName val="行政编制"/>
      <sheetName val="公检法司编制"/>
      <sheetName val="行政和公检法司人数"/>
    </sheetNames>
    <sheetDataSet>
      <sheetData sheetId="0"/>
      <sheetData sheetId="1"/>
      <sheetData sheetId="2"/>
      <sheetData sheetId="3"/>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Define"/>
      <sheetName val="合计"/>
      <sheetName val="行政"/>
      <sheetName val="公检法司"/>
      <sheetName val="教育"/>
      <sheetName val="其他事业"/>
    </sheetNames>
    <sheetDataSet>
      <sheetData sheetId="0"/>
      <sheetData sheetId="1"/>
      <sheetData sheetId="2"/>
      <sheetData sheetId="3"/>
      <sheetData sheetId="4"/>
      <sheetData sheetId="5"/>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单位信息1"/>
      <sheetName val="单位信息2"/>
      <sheetName val="非税征收"/>
      <sheetName val="政府采购"/>
      <sheetName val="基本支出预算"/>
      <sheetName val="项目预算"/>
      <sheetName val="成本性预算"/>
      <sheetName val="收支预算总表"/>
      <sheetName val="编码"/>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3.xml><?xml version="1.0" encoding="utf-8"?>
<externalLink xmlns="http://schemas.openxmlformats.org/spreadsheetml/2006/main">
  <externalBook xmlns:r="http://schemas.openxmlformats.org/officeDocument/2006/relationships" r:id="rId1">
    <sheetNames>
      <sheetName val="农业人口"/>
    </sheetNames>
    <sheetDataSet>
      <sheetData sheetId="0"/>
    </sheetDataSet>
  </externalBook>
</externalLink>
</file>

<file path=xl/externalLinks/externalLink14.xml><?xml version="1.0" encoding="utf-8"?>
<externalLink xmlns="http://schemas.openxmlformats.org/spreadsheetml/2006/main">
  <externalBook xmlns:r="http://schemas.openxmlformats.org/officeDocument/2006/relationships" r:id="rId1">
    <sheetNames>
      <sheetName val="农业用地"/>
    </sheetNames>
    <sheetDataSet>
      <sheetData sheetId="0"/>
    </sheetDataSet>
  </externalBook>
</externalLink>
</file>

<file path=xl/externalLinks/externalLink15.xml><?xml version="1.0" encoding="utf-8"?>
<externalLink xmlns="http://schemas.openxmlformats.org/spreadsheetml/2006/main">
  <externalBook xmlns:r="http://schemas.openxmlformats.org/officeDocument/2006/relationships" r:id="rId1">
    <sheetNames>
      <sheetName val="Define"/>
      <sheetName val="人员支出"/>
    </sheetNames>
    <sheetDataSet>
      <sheetData sheetId="0"/>
      <sheetData sheetId="1"/>
    </sheetDataSet>
  </externalBook>
</externalLink>
</file>

<file path=xl/externalLinks/externalLink16.xml><?xml version="1.0" encoding="utf-8"?>
<externalLink xmlns="http://schemas.openxmlformats.org/spreadsheetml/2006/main">
  <externalBook xmlns:r="http://schemas.openxmlformats.org/officeDocument/2006/relationships" r:id="rId1">
    <sheetNames>
      <sheetName val="Define"/>
      <sheetName val="事业发展"/>
    </sheetNames>
    <sheetDataSet>
      <sheetData sheetId="0"/>
      <sheetData sheetId="1"/>
    </sheetDataSet>
  </externalBook>
</externalLink>
</file>

<file path=xl/externalLinks/externalLink17.xml><?xml version="1.0" encoding="utf-8"?>
<externalLink xmlns="http://schemas.openxmlformats.org/spreadsheetml/2006/main">
  <externalBook xmlns:r="http://schemas.openxmlformats.org/officeDocument/2006/relationships" r:id="rId1">
    <sheetNames>
      <sheetName val="行政区划"/>
    </sheetNames>
    <sheetDataSet>
      <sheetData sheetId="0"/>
    </sheetDataSet>
  </externalBook>
</externalLink>
</file>

<file path=xl/externalLinks/externalLink18.xml><?xml version="1.0" encoding="utf-8"?>
<externalLink xmlns="http://schemas.openxmlformats.org/spreadsheetml/2006/main">
  <externalBook xmlns:r="http://schemas.openxmlformats.org/officeDocument/2006/relationships" r:id="rId1">
    <sheetNames>
      <sheetName val="单位信息录入表"/>
      <sheetName val="人员信息录入表"/>
      <sheetName val="基础编码"/>
    </sheetNames>
    <sheetDataSet>
      <sheetData sheetId="0" refreshError="1"/>
      <sheetData sheetId="1" refreshError="1"/>
      <sheetData sheetId="2" refreshError="1"/>
    </sheetDataSet>
  </externalBook>
</externalLink>
</file>

<file path=xl/externalLinks/externalLink19.xml><?xml version="1.0" encoding="utf-8"?>
<externalLink xmlns="http://schemas.openxmlformats.org/spreadsheetml/2006/main">
  <externalBook xmlns:r="http://schemas.openxmlformats.org/officeDocument/2006/relationships" r:id="rId1">
    <sheetNames>
      <sheetName val="2002年一般预算收入"/>
    </sheetNames>
    <sheetDataSet>
      <sheetData sheetId="0"/>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存货明细表"/>
      <sheetName val="原材料明细表"/>
      <sheetName val="产成品明细表"/>
      <sheetName val="32.5R水泥"/>
      <sheetName val="42.5R水泥"/>
      <sheetName val="复合PC32.5R"/>
      <sheetName val="外购熟料"/>
      <sheetName val="低碱PO42.5水泥"/>
      <sheetName val="石灰石"/>
      <sheetName val="制造费用"/>
      <sheetName val="待摊费用"/>
      <sheetName val="主营业务成本明细表"/>
      <sheetName val=""/>
      <sheetName val="XL4Popp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20.xml><?xml version="1.0" encoding="utf-8"?>
<externalLink xmlns="http://schemas.openxmlformats.org/spreadsheetml/2006/main">
  <externalBook xmlns:r="http://schemas.openxmlformats.org/officeDocument/2006/relationships" r:id="rId1">
    <sheetNames>
      <sheetName val="P1012001"/>
    </sheetNames>
    <sheetDataSet>
      <sheetData sheetId="0"/>
    </sheetDataSet>
  </externalBook>
</externalLink>
</file>

<file path=xl/externalLinks/externalLink21.xml><?xml version="1.0" encoding="utf-8"?>
<externalLink xmlns="http://schemas.openxmlformats.org/spreadsheetml/2006/main">
  <externalBook xmlns:r="http://schemas.openxmlformats.org/officeDocument/2006/relationships" r:id="rId1">
    <sheetNames>
      <sheetName val="行政机构人员信息"/>
      <sheetName val="数据输入说明"/>
    </sheetNames>
    <sheetDataSet>
      <sheetData sheetId="0"/>
      <sheetData sheetId="1"/>
    </sheetDataSet>
  </externalBook>
</externalLink>
</file>

<file path=xl/externalLinks/externalLink22.xml><?xml version="1.0" encoding="utf-8"?>
<externalLink xmlns="http://schemas.openxmlformats.org/spreadsheetml/2006/main">
  <externalBook xmlns:r="http://schemas.openxmlformats.org/officeDocument/2006/relationships" r:id="rId1">
    <sheetNames>
      <sheetName val="Define"/>
      <sheetName val="中小学生"/>
    </sheetNames>
    <sheetDataSet>
      <sheetData sheetId="0"/>
      <sheetData sheetId="1"/>
    </sheetDataSet>
  </externalBook>
</externalLink>
</file>

<file path=xl/externalLinks/externalLink23.xml><?xml version="1.0" encoding="utf-8"?>
<externalLink xmlns="http://schemas.openxmlformats.org/spreadsheetml/2006/main">
  <externalBook xmlns:r="http://schemas.openxmlformats.org/officeDocument/2006/relationships" r:id="rId1">
    <sheetNames>
      <sheetName val="总人口"/>
    </sheetNames>
    <sheetDataSet>
      <sheetData sheetId="0"/>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Define"/>
      <sheetName val="本年收入合计"/>
      <sheetName val="01.增值税"/>
      <sheetName val="03.营业税"/>
      <sheetName val="04.企业所得税"/>
      <sheetName val="07.个人所得税"/>
      <sheetName val="08.资源税"/>
      <sheetName val="09.投调税"/>
      <sheetName val="10.城建税"/>
      <sheetName val="11.房产税"/>
      <sheetName val="12.印花税"/>
      <sheetName val="13.城镇土地使用税"/>
      <sheetName val="14.土地增值税"/>
      <sheetName val="15.车船使用和牌照税"/>
      <sheetName val="25.屠宰税"/>
      <sheetName val="30.农业税"/>
      <sheetName val="31.烟叶农特税"/>
      <sheetName val="33.耕地占用税"/>
      <sheetName val="34.契税"/>
      <sheetName val="40.经营收益"/>
      <sheetName val="41.亏损补贴"/>
      <sheetName val="42.行政性收费"/>
      <sheetName val="43.罚没收入"/>
      <sheetName val="70.专项收入"/>
      <sheetName val="71.其他收入"/>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Define"/>
      <sheetName val="财政供养人员增幅"/>
    </sheetNames>
    <sheetDataSet>
      <sheetData sheetId="0"/>
      <sheetData sheetId="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Define"/>
      <sheetName val="村级支出"/>
    </sheetNames>
    <sheetDataSet>
      <sheetData sheetId="0"/>
      <sheetData sheetId="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Sheet2"/>
      <sheetName val="Sheet3"/>
      <sheetName val="Sheet4"/>
      <sheetName val="laroux"/>
      <sheetName val="评估结果汇总表"/>
      <sheetName val="评估分类汇总表"/>
      <sheetName val="流动资产汇总表"/>
      <sheetName val="4货币现金"/>
      <sheetName val="5银行存款"/>
      <sheetName val="11应收帐款"/>
      <sheetName val="14预付帐"/>
      <sheetName val="16其他应收"/>
      <sheetName val="存货汇总"/>
      <sheetName val="23产成品 "/>
      <sheetName val="长期投资汇总表"/>
      <sheetName val="其他投资"/>
      <sheetName val="固定资产汇总表"/>
      <sheetName val="38房屋建筑"/>
      <sheetName val="41机器设备"/>
      <sheetName val="42车辆"/>
      <sheetName val="流动负债汇总表"/>
      <sheetName val="58应付帐"/>
      <sheetName val="61其他应付"/>
      <sheetName val="62应付工资"/>
      <sheetName val="63应付福利费"/>
      <sheetName val="64应交税金"/>
      <sheetName val="应付利润"/>
      <sheetName val="其他应交款"/>
      <sheetName val="长期负债汇总表"/>
      <sheetName val="在建"/>
      <sheetName val=""/>
      <sheetName val="________"/>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GDP"/>
    </sheetNames>
    <sheetDataSet>
      <sheetData sheetId="0"/>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一般预算收入"/>
    </sheetNames>
    <sheetDataSet>
      <sheetData sheetId="0"/>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工商税收"/>
    </sheetNames>
    <sheetDataSet>
      <sheetData sheetId="0"/>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393"/>
  <sheetViews>
    <sheetView tabSelected="1" zoomScale="55" zoomScaleNormal="55" zoomScaleSheetLayoutView="40" workbookViewId="0">
      <pane xSplit="2" ySplit="6" topLeftCell="F98" activePane="bottomRight" state="frozen"/>
      <selection/>
      <selection pane="topRight"/>
      <selection pane="bottomLeft"/>
      <selection pane="bottomRight" activeCell="I111" sqref="I111"/>
    </sheetView>
  </sheetViews>
  <sheetFormatPr defaultColWidth="9" defaultRowHeight="20.25"/>
  <cols>
    <col min="1" max="1" width="7.675" style="27" customWidth="1"/>
    <col min="2" max="2" width="29.9916666666667" style="27" customWidth="1"/>
    <col min="3" max="3" width="10.1416666666667" style="27" customWidth="1"/>
    <col min="4" max="4" width="9.29166666666667" style="27" customWidth="1"/>
    <col min="5" max="5" width="11.4333333333333" style="27" customWidth="1"/>
    <col min="6" max="6" width="93.0333333333333" style="28" customWidth="1"/>
    <col min="7" max="7" width="15.8916666666667" style="29" customWidth="1"/>
    <col min="8" max="8" width="22.4916666666667" style="29" customWidth="1"/>
    <col min="9" max="9" width="57.675" style="30" customWidth="1"/>
    <col min="10" max="10" width="30.4583333333333" style="30" customWidth="1"/>
    <col min="11" max="11" width="16.25" style="31" customWidth="1"/>
    <col min="12" max="12" width="13.3916666666667" style="27" customWidth="1"/>
    <col min="13" max="13" width="12.85" style="27" customWidth="1"/>
    <col min="14" max="14" width="12.8583333333333" style="27" customWidth="1"/>
    <col min="15" max="15" width="15.175" style="32" customWidth="1"/>
    <col min="16" max="16" width="12.8583333333333" style="32" customWidth="1"/>
    <col min="17" max="17" width="11.7833333333333" style="32" customWidth="1"/>
    <col min="18" max="18" width="13.3833333333333" style="32" customWidth="1"/>
    <col min="19" max="19" width="12.5" style="32" customWidth="1"/>
    <col min="20" max="20" width="13.4" style="27" customWidth="1"/>
    <col min="21" max="21" width="16.7833333333333" style="27" customWidth="1"/>
    <col min="22" max="22" width="12.95" style="27" customWidth="1"/>
    <col min="23" max="23" width="9.54166666666667" style="33" customWidth="1"/>
    <col min="24" max="241" width="9" style="27"/>
    <col min="242" max="16384" width="9" style="34"/>
  </cols>
  <sheetData>
    <row r="1" ht="46" customHeight="1" spans="1:5">
      <c r="A1" s="35" t="s">
        <v>0</v>
      </c>
      <c r="B1" s="35"/>
      <c r="C1" s="36"/>
      <c r="D1" s="36"/>
      <c r="E1" s="36"/>
    </row>
    <row r="2" ht="75" customHeight="1" spans="1:23">
      <c r="A2" s="37" t="s">
        <v>1</v>
      </c>
      <c r="B2" s="37"/>
      <c r="C2" s="37"/>
      <c r="D2" s="37"/>
      <c r="E2" s="37"/>
      <c r="F2" s="38"/>
      <c r="G2" s="37"/>
      <c r="H2" s="37"/>
      <c r="I2" s="54"/>
      <c r="J2" s="54"/>
      <c r="K2" s="55"/>
      <c r="L2" s="37"/>
      <c r="M2" s="37"/>
      <c r="N2" s="37"/>
      <c r="O2" s="37"/>
      <c r="P2" s="37"/>
      <c r="Q2" s="37"/>
      <c r="R2" s="37"/>
      <c r="S2" s="37"/>
      <c r="T2" s="37"/>
      <c r="U2" s="37"/>
      <c r="V2" s="37"/>
      <c r="W2" s="66"/>
    </row>
    <row r="3" s="10" customFormat="1" ht="38" customHeight="1" spans="1:23">
      <c r="A3" s="39" t="s">
        <v>2</v>
      </c>
      <c r="B3" s="39" t="s">
        <v>3</v>
      </c>
      <c r="C3" s="39" t="s">
        <v>4</v>
      </c>
      <c r="D3" s="39" t="s">
        <v>5</v>
      </c>
      <c r="E3" s="39" t="s">
        <v>6</v>
      </c>
      <c r="F3" s="40" t="s">
        <v>7</v>
      </c>
      <c r="G3" s="41" t="s">
        <v>8</v>
      </c>
      <c r="H3" s="41" t="s">
        <v>9</v>
      </c>
      <c r="I3" s="41" t="s">
        <v>10</v>
      </c>
      <c r="J3" s="41"/>
      <c r="K3" s="41"/>
      <c r="L3" s="41"/>
      <c r="M3" s="41"/>
      <c r="N3" s="41"/>
      <c r="O3" s="41"/>
      <c r="P3" s="41"/>
      <c r="Q3" s="41"/>
      <c r="R3" s="41"/>
      <c r="S3" s="41"/>
      <c r="T3" s="40" t="s">
        <v>11</v>
      </c>
      <c r="U3" s="40" t="s">
        <v>12</v>
      </c>
      <c r="V3" s="40" t="s">
        <v>13</v>
      </c>
      <c r="W3" s="40" t="s">
        <v>14</v>
      </c>
    </row>
    <row r="4" s="10" customFormat="1" ht="58" customHeight="1" spans="1:23">
      <c r="A4" s="39"/>
      <c r="B4" s="39"/>
      <c r="C4" s="39"/>
      <c r="D4" s="39"/>
      <c r="E4" s="39"/>
      <c r="F4" s="40"/>
      <c r="G4" s="41"/>
      <c r="H4" s="41"/>
      <c r="I4" s="41" t="s">
        <v>15</v>
      </c>
      <c r="J4" s="41" t="s">
        <v>16</v>
      </c>
      <c r="K4" s="56" t="s">
        <v>17</v>
      </c>
      <c r="L4" s="57"/>
      <c r="M4" s="58"/>
      <c r="N4" s="59" t="s">
        <v>18</v>
      </c>
      <c r="O4" s="59"/>
      <c r="P4" s="59"/>
      <c r="Q4" s="59" t="s">
        <v>19</v>
      </c>
      <c r="R4" s="59"/>
      <c r="S4" s="59"/>
      <c r="T4" s="40"/>
      <c r="U4" s="40"/>
      <c r="V4" s="40"/>
      <c r="W4" s="40"/>
    </row>
    <row r="5" s="10" customFormat="1" ht="84" customHeight="1" spans="1:23">
      <c r="A5" s="39"/>
      <c r="B5" s="39"/>
      <c r="C5" s="39"/>
      <c r="D5" s="39"/>
      <c r="E5" s="39"/>
      <c r="F5" s="40"/>
      <c r="G5" s="41"/>
      <c r="H5" s="41"/>
      <c r="I5" s="41"/>
      <c r="J5" s="41"/>
      <c r="K5" s="41" t="s">
        <v>20</v>
      </c>
      <c r="L5" s="40" t="s">
        <v>21</v>
      </c>
      <c r="M5" s="40" t="s">
        <v>22</v>
      </c>
      <c r="N5" s="40" t="s">
        <v>20</v>
      </c>
      <c r="O5" s="59" t="s">
        <v>23</v>
      </c>
      <c r="P5" s="59" t="s">
        <v>24</v>
      </c>
      <c r="Q5" s="59" t="s">
        <v>20</v>
      </c>
      <c r="R5" s="59" t="s">
        <v>25</v>
      </c>
      <c r="S5" s="59" t="s">
        <v>26</v>
      </c>
      <c r="T5" s="40"/>
      <c r="U5" s="40"/>
      <c r="V5" s="40"/>
      <c r="W5" s="40"/>
    </row>
    <row r="6" s="11" customFormat="1" ht="54" customHeight="1" spans="1:241">
      <c r="A6" s="42"/>
      <c r="B6" s="42" t="s">
        <v>27</v>
      </c>
      <c r="C6" s="42"/>
      <c r="D6" s="42"/>
      <c r="E6" s="42"/>
      <c r="F6" s="43"/>
      <c r="G6" s="44">
        <f>G7+G117+G128+G180+G220</f>
        <v>62602.86</v>
      </c>
      <c r="H6" s="44"/>
      <c r="I6" s="60"/>
      <c r="J6" s="60"/>
      <c r="K6" s="61">
        <f t="shared" ref="K6:K22" si="0">L6+M6</f>
        <v>256</v>
      </c>
      <c r="L6" s="61">
        <v>60</v>
      </c>
      <c r="M6" s="61">
        <v>196</v>
      </c>
      <c r="N6" s="44">
        <v>10.07</v>
      </c>
      <c r="O6" s="44">
        <v>2.29</v>
      </c>
      <c r="P6" s="44">
        <v>7.78</v>
      </c>
      <c r="Q6" s="44">
        <f>R6+S6</f>
        <v>48.05</v>
      </c>
      <c r="R6" s="44">
        <v>8.24</v>
      </c>
      <c r="S6" s="44">
        <v>39.81</v>
      </c>
      <c r="T6" s="42"/>
      <c r="U6" s="42"/>
      <c r="V6" s="42"/>
      <c r="W6" s="42"/>
      <c r="X6" s="67"/>
      <c r="Y6" s="67"/>
      <c r="Z6" s="67"/>
      <c r="AA6" s="67"/>
      <c r="AB6" s="67"/>
      <c r="AC6" s="67"/>
      <c r="AD6" s="67"/>
      <c r="AE6" s="67"/>
      <c r="AF6" s="67"/>
      <c r="AG6" s="67"/>
      <c r="AH6" s="67"/>
      <c r="AI6" s="67"/>
      <c r="AJ6" s="67"/>
      <c r="AK6" s="67"/>
      <c r="AL6" s="67"/>
      <c r="AM6" s="67"/>
      <c r="AN6" s="67"/>
      <c r="AO6" s="67"/>
      <c r="AP6" s="67"/>
      <c r="AQ6" s="67"/>
      <c r="AR6" s="67"/>
      <c r="AS6" s="67"/>
      <c r="AT6" s="67"/>
      <c r="AU6" s="67"/>
      <c r="AV6" s="67"/>
      <c r="AW6" s="67"/>
      <c r="AX6" s="67"/>
      <c r="AY6" s="67"/>
      <c r="AZ6" s="67"/>
      <c r="BA6" s="67"/>
      <c r="BB6" s="67"/>
      <c r="BC6" s="67"/>
      <c r="BD6" s="67"/>
      <c r="BE6" s="67"/>
      <c r="BF6" s="67"/>
      <c r="BG6" s="67"/>
      <c r="BH6" s="67"/>
      <c r="BI6" s="67"/>
      <c r="BJ6" s="67"/>
      <c r="BK6" s="67"/>
      <c r="BL6" s="67"/>
      <c r="BM6" s="67"/>
      <c r="BN6" s="67"/>
      <c r="BO6" s="67"/>
      <c r="BP6" s="67"/>
      <c r="BQ6" s="67"/>
      <c r="BR6" s="67"/>
      <c r="BS6" s="67"/>
      <c r="BT6" s="67"/>
      <c r="BU6" s="67"/>
      <c r="BV6" s="67"/>
      <c r="BW6" s="67"/>
      <c r="BX6" s="67"/>
      <c r="BY6" s="67"/>
      <c r="BZ6" s="67"/>
      <c r="CA6" s="67"/>
      <c r="CB6" s="67"/>
      <c r="CC6" s="67"/>
      <c r="CD6" s="67"/>
      <c r="CE6" s="67"/>
      <c r="CF6" s="67"/>
      <c r="CG6" s="67"/>
      <c r="CH6" s="67"/>
      <c r="CI6" s="67"/>
      <c r="CJ6" s="67"/>
      <c r="CK6" s="67"/>
      <c r="CL6" s="67"/>
      <c r="CM6" s="67"/>
      <c r="CN6" s="67"/>
      <c r="CO6" s="67"/>
      <c r="CP6" s="67"/>
      <c r="CQ6" s="67"/>
      <c r="CR6" s="67"/>
      <c r="CS6" s="67"/>
      <c r="CT6" s="67"/>
      <c r="CU6" s="67"/>
      <c r="CV6" s="67"/>
      <c r="CW6" s="67"/>
      <c r="CX6" s="67"/>
      <c r="CY6" s="67"/>
      <c r="CZ6" s="67"/>
      <c r="DA6" s="67"/>
      <c r="DB6" s="67"/>
      <c r="DC6" s="67"/>
      <c r="DD6" s="67"/>
      <c r="DE6" s="67"/>
      <c r="DF6" s="67"/>
      <c r="DG6" s="67"/>
      <c r="DH6" s="67"/>
      <c r="DI6" s="67"/>
      <c r="DJ6" s="67"/>
      <c r="DK6" s="67"/>
      <c r="DL6" s="67"/>
      <c r="DM6" s="67"/>
      <c r="DN6" s="67"/>
      <c r="DO6" s="67"/>
      <c r="DP6" s="67"/>
      <c r="DQ6" s="67"/>
      <c r="DR6" s="67"/>
      <c r="DS6" s="67"/>
      <c r="DT6" s="67"/>
      <c r="DU6" s="67"/>
      <c r="DV6" s="67"/>
      <c r="DW6" s="67"/>
      <c r="DX6" s="67"/>
      <c r="DY6" s="67"/>
      <c r="DZ6" s="67"/>
      <c r="EA6" s="67"/>
      <c r="EB6" s="67"/>
      <c r="EC6" s="67"/>
      <c r="ED6" s="67"/>
      <c r="EE6" s="67"/>
      <c r="EF6" s="67"/>
      <c r="EG6" s="67"/>
      <c r="EH6" s="67"/>
      <c r="EI6" s="67"/>
      <c r="EJ6" s="67"/>
      <c r="EK6" s="67"/>
      <c r="EL6" s="67"/>
      <c r="EM6" s="67"/>
      <c r="EN6" s="67"/>
      <c r="EO6" s="67"/>
      <c r="EP6" s="67"/>
      <c r="EQ6" s="67"/>
      <c r="ER6" s="67"/>
      <c r="ES6" s="67"/>
      <c r="ET6" s="67"/>
      <c r="EU6" s="67"/>
      <c r="EV6" s="67"/>
      <c r="EW6" s="67"/>
      <c r="EX6" s="67"/>
      <c r="EY6" s="67"/>
      <c r="EZ6" s="67"/>
      <c r="FA6" s="67"/>
      <c r="FB6" s="67"/>
      <c r="FC6" s="67"/>
      <c r="FD6" s="67"/>
      <c r="FE6" s="67"/>
      <c r="FF6" s="67"/>
      <c r="FG6" s="67"/>
      <c r="FH6" s="67"/>
      <c r="FI6" s="67"/>
      <c r="FJ6" s="67"/>
      <c r="FK6" s="67"/>
      <c r="FL6" s="67"/>
      <c r="FM6" s="67"/>
      <c r="FN6" s="67"/>
      <c r="FO6" s="67"/>
      <c r="FP6" s="67"/>
      <c r="FQ6" s="67"/>
      <c r="FR6" s="67"/>
      <c r="FS6" s="67"/>
      <c r="FT6" s="67"/>
      <c r="FU6" s="67"/>
      <c r="FV6" s="67"/>
      <c r="FW6" s="67"/>
      <c r="FX6" s="67"/>
      <c r="FY6" s="67"/>
      <c r="FZ6" s="67"/>
      <c r="GA6" s="67"/>
      <c r="GB6" s="67"/>
      <c r="GC6" s="67"/>
      <c r="GD6" s="67"/>
      <c r="GE6" s="67"/>
      <c r="GF6" s="67"/>
      <c r="GG6" s="67"/>
      <c r="GH6" s="67"/>
      <c r="GI6" s="67"/>
      <c r="GJ6" s="67"/>
      <c r="GK6" s="67"/>
      <c r="GL6" s="67"/>
      <c r="GM6" s="67"/>
      <c r="GN6" s="67"/>
      <c r="GO6" s="67"/>
      <c r="GP6" s="67"/>
      <c r="GQ6" s="67"/>
      <c r="GR6" s="67"/>
      <c r="GS6" s="67"/>
      <c r="GT6" s="67"/>
      <c r="GU6" s="67"/>
      <c r="GV6" s="67"/>
      <c r="GW6" s="67"/>
      <c r="GX6" s="67"/>
      <c r="GY6" s="67"/>
      <c r="GZ6" s="67"/>
      <c r="HA6" s="67"/>
      <c r="HB6" s="67"/>
      <c r="HC6" s="67"/>
      <c r="HD6" s="67"/>
      <c r="HE6" s="67"/>
      <c r="HF6" s="67"/>
      <c r="HG6" s="67"/>
      <c r="HH6" s="67"/>
      <c r="HI6" s="67"/>
      <c r="HJ6" s="67"/>
      <c r="HK6" s="67"/>
      <c r="HL6" s="67"/>
      <c r="HM6" s="67"/>
      <c r="HN6" s="67"/>
      <c r="HO6" s="67"/>
      <c r="HP6" s="67"/>
      <c r="HQ6" s="67"/>
      <c r="HR6" s="67"/>
      <c r="HS6" s="67"/>
      <c r="HT6" s="67"/>
      <c r="HU6" s="67"/>
      <c r="HV6" s="67"/>
      <c r="HW6" s="67"/>
      <c r="HX6" s="67"/>
      <c r="HY6" s="67"/>
      <c r="HZ6" s="67"/>
      <c r="IA6" s="67"/>
      <c r="IB6" s="67"/>
      <c r="IC6" s="67"/>
      <c r="ID6" s="67"/>
      <c r="IE6" s="67"/>
      <c r="IF6" s="67"/>
      <c r="IG6" s="67"/>
    </row>
    <row r="7" s="11" customFormat="1" ht="54" customHeight="1" spans="1:241">
      <c r="A7" s="42"/>
      <c r="B7" s="42" t="s">
        <v>28</v>
      </c>
      <c r="C7" s="42"/>
      <c r="D7" s="42"/>
      <c r="E7" s="42"/>
      <c r="F7" s="43"/>
      <c r="G7" s="44">
        <f>SUM(G8:G102)</f>
        <v>35888.35</v>
      </c>
      <c r="H7" s="44"/>
      <c r="I7" s="60"/>
      <c r="J7" s="60"/>
      <c r="K7" s="61">
        <f t="shared" si="0"/>
        <v>256</v>
      </c>
      <c r="L7" s="61">
        <v>60</v>
      </c>
      <c r="M7" s="61">
        <v>196</v>
      </c>
      <c r="N7" s="44">
        <v>10.07</v>
      </c>
      <c r="O7" s="44">
        <v>2.29</v>
      </c>
      <c r="P7" s="44">
        <v>7.78</v>
      </c>
      <c r="Q7" s="44">
        <v>18.05</v>
      </c>
      <c r="R7" s="44">
        <v>8.24</v>
      </c>
      <c r="S7" s="44">
        <v>39.81</v>
      </c>
      <c r="T7" s="42"/>
      <c r="U7" s="42"/>
      <c r="V7" s="42"/>
      <c r="W7" s="42"/>
      <c r="X7" s="67"/>
      <c r="Y7" s="67"/>
      <c r="Z7" s="67"/>
      <c r="AA7" s="67"/>
      <c r="AB7" s="67"/>
      <c r="AC7" s="67"/>
      <c r="AD7" s="67"/>
      <c r="AE7" s="67"/>
      <c r="AF7" s="67"/>
      <c r="AG7" s="67"/>
      <c r="AH7" s="67"/>
      <c r="AI7" s="67"/>
      <c r="AJ7" s="67"/>
      <c r="AK7" s="67"/>
      <c r="AL7" s="67"/>
      <c r="AM7" s="67"/>
      <c r="AN7" s="67"/>
      <c r="AO7" s="67"/>
      <c r="AP7" s="67"/>
      <c r="AQ7" s="67"/>
      <c r="AR7" s="67"/>
      <c r="AS7" s="67"/>
      <c r="AT7" s="67"/>
      <c r="AU7" s="67"/>
      <c r="AV7" s="67"/>
      <c r="AW7" s="67"/>
      <c r="AX7" s="67"/>
      <c r="AY7" s="67"/>
      <c r="AZ7" s="67"/>
      <c r="BA7" s="67"/>
      <c r="BB7" s="67"/>
      <c r="BC7" s="67"/>
      <c r="BD7" s="67"/>
      <c r="BE7" s="67"/>
      <c r="BF7" s="67"/>
      <c r="BG7" s="67"/>
      <c r="BH7" s="67"/>
      <c r="BI7" s="67"/>
      <c r="BJ7" s="67"/>
      <c r="BK7" s="67"/>
      <c r="BL7" s="67"/>
      <c r="BM7" s="67"/>
      <c r="BN7" s="67"/>
      <c r="BO7" s="67"/>
      <c r="BP7" s="67"/>
      <c r="BQ7" s="67"/>
      <c r="BR7" s="67"/>
      <c r="BS7" s="67"/>
      <c r="BT7" s="67"/>
      <c r="BU7" s="67"/>
      <c r="BV7" s="67"/>
      <c r="BW7" s="67"/>
      <c r="BX7" s="67"/>
      <c r="BY7" s="67"/>
      <c r="BZ7" s="67"/>
      <c r="CA7" s="67"/>
      <c r="CB7" s="67"/>
      <c r="CC7" s="67"/>
      <c r="CD7" s="67"/>
      <c r="CE7" s="67"/>
      <c r="CF7" s="67"/>
      <c r="CG7" s="67"/>
      <c r="CH7" s="67"/>
      <c r="CI7" s="67"/>
      <c r="CJ7" s="67"/>
      <c r="CK7" s="67"/>
      <c r="CL7" s="67"/>
      <c r="CM7" s="67"/>
      <c r="CN7" s="67"/>
      <c r="CO7" s="67"/>
      <c r="CP7" s="67"/>
      <c r="CQ7" s="67"/>
      <c r="CR7" s="67"/>
      <c r="CS7" s="67"/>
      <c r="CT7" s="67"/>
      <c r="CU7" s="67"/>
      <c r="CV7" s="67"/>
      <c r="CW7" s="67"/>
      <c r="CX7" s="67"/>
      <c r="CY7" s="67"/>
      <c r="CZ7" s="67"/>
      <c r="DA7" s="67"/>
      <c r="DB7" s="67"/>
      <c r="DC7" s="67"/>
      <c r="DD7" s="67"/>
      <c r="DE7" s="67"/>
      <c r="DF7" s="67"/>
      <c r="DG7" s="67"/>
      <c r="DH7" s="67"/>
      <c r="DI7" s="67"/>
      <c r="DJ7" s="67"/>
      <c r="DK7" s="67"/>
      <c r="DL7" s="67"/>
      <c r="DM7" s="67"/>
      <c r="DN7" s="67"/>
      <c r="DO7" s="67"/>
      <c r="DP7" s="67"/>
      <c r="DQ7" s="67"/>
      <c r="DR7" s="67"/>
      <c r="DS7" s="67"/>
      <c r="DT7" s="67"/>
      <c r="DU7" s="67"/>
      <c r="DV7" s="67"/>
      <c r="DW7" s="67"/>
      <c r="DX7" s="67"/>
      <c r="DY7" s="67"/>
      <c r="DZ7" s="67"/>
      <c r="EA7" s="67"/>
      <c r="EB7" s="67"/>
      <c r="EC7" s="67"/>
      <c r="ED7" s="67"/>
      <c r="EE7" s="67"/>
      <c r="EF7" s="67"/>
      <c r="EG7" s="67"/>
      <c r="EH7" s="67"/>
      <c r="EI7" s="67"/>
      <c r="EJ7" s="67"/>
      <c r="EK7" s="67"/>
      <c r="EL7" s="67"/>
      <c r="EM7" s="67"/>
      <c r="EN7" s="67"/>
      <c r="EO7" s="67"/>
      <c r="EP7" s="67"/>
      <c r="EQ7" s="67"/>
      <c r="ER7" s="67"/>
      <c r="ES7" s="67"/>
      <c r="ET7" s="67"/>
      <c r="EU7" s="67"/>
      <c r="EV7" s="67"/>
      <c r="EW7" s="67"/>
      <c r="EX7" s="67"/>
      <c r="EY7" s="67"/>
      <c r="EZ7" s="67"/>
      <c r="FA7" s="67"/>
      <c r="FB7" s="67"/>
      <c r="FC7" s="67"/>
      <c r="FD7" s="67"/>
      <c r="FE7" s="67"/>
      <c r="FF7" s="67"/>
      <c r="FG7" s="67"/>
      <c r="FH7" s="67"/>
      <c r="FI7" s="67"/>
      <c r="FJ7" s="67"/>
      <c r="FK7" s="67"/>
      <c r="FL7" s="67"/>
      <c r="FM7" s="67"/>
      <c r="FN7" s="67"/>
      <c r="FO7" s="67"/>
      <c r="FP7" s="67"/>
      <c r="FQ7" s="67"/>
      <c r="FR7" s="67"/>
      <c r="FS7" s="67"/>
      <c r="FT7" s="67"/>
      <c r="FU7" s="67"/>
      <c r="FV7" s="67"/>
      <c r="FW7" s="67"/>
      <c r="FX7" s="67"/>
      <c r="FY7" s="67"/>
      <c r="FZ7" s="67"/>
      <c r="GA7" s="67"/>
      <c r="GB7" s="67"/>
      <c r="GC7" s="67"/>
      <c r="GD7" s="67"/>
      <c r="GE7" s="67"/>
      <c r="GF7" s="67"/>
      <c r="GG7" s="67"/>
      <c r="GH7" s="67"/>
      <c r="GI7" s="67"/>
      <c r="GJ7" s="67"/>
      <c r="GK7" s="67"/>
      <c r="GL7" s="67"/>
      <c r="GM7" s="67"/>
      <c r="GN7" s="67"/>
      <c r="GO7" s="67"/>
      <c r="GP7" s="67"/>
      <c r="GQ7" s="67"/>
      <c r="GR7" s="67"/>
      <c r="GS7" s="67"/>
      <c r="GT7" s="67"/>
      <c r="GU7" s="67"/>
      <c r="GV7" s="67"/>
      <c r="GW7" s="67"/>
      <c r="GX7" s="67"/>
      <c r="GY7" s="67"/>
      <c r="GZ7" s="67"/>
      <c r="HA7" s="67"/>
      <c r="HB7" s="67"/>
      <c r="HC7" s="67"/>
      <c r="HD7" s="67"/>
      <c r="HE7" s="67"/>
      <c r="HF7" s="67"/>
      <c r="HG7" s="67"/>
      <c r="HH7" s="67"/>
      <c r="HI7" s="67"/>
      <c r="HJ7" s="67"/>
      <c r="HK7" s="67"/>
      <c r="HL7" s="67"/>
      <c r="HM7" s="67"/>
      <c r="HN7" s="67"/>
      <c r="HO7" s="67"/>
      <c r="HP7" s="67"/>
      <c r="HQ7" s="67"/>
      <c r="HR7" s="67"/>
      <c r="HS7" s="67"/>
      <c r="HT7" s="67"/>
      <c r="HU7" s="67"/>
      <c r="HV7" s="67"/>
      <c r="HW7" s="67"/>
      <c r="HX7" s="67"/>
      <c r="HY7" s="67"/>
      <c r="HZ7" s="67"/>
      <c r="IA7" s="67"/>
      <c r="IB7" s="67"/>
      <c r="IC7" s="67"/>
      <c r="ID7" s="67"/>
      <c r="IE7" s="67"/>
      <c r="IF7" s="67"/>
      <c r="IG7" s="67"/>
    </row>
    <row r="8" s="12" customFormat="1" ht="182.25" spans="1:23">
      <c r="A8" s="45">
        <v>1</v>
      </c>
      <c r="B8" s="46" t="s">
        <v>29</v>
      </c>
      <c r="C8" s="46" t="s">
        <v>30</v>
      </c>
      <c r="D8" s="46" t="s">
        <v>31</v>
      </c>
      <c r="E8" s="46" t="s">
        <v>32</v>
      </c>
      <c r="F8" s="47" t="s">
        <v>33</v>
      </c>
      <c r="G8" s="48">
        <v>750</v>
      </c>
      <c r="H8" s="48" t="s">
        <v>34</v>
      </c>
      <c r="I8" s="47" t="s">
        <v>35</v>
      </c>
      <c r="J8" s="47" t="s">
        <v>36</v>
      </c>
      <c r="K8" s="48">
        <f t="shared" si="0"/>
        <v>70</v>
      </c>
      <c r="L8" s="62">
        <v>20</v>
      </c>
      <c r="M8" s="62">
        <v>50</v>
      </c>
      <c r="N8" s="62">
        <v>0.045</v>
      </c>
      <c r="O8" s="63">
        <v>0.01</v>
      </c>
      <c r="P8" s="63">
        <v>0.035</v>
      </c>
      <c r="Q8" s="63">
        <v>0.1575</v>
      </c>
      <c r="R8" s="63">
        <v>0.035</v>
      </c>
      <c r="S8" s="63">
        <v>0.1225</v>
      </c>
      <c r="T8" s="46" t="s">
        <v>37</v>
      </c>
      <c r="U8" s="46" t="s">
        <v>37</v>
      </c>
      <c r="V8" s="68" t="s">
        <v>38</v>
      </c>
      <c r="W8" s="69"/>
    </row>
    <row r="9" s="12" customFormat="1" ht="121.5" spans="1:23">
      <c r="A9" s="45">
        <v>2</v>
      </c>
      <c r="B9" s="46" t="s">
        <v>29</v>
      </c>
      <c r="C9" s="46" t="s">
        <v>30</v>
      </c>
      <c r="D9" s="46" t="s">
        <v>31</v>
      </c>
      <c r="E9" s="46" t="s">
        <v>32</v>
      </c>
      <c r="F9" s="47" t="s">
        <v>39</v>
      </c>
      <c r="G9" s="48">
        <v>260</v>
      </c>
      <c r="H9" s="48" t="s">
        <v>34</v>
      </c>
      <c r="I9" s="47" t="s">
        <v>35</v>
      </c>
      <c r="J9" s="47" t="s">
        <v>40</v>
      </c>
      <c r="K9" s="48">
        <f t="shared" si="0"/>
        <v>15</v>
      </c>
      <c r="L9" s="62">
        <v>5</v>
      </c>
      <c r="M9" s="62">
        <v>10</v>
      </c>
      <c r="N9" s="62">
        <v>0.045</v>
      </c>
      <c r="O9" s="63">
        <v>0.01</v>
      </c>
      <c r="P9" s="63">
        <v>0.035</v>
      </c>
      <c r="Q9" s="63">
        <v>0.1575</v>
      </c>
      <c r="R9" s="63">
        <v>0.035</v>
      </c>
      <c r="S9" s="63">
        <v>0.1225</v>
      </c>
      <c r="T9" s="46" t="s">
        <v>37</v>
      </c>
      <c r="U9" s="46" t="s">
        <v>37</v>
      </c>
      <c r="V9" s="68" t="s">
        <v>38</v>
      </c>
      <c r="W9" s="69"/>
    </row>
    <row r="10" s="12" customFormat="1" ht="81" spans="1:23">
      <c r="A10" s="45">
        <v>3</v>
      </c>
      <c r="B10" s="46" t="s">
        <v>41</v>
      </c>
      <c r="C10" s="46" t="s">
        <v>42</v>
      </c>
      <c r="D10" s="46" t="s">
        <v>31</v>
      </c>
      <c r="E10" s="46" t="s">
        <v>32</v>
      </c>
      <c r="F10" s="47" t="s">
        <v>43</v>
      </c>
      <c r="G10" s="48">
        <v>975</v>
      </c>
      <c r="H10" s="48" t="s">
        <v>34</v>
      </c>
      <c r="I10" s="47" t="s">
        <v>44</v>
      </c>
      <c r="J10" s="47" t="s">
        <v>45</v>
      </c>
      <c r="K10" s="48">
        <f t="shared" si="0"/>
        <v>110</v>
      </c>
      <c r="L10" s="62">
        <v>30</v>
      </c>
      <c r="M10" s="62">
        <v>80</v>
      </c>
      <c r="N10" s="62">
        <v>0.05</v>
      </c>
      <c r="O10" s="63">
        <v>0.015</v>
      </c>
      <c r="P10" s="63">
        <v>0.035</v>
      </c>
      <c r="Q10" s="63">
        <v>0.1925</v>
      </c>
      <c r="R10" s="63">
        <v>0.0525</v>
      </c>
      <c r="S10" s="63">
        <v>0.14</v>
      </c>
      <c r="T10" s="46" t="s">
        <v>37</v>
      </c>
      <c r="U10" s="46" t="s">
        <v>37</v>
      </c>
      <c r="V10" s="68" t="s">
        <v>38</v>
      </c>
      <c r="W10" s="69"/>
    </row>
    <row r="11" s="12" customFormat="1" ht="101.25" spans="1:23">
      <c r="A11" s="45">
        <v>4</v>
      </c>
      <c r="B11" s="46" t="s">
        <v>41</v>
      </c>
      <c r="C11" s="46" t="s">
        <v>42</v>
      </c>
      <c r="D11" s="46" t="s">
        <v>31</v>
      </c>
      <c r="E11" s="46" t="s">
        <v>46</v>
      </c>
      <c r="F11" s="47" t="s">
        <v>47</v>
      </c>
      <c r="G11" s="48">
        <v>40</v>
      </c>
      <c r="H11" s="48" t="s">
        <v>34</v>
      </c>
      <c r="I11" s="47" t="s">
        <v>44</v>
      </c>
      <c r="J11" s="47" t="s">
        <v>45</v>
      </c>
      <c r="K11" s="48">
        <f t="shared" si="0"/>
        <v>110</v>
      </c>
      <c r="L11" s="62">
        <v>30</v>
      </c>
      <c r="M11" s="62">
        <v>80</v>
      </c>
      <c r="N11" s="62">
        <v>0.05</v>
      </c>
      <c r="O11" s="63">
        <v>0.015</v>
      </c>
      <c r="P11" s="63">
        <v>0.035</v>
      </c>
      <c r="Q11" s="63">
        <v>0.1925</v>
      </c>
      <c r="R11" s="63">
        <v>0.0525</v>
      </c>
      <c r="S11" s="63">
        <v>0.14</v>
      </c>
      <c r="T11" s="46" t="s">
        <v>37</v>
      </c>
      <c r="U11" s="46" t="s">
        <v>37</v>
      </c>
      <c r="V11" s="68" t="s">
        <v>38</v>
      </c>
      <c r="W11" s="69"/>
    </row>
    <row r="12" s="12" customFormat="1" ht="60.75" spans="1:23">
      <c r="A12" s="45">
        <v>5</v>
      </c>
      <c r="B12" s="46" t="s">
        <v>48</v>
      </c>
      <c r="C12" s="46" t="s">
        <v>42</v>
      </c>
      <c r="D12" s="46" t="s">
        <v>31</v>
      </c>
      <c r="E12" s="46" t="s">
        <v>49</v>
      </c>
      <c r="F12" s="47" t="s">
        <v>50</v>
      </c>
      <c r="G12" s="48">
        <v>850</v>
      </c>
      <c r="H12" s="48" t="s">
        <v>34</v>
      </c>
      <c r="I12" s="47" t="s">
        <v>51</v>
      </c>
      <c r="J12" s="47" t="s">
        <v>52</v>
      </c>
      <c r="K12" s="48">
        <f t="shared" si="0"/>
        <v>1</v>
      </c>
      <c r="L12" s="62"/>
      <c r="M12" s="62">
        <v>1</v>
      </c>
      <c r="N12" s="62">
        <v>0.01</v>
      </c>
      <c r="O12" s="63"/>
      <c r="P12" s="63">
        <v>0.008</v>
      </c>
      <c r="Q12" s="63">
        <v>0.039</v>
      </c>
      <c r="R12" s="63">
        <v>0.007</v>
      </c>
      <c r="S12" s="63">
        <v>0.032</v>
      </c>
      <c r="T12" s="46" t="s">
        <v>37</v>
      </c>
      <c r="U12" s="46" t="s">
        <v>53</v>
      </c>
      <c r="V12" s="68" t="s">
        <v>38</v>
      </c>
      <c r="W12" s="69"/>
    </row>
    <row r="13" s="12" customFormat="1" ht="81" spans="1:23">
      <c r="A13" s="45">
        <v>6</v>
      </c>
      <c r="B13" s="46" t="s">
        <v>54</v>
      </c>
      <c r="C13" s="46" t="s">
        <v>42</v>
      </c>
      <c r="D13" s="46" t="s">
        <v>31</v>
      </c>
      <c r="E13" s="46" t="s">
        <v>55</v>
      </c>
      <c r="F13" s="47" t="s">
        <v>56</v>
      </c>
      <c r="G13" s="48">
        <v>290</v>
      </c>
      <c r="H13" s="48" t="s">
        <v>34</v>
      </c>
      <c r="I13" s="47" t="s">
        <v>51</v>
      </c>
      <c r="J13" s="47" t="s">
        <v>57</v>
      </c>
      <c r="K13" s="48">
        <f t="shared" si="0"/>
        <v>1</v>
      </c>
      <c r="L13" s="62"/>
      <c r="M13" s="62">
        <v>1</v>
      </c>
      <c r="N13" s="62">
        <v>0.01</v>
      </c>
      <c r="O13" s="63"/>
      <c r="P13" s="63">
        <v>0.008</v>
      </c>
      <c r="Q13" s="63">
        <v>0.039</v>
      </c>
      <c r="R13" s="63">
        <v>0.007</v>
      </c>
      <c r="S13" s="63">
        <v>0.032</v>
      </c>
      <c r="T13" s="46" t="s">
        <v>37</v>
      </c>
      <c r="U13" s="46" t="s">
        <v>58</v>
      </c>
      <c r="V13" s="68" t="s">
        <v>38</v>
      </c>
      <c r="W13" s="69"/>
    </row>
    <row r="14" s="12" customFormat="1" ht="101.25" spans="1:23">
      <c r="A14" s="45">
        <v>7</v>
      </c>
      <c r="B14" s="46" t="s">
        <v>59</v>
      </c>
      <c r="C14" s="46" t="s">
        <v>42</v>
      </c>
      <c r="D14" s="46" t="s">
        <v>31</v>
      </c>
      <c r="E14" s="46" t="s">
        <v>49</v>
      </c>
      <c r="F14" s="47" t="s">
        <v>60</v>
      </c>
      <c r="G14" s="48">
        <v>280</v>
      </c>
      <c r="H14" s="48" t="s">
        <v>34</v>
      </c>
      <c r="I14" s="47" t="s">
        <v>61</v>
      </c>
      <c r="J14" s="47" t="s">
        <v>57</v>
      </c>
      <c r="K14" s="48">
        <f t="shared" si="0"/>
        <v>1</v>
      </c>
      <c r="L14" s="62"/>
      <c r="M14" s="62">
        <v>1</v>
      </c>
      <c r="N14" s="62">
        <v>0.01</v>
      </c>
      <c r="O14" s="63">
        <v>0.0045</v>
      </c>
      <c r="P14" s="63">
        <v>0.012</v>
      </c>
      <c r="Q14" s="63">
        <v>0.039</v>
      </c>
      <c r="R14" s="63">
        <v>0.015</v>
      </c>
      <c r="S14" s="63">
        <v>0.045</v>
      </c>
      <c r="T14" s="46" t="s">
        <v>37</v>
      </c>
      <c r="U14" s="46" t="s">
        <v>62</v>
      </c>
      <c r="V14" s="68" t="s">
        <v>38</v>
      </c>
      <c r="W14" s="69"/>
    </row>
    <row r="15" s="12" customFormat="1" ht="162" spans="1:23">
      <c r="A15" s="45">
        <v>8</v>
      </c>
      <c r="B15" s="46" t="s">
        <v>63</v>
      </c>
      <c r="C15" s="46" t="s">
        <v>42</v>
      </c>
      <c r="D15" s="46" t="s">
        <v>31</v>
      </c>
      <c r="E15" s="46" t="s">
        <v>49</v>
      </c>
      <c r="F15" s="47" t="s">
        <v>64</v>
      </c>
      <c r="G15" s="48">
        <v>790</v>
      </c>
      <c r="H15" s="48" t="s">
        <v>34</v>
      </c>
      <c r="I15" s="47" t="s">
        <v>51</v>
      </c>
      <c r="J15" s="47" t="s">
        <v>65</v>
      </c>
      <c r="K15" s="48">
        <f t="shared" si="0"/>
        <v>1</v>
      </c>
      <c r="L15" s="62"/>
      <c r="M15" s="62">
        <v>1</v>
      </c>
      <c r="N15" s="62">
        <v>0.1</v>
      </c>
      <c r="O15" s="63"/>
      <c r="P15" s="63">
        <v>0.1</v>
      </c>
      <c r="Q15" s="63">
        <v>0.4</v>
      </c>
      <c r="R15" s="63">
        <v>0.1</v>
      </c>
      <c r="S15" s="63">
        <v>0.3</v>
      </c>
      <c r="T15" s="46" t="s">
        <v>37</v>
      </c>
      <c r="U15" s="46" t="s">
        <v>37</v>
      </c>
      <c r="V15" s="68" t="s">
        <v>38</v>
      </c>
      <c r="W15" s="69"/>
    </row>
    <row r="16" s="12" customFormat="1" ht="235" customHeight="1" spans="1:23">
      <c r="A16" s="45">
        <v>9</v>
      </c>
      <c r="B16" s="46" t="s">
        <v>66</v>
      </c>
      <c r="C16" s="46" t="s">
        <v>42</v>
      </c>
      <c r="D16" s="46" t="s">
        <v>31</v>
      </c>
      <c r="E16" s="46" t="s">
        <v>67</v>
      </c>
      <c r="F16" s="47" t="s">
        <v>68</v>
      </c>
      <c r="G16" s="48">
        <v>505</v>
      </c>
      <c r="H16" s="48" t="s">
        <v>34</v>
      </c>
      <c r="I16" s="47" t="s">
        <v>69</v>
      </c>
      <c r="J16" s="47" t="s">
        <v>57</v>
      </c>
      <c r="K16" s="48">
        <f t="shared" si="0"/>
        <v>1</v>
      </c>
      <c r="L16" s="62"/>
      <c r="M16" s="62">
        <v>1</v>
      </c>
      <c r="N16" s="62">
        <v>0.01</v>
      </c>
      <c r="O16" s="63"/>
      <c r="P16" s="63">
        <v>0.008</v>
      </c>
      <c r="Q16" s="63">
        <v>0.039</v>
      </c>
      <c r="R16" s="63">
        <v>0.007</v>
      </c>
      <c r="S16" s="63">
        <v>0.032</v>
      </c>
      <c r="T16" s="46" t="s">
        <v>37</v>
      </c>
      <c r="U16" s="46" t="s">
        <v>37</v>
      </c>
      <c r="V16" s="68" t="s">
        <v>38</v>
      </c>
      <c r="W16" s="69"/>
    </row>
    <row r="17" s="12" customFormat="1" ht="60.75" spans="1:23">
      <c r="A17" s="45">
        <v>10</v>
      </c>
      <c r="B17" s="46" t="s">
        <v>70</v>
      </c>
      <c r="C17" s="46" t="s">
        <v>42</v>
      </c>
      <c r="D17" s="46" t="s">
        <v>31</v>
      </c>
      <c r="E17" s="46" t="s">
        <v>71</v>
      </c>
      <c r="F17" s="47" t="s">
        <v>72</v>
      </c>
      <c r="G17" s="48">
        <v>990</v>
      </c>
      <c r="H17" s="48" t="s">
        <v>34</v>
      </c>
      <c r="I17" s="47" t="s">
        <v>73</v>
      </c>
      <c r="J17" s="47" t="s">
        <v>74</v>
      </c>
      <c r="K17" s="48">
        <v>1</v>
      </c>
      <c r="L17" s="62"/>
      <c r="M17" s="62">
        <v>1</v>
      </c>
      <c r="N17" s="62">
        <v>0.02</v>
      </c>
      <c r="O17" s="63">
        <v>0.005</v>
      </c>
      <c r="P17" s="63">
        <v>0.015</v>
      </c>
      <c r="Q17" s="63">
        <v>0.07</v>
      </c>
      <c r="R17" s="63">
        <v>0.017</v>
      </c>
      <c r="S17" s="63">
        <v>0.053</v>
      </c>
      <c r="T17" s="46" t="s">
        <v>37</v>
      </c>
      <c r="U17" s="46" t="s">
        <v>37</v>
      </c>
      <c r="V17" s="68" t="s">
        <v>38</v>
      </c>
      <c r="W17" s="69"/>
    </row>
    <row r="18" s="12" customFormat="1" ht="60.75" spans="1:23">
      <c r="A18" s="45">
        <v>11</v>
      </c>
      <c r="B18" s="46" t="s">
        <v>75</v>
      </c>
      <c r="C18" s="46" t="s">
        <v>42</v>
      </c>
      <c r="D18" s="46" t="s">
        <v>31</v>
      </c>
      <c r="E18" s="46" t="s">
        <v>49</v>
      </c>
      <c r="F18" s="47" t="s">
        <v>76</v>
      </c>
      <c r="G18" s="48">
        <v>900</v>
      </c>
      <c r="H18" s="48" t="s">
        <v>77</v>
      </c>
      <c r="I18" s="47" t="s">
        <v>78</v>
      </c>
      <c r="J18" s="47" t="s">
        <v>57</v>
      </c>
      <c r="K18" s="48">
        <f t="shared" si="0"/>
        <v>1</v>
      </c>
      <c r="L18" s="62"/>
      <c r="M18" s="62">
        <v>1</v>
      </c>
      <c r="N18" s="62">
        <v>0.01</v>
      </c>
      <c r="O18" s="63" t="s">
        <v>79</v>
      </c>
      <c r="P18" s="63">
        <v>0.0085</v>
      </c>
      <c r="Q18" s="63">
        <v>0.0392</v>
      </c>
      <c r="R18" s="63">
        <v>0.0052</v>
      </c>
      <c r="S18" s="63">
        <v>0.034</v>
      </c>
      <c r="T18" s="46" t="s">
        <v>37</v>
      </c>
      <c r="U18" s="46" t="s">
        <v>37</v>
      </c>
      <c r="V18" s="68" t="s">
        <v>38</v>
      </c>
      <c r="W18" s="69"/>
    </row>
    <row r="19" s="12" customFormat="1" ht="101.25" spans="1:23">
      <c r="A19" s="45">
        <v>12</v>
      </c>
      <c r="B19" s="46" t="s">
        <v>80</v>
      </c>
      <c r="C19" s="46" t="s">
        <v>42</v>
      </c>
      <c r="D19" s="46" t="s">
        <v>31</v>
      </c>
      <c r="E19" s="46" t="s">
        <v>81</v>
      </c>
      <c r="F19" s="47" t="s">
        <v>82</v>
      </c>
      <c r="G19" s="48">
        <v>120</v>
      </c>
      <c r="H19" s="48" t="s">
        <v>77</v>
      </c>
      <c r="I19" s="47" t="s">
        <v>83</v>
      </c>
      <c r="J19" s="47" t="s">
        <v>84</v>
      </c>
      <c r="K19" s="48">
        <f t="shared" si="0"/>
        <v>2</v>
      </c>
      <c r="L19" s="62"/>
      <c r="M19" s="62">
        <v>2</v>
      </c>
      <c r="N19" s="62">
        <v>0.008</v>
      </c>
      <c r="O19" s="63">
        <v>0.0015</v>
      </c>
      <c r="P19" s="63">
        <v>0.0065</v>
      </c>
      <c r="Q19" s="63">
        <v>0.28</v>
      </c>
      <c r="R19" s="63">
        <v>0.0525</v>
      </c>
      <c r="S19" s="63">
        <v>0.2275</v>
      </c>
      <c r="T19" s="46" t="s">
        <v>37</v>
      </c>
      <c r="U19" s="46" t="s">
        <v>37</v>
      </c>
      <c r="V19" s="68" t="s">
        <v>38</v>
      </c>
      <c r="W19" s="69"/>
    </row>
    <row r="20" s="12" customFormat="1" ht="81" spans="1:23">
      <c r="A20" s="45">
        <v>13</v>
      </c>
      <c r="B20" s="46" t="s">
        <v>85</v>
      </c>
      <c r="C20" s="46" t="s">
        <v>42</v>
      </c>
      <c r="D20" s="46" t="s">
        <v>31</v>
      </c>
      <c r="E20" s="46" t="s">
        <v>86</v>
      </c>
      <c r="F20" s="47" t="s">
        <v>87</v>
      </c>
      <c r="G20" s="48">
        <v>50</v>
      </c>
      <c r="H20" s="48" t="s">
        <v>77</v>
      </c>
      <c r="I20" s="47" t="s">
        <v>88</v>
      </c>
      <c r="J20" s="47" t="s">
        <v>89</v>
      </c>
      <c r="K20" s="48">
        <f t="shared" si="0"/>
        <v>257</v>
      </c>
      <c r="L20" s="62">
        <v>60</v>
      </c>
      <c r="M20" s="62">
        <v>197</v>
      </c>
      <c r="N20" s="62">
        <v>0.25</v>
      </c>
      <c r="O20" s="63">
        <v>0.05</v>
      </c>
      <c r="P20" s="63">
        <v>0.2</v>
      </c>
      <c r="Q20" s="63">
        <v>0.95</v>
      </c>
      <c r="R20" s="63">
        <v>0.15</v>
      </c>
      <c r="S20" s="63">
        <v>0.8</v>
      </c>
      <c r="T20" s="46" t="s">
        <v>37</v>
      </c>
      <c r="U20" s="46" t="s">
        <v>37</v>
      </c>
      <c r="V20" s="68" t="s">
        <v>38</v>
      </c>
      <c r="W20" s="69"/>
    </row>
    <row r="21" s="12" customFormat="1" ht="81" spans="1:23">
      <c r="A21" s="45">
        <v>14</v>
      </c>
      <c r="B21" s="46" t="s">
        <v>90</v>
      </c>
      <c r="C21" s="46" t="s">
        <v>42</v>
      </c>
      <c r="D21" s="46" t="s">
        <v>31</v>
      </c>
      <c r="E21" s="46" t="s">
        <v>91</v>
      </c>
      <c r="F21" s="47" t="s">
        <v>92</v>
      </c>
      <c r="G21" s="48">
        <v>30</v>
      </c>
      <c r="H21" s="48" t="s">
        <v>77</v>
      </c>
      <c r="I21" s="47" t="s">
        <v>79</v>
      </c>
      <c r="J21" s="47" t="s">
        <v>93</v>
      </c>
      <c r="K21" s="48">
        <f t="shared" si="0"/>
        <v>257</v>
      </c>
      <c r="L21" s="62">
        <v>60</v>
      </c>
      <c r="M21" s="62">
        <v>197</v>
      </c>
      <c r="N21" s="62">
        <v>1.58</v>
      </c>
      <c r="O21" s="63">
        <v>0.35</v>
      </c>
      <c r="P21" s="63">
        <v>1.23</v>
      </c>
      <c r="Q21" s="63">
        <v>6.145</v>
      </c>
      <c r="R21" s="63">
        <v>1.225</v>
      </c>
      <c r="S21" s="63">
        <v>4.92</v>
      </c>
      <c r="T21" s="46" t="s">
        <v>37</v>
      </c>
      <c r="U21" s="46" t="s">
        <v>37</v>
      </c>
      <c r="V21" s="68" t="s">
        <v>38</v>
      </c>
      <c r="W21" s="69"/>
    </row>
    <row r="22" s="12" customFormat="1" ht="60.75" spans="1:23">
      <c r="A22" s="45">
        <v>15</v>
      </c>
      <c r="B22" s="46" t="s">
        <v>94</v>
      </c>
      <c r="C22" s="46" t="s">
        <v>42</v>
      </c>
      <c r="D22" s="46" t="s">
        <v>31</v>
      </c>
      <c r="E22" s="46" t="s">
        <v>91</v>
      </c>
      <c r="F22" s="47" t="s">
        <v>95</v>
      </c>
      <c r="G22" s="48">
        <v>160</v>
      </c>
      <c r="H22" s="48" t="s">
        <v>77</v>
      </c>
      <c r="I22" s="47" t="s">
        <v>96</v>
      </c>
      <c r="J22" s="47" t="s">
        <v>97</v>
      </c>
      <c r="K22" s="48">
        <f t="shared" si="0"/>
        <v>1</v>
      </c>
      <c r="L22" s="62">
        <v>0</v>
      </c>
      <c r="M22" s="62">
        <v>1</v>
      </c>
      <c r="N22" s="62">
        <v>0.0215</v>
      </c>
      <c r="O22" s="63">
        <v>0.012</v>
      </c>
      <c r="P22" s="63">
        <v>0.0095</v>
      </c>
      <c r="Q22" s="63">
        <v>0.04</v>
      </c>
      <c r="R22" s="63">
        <v>0.01</v>
      </c>
      <c r="S22" s="63">
        <v>0.03</v>
      </c>
      <c r="T22" s="46" t="s">
        <v>37</v>
      </c>
      <c r="U22" s="46" t="s">
        <v>37</v>
      </c>
      <c r="V22" s="68" t="s">
        <v>38</v>
      </c>
      <c r="W22" s="69"/>
    </row>
    <row r="23" s="12" customFormat="1" ht="60.75" spans="1:23">
      <c r="A23" s="45">
        <v>16</v>
      </c>
      <c r="B23" s="46" t="s">
        <v>98</v>
      </c>
      <c r="C23" s="46" t="s">
        <v>42</v>
      </c>
      <c r="D23" s="46" t="s">
        <v>31</v>
      </c>
      <c r="E23" s="46" t="s">
        <v>99</v>
      </c>
      <c r="F23" s="47" t="s">
        <v>100</v>
      </c>
      <c r="G23" s="48">
        <v>200</v>
      </c>
      <c r="H23" s="48" t="s">
        <v>77</v>
      </c>
      <c r="I23" s="47" t="s">
        <v>101</v>
      </c>
      <c r="J23" s="47" t="s">
        <v>79</v>
      </c>
      <c r="K23" s="48" t="s">
        <v>79</v>
      </c>
      <c r="L23" s="62" t="s">
        <v>79</v>
      </c>
      <c r="M23" s="62" t="s">
        <v>79</v>
      </c>
      <c r="N23" s="62" t="s">
        <v>79</v>
      </c>
      <c r="O23" s="63" t="s">
        <v>79</v>
      </c>
      <c r="P23" s="63" t="s">
        <v>79</v>
      </c>
      <c r="Q23" s="63" t="s">
        <v>79</v>
      </c>
      <c r="R23" s="63" t="s">
        <v>79</v>
      </c>
      <c r="S23" s="63" t="s">
        <v>79</v>
      </c>
      <c r="T23" s="46" t="s">
        <v>37</v>
      </c>
      <c r="U23" s="46" t="s">
        <v>37</v>
      </c>
      <c r="V23" s="68" t="s">
        <v>38</v>
      </c>
      <c r="W23" s="69"/>
    </row>
    <row r="24" s="12" customFormat="1" ht="101.25" spans="1:23">
      <c r="A24" s="45">
        <v>17</v>
      </c>
      <c r="B24" s="46" t="s">
        <v>102</v>
      </c>
      <c r="C24" s="46" t="s">
        <v>42</v>
      </c>
      <c r="D24" s="46" t="s">
        <v>31</v>
      </c>
      <c r="E24" s="46" t="s">
        <v>103</v>
      </c>
      <c r="F24" s="47" t="s">
        <v>104</v>
      </c>
      <c r="G24" s="48">
        <v>885</v>
      </c>
      <c r="H24" s="48" t="s">
        <v>34</v>
      </c>
      <c r="I24" s="47" t="s">
        <v>105</v>
      </c>
      <c r="J24" s="47" t="s">
        <v>106</v>
      </c>
      <c r="K24" s="48">
        <f>L24+M24</f>
        <v>13</v>
      </c>
      <c r="L24" s="62">
        <v>6</v>
      </c>
      <c r="M24" s="62">
        <v>7</v>
      </c>
      <c r="N24" s="62">
        <v>0.39</v>
      </c>
      <c r="O24" s="63">
        <v>0.12</v>
      </c>
      <c r="P24" s="63">
        <v>0.27</v>
      </c>
      <c r="Q24" s="63">
        <v>1.365</v>
      </c>
      <c r="R24" s="63">
        <v>0.42</v>
      </c>
      <c r="S24" s="63">
        <v>0.945</v>
      </c>
      <c r="T24" s="46" t="s">
        <v>37</v>
      </c>
      <c r="U24" s="46" t="s">
        <v>37</v>
      </c>
      <c r="V24" s="68" t="s">
        <v>38</v>
      </c>
      <c r="W24" s="69"/>
    </row>
    <row r="25" s="12" customFormat="1" ht="101.25" spans="1:23">
      <c r="A25" s="45">
        <v>18</v>
      </c>
      <c r="B25" s="46" t="s">
        <v>102</v>
      </c>
      <c r="C25" s="46" t="s">
        <v>42</v>
      </c>
      <c r="D25" s="46" t="s">
        <v>31</v>
      </c>
      <c r="E25" s="46" t="s">
        <v>107</v>
      </c>
      <c r="F25" s="47" t="s">
        <v>108</v>
      </c>
      <c r="G25" s="48">
        <v>180</v>
      </c>
      <c r="H25" s="48" t="s">
        <v>34</v>
      </c>
      <c r="I25" s="47" t="s">
        <v>105</v>
      </c>
      <c r="J25" s="47" t="s">
        <v>106</v>
      </c>
      <c r="K25" s="48">
        <v>13</v>
      </c>
      <c r="L25" s="62">
        <v>6</v>
      </c>
      <c r="M25" s="62">
        <v>7</v>
      </c>
      <c r="N25" s="62">
        <v>0.39</v>
      </c>
      <c r="O25" s="63">
        <v>0.12</v>
      </c>
      <c r="P25" s="63">
        <v>0.27</v>
      </c>
      <c r="Q25" s="63">
        <v>1.365</v>
      </c>
      <c r="R25" s="63">
        <v>0.42</v>
      </c>
      <c r="S25" s="63">
        <v>0.945</v>
      </c>
      <c r="T25" s="46" t="s">
        <v>37</v>
      </c>
      <c r="U25" s="46" t="s">
        <v>37</v>
      </c>
      <c r="V25" s="68" t="s">
        <v>38</v>
      </c>
      <c r="W25" s="69"/>
    </row>
    <row r="26" s="12" customFormat="1" ht="101.25" spans="1:23">
      <c r="A26" s="45">
        <v>19</v>
      </c>
      <c r="B26" s="46" t="s">
        <v>102</v>
      </c>
      <c r="C26" s="46" t="s">
        <v>42</v>
      </c>
      <c r="D26" s="46" t="s">
        <v>31</v>
      </c>
      <c r="E26" s="46" t="s">
        <v>109</v>
      </c>
      <c r="F26" s="47" t="s">
        <v>110</v>
      </c>
      <c r="G26" s="48">
        <v>455</v>
      </c>
      <c r="H26" s="48" t="s">
        <v>34</v>
      </c>
      <c r="I26" s="47" t="s">
        <v>105</v>
      </c>
      <c r="J26" s="47" t="s">
        <v>106</v>
      </c>
      <c r="K26" s="48">
        <v>13</v>
      </c>
      <c r="L26" s="62">
        <v>6</v>
      </c>
      <c r="M26" s="62">
        <v>7</v>
      </c>
      <c r="N26" s="62">
        <v>0.39</v>
      </c>
      <c r="O26" s="63">
        <v>0.12</v>
      </c>
      <c r="P26" s="63">
        <v>0.27</v>
      </c>
      <c r="Q26" s="63">
        <v>1.365</v>
      </c>
      <c r="R26" s="63">
        <v>0.42</v>
      </c>
      <c r="S26" s="63">
        <v>0.945</v>
      </c>
      <c r="T26" s="46" t="s">
        <v>37</v>
      </c>
      <c r="U26" s="46" t="s">
        <v>37</v>
      </c>
      <c r="V26" s="68" t="s">
        <v>38</v>
      </c>
      <c r="W26" s="69"/>
    </row>
    <row r="27" s="12" customFormat="1" ht="60.75" spans="1:23">
      <c r="A27" s="45">
        <v>20</v>
      </c>
      <c r="B27" s="46" t="s">
        <v>111</v>
      </c>
      <c r="C27" s="46" t="s">
        <v>42</v>
      </c>
      <c r="D27" s="46" t="s">
        <v>31</v>
      </c>
      <c r="E27" s="46" t="s">
        <v>112</v>
      </c>
      <c r="F27" s="47" t="s">
        <v>113</v>
      </c>
      <c r="G27" s="48">
        <v>295</v>
      </c>
      <c r="H27" s="48" t="s">
        <v>34</v>
      </c>
      <c r="I27" s="47" t="s">
        <v>114</v>
      </c>
      <c r="J27" s="47" t="s">
        <v>57</v>
      </c>
      <c r="K27" s="48">
        <v>1</v>
      </c>
      <c r="L27" s="62"/>
      <c r="M27" s="62">
        <v>1</v>
      </c>
      <c r="N27" s="62">
        <v>0.058</v>
      </c>
      <c r="O27" s="63">
        <v>0.013</v>
      </c>
      <c r="P27" s="63">
        <v>0.045</v>
      </c>
      <c r="Q27" s="63">
        <v>0.265</v>
      </c>
      <c r="R27" s="63">
        <v>0.049</v>
      </c>
      <c r="S27" s="63">
        <v>0.216</v>
      </c>
      <c r="T27" s="46" t="s">
        <v>37</v>
      </c>
      <c r="U27" s="46" t="s">
        <v>37</v>
      </c>
      <c r="V27" s="68" t="s">
        <v>38</v>
      </c>
      <c r="W27" s="69"/>
    </row>
    <row r="28" s="12" customFormat="1" ht="141.75" spans="1:23">
      <c r="A28" s="45">
        <v>21</v>
      </c>
      <c r="B28" s="46" t="s">
        <v>115</v>
      </c>
      <c r="C28" s="46" t="s">
        <v>42</v>
      </c>
      <c r="D28" s="46" t="s">
        <v>31</v>
      </c>
      <c r="E28" s="46" t="s">
        <v>116</v>
      </c>
      <c r="F28" s="47" t="s">
        <v>117</v>
      </c>
      <c r="G28" s="48">
        <v>700</v>
      </c>
      <c r="H28" s="48" t="s">
        <v>34</v>
      </c>
      <c r="I28" s="47" t="s">
        <v>118</v>
      </c>
      <c r="J28" s="47" t="s">
        <v>119</v>
      </c>
      <c r="K28" s="48">
        <v>3</v>
      </c>
      <c r="L28" s="62">
        <v>1</v>
      </c>
      <c r="M28" s="62">
        <v>2</v>
      </c>
      <c r="N28" s="62">
        <v>0.123</v>
      </c>
      <c r="O28" s="63">
        <v>0.018</v>
      </c>
      <c r="P28" s="63">
        <v>0.105</v>
      </c>
      <c r="Q28" s="63">
        <v>3.718</v>
      </c>
      <c r="R28" s="63">
        <v>0.068</v>
      </c>
      <c r="S28" s="63">
        <v>3.65</v>
      </c>
      <c r="T28" s="46" t="s">
        <v>37</v>
      </c>
      <c r="U28" s="46" t="s">
        <v>37</v>
      </c>
      <c r="V28" s="68" t="s">
        <v>38</v>
      </c>
      <c r="W28" s="69"/>
    </row>
    <row r="29" s="12" customFormat="1" ht="81" spans="1:23">
      <c r="A29" s="45">
        <v>22</v>
      </c>
      <c r="B29" s="46" t="s">
        <v>120</v>
      </c>
      <c r="C29" s="46" t="s">
        <v>42</v>
      </c>
      <c r="D29" s="46" t="s">
        <v>31</v>
      </c>
      <c r="E29" s="46" t="s">
        <v>121</v>
      </c>
      <c r="F29" s="47" t="s">
        <v>122</v>
      </c>
      <c r="G29" s="48">
        <v>110</v>
      </c>
      <c r="H29" s="48" t="s">
        <v>34</v>
      </c>
      <c r="I29" s="47" t="s">
        <v>123</v>
      </c>
      <c r="J29" s="47" t="s">
        <v>124</v>
      </c>
      <c r="K29" s="48">
        <v>10</v>
      </c>
      <c r="L29" s="62"/>
      <c r="M29" s="62">
        <v>10</v>
      </c>
      <c r="N29" s="62">
        <v>0.58</v>
      </c>
      <c r="O29" s="63">
        <v>0.05</v>
      </c>
      <c r="P29" s="63">
        <v>0.53</v>
      </c>
      <c r="Q29" s="63">
        <v>2.025</v>
      </c>
      <c r="R29" s="63">
        <v>0.205</v>
      </c>
      <c r="S29" s="63">
        <v>1.82</v>
      </c>
      <c r="T29" s="46" t="s">
        <v>37</v>
      </c>
      <c r="U29" s="46" t="s">
        <v>37</v>
      </c>
      <c r="V29" s="68" t="s">
        <v>38</v>
      </c>
      <c r="W29" s="69"/>
    </row>
    <row r="30" s="12" customFormat="1" ht="60.75" spans="1:23">
      <c r="A30" s="45">
        <v>23</v>
      </c>
      <c r="B30" s="46" t="s">
        <v>125</v>
      </c>
      <c r="C30" s="46" t="s">
        <v>42</v>
      </c>
      <c r="D30" s="46" t="s">
        <v>31</v>
      </c>
      <c r="E30" s="46" t="s">
        <v>86</v>
      </c>
      <c r="F30" s="47" t="s">
        <v>126</v>
      </c>
      <c r="G30" s="48">
        <v>515</v>
      </c>
      <c r="H30" s="48" t="s">
        <v>34</v>
      </c>
      <c r="I30" s="47" t="s">
        <v>127</v>
      </c>
      <c r="J30" s="47" t="s">
        <v>128</v>
      </c>
      <c r="K30" s="48">
        <f t="shared" ref="K25:K56" si="1">L30+M30</f>
        <v>8</v>
      </c>
      <c r="L30" s="62">
        <v>2</v>
      </c>
      <c r="M30" s="62">
        <v>6</v>
      </c>
      <c r="N30" s="62">
        <v>0.03</v>
      </c>
      <c r="O30" s="63">
        <v>0.0086</v>
      </c>
      <c r="P30" s="63">
        <v>0.0214</v>
      </c>
      <c r="Q30" s="63">
        <v>0.1157</v>
      </c>
      <c r="R30" s="63">
        <v>0.0301</v>
      </c>
      <c r="S30" s="63">
        <v>0.0856</v>
      </c>
      <c r="T30" s="46" t="s">
        <v>129</v>
      </c>
      <c r="U30" s="46" t="s">
        <v>130</v>
      </c>
      <c r="V30" s="68" t="s">
        <v>38</v>
      </c>
      <c r="W30" s="69"/>
    </row>
    <row r="31" s="12" customFormat="1" ht="40.5" spans="1:23">
      <c r="A31" s="45">
        <v>24</v>
      </c>
      <c r="B31" s="46" t="s">
        <v>131</v>
      </c>
      <c r="C31" s="46" t="s">
        <v>42</v>
      </c>
      <c r="D31" s="46" t="s">
        <v>31</v>
      </c>
      <c r="E31" s="46" t="s">
        <v>132</v>
      </c>
      <c r="F31" s="47" t="s">
        <v>133</v>
      </c>
      <c r="G31" s="48">
        <v>150</v>
      </c>
      <c r="H31" s="48" t="s">
        <v>34</v>
      </c>
      <c r="I31" s="47" t="s">
        <v>134</v>
      </c>
      <c r="J31" s="47" t="s">
        <v>135</v>
      </c>
      <c r="K31" s="48">
        <f t="shared" si="1"/>
        <v>2</v>
      </c>
      <c r="L31" s="62"/>
      <c r="M31" s="62">
        <v>2</v>
      </c>
      <c r="N31" s="62">
        <v>0.03</v>
      </c>
      <c r="O31" s="63">
        <v>0.0086</v>
      </c>
      <c r="P31" s="63">
        <v>0.0214</v>
      </c>
      <c r="Q31" s="63">
        <v>0.1157</v>
      </c>
      <c r="R31" s="63">
        <v>0.0301</v>
      </c>
      <c r="S31" s="63">
        <v>0.0856</v>
      </c>
      <c r="T31" s="46" t="s">
        <v>129</v>
      </c>
      <c r="U31" s="46" t="s">
        <v>130</v>
      </c>
      <c r="V31" s="68" t="s">
        <v>38</v>
      </c>
      <c r="W31" s="69"/>
    </row>
    <row r="32" s="12" customFormat="1" ht="81" spans="1:23">
      <c r="A32" s="45">
        <v>25</v>
      </c>
      <c r="B32" s="46" t="s">
        <v>136</v>
      </c>
      <c r="C32" s="46" t="s">
        <v>137</v>
      </c>
      <c r="D32" s="46" t="s">
        <v>31</v>
      </c>
      <c r="E32" s="46" t="s">
        <v>138</v>
      </c>
      <c r="F32" s="47" t="s">
        <v>139</v>
      </c>
      <c r="G32" s="48">
        <v>600</v>
      </c>
      <c r="H32" s="48" t="s">
        <v>34</v>
      </c>
      <c r="I32" s="47" t="s">
        <v>140</v>
      </c>
      <c r="J32" s="47" t="s">
        <v>141</v>
      </c>
      <c r="K32" s="48">
        <f t="shared" si="1"/>
        <v>10</v>
      </c>
      <c r="L32" s="62">
        <v>1</v>
      </c>
      <c r="M32" s="62">
        <v>9</v>
      </c>
      <c r="N32" s="62">
        <v>0.17</v>
      </c>
      <c r="O32" s="64">
        <v>0.05</v>
      </c>
      <c r="P32" s="63">
        <v>0.12</v>
      </c>
      <c r="Q32" s="63">
        <v>0.655</v>
      </c>
      <c r="R32" s="63">
        <v>0.175</v>
      </c>
      <c r="S32" s="63">
        <v>0.48</v>
      </c>
      <c r="T32" s="46" t="s">
        <v>129</v>
      </c>
      <c r="U32" s="46" t="s">
        <v>130</v>
      </c>
      <c r="V32" s="68" t="s">
        <v>38</v>
      </c>
      <c r="W32" s="69"/>
    </row>
    <row r="33" s="12" customFormat="1" ht="60.75" spans="1:23">
      <c r="A33" s="45">
        <v>26</v>
      </c>
      <c r="B33" s="46" t="s">
        <v>142</v>
      </c>
      <c r="C33" s="46" t="s">
        <v>42</v>
      </c>
      <c r="D33" s="46" t="s">
        <v>31</v>
      </c>
      <c r="E33" s="46" t="s">
        <v>143</v>
      </c>
      <c r="F33" s="47" t="s">
        <v>144</v>
      </c>
      <c r="G33" s="48">
        <v>150</v>
      </c>
      <c r="H33" s="48" t="s">
        <v>34</v>
      </c>
      <c r="I33" s="47" t="s">
        <v>145</v>
      </c>
      <c r="J33" s="47" t="s">
        <v>146</v>
      </c>
      <c r="K33" s="48">
        <f t="shared" si="1"/>
        <v>1</v>
      </c>
      <c r="L33" s="62"/>
      <c r="M33" s="62">
        <v>1</v>
      </c>
      <c r="N33" s="62">
        <v>0.13</v>
      </c>
      <c r="O33" s="64">
        <v>0.035</v>
      </c>
      <c r="P33" s="64">
        <v>0.095</v>
      </c>
      <c r="Q33" s="63">
        <v>0.5025</v>
      </c>
      <c r="R33" s="63">
        <v>0.1225</v>
      </c>
      <c r="S33" s="63">
        <v>0.38</v>
      </c>
      <c r="T33" s="46" t="s">
        <v>129</v>
      </c>
      <c r="U33" s="46" t="s">
        <v>67</v>
      </c>
      <c r="V33" s="68" t="s">
        <v>38</v>
      </c>
      <c r="W33" s="69"/>
    </row>
    <row r="34" s="12" customFormat="1" ht="60.75" spans="1:23">
      <c r="A34" s="45">
        <v>27</v>
      </c>
      <c r="B34" s="46" t="s">
        <v>142</v>
      </c>
      <c r="C34" s="46" t="s">
        <v>137</v>
      </c>
      <c r="D34" s="46" t="s">
        <v>31</v>
      </c>
      <c r="E34" s="46" t="s">
        <v>143</v>
      </c>
      <c r="F34" s="47" t="s">
        <v>147</v>
      </c>
      <c r="G34" s="48">
        <v>200</v>
      </c>
      <c r="H34" s="48" t="s">
        <v>77</v>
      </c>
      <c r="I34" s="47" t="s">
        <v>145</v>
      </c>
      <c r="J34" s="47" t="s">
        <v>148</v>
      </c>
      <c r="K34" s="48">
        <f t="shared" si="1"/>
        <v>1</v>
      </c>
      <c r="L34" s="62"/>
      <c r="M34" s="62">
        <v>1</v>
      </c>
      <c r="N34" s="62">
        <v>0.13</v>
      </c>
      <c r="O34" s="64">
        <v>0.035</v>
      </c>
      <c r="P34" s="64">
        <v>0.095</v>
      </c>
      <c r="Q34" s="63">
        <v>0.5025</v>
      </c>
      <c r="R34" s="63">
        <v>0.1225</v>
      </c>
      <c r="S34" s="63">
        <v>0.38</v>
      </c>
      <c r="T34" s="46" t="s">
        <v>129</v>
      </c>
      <c r="U34" s="46" t="s">
        <v>130</v>
      </c>
      <c r="V34" s="68" t="s">
        <v>38</v>
      </c>
      <c r="W34" s="69"/>
    </row>
    <row r="35" s="12" customFormat="1" ht="222.75" spans="1:23">
      <c r="A35" s="45">
        <v>28</v>
      </c>
      <c r="B35" s="46" t="s">
        <v>149</v>
      </c>
      <c r="C35" s="46" t="s">
        <v>42</v>
      </c>
      <c r="D35" s="46" t="s">
        <v>31</v>
      </c>
      <c r="E35" s="46" t="s">
        <v>150</v>
      </c>
      <c r="F35" s="47" t="s">
        <v>151</v>
      </c>
      <c r="G35" s="48">
        <v>950</v>
      </c>
      <c r="H35" s="48" t="s">
        <v>34</v>
      </c>
      <c r="I35" s="47" t="s">
        <v>152</v>
      </c>
      <c r="J35" s="47" t="s">
        <v>153</v>
      </c>
      <c r="K35" s="48">
        <f t="shared" si="1"/>
        <v>3</v>
      </c>
      <c r="L35" s="62"/>
      <c r="M35" s="62">
        <v>3</v>
      </c>
      <c r="N35" s="62">
        <v>0.005</v>
      </c>
      <c r="O35" s="64"/>
      <c r="P35" s="64">
        <v>0.005</v>
      </c>
      <c r="Q35" s="63">
        <v>0.02</v>
      </c>
      <c r="R35" s="63"/>
      <c r="S35" s="63">
        <v>0.02</v>
      </c>
      <c r="T35" s="46" t="s">
        <v>129</v>
      </c>
      <c r="U35" s="46" t="s">
        <v>130</v>
      </c>
      <c r="V35" s="68" t="s">
        <v>38</v>
      </c>
      <c r="W35" s="69"/>
    </row>
    <row r="36" s="12" customFormat="1" ht="101.25" spans="1:23">
      <c r="A36" s="45">
        <v>29</v>
      </c>
      <c r="B36" s="46" t="s">
        <v>154</v>
      </c>
      <c r="C36" s="46" t="s">
        <v>137</v>
      </c>
      <c r="D36" s="46" t="s">
        <v>31</v>
      </c>
      <c r="E36" s="46" t="s">
        <v>150</v>
      </c>
      <c r="F36" s="47" t="s">
        <v>155</v>
      </c>
      <c r="G36" s="48">
        <v>700</v>
      </c>
      <c r="H36" s="48" t="s">
        <v>34</v>
      </c>
      <c r="I36" s="47" t="s">
        <v>156</v>
      </c>
      <c r="J36" s="47" t="s">
        <v>156</v>
      </c>
      <c r="K36" s="48">
        <f t="shared" si="1"/>
        <v>257</v>
      </c>
      <c r="L36" s="62">
        <v>60</v>
      </c>
      <c r="M36" s="62">
        <v>197</v>
      </c>
      <c r="N36" s="62">
        <v>3.09</v>
      </c>
      <c r="O36" s="64">
        <v>0.97</v>
      </c>
      <c r="P36" s="64">
        <v>2.12</v>
      </c>
      <c r="Q36" s="63">
        <v>8.26</v>
      </c>
      <c r="R36" s="63">
        <v>1.9</v>
      </c>
      <c r="S36" s="63">
        <v>6.36</v>
      </c>
      <c r="T36" s="46" t="s">
        <v>129</v>
      </c>
      <c r="U36" s="46" t="s">
        <v>129</v>
      </c>
      <c r="V36" s="68" t="s">
        <v>38</v>
      </c>
      <c r="W36" s="69"/>
    </row>
    <row r="37" s="12" customFormat="1" ht="60.75" spans="1:23">
      <c r="A37" s="45">
        <v>30</v>
      </c>
      <c r="B37" s="49" t="s">
        <v>157</v>
      </c>
      <c r="C37" s="49" t="s">
        <v>137</v>
      </c>
      <c r="D37" s="49" t="s">
        <v>31</v>
      </c>
      <c r="E37" s="49" t="s">
        <v>32</v>
      </c>
      <c r="F37" s="50" t="s">
        <v>158</v>
      </c>
      <c r="G37" s="49">
        <v>210</v>
      </c>
      <c r="H37" s="48" t="s">
        <v>34</v>
      </c>
      <c r="I37" s="65" t="s">
        <v>159</v>
      </c>
      <c r="J37" s="65" t="s">
        <v>160</v>
      </c>
      <c r="K37" s="48">
        <f t="shared" si="1"/>
        <v>257</v>
      </c>
      <c r="L37" s="49">
        <v>60</v>
      </c>
      <c r="M37" s="49">
        <v>197</v>
      </c>
      <c r="N37" s="49">
        <v>0.041</v>
      </c>
      <c r="O37" s="49">
        <v>0.01</v>
      </c>
      <c r="P37" s="49">
        <v>0.031</v>
      </c>
      <c r="Q37" s="49">
        <v>1.44</v>
      </c>
      <c r="R37" s="49">
        <v>0.34</v>
      </c>
      <c r="S37" s="49">
        <v>1.1</v>
      </c>
      <c r="T37" s="46" t="s">
        <v>129</v>
      </c>
      <c r="U37" s="49" t="s">
        <v>161</v>
      </c>
      <c r="V37" s="68" t="s">
        <v>38</v>
      </c>
      <c r="W37" s="49"/>
    </row>
    <row r="38" s="12" customFormat="1" ht="40.5" spans="1:23">
      <c r="A38" s="45">
        <v>31</v>
      </c>
      <c r="B38" s="49" t="s">
        <v>162</v>
      </c>
      <c r="C38" s="49" t="s">
        <v>137</v>
      </c>
      <c r="D38" s="49" t="s">
        <v>31</v>
      </c>
      <c r="E38" s="49" t="s">
        <v>32</v>
      </c>
      <c r="F38" s="50" t="s">
        <v>163</v>
      </c>
      <c r="G38" s="49">
        <v>300</v>
      </c>
      <c r="H38" s="48" t="s">
        <v>34</v>
      </c>
      <c r="I38" s="65" t="s">
        <v>164</v>
      </c>
      <c r="J38" s="65" t="s">
        <v>165</v>
      </c>
      <c r="K38" s="48">
        <f t="shared" si="1"/>
        <v>15</v>
      </c>
      <c r="L38" s="49">
        <v>5</v>
      </c>
      <c r="M38" s="49">
        <v>10</v>
      </c>
      <c r="N38" s="49">
        <v>0.045</v>
      </c>
      <c r="O38" s="49">
        <v>0.01</v>
      </c>
      <c r="P38" s="49">
        <v>0.035</v>
      </c>
      <c r="Q38" s="49">
        <v>0.1575</v>
      </c>
      <c r="R38" s="49">
        <v>0.035</v>
      </c>
      <c r="S38" s="49">
        <v>0.1225</v>
      </c>
      <c r="T38" s="46" t="s">
        <v>129</v>
      </c>
      <c r="U38" s="49" t="s">
        <v>161</v>
      </c>
      <c r="V38" s="68" t="s">
        <v>38</v>
      </c>
      <c r="W38" s="49"/>
    </row>
    <row r="39" s="12" customFormat="1" ht="40.5" spans="1:23">
      <c r="A39" s="45">
        <v>32</v>
      </c>
      <c r="B39" s="49" t="s">
        <v>166</v>
      </c>
      <c r="C39" s="49" t="s">
        <v>42</v>
      </c>
      <c r="D39" s="49" t="s">
        <v>31</v>
      </c>
      <c r="E39" s="49" t="s">
        <v>167</v>
      </c>
      <c r="F39" s="50" t="s">
        <v>168</v>
      </c>
      <c r="G39" s="49">
        <v>230</v>
      </c>
      <c r="H39" s="48" t="s">
        <v>34</v>
      </c>
      <c r="I39" s="65" t="s">
        <v>114</v>
      </c>
      <c r="J39" s="65"/>
      <c r="K39" s="48">
        <f t="shared" si="1"/>
        <v>1</v>
      </c>
      <c r="L39" s="49">
        <v>1</v>
      </c>
      <c r="M39" s="49"/>
      <c r="N39" s="49">
        <v>0.002</v>
      </c>
      <c r="O39" s="49">
        <v>0.0005</v>
      </c>
      <c r="P39" s="49">
        <v>0.0015</v>
      </c>
      <c r="Q39" s="49">
        <v>0.006</v>
      </c>
      <c r="R39" s="49">
        <v>0.0015</v>
      </c>
      <c r="S39" s="49">
        <v>0.0045</v>
      </c>
      <c r="T39" s="46" t="s">
        <v>129</v>
      </c>
      <c r="U39" s="46" t="s">
        <v>129</v>
      </c>
      <c r="V39" s="68" t="s">
        <v>38</v>
      </c>
      <c r="W39" s="49"/>
    </row>
    <row r="40" s="12" customFormat="1" ht="60.75" spans="1:23">
      <c r="A40" s="45">
        <v>33</v>
      </c>
      <c r="B40" s="49" t="s">
        <v>169</v>
      </c>
      <c r="C40" s="49" t="s">
        <v>42</v>
      </c>
      <c r="D40" s="49" t="s">
        <v>31</v>
      </c>
      <c r="E40" s="49" t="s">
        <v>170</v>
      </c>
      <c r="F40" s="50" t="s">
        <v>171</v>
      </c>
      <c r="G40" s="49">
        <v>280</v>
      </c>
      <c r="H40" s="48" t="s">
        <v>34</v>
      </c>
      <c r="I40" s="65" t="s">
        <v>114</v>
      </c>
      <c r="J40" s="65"/>
      <c r="K40" s="48">
        <f t="shared" si="1"/>
        <v>1</v>
      </c>
      <c r="L40" s="49">
        <v>1</v>
      </c>
      <c r="M40" s="49"/>
      <c r="N40" s="49">
        <v>0.046</v>
      </c>
      <c r="O40" s="49">
        <v>0.016</v>
      </c>
      <c r="P40" s="49">
        <v>0.03</v>
      </c>
      <c r="Q40" s="49">
        <v>0.184</v>
      </c>
      <c r="R40" s="49">
        <v>0.064</v>
      </c>
      <c r="S40" s="49">
        <v>0.12</v>
      </c>
      <c r="T40" s="46" t="s">
        <v>129</v>
      </c>
      <c r="U40" s="46" t="s">
        <v>129</v>
      </c>
      <c r="V40" s="68" t="s">
        <v>38</v>
      </c>
      <c r="W40" s="49"/>
    </row>
    <row r="41" s="12" customFormat="1" ht="40.5" spans="1:23">
      <c r="A41" s="45">
        <v>34</v>
      </c>
      <c r="B41" s="49" t="s">
        <v>172</v>
      </c>
      <c r="C41" s="49" t="s">
        <v>42</v>
      </c>
      <c r="D41" s="49" t="s">
        <v>31</v>
      </c>
      <c r="E41" s="49" t="s">
        <v>173</v>
      </c>
      <c r="F41" s="50" t="s">
        <v>114</v>
      </c>
      <c r="G41" s="49">
        <v>240</v>
      </c>
      <c r="H41" s="48" t="s">
        <v>34</v>
      </c>
      <c r="I41" s="65" t="s">
        <v>114</v>
      </c>
      <c r="J41" s="65"/>
      <c r="K41" s="48">
        <f t="shared" si="1"/>
        <v>1</v>
      </c>
      <c r="L41" s="49"/>
      <c r="M41" s="49">
        <v>1</v>
      </c>
      <c r="N41" s="49">
        <v>0.032</v>
      </c>
      <c r="O41" s="49">
        <v>0.017</v>
      </c>
      <c r="P41" s="49">
        <v>0.015</v>
      </c>
      <c r="Q41" s="49">
        <v>0.13</v>
      </c>
      <c r="R41" s="49">
        <v>0.06</v>
      </c>
      <c r="S41" s="49">
        <v>0.07</v>
      </c>
      <c r="T41" s="46" t="s">
        <v>129</v>
      </c>
      <c r="U41" s="46" t="s">
        <v>129</v>
      </c>
      <c r="V41" s="68" t="s">
        <v>38</v>
      </c>
      <c r="W41" s="49"/>
    </row>
    <row r="42" s="12" customFormat="1" ht="40.5" spans="1:23">
      <c r="A42" s="45">
        <v>35</v>
      </c>
      <c r="B42" s="49" t="s">
        <v>174</v>
      </c>
      <c r="C42" s="49" t="s">
        <v>42</v>
      </c>
      <c r="D42" s="49" t="s">
        <v>31</v>
      </c>
      <c r="E42" s="49" t="s">
        <v>175</v>
      </c>
      <c r="F42" s="50" t="s">
        <v>176</v>
      </c>
      <c r="G42" s="49">
        <v>295</v>
      </c>
      <c r="H42" s="48" t="s">
        <v>34</v>
      </c>
      <c r="I42" s="65" t="s">
        <v>114</v>
      </c>
      <c r="J42" s="65"/>
      <c r="K42" s="48">
        <f t="shared" si="1"/>
        <v>1</v>
      </c>
      <c r="L42" s="49"/>
      <c r="M42" s="49">
        <v>1</v>
      </c>
      <c r="N42" s="49">
        <v>0.0298</v>
      </c>
      <c r="O42" s="49">
        <v>0.0068</v>
      </c>
      <c r="P42" s="49">
        <v>0.023</v>
      </c>
      <c r="Q42" s="49">
        <v>0.1298</v>
      </c>
      <c r="R42" s="49">
        <v>0.0248</v>
      </c>
      <c r="S42" s="49">
        <v>0.105</v>
      </c>
      <c r="T42" s="46" t="s">
        <v>129</v>
      </c>
      <c r="U42" s="46" t="s">
        <v>129</v>
      </c>
      <c r="V42" s="68" t="s">
        <v>38</v>
      </c>
      <c r="W42" s="49"/>
    </row>
    <row r="43" s="12" customFormat="1" ht="40.5" spans="1:23">
      <c r="A43" s="45">
        <v>36</v>
      </c>
      <c r="B43" s="49" t="s">
        <v>177</v>
      </c>
      <c r="C43" s="49" t="s">
        <v>42</v>
      </c>
      <c r="D43" s="49" t="s">
        <v>31</v>
      </c>
      <c r="E43" s="49" t="s">
        <v>178</v>
      </c>
      <c r="F43" s="50" t="s">
        <v>179</v>
      </c>
      <c r="G43" s="49">
        <v>110</v>
      </c>
      <c r="H43" s="48" t="s">
        <v>34</v>
      </c>
      <c r="I43" s="65" t="s">
        <v>114</v>
      </c>
      <c r="J43" s="65"/>
      <c r="K43" s="48">
        <f t="shared" si="1"/>
        <v>1</v>
      </c>
      <c r="L43" s="49">
        <v>1</v>
      </c>
      <c r="M43" s="49"/>
      <c r="N43" s="49">
        <v>0.011</v>
      </c>
      <c r="O43" s="49">
        <v>0.003</v>
      </c>
      <c r="P43" s="49">
        <v>0.008</v>
      </c>
      <c r="Q43" s="49">
        <v>0.044</v>
      </c>
      <c r="R43" s="49">
        <v>0.012</v>
      </c>
      <c r="S43" s="49">
        <v>0.032</v>
      </c>
      <c r="T43" s="46" t="s">
        <v>129</v>
      </c>
      <c r="U43" s="46" t="s">
        <v>129</v>
      </c>
      <c r="V43" s="68" t="s">
        <v>38</v>
      </c>
      <c r="W43" s="49"/>
    </row>
    <row r="44" s="12" customFormat="1" ht="40.5" spans="1:23">
      <c r="A44" s="45">
        <v>37</v>
      </c>
      <c r="B44" s="49" t="s">
        <v>180</v>
      </c>
      <c r="C44" s="49" t="s">
        <v>42</v>
      </c>
      <c r="D44" s="49" t="s">
        <v>31</v>
      </c>
      <c r="E44" s="49" t="s">
        <v>181</v>
      </c>
      <c r="F44" s="50" t="s">
        <v>182</v>
      </c>
      <c r="G44" s="49">
        <v>260</v>
      </c>
      <c r="H44" s="48" t="s">
        <v>34</v>
      </c>
      <c r="I44" s="65" t="s">
        <v>114</v>
      </c>
      <c r="J44" s="65"/>
      <c r="K44" s="48">
        <f t="shared" si="1"/>
        <v>1</v>
      </c>
      <c r="L44" s="49"/>
      <c r="M44" s="49">
        <v>1</v>
      </c>
      <c r="N44" s="49">
        <v>0.0015</v>
      </c>
      <c r="O44" s="49">
        <v>0.0005</v>
      </c>
      <c r="P44" s="49">
        <v>0.001</v>
      </c>
      <c r="Q44" s="49">
        <v>0.0045</v>
      </c>
      <c r="R44" s="49">
        <v>0.0015</v>
      </c>
      <c r="S44" s="49">
        <v>0.003</v>
      </c>
      <c r="T44" s="46" t="s">
        <v>129</v>
      </c>
      <c r="U44" s="46" t="s">
        <v>129</v>
      </c>
      <c r="V44" s="68" t="s">
        <v>38</v>
      </c>
      <c r="W44" s="49"/>
    </row>
    <row r="45" s="12" customFormat="1" ht="40.5" spans="1:23">
      <c r="A45" s="45">
        <v>38</v>
      </c>
      <c r="B45" s="49" t="s">
        <v>183</v>
      </c>
      <c r="C45" s="49" t="s">
        <v>42</v>
      </c>
      <c r="D45" s="49" t="s">
        <v>31</v>
      </c>
      <c r="E45" s="49" t="s">
        <v>184</v>
      </c>
      <c r="F45" s="50" t="s">
        <v>185</v>
      </c>
      <c r="G45" s="49">
        <v>200</v>
      </c>
      <c r="H45" s="48" t="s">
        <v>34</v>
      </c>
      <c r="I45" s="65" t="s">
        <v>114</v>
      </c>
      <c r="J45" s="65"/>
      <c r="K45" s="48">
        <f t="shared" si="1"/>
        <v>1</v>
      </c>
      <c r="L45" s="49"/>
      <c r="M45" s="49">
        <v>1</v>
      </c>
      <c r="N45" s="49">
        <v>0.13</v>
      </c>
      <c r="O45" s="49">
        <v>0.035</v>
      </c>
      <c r="P45" s="49">
        <v>0.095</v>
      </c>
      <c r="Q45" s="49">
        <v>0.5025</v>
      </c>
      <c r="R45" s="49">
        <v>0.1225</v>
      </c>
      <c r="S45" s="49">
        <v>0.38</v>
      </c>
      <c r="T45" s="46" t="s">
        <v>129</v>
      </c>
      <c r="U45" s="46" t="s">
        <v>129</v>
      </c>
      <c r="V45" s="68" t="s">
        <v>38</v>
      </c>
      <c r="W45" s="49"/>
    </row>
    <row r="46" s="12" customFormat="1" ht="40.5" spans="1:23">
      <c r="A46" s="45">
        <v>39</v>
      </c>
      <c r="B46" s="49" t="s">
        <v>186</v>
      </c>
      <c r="C46" s="49" t="s">
        <v>42</v>
      </c>
      <c r="D46" s="49" t="s">
        <v>31</v>
      </c>
      <c r="E46" s="49" t="s">
        <v>187</v>
      </c>
      <c r="F46" s="50" t="s">
        <v>182</v>
      </c>
      <c r="G46" s="49">
        <v>260</v>
      </c>
      <c r="H46" s="48" t="s">
        <v>34</v>
      </c>
      <c r="I46" s="65" t="s">
        <v>114</v>
      </c>
      <c r="J46" s="65"/>
      <c r="K46" s="48">
        <f t="shared" si="1"/>
        <v>1</v>
      </c>
      <c r="L46" s="49"/>
      <c r="M46" s="49">
        <v>1</v>
      </c>
      <c r="N46" s="49">
        <v>0.13</v>
      </c>
      <c r="O46" s="49">
        <v>0.035</v>
      </c>
      <c r="P46" s="49">
        <v>0.095</v>
      </c>
      <c r="Q46" s="49">
        <v>0.5025</v>
      </c>
      <c r="R46" s="49">
        <v>0.1225</v>
      </c>
      <c r="S46" s="49">
        <v>0.38</v>
      </c>
      <c r="T46" s="46" t="s">
        <v>129</v>
      </c>
      <c r="U46" s="46" t="s">
        <v>129</v>
      </c>
      <c r="V46" s="68" t="s">
        <v>38</v>
      </c>
      <c r="W46" s="49"/>
    </row>
    <row r="47" s="12" customFormat="1" ht="40.5" spans="1:23">
      <c r="A47" s="45">
        <v>40</v>
      </c>
      <c r="B47" s="49" t="s">
        <v>188</v>
      </c>
      <c r="C47" s="49" t="s">
        <v>42</v>
      </c>
      <c r="D47" s="49" t="s">
        <v>31</v>
      </c>
      <c r="E47" s="49" t="s">
        <v>189</v>
      </c>
      <c r="F47" s="50" t="s">
        <v>185</v>
      </c>
      <c r="G47" s="49">
        <v>200</v>
      </c>
      <c r="H47" s="48" t="s">
        <v>34</v>
      </c>
      <c r="I47" s="65" t="s">
        <v>114</v>
      </c>
      <c r="J47" s="65"/>
      <c r="K47" s="48">
        <f t="shared" si="1"/>
        <v>1</v>
      </c>
      <c r="L47" s="49"/>
      <c r="M47" s="49">
        <v>1</v>
      </c>
      <c r="N47" s="49">
        <v>0.023</v>
      </c>
      <c r="O47" s="49">
        <v>0.008</v>
      </c>
      <c r="P47" s="49">
        <v>0.015</v>
      </c>
      <c r="Q47" s="49">
        <v>0.094</v>
      </c>
      <c r="R47" s="49">
        <v>0.031</v>
      </c>
      <c r="S47" s="49">
        <v>0.063</v>
      </c>
      <c r="T47" s="46" t="s">
        <v>129</v>
      </c>
      <c r="U47" s="46" t="s">
        <v>129</v>
      </c>
      <c r="V47" s="68" t="s">
        <v>38</v>
      </c>
      <c r="W47" s="49"/>
    </row>
    <row r="48" s="12" customFormat="1" ht="40.5" spans="1:23">
      <c r="A48" s="45">
        <v>41</v>
      </c>
      <c r="B48" s="49" t="s">
        <v>190</v>
      </c>
      <c r="C48" s="49" t="s">
        <v>42</v>
      </c>
      <c r="D48" s="49" t="s">
        <v>31</v>
      </c>
      <c r="E48" s="49" t="s">
        <v>191</v>
      </c>
      <c r="F48" s="50" t="s">
        <v>192</v>
      </c>
      <c r="G48" s="49">
        <v>200</v>
      </c>
      <c r="H48" s="48" t="s">
        <v>34</v>
      </c>
      <c r="I48" s="65" t="s">
        <v>114</v>
      </c>
      <c r="J48" s="65"/>
      <c r="K48" s="48">
        <f t="shared" si="1"/>
        <v>1</v>
      </c>
      <c r="L48" s="49"/>
      <c r="M48" s="49">
        <v>1</v>
      </c>
      <c r="N48" s="49">
        <v>0.05</v>
      </c>
      <c r="O48" s="49">
        <v>0.03</v>
      </c>
      <c r="P48" s="49">
        <v>0.02</v>
      </c>
      <c r="Q48" s="49">
        <v>0.15</v>
      </c>
      <c r="R48" s="49">
        <v>0.09</v>
      </c>
      <c r="S48" s="49">
        <v>0.06</v>
      </c>
      <c r="T48" s="46" t="s">
        <v>129</v>
      </c>
      <c r="U48" s="46" t="s">
        <v>129</v>
      </c>
      <c r="V48" s="68" t="s">
        <v>38</v>
      </c>
      <c r="W48" s="49"/>
    </row>
    <row r="49" s="12" customFormat="1" ht="40.5" spans="1:23">
      <c r="A49" s="45">
        <v>42</v>
      </c>
      <c r="B49" s="49" t="s">
        <v>193</v>
      </c>
      <c r="C49" s="49" t="s">
        <v>42</v>
      </c>
      <c r="D49" s="49" t="s">
        <v>31</v>
      </c>
      <c r="E49" s="49" t="s">
        <v>194</v>
      </c>
      <c r="F49" s="50" t="s">
        <v>195</v>
      </c>
      <c r="G49" s="49">
        <v>245</v>
      </c>
      <c r="H49" s="48" t="s">
        <v>34</v>
      </c>
      <c r="I49" s="65" t="s">
        <v>114</v>
      </c>
      <c r="J49" s="65"/>
      <c r="K49" s="48">
        <f t="shared" si="1"/>
        <v>1</v>
      </c>
      <c r="L49" s="49">
        <v>1</v>
      </c>
      <c r="M49" s="49"/>
      <c r="N49" s="49">
        <v>0.005</v>
      </c>
      <c r="O49" s="49">
        <v>0.0015</v>
      </c>
      <c r="P49" s="49">
        <v>0.0035</v>
      </c>
      <c r="Q49" s="49">
        <v>0.01925</v>
      </c>
      <c r="R49" s="49">
        <v>0.00525</v>
      </c>
      <c r="S49" s="49">
        <v>0.014</v>
      </c>
      <c r="T49" s="46" t="s">
        <v>129</v>
      </c>
      <c r="U49" s="46" t="s">
        <v>129</v>
      </c>
      <c r="V49" s="68" t="s">
        <v>38</v>
      </c>
      <c r="W49" s="49"/>
    </row>
    <row r="50" s="12" customFormat="1" ht="40.5" spans="1:23">
      <c r="A50" s="45">
        <v>43</v>
      </c>
      <c r="B50" s="49" t="s">
        <v>196</v>
      </c>
      <c r="C50" s="49" t="s">
        <v>42</v>
      </c>
      <c r="D50" s="49" t="s">
        <v>31</v>
      </c>
      <c r="E50" s="49" t="s">
        <v>197</v>
      </c>
      <c r="F50" s="50" t="s">
        <v>198</v>
      </c>
      <c r="G50" s="49">
        <v>100</v>
      </c>
      <c r="H50" s="48" t="s">
        <v>34</v>
      </c>
      <c r="I50" s="65" t="s">
        <v>114</v>
      </c>
      <c r="J50" s="65"/>
      <c r="K50" s="48">
        <f t="shared" si="1"/>
        <v>1</v>
      </c>
      <c r="L50" s="49">
        <v>1</v>
      </c>
      <c r="M50" s="49"/>
      <c r="N50" s="49">
        <v>0.002</v>
      </c>
      <c r="O50" s="49">
        <v>0.0005</v>
      </c>
      <c r="P50" s="49">
        <v>0.0015</v>
      </c>
      <c r="Q50" s="49">
        <v>0.006</v>
      </c>
      <c r="R50" s="49">
        <v>0.0015</v>
      </c>
      <c r="S50" s="49">
        <v>0.0045</v>
      </c>
      <c r="T50" s="46" t="s">
        <v>129</v>
      </c>
      <c r="U50" s="46" t="s">
        <v>129</v>
      </c>
      <c r="V50" s="68" t="s">
        <v>38</v>
      </c>
      <c r="W50" s="49"/>
    </row>
    <row r="51" s="12" customFormat="1" ht="40.5" spans="1:23">
      <c r="A51" s="45">
        <v>44</v>
      </c>
      <c r="B51" s="49" t="s">
        <v>199</v>
      </c>
      <c r="C51" s="49" t="s">
        <v>42</v>
      </c>
      <c r="D51" s="49" t="s">
        <v>31</v>
      </c>
      <c r="E51" s="49" t="s">
        <v>200</v>
      </c>
      <c r="F51" s="50" t="s">
        <v>201</v>
      </c>
      <c r="G51" s="49">
        <v>200</v>
      </c>
      <c r="H51" s="48" t="s">
        <v>34</v>
      </c>
      <c r="I51" s="65" t="s">
        <v>114</v>
      </c>
      <c r="J51" s="65"/>
      <c r="K51" s="48">
        <f t="shared" si="1"/>
        <v>1</v>
      </c>
      <c r="L51" s="49"/>
      <c r="M51" s="49">
        <v>1</v>
      </c>
      <c r="N51" s="49">
        <v>0.0221</v>
      </c>
      <c r="O51" s="49">
        <v>0.0112</v>
      </c>
      <c r="P51" s="49">
        <v>0.0109</v>
      </c>
      <c r="Q51" s="49">
        <v>0.0878</v>
      </c>
      <c r="R51" s="49">
        <v>0.0476</v>
      </c>
      <c r="S51" s="49">
        <v>0.0402</v>
      </c>
      <c r="T51" s="46" t="s">
        <v>129</v>
      </c>
      <c r="U51" s="46" t="s">
        <v>129</v>
      </c>
      <c r="V51" s="68" t="s">
        <v>38</v>
      </c>
      <c r="W51" s="49"/>
    </row>
    <row r="52" s="12" customFormat="1" ht="40.5" spans="1:23">
      <c r="A52" s="45">
        <v>45</v>
      </c>
      <c r="B52" s="49" t="s">
        <v>202</v>
      </c>
      <c r="C52" s="49" t="s">
        <v>42</v>
      </c>
      <c r="D52" s="49" t="s">
        <v>31</v>
      </c>
      <c r="E52" s="49" t="s">
        <v>203</v>
      </c>
      <c r="F52" s="50" t="s">
        <v>204</v>
      </c>
      <c r="G52" s="49">
        <v>120</v>
      </c>
      <c r="H52" s="48" t="s">
        <v>34</v>
      </c>
      <c r="I52" s="65" t="s">
        <v>114</v>
      </c>
      <c r="J52" s="65"/>
      <c r="K52" s="48">
        <f t="shared" si="1"/>
        <v>0</v>
      </c>
      <c r="L52" s="49"/>
      <c r="M52" s="49"/>
      <c r="N52" s="49">
        <v>0.0015</v>
      </c>
      <c r="O52" s="49">
        <v>0.0005</v>
      </c>
      <c r="P52" s="49">
        <v>0.001</v>
      </c>
      <c r="Q52" s="49">
        <v>0.0045</v>
      </c>
      <c r="R52" s="49">
        <v>0.0015</v>
      </c>
      <c r="S52" s="49">
        <v>0.003</v>
      </c>
      <c r="T52" s="46" t="s">
        <v>129</v>
      </c>
      <c r="U52" s="46" t="s">
        <v>129</v>
      </c>
      <c r="V52" s="68" t="s">
        <v>38</v>
      </c>
      <c r="W52" s="49"/>
    </row>
    <row r="53" s="12" customFormat="1" ht="121.5" spans="1:23">
      <c r="A53" s="45">
        <v>46</v>
      </c>
      <c r="B53" s="49" t="s">
        <v>205</v>
      </c>
      <c r="C53" s="49" t="s">
        <v>42</v>
      </c>
      <c r="D53" s="49" t="s">
        <v>31</v>
      </c>
      <c r="E53" s="49" t="s">
        <v>206</v>
      </c>
      <c r="F53" s="50" t="s">
        <v>207</v>
      </c>
      <c r="G53" s="49">
        <v>375</v>
      </c>
      <c r="H53" s="48" t="s">
        <v>34</v>
      </c>
      <c r="I53" s="65" t="s">
        <v>208</v>
      </c>
      <c r="J53" s="65" t="s">
        <v>209</v>
      </c>
      <c r="K53" s="48">
        <f t="shared" si="1"/>
        <v>21</v>
      </c>
      <c r="L53" s="49">
        <v>6</v>
      </c>
      <c r="M53" s="49">
        <v>15</v>
      </c>
      <c r="N53" s="49">
        <v>0.05</v>
      </c>
      <c r="O53" s="49">
        <v>0.03</v>
      </c>
      <c r="P53" s="49">
        <v>0.02</v>
      </c>
      <c r="Q53" s="49">
        <v>0.15</v>
      </c>
      <c r="R53" s="49">
        <v>0.09</v>
      </c>
      <c r="S53" s="49">
        <v>0.06</v>
      </c>
      <c r="T53" s="46" t="s">
        <v>129</v>
      </c>
      <c r="U53" s="46" t="s">
        <v>129</v>
      </c>
      <c r="V53" s="68" t="s">
        <v>38</v>
      </c>
      <c r="W53" s="49"/>
    </row>
    <row r="54" s="13" customFormat="1" ht="40.5" spans="1:23">
      <c r="A54" s="45">
        <v>47</v>
      </c>
      <c r="B54" s="49" t="s">
        <v>210</v>
      </c>
      <c r="C54" s="49" t="s">
        <v>137</v>
      </c>
      <c r="D54" s="49" t="s">
        <v>31</v>
      </c>
      <c r="E54" s="49" t="s">
        <v>32</v>
      </c>
      <c r="F54" s="50" t="s">
        <v>211</v>
      </c>
      <c r="G54" s="49">
        <v>220</v>
      </c>
      <c r="H54" s="48" t="s">
        <v>34</v>
      </c>
      <c r="I54" s="65" t="s">
        <v>212</v>
      </c>
      <c r="J54" s="65" t="s">
        <v>213</v>
      </c>
      <c r="K54" s="48">
        <f t="shared" si="1"/>
        <v>257</v>
      </c>
      <c r="L54" s="49">
        <v>60</v>
      </c>
      <c r="M54" s="49">
        <v>197</v>
      </c>
      <c r="N54" s="49">
        <v>0.041</v>
      </c>
      <c r="O54" s="49">
        <v>0.01</v>
      </c>
      <c r="P54" s="49">
        <v>0.031</v>
      </c>
      <c r="Q54" s="49">
        <v>1.44</v>
      </c>
      <c r="R54" s="49">
        <v>0.34</v>
      </c>
      <c r="S54" s="49">
        <v>1.1</v>
      </c>
      <c r="T54" s="46" t="s">
        <v>129</v>
      </c>
      <c r="U54" s="49" t="s">
        <v>161</v>
      </c>
      <c r="V54" s="68" t="s">
        <v>38</v>
      </c>
      <c r="W54" s="49"/>
    </row>
    <row r="55" s="13" customFormat="1" ht="60.75" spans="1:23">
      <c r="A55" s="45">
        <v>48</v>
      </c>
      <c r="B55" s="49" t="s">
        <v>214</v>
      </c>
      <c r="C55" s="49" t="s">
        <v>137</v>
      </c>
      <c r="D55" s="49" t="s">
        <v>31</v>
      </c>
      <c r="E55" s="49" t="s">
        <v>32</v>
      </c>
      <c r="F55" s="50" t="s">
        <v>215</v>
      </c>
      <c r="G55" s="49">
        <v>300</v>
      </c>
      <c r="H55" s="48" t="s">
        <v>34</v>
      </c>
      <c r="I55" s="65" t="s">
        <v>212</v>
      </c>
      <c r="J55" s="65" t="s">
        <v>213</v>
      </c>
      <c r="K55" s="48">
        <f t="shared" si="1"/>
        <v>257</v>
      </c>
      <c r="L55" s="49">
        <v>60</v>
      </c>
      <c r="M55" s="49">
        <v>197</v>
      </c>
      <c r="N55" s="49">
        <v>0.041</v>
      </c>
      <c r="O55" s="49">
        <v>0.01</v>
      </c>
      <c r="P55" s="49">
        <v>0.031</v>
      </c>
      <c r="Q55" s="49">
        <v>1.44</v>
      </c>
      <c r="R55" s="49">
        <v>0.34</v>
      </c>
      <c r="S55" s="49">
        <v>1.1</v>
      </c>
      <c r="T55" s="46" t="s">
        <v>129</v>
      </c>
      <c r="U55" s="49" t="s">
        <v>161</v>
      </c>
      <c r="V55" s="68" t="s">
        <v>38</v>
      </c>
      <c r="W55" s="49"/>
    </row>
    <row r="56" s="13" customFormat="1" ht="40.5" spans="1:23">
      <c r="A56" s="45">
        <v>49</v>
      </c>
      <c r="B56" s="49" t="s">
        <v>216</v>
      </c>
      <c r="C56" s="49" t="s">
        <v>42</v>
      </c>
      <c r="D56" s="49" t="s">
        <v>31</v>
      </c>
      <c r="E56" s="49" t="s">
        <v>217</v>
      </c>
      <c r="F56" s="50" t="s">
        <v>218</v>
      </c>
      <c r="G56" s="49">
        <v>40</v>
      </c>
      <c r="H56" s="48" t="s">
        <v>34</v>
      </c>
      <c r="I56" s="65" t="s">
        <v>219</v>
      </c>
      <c r="J56" s="65"/>
      <c r="K56" s="48">
        <f>L56+M56</f>
        <v>13</v>
      </c>
      <c r="L56" s="49">
        <v>3</v>
      </c>
      <c r="M56" s="49">
        <v>10</v>
      </c>
      <c r="N56" s="49">
        <v>0.032</v>
      </c>
      <c r="O56" s="49">
        <v>0.017</v>
      </c>
      <c r="P56" s="49">
        <v>0.015</v>
      </c>
      <c r="Q56" s="49">
        <v>0.13</v>
      </c>
      <c r="R56" s="49">
        <v>0.06</v>
      </c>
      <c r="S56" s="49">
        <v>0.07</v>
      </c>
      <c r="T56" s="46" t="s">
        <v>129</v>
      </c>
      <c r="U56" s="49" t="s">
        <v>161</v>
      </c>
      <c r="V56" s="68" t="s">
        <v>38</v>
      </c>
      <c r="W56" s="49"/>
    </row>
    <row r="57" s="13" customFormat="1" ht="121.5" spans="1:23">
      <c r="A57" s="45">
        <v>50</v>
      </c>
      <c r="B57" s="49" t="s">
        <v>220</v>
      </c>
      <c r="C57" s="49" t="s">
        <v>42</v>
      </c>
      <c r="D57" s="49" t="s">
        <v>31</v>
      </c>
      <c r="E57" s="49" t="s">
        <v>221</v>
      </c>
      <c r="F57" s="50" t="s">
        <v>222</v>
      </c>
      <c r="G57" s="49">
        <v>300</v>
      </c>
      <c r="H57" s="48" t="s">
        <v>34</v>
      </c>
      <c r="I57" s="65" t="s">
        <v>223</v>
      </c>
      <c r="J57" s="65" t="s">
        <v>224</v>
      </c>
      <c r="K57" s="48">
        <f t="shared" ref="K57:K60" si="2">L57+M57</f>
        <v>1</v>
      </c>
      <c r="L57" s="49"/>
      <c r="M57" s="49">
        <v>1</v>
      </c>
      <c r="N57" s="49">
        <v>0.005</v>
      </c>
      <c r="O57" s="49">
        <v>0.0015</v>
      </c>
      <c r="P57" s="49">
        <v>0.0035</v>
      </c>
      <c r="Q57" s="49">
        <v>0.01925</v>
      </c>
      <c r="R57" s="49">
        <v>0.00525</v>
      </c>
      <c r="S57" s="49">
        <v>0.014</v>
      </c>
      <c r="T57" s="46" t="s">
        <v>129</v>
      </c>
      <c r="U57" s="49" t="s">
        <v>225</v>
      </c>
      <c r="V57" s="68" t="s">
        <v>38</v>
      </c>
      <c r="W57" s="69"/>
    </row>
    <row r="58" s="12" customFormat="1" ht="101.25" spans="1:23">
      <c r="A58" s="45">
        <v>51</v>
      </c>
      <c r="B58" s="46" t="s">
        <v>80</v>
      </c>
      <c r="C58" s="46" t="s">
        <v>42</v>
      </c>
      <c r="D58" s="46" t="s">
        <v>31</v>
      </c>
      <c r="E58" s="46" t="s">
        <v>81</v>
      </c>
      <c r="F58" s="47" t="s">
        <v>82</v>
      </c>
      <c r="G58" s="48">
        <v>100</v>
      </c>
      <c r="H58" s="48" t="s">
        <v>77</v>
      </c>
      <c r="I58" s="47" t="s">
        <v>83</v>
      </c>
      <c r="J58" s="47" t="s">
        <v>84</v>
      </c>
      <c r="K58" s="48">
        <f t="shared" si="2"/>
        <v>2</v>
      </c>
      <c r="L58" s="62"/>
      <c r="M58" s="62">
        <v>2</v>
      </c>
      <c r="N58" s="62">
        <v>0.008</v>
      </c>
      <c r="O58" s="63">
        <v>0.0015</v>
      </c>
      <c r="P58" s="63">
        <v>0.0065</v>
      </c>
      <c r="Q58" s="63">
        <v>0.28</v>
      </c>
      <c r="R58" s="63">
        <v>0.0525</v>
      </c>
      <c r="S58" s="63">
        <v>0.2275</v>
      </c>
      <c r="T58" s="46" t="s">
        <v>37</v>
      </c>
      <c r="U58" s="46" t="s">
        <v>37</v>
      </c>
      <c r="V58" s="68" t="s">
        <v>38</v>
      </c>
      <c r="W58" s="69"/>
    </row>
    <row r="59" s="12" customFormat="1" ht="81" spans="1:23">
      <c r="A59" s="45">
        <v>52</v>
      </c>
      <c r="B59" s="46" t="s">
        <v>85</v>
      </c>
      <c r="C59" s="46" t="s">
        <v>42</v>
      </c>
      <c r="D59" s="46" t="s">
        <v>31</v>
      </c>
      <c r="E59" s="46" t="s">
        <v>86</v>
      </c>
      <c r="F59" s="47" t="s">
        <v>87</v>
      </c>
      <c r="G59" s="48">
        <v>40</v>
      </c>
      <c r="H59" s="48" t="s">
        <v>77</v>
      </c>
      <c r="I59" s="47" t="s">
        <v>88</v>
      </c>
      <c r="J59" s="47" t="s">
        <v>89</v>
      </c>
      <c r="K59" s="48">
        <f t="shared" si="2"/>
        <v>257</v>
      </c>
      <c r="L59" s="62">
        <v>60</v>
      </c>
      <c r="M59" s="62">
        <v>197</v>
      </c>
      <c r="N59" s="62">
        <v>0.25</v>
      </c>
      <c r="O59" s="63">
        <v>0.05</v>
      </c>
      <c r="P59" s="63">
        <v>0.2</v>
      </c>
      <c r="Q59" s="63">
        <v>0.95</v>
      </c>
      <c r="R59" s="63">
        <v>0.15</v>
      </c>
      <c r="S59" s="63">
        <v>0.8</v>
      </c>
      <c r="T59" s="46" t="s">
        <v>37</v>
      </c>
      <c r="U59" s="46" t="s">
        <v>37</v>
      </c>
      <c r="V59" s="68" t="s">
        <v>38</v>
      </c>
      <c r="W59" s="69"/>
    </row>
    <row r="60" s="12" customFormat="1" ht="81" spans="1:23">
      <c r="A60" s="45">
        <v>53</v>
      </c>
      <c r="B60" s="46" t="s">
        <v>90</v>
      </c>
      <c r="C60" s="46" t="s">
        <v>42</v>
      </c>
      <c r="D60" s="46" t="s">
        <v>31</v>
      </c>
      <c r="E60" s="46" t="s">
        <v>91</v>
      </c>
      <c r="F60" s="47" t="s">
        <v>92</v>
      </c>
      <c r="G60" s="48">
        <v>30</v>
      </c>
      <c r="H60" s="48" t="s">
        <v>77</v>
      </c>
      <c r="I60" s="47" t="s">
        <v>79</v>
      </c>
      <c r="J60" s="47" t="s">
        <v>93</v>
      </c>
      <c r="K60" s="48">
        <f t="shared" si="2"/>
        <v>257</v>
      </c>
      <c r="L60" s="62">
        <v>60</v>
      </c>
      <c r="M60" s="62">
        <v>197</v>
      </c>
      <c r="N60" s="62">
        <v>1.58</v>
      </c>
      <c r="O60" s="63">
        <v>0.35</v>
      </c>
      <c r="P60" s="63">
        <v>1.23</v>
      </c>
      <c r="Q60" s="63">
        <v>6.145</v>
      </c>
      <c r="R60" s="63">
        <v>1.225</v>
      </c>
      <c r="S60" s="63">
        <v>4.92</v>
      </c>
      <c r="T60" s="46" t="s">
        <v>37</v>
      </c>
      <c r="U60" s="46" t="s">
        <v>37</v>
      </c>
      <c r="V60" s="68" t="s">
        <v>38</v>
      </c>
      <c r="W60" s="69"/>
    </row>
    <row r="61" s="12" customFormat="1" ht="60.75" spans="1:23">
      <c r="A61" s="45">
        <v>54</v>
      </c>
      <c r="B61" s="46" t="s">
        <v>98</v>
      </c>
      <c r="C61" s="46" t="s">
        <v>42</v>
      </c>
      <c r="D61" s="46" t="s">
        <v>31</v>
      </c>
      <c r="E61" s="46" t="s">
        <v>99</v>
      </c>
      <c r="F61" s="47" t="s">
        <v>100</v>
      </c>
      <c r="G61" s="48">
        <v>200</v>
      </c>
      <c r="H61" s="48" t="s">
        <v>77</v>
      </c>
      <c r="I61" s="47" t="s">
        <v>101</v>
      </c>
      <c r="J61" s="47" t="s">
        <v>79</v>
      </c>
      <c r="K61" s="48" t="s">
        <v>79</v>
      </c>
      <c r="L61" s="62" t="s">
        <v>79</v>
      </c>
      <c r="M61" s="62" t="s">
        <v>79</v>
      </c>
      <c r="N61" s="62" t="s">
        <v>79</v>
      </c>
      <c r="O61" s="63" t="s">
        <v>79</v>
      </c>
      <c r="P61" s="63" t="s">
        <v>79</v>
      </c>
      <c r="Q61" s="63" t="s">
        <v>79</v>
      </c>
      <c r="R61" s="63" t="s">
        <v>79</v>
      </c>
      <c r="S61" s="63" t="s">
        <v>79</v>
      </c>
      <c r="T61" s="46" t="s">
        <v>37</v>
      </c>
      <c r="U61" s="46" t="s">
        <v>37</v>
      </c>
      <c r="V61" s="68" t="s">
        <v>38</v>
      </c>
      <c r="W61" s="69"/>
    </row>
    <row r="62" s="14" customFormat="1" ht="101.25" spans="1:23">
      <c r="A62" s="45">
        <v>55</v>
      </c>
      <c r="B62" s="51" t="s">
        <v>226</v>
      </c>
      <c r="C62" s="51" t="s">
        <v>42</v>
      </c>
      <c r="D62" s="51" t="s">
        <v>31</v>
      </c>
      <c r="E62" s="51" t="s">
        <v>227</v>
      </c>
      <c r="F62" s="52" t="s">
        <v>228</v>
      </c>
      <c r="G62" s="51">
        <v>40</v>
      </c>
      <c r="H62" s="48" t="s">
        <v>34</v>
      </c>
      <c r="I62" s="52" t="s">
        <v>229</v>
      </c>
      <c r="J62" s="52" t="s">
        <v>230</v>
      </c>
      <c r="K62" s="48">
        <f>L62+M62</f>
        <v>1</v>
      </c>
      <c r="L62" s="51">
        <v>0</v>
      </c>
      <c r="M62" s="51">
        <v>1</v>
      </c>
      <c r="N62" s="51">
        <v>0.0015</v>
      </c>
      <c r="O62" s="51">
        <v>0.0005</v>
      </c>
      <c r="P62" s="51">
        <v>0.001</v>
      </c>
      <c r="Q62" s="51">
        <v>0.0045</v>
      </c>
      <c r="R62" s="51">
        <v>0.0015</v>
      </c>
      <c r="S62" s="51">
        <v>0.003</v>
      </c>
      <c r="T62" s="46" t="s">
        <v>129</v>
      </c>
      <c r="U62" s="51" t="s">
        <v>231</v>
      </c>
      <c r="V62" s="68" t="s">
        <v>38</v>
      </c>
      <c r="W62" s="52"/>
    </row>
    <row r="63" s="13" customFormat="1" ht="162" spans="1:23">
      <c r="A63" s="45">
        <v>56</v>
      </c>
      <c r="B63" s="53" t="s">
        <v>232</v>
      </c>
      <c r="C63" s="53" t="s">
        <v>42</v>
      </c>
      <c r="D63" s="53" t="s">
        <v>31</v>
      </c>
      <c r="E63" s="53" t="s">
        <v>86</v>
      </c>
      <c r="F63" s="50" t="s">
        <v>233</v>
      </c>
      <c r="G63" s="53">
        <v>980</v>
      </c>
      <c r="H63" s="48" t="s">
        <v>34</v>
      </c>
      <c r="I63" s="50" t="s">
        <v>234</v>
      </c>
      <c r="J63" s="50" t="s">
        <v>235</v>
      </c>
      <c r="K63" s="48">
        <f t="shared" ref="K63:K93" si="3">L63+M63</f>
        <v>257</v>
      </c>
      <c r="L63" s="49">
        <v>60</v>
      </c>
      <c r="M63" s="49">
        <v>197</v>
      </c>
      <c r="N63" s="49">
        <v>0.4005</v>
      </c>
      <c r="O63" s="49">
        <v>0.1779</v>
      </c>
      <c r="P63" s="49">
        <v>0.2226</v>
      </c>
      <c r="Q63" s="49">
        <v>1.4026</v>
      </c>
      <c r="R63" s="49">
        <v>0.5338</v>
      </c>
      <c r="S63" s="49">
        <v>0.8688</v>
      </c>
      <c r="T63" s="46" t="s">
        <v>236</v>
      </c>
      <c r="U63" s="49" t="s">
        <v>236</v>
      </c>
      <c r="V63" s="68" t="s">
        <v>38</v>
      </c>
      <c r="W63" s="49"/>
    </row>
    <row r="64" s="13" customFormat="1" ht="40.5" spans="1:23">
      <c r="A64" s="45">
        <v>57</v>
      </c>
      <c r="B64" s="53" t="s">
        <v>237</v>
      </c>
      <c r="C64" s="53" t="s">
        <v>42</v>
      </c>
      <c r="D64" s="53" t="s">
        <v>31</v>
      </c>
      <c r="E64" s="53" t="s">
        <v>86</v>
      </c>
      <c r="F64" s="50" t="s">
        <v>238</v>
      </c>
      <c r="G64" s="53">
        <v>150</v>
      </c>
      <c r="H64" s="48" t="s">
        <v>34</v>
      </c>
      <c r="I64" s="50" t="s">
        <v>239</v>
      </c>
      <c r="J64" s="52" t="s">
        <v>240</v>
      </c>
      <c r="K64" s="48">
        <f t="shared" si="3"/>
        <v>257</v>
      </c>
      <c r="L64" s="49">
        <v>60</v>
      </c>
      <c r="M64" s="49">
        <v>197</v>
      </c>
      <c r="N64" s="49">
        <v>0.4005</v>
      </c>
      <c r="O64" s="49">
        <v>0.1779</v>
      </c>
      <c r="P64" s="49">
        <v>0.2226</v>
      </c>
      <c r="Q64" s="49">
        <v>1.4026</v>
      </c>
      <c r="R64" s="49">
        <v>0.5338</v>
      </c>
      <c r="S64" s="49">
        <v>0.8688</v>
      </c>
      <c r="T64" s="46" t="s">
        <v>236</v>
      </c>
      <c r="U64" s="49" t="s">
        <v>236</v>
      </c>
      <c r="V64" s="68" t="s">
        <v>38</v>
      </c>
      <c r="W64" s="49"/>
    </row>
    <row r="65" s="13" customFormat="1" ht="81" spans="1:23">
      <c r="A65" s="45">
        <v>58</v>
      </c>
      <c r="B65" s="53" t="s">
        <v>241</v>
      </c>
      <c r="C65" s="49" t="s">
        <v>42</v>
      </c>
      <c r="D65" s="49" t="s">
        <v>31</v>
      </c>
      <c r="E65" s="53" t="s">
        <v>150</v>
      </c>
      <c r="F65" s="50" t="s">
        <v>242</v>
      </c>
      <c r="G65" s="53">
        <v>70</v>
      </c>
      <c r="H65" s="48" t="s">
        <v>34</v>
      </c>
      <c r="I65" s="50" t="s">
        <v>243</v>
      </c>
      <c r="J65" s="50" t="s">
        <v>244</v>
      </c>
      <c r="K65" s="48">
        <f t="shared" si="3"/>
        <v>257</v>
      </c>
      <c r="L65" s="49">
        <v>60</v>
      </c>
      <c r="M65" s="49">
        <v>197</v>
      </c>
      <c r="N65" s="49">
        <v>3.09</v>
      </c>
      <c r="O65" s="49">
        <v>0.97</v>
      </c>
      <c r="P65" s="49">
        <v>2.12</v>
      </c>
      <c r="Q65" s="49">
        <v>8.26</v>
      </c>
      <c r="R65" s="49">
        <v>1.9</v>
      </c>
      <c r="S65" s="49">
        <v>6.36</v>
      </c>
      <c r="T65" s="46" t="s">
        <v>236</v>
      </c>
      <c r="U65" s="46" t="s">
        <v>236</v>
      </c>
      <c r="V65" s="68" t="s">
        <v>38</v>
      </c>
      <c r="W65" s="49"/>
    </row>
    <row r="66" s="13" customFormat="1" ht="60.75" spans="1:23">
      <c r="A66" s="45">
        <v>59</v>
      </c>
      <c r="B66" s="53" t="s">
        <v>241</v>
      </c>
      <c r="C66" s="53" t="s">
        <v>42</v>
      </c>
      <c r="D66" s="53" t="s">
        <v>31</v>
      </c>
      <c r="E66" s="53" t="s">
        <v>150</v>
      </c>
      <c r="F66" s="50" t="s">
        <v>245</v>
      </c>
      <c r="G66" s="53">
        <v>100</v>
      </c>
      <c r="H66" s="48" t="s">
        <v>34</v>
      </c>
      <c r="I66" s="50" t="s">
        <v>243</v>
      </c>
      <c r="J66" s="50" t="s">
        <v>246</v>
      </c>
      <c r="K66" s="48">
        <f t="shared" si="3"/>
        <v>257</v>
      </c>
      <c r="L66" s="49">
        <v>60</v>
      </c>
      <c r="M66" s="49">
        <v>197</v>
      </c>
      <c r="N66" s="49">
        <v>3.09</v>
      </c>
      <c r="O66" s="49">
        <v>0.97</v>
      </c>
      <c r="P66" s="49">
        <v>2.12</v>
      </c>
      <c r="Q66" s="49">
        <v>8.26</v>
      </c>
      <c r="R66" s="49">
        <v>1.9</v>
      </c>
      <c r="S66" s="49">
        <v>6.36</v>
      </c>
      <c r="T66" s="46" t="s">
        <v>236</v>
      </c>
      <c r="U66" s="46" t="s">
        <v>236</v>
      </c>
      <c r="V66" s="68" t="s">
        <v>38</v>
      </c>
      <c r="W66" s="49"/>
    </row>
    <row r="67" s="13" customFormat="1" ht="121.5" spans="1:23">
      <c r="A67" s="45">
        <v>60</v>
      </c>
      <c r="B67" s="53" t="s">
        <v>247</v>
      </c>
      <c r="C67" s="53" t="s">
        <v>42</v>
      </c>
      <c r="D67" s="53" t="s">
        <v>31</v>
      </c>
      <c r="E67" s="53" t="s">
        <v>248</v>
      </c>
      <c r="F67" s="50" t="s">
        <v>249</v>
      </c>
      <c r="G67" s="53">
        <v>200</v>
      </c>
      <c r="H67" s="48" t="s">
        <v>34</v>
      </c>
      <c r="I67" s="50" t="s">
        <v>250</v>
      </c>
      <c r="J67" s="50" t="s">
        <v>251</v>
      </c>
      <c r="K67" s="48">
        <f t="shared" si="3"/>
        <v>1</v>
      </c>
      <c r="L67" s="49"/>
      <c r="M67" s="49">
        <v>1</v>
      </c>
      <c r="N67" s="49">
        <v>0.02</v>
      </c>
      <c r="O67" s="49"/>
      <c r="P67" s="49">
        <v>0.02</v>
      </c>
      <c r="Q67" s="49">
        <v>0.06</v>
      </c>
      <c r="R67" s="49"/>
      <c r="S67" s="49">
        <v>0.06</v>
      </c>
      <c r="T67" s="46" t="s">
        <v>236</v>
      </c>
      <c r="U67" s="46" t="s">
        <v>236</v>
      </c>
      <c r="V67" s="68" t="s">
        <v>38</v>
      </c>
      <c r="W67" s="49"/>
    </row>
    <row r="68" s="13" customFormat="1" ht="81" spans="1:23">
      <c r="A68" s="45">
        <v>61</v>
      </c>
      <c r="B68" s="53" t="s">
        <v>252</v>
      </c>
      <c r="C68" s="53" t="s">
        <v>42</v>
      </c>
      <c r="D68" s="53" t="s">
        <v>31</v>
      </c>
      <c r="E68" s="53" t="s">
        <v>253</v>
      </c>
      <c r="F68" s="50" t="s">
        <v>254</v>
      </c>
      <c r="G68" s="53">
        <v>200</v>
      </c>
      <c r="H68" s="48" t="s">
        <v>34</v>
      </c>
      <c r="I68" s="50" t="s">
        <v>255</v>
      </c>
      <c r="J68" s="50" t="s">
        <v>251</v>
      </c>
      <c r="K68" s="48">
        <f t="shared" si="3"/>
        <v>1</v>
      </c>
      <c r="L68" s="49"/>
      <c r="M68" s="49">
        <v>1</v>
      </c>
      <c r="N68" s="49">
        <v>0.02</v>
      </c>
      <c r="O68" s="49"/>
      <c r="P68" s="49">
        <v>0.02</v>
      </c>
      <c r="Q68" s="49">
        <v>0.06</v>
      </c>
      <c r="R68" s="49"/>
      <c r="S68" s="49">
        <v>0.06</v>
      </c>
      <c r="T68" s="46" t="s">
        <v>236</v>
      </c>
      <c r="U68" s="46" t="s">
        <v>236</v>
      </c>
      <c r="V68" s="68" t="s">
        <v>38</v>
      </c>
      <c r="W68" s="49"/>
    </row>
    <row r="69" s="13" customFormat="1" ht="81" spans="1:23">
      <c r="A69" s="45">
        <v>62</v>
      </c>
      <c r="B69" s="53" t="s">
        <v>256</v>
      </c>
      <c r="C69" s="53" t="s">
        <v>42</v>
      </c>
      <c r="D69" s="53" t="s">
        <v>31</v>
      </c>
      <c r="E69" s="53" t="s">
        <v>257</v>
      </c>
      <c r="F69" s="50" t="s">
        <v>258</v>
      </c>
      <c r="G69" s="53">
        <v>850</v>
      </c>
      <c r="H69" s="48" t="s">
        <v>34</v>
      </c>
      <c r="I69" s="50" t="s">
        <v>259</v>
      </c>
      <c r="J69" s="50" t="s">
        <v>260</v>
      </c>
      <c r="K69" s="48">
        <f t="shared" si="3"/>
        <v>1</v>
      </c>
      <c r="L69" s="49"/>
      <c r="M69" s="49">
        <v>1</v>
      </c>
      <c r="N69" s="49">
        <v>0.02</v>
      </c>
      <c r="O69" s="49"/>
      <c r="P69" s="49">
        <v>0.02</v>
      </c>
      <c r="Q69" s="49">
        <v>0.06</v>
      </c>
      <c r="R69" s="49"/>
      <c r="S69" s="49">
        <v>0.06</v>
      </c>
      <c r="T69" s="46" t="s">
        <v>236</v>
      </c>
      <c r="U69" s="46" t="s">
        <v>236</v>
      </c>
      <c r="V69" s="68" t="s">
        <v>38</v>
      </c>
      <c r="W69" s="49"/>
    </row>
    <row r="70" s="13" customFormat="1" ht="101.25" spans="1:23">
      <c r="A70" s="45">
        <v>63</v>
      </c>
      <c r="B70" s="53" t="s">
        <v>261</v>
      </c>
      <c r="C70" s="53" t="s">
        <v>42</v>
      </c>
      <c r="D70" s="53" t="s">
        <v>31</v>
      </c>
      <c r="E70" s="53" t="s">
        <v>262</v>
      </c>
      <c r="F70" s="50" t="s">
        <v>263</v>
      </c>
      <c r="G70" s="53">
        <v>100</v>
      </c>
      <c r="H70" s="48" t="s">
        <v>34</v>
      </c>
      <c r="I70" s="50" t="s">
        <v>264</v>
      </c>
      <c r="J70" s="50" t="s">
        <v>265</v>
      </c>
      <c r="K70" s="48">
        <f t="shared" si="3"/>
        <v>1</v>
      </c>
      <c r="L70" s="49">
        <v>1</v>
      </c>
      <c r="M70" s="49"/>
      <c r="N70" s="49">
        <v>0.0015</v>
      </c>
      <c r="O70" s="49"/>
      <c r="P70" s="49">
        <v>0.0015</v>
      </c>
      <c r="Q70" s="49">
        <v>0.005</v>
      </c>
      <c r="R70" s="49"/>
      <c r="S70" s="49">
        <v>0.005</v>
      </c>
      <c r="T70" s="46" t="s">
        <v>236</v>
      </c>
      <c r="U70" s="46" t="s">
        <v>236</v>
      </c>
      <c r="V70" s="68" t="s">
        <v>38</v>
      </c>
      <c r="W70" s="49"/>
    </row>
    <row r="71" s="13" customFormat="1" ht="81" spans="1:23">
      <c r="A71" s="45">
        <v>64</v>
      </c>
      <c r="B71" s="53" t="s">
        <v>266</v>
      </c>
      <c r="C71" s="53" t="s">
        <v>42</v>
      </c>
      <c r="D71" s="53" t="s">
        <v>31</v>
      </c>
      <c r="E71" s="53" t="s">
        <v>267</v>
      </c>
      <c r="F71" s="50" t="s">
        <v>268</v>
      </c>
      <c r="G71" s="53">
        <v>900</v>
      </c>
      <c r="H71" s="48" t="s">
        <v>34</v>
      </c>
      <c r="I71" s="50" t="s">
        <v>269</v>
      </c>
      <c r="J71" s="50" t="s">
        <v>270</v>
      </c>
      <c r="K71" s="48">
        <f t="shared" si="3"/>
        <v>3</v>
      </c>
      <c r="L71" s="49">
        <v>3</v>
      </c>
      <c r="M71" s="49"/>
      <c r="N71" s="49">
        <v>0.02</v>
      </c>
      <c r="O71" s="49"/>
      <c r="P71" s="49">
        <v>0.02</v>
      </c>
      <c r="Q71" s="49">
        <v>0.06</v>
      </c>
      <c r="R71" s="49"/>
      <c r="S71" s="49">
        <v>0.06</v>
      </c>
      <c r="T71" s="46" t="s">
        <v>236</v>
      </c>
      <c r="U71" s="46" t="s">
        <v>236</v>
      </c>
      <c r="V71" s="68" t="s">
        <v>38</v>
      </c>
      <c r="W71" s="49"/>
    </row>
    <row r="72" s="13" customFormat="1" ht="81" spans="1:23">
      <c r="A72" s="45">
        <v>65</v>
      </c>
      <c r="B72" s="53" t="s">
        <v>271</v>
      </c>
      <c r="C72" s="53" t="s">
        <v>42</v>
      </c>
      <c r="D72" s="53" t="s">
        <v>31</v>
      </c>
      <c r="E72" s="53" t="s">
        <v>150</v>
      </c>
      <c r="F72" s="50" t="s">
        <v>272</v>
      </c>
      <c r="G72" s="53">
        <v>300</v>
      </c>
      <c r="H72" s="48" t="s">
        <v>34</v>
      </c>
      <c r="I72" s="50" t="s">
        <v>269</v>
      </c>
      <c r="J72" s="50" t="s">
        <v>270</v>
      </c>
      <c r="K72" s="48">
        <f t="shared" si="3"/>
        <v>1</v>
      </c>
      <c r="L72" s="49">
        <v>0</v>
      </c>
      <c r="M72" s="49">
        <v>1</v>
      </c>
      <c r="N72" s="49">
        <v>0.0015</v>
      </c>
      <c r="O72" s="49">
        <v>0.0005</v>
      </c>
      <c r="P72" s="49">
        <v>0.001</v>
      </c>
      <c r="Q72" s="49">
        <v>0.0045</v>
      </c>
      <c r="R72" s="49">
        <v>0.0015</v>
      </c>
      <c r="S72" s="49">
        <v>0.003</v>
      </c>
      <c r="T72" s="46" t="s">
        <v>236</v>
      </c>
      <c r="U72" s="46" t="s">
        <v>236</v>
      </c>
      <c r="V72" s="68" t="s">
        <v>38</v>
      </c>
      <c r="W72" s="49"/>
    </row>
    <row r="73" s="13" customFormat="1" ht="81" spans="1:23">
      <c r="A73" s="45">
        <v>66</v>
      </c>
      <c r="B73" s="70" t="s">
        <v>273</v>
      </c>
      <c r="C73" s="53" t="s">
        <v>42</v>
      </c>
      <c r="D73" s="53" t="s">
        <v>31</v>
      </c>
      <c r="E73" s="53" t="s">
        <v>274</v>
      </c>
      <c r="F73" s="71" t="s">
        <v>275</v>
      </c>
      <c r="G73" s="53">
        <v>24</v>
      </c>
      <c r="H73" s="48" t="s">
        <v>34</v>
      </c>
      <c r="I73" s="50" t="s">
        <v>276</v>
      </c>
      <c r="J73" s="50" t="s">
        <v>277</v>
      </c>
      <c r="K73" s="48">
        <f t="shared" si="3"/>
        <v>1</v>
      </c>
      <c r="L73" s="53"/>
      <c r="M73" s="45">
        <v>1</v>
      </c>
      <c r="N73" s="53">
        <v>0.011</v>
      </c>
      <c r="O73" s="53">
        <v>0.003</v>
      </c>
      <c r="P73" s="53">
        <v>0.008</v>
      </c>
      <c r="Q73" s="53">
        <v>0.044</v>
      </c>
      <c r="R73" s="53">
        <v>0.012</v>
      </c>
      <c r="S73" s="53">
        <v>0.032</v>
      </c>
      <c r="T73" s="46" t="s">
        <v>129</v>
      </c>
      <c r="U73" s="49" t="s">
        <v>231</v>
      </c>
      <c r="V73" s="68" t="s">
        <v>38</v>
      </c>
      <c r="W73" s="69"/>
    </row>
    <row r="74" s="13" customFormat="1" ht="81" spans="1:23">
      <c r="A74" s="45">
        <v>67</v>
      </c>
      <c r="B74" s="70" t="s">
        <v>278</v>
      </c>
      <c r="C74" s="53" t="s">
        <v>42</v>
      </c>
      <c r="D74" s="53" t="s">
        <v>31</v>
      </c>
      <c r="E74" s="53" t="s">
        <v>279</v>
      </c>
      <c r="F74" s="71" t="s">
        <v>280</v>
      </c>
      <c r="G74" s="53">
        <v>120</v>
      </c>
      <c r="H74" s="48" t="s">
        <v>34</v>
      </c>
      <c r="I74" s="50" t="s">
        <v>276</v>
      </c>
      <c r="J74" s="50" t="s">
        <v>277</v>
      </c>
      <c r="K74" s="48">
        <f t="shared" si="3"/>
        <v>1</v>
      </c>
      <c r="L74" s="53"/>
      <c r="M74" s="45">
        <v>1</v>
      </c>
      <c r="N74" s="53">
        <v>0.002</v>
      </c>
      <c r="O74" s="53">
        <v>0.0005</v>
      </c>
      <c r="P74" s="53">
        <v>0.0015</v>
      </c>
      <c r="Q74" s="53">
        <v>0.006</v>
      </c>
      <c r="R74" s="53">
        <v>0.0015</v>
      </c>
      <c r="S74" s="53">
        <v>0.0045</v>
      </c>
      <c r="T74" s="46" t="s">
        <v>129</v>
      </c>
      <c r="U74" s="49" t="s">
        <v>231</v>
      </c>
      <c r="V74" s="68" t="s">
        <v>38</v>
      </c>
      <c r="W74" s="69"/>
    </row>
    <row r="75" s="13" customFormat="1" ht="81" spans="1:23">
      <c r="A75" s="45">
        <v>68</v>
      </c>
      <c r="B75" s="70" t="s">
        <v>278</v>
      </c>
      <c r="C75" s="53" t="s">
        <v>42</v>
      </c>
      <c r="D75" s="53" t="s">
        <v>31</v>
      </c>
      <c r="E75" s="53" t="s">
        <v>206</v>
      </c>
      <c r="F75" s="71" t="s">
        <v>281</v>
      </c>
      <c r="G75" s="53">
        <v>144</v>
      </c>
      <c r="H75" s="48" t="s">
        <v>34</v>
      </c>
      <c r="I75" s="50" t="s">
        <v>276</v>
      </c>
      <c r="J75" s="50" t="s">
        <v>277</v>
      </c>
      <c r="K75" s="48">
        <f t="shared" si="3"/>
        <v>1</v>
      </c>
      <c r="L75" s="53"/>
      <c r="M75" s="45">
        <v>1</v>
      </c>
      <c r="N75" s="53">
        <v>0.004</v>
      </c>
      <c r="O75" s="53">
        <v>0.001</v>
      </c>
      <c r="P75" s="53">
        <v>0.003</v>
      </c>
      <c r="Q75" s="53">
        <v>0.012</v>
      </c>
      <c r="R75" s="53">
        <v>0.003</v>
      </c>
      <c r="S75" s="53">
        <v>0.009</v>
      </c>
      <c r="T75" s="46" t="s">
        <v>129</v>
      </c>
      <c r="U75" s="49" t="s">
        <v>231</v>
      </c>
      <c r="V75" s="68" t="s">
        <v>38</v>
      </c>
      <c r="W75" s="69"/>
    </row>
    <row r="76" s="13" customFormat="1" ht="81" spans="1:23">
      <c r="A76" s="45">
        <v>69</v>
      </c>
      <c r="B76" s="70" t="s">
        <v>282</v>
      </c>
      <c r="C76" s="53" t="s">
        <v>42</v>
      </c>
      <c r="D76" s="53" t="s">
        <v>31</v>
      </c>
      <c r="E76" s="53" t="s">
        <v>150</v>
      </c>
      <c r="F76" s="71" t="s">
        <v>283</v>
      </c>
      <c r="G76" s="53">
        <v>165</v>
      </c>
      <c r="H76" s="48" t="s">
        <v>34</v>
      </c>
      <c r="I76" s="50" t="s">
        <v>276</v>
      </c>
      <c r="J76" s="50" t="s">
        <v>277</v>
      </c>
      <c r="K76" s="48">
        <f t="shared" si="3"/>
        <v>7</v>
      </c>
      <c r="L76" s="53">
        <v>2</v>
      </c>
      <c r="M76" s="45">
        <v>5</v>
      </c>
      <c r="N76" s="53">
        <v>0.015</v>
      </c>
      <c r="O76" s="53">
        <v>0.008</v>
      </c>
      <c r="P76" s="53">
        <v>0.007</v>
      </c>
      <c r="Q76" s="53">
        <v>0.045</v>
      </c>
      <c r="R76" s="53">
        <v>0.024</v>
      </c>
      <c r="S76" s="53">
        <v>0.021</v>
      </c>
      <c r="T76" s="46" t="s">
        <v>129</v>
      </c>
      <c r="U76" s="49" t="s">
        <v>231</v>
      </c>
      <c r="V76" s="68" t="s">
        <v>38</v>
      </c>
      <c r="W76" s="69"/>
    </row>
    <row r="77" s="13" customFormat="1" ht="81" spans="1:23">
      <c r="A77" s="45">
        <v>70</v>
      </c>
      <c r="B77" s="70" t="s">
        <v>284</v>
      </c>
      <c r="C77" s="53" t="s">
        <v>42</v>
      </c>
      <c r="D77" s="53" t="s">
        <v>31</v>
      </c>
      <c r="E77" s="53" t="s">
        <v>150</v>
      </c>
      <c r="F77" s="71" t="s">
        <v>285</v>
      </c>
      <c r="G77" s="53">
        <v>720</v>
      </c>
      <c r="H77" s="48" t="s">
        <v>34</v>
      </c>
      <c r="I77" s="50" t="s">
        <v>286</v>
      </c>
      <c r="J77" s="50" t="s">
        <v>287</v>
      </c>
      <c r="K77" s="48">
        <f t="shared" si="3"/>
        <v>16</v>
      </c>
      <c r="L77" s="53">
        <v>3</v>
      </c>
      <c r="M77" s="45">
        <v>13</v>
      </c>
      <c r="N77" s="53">
        <v>0.032</v>
      </c>
      <c r="O77" s="53">
        <v>0.017</v>
      </c>
      <c r="P77" s="53">
        <v>0.015</v>
      </c>
      <c r="Q77" s="53">
        <v>0.13</v>
      </c>
      <c r="R77" s="53">
        <v>0.06</v>
      </c>
      <c r="S77" s="53">
        <v>0.07</v>
      </c>
      <c r="T77" s="46" t="s">
        <v>129</v>
      </c>
      <c r="U77" s="49" t="s">
        <v>231</v>
      </c>
      <c r="V77" s="68" t="s">
        <v>38</v>
      </c>
      <c r="W77" s="69"/>
    </row>
    <row r="78" s="13" customFormat="1" ht="81" spans="1:23">
      <c r="A78" s="45">
        <v>71</v>
      </c>
      <c r="B78" s="70" t="s">
        <v>284</v>
      </c>
      <c r="C78" s="53" t="s">
        <v>42</v>
      </c>
      <c r="D78" s="53" t="s">
        <v>31</v>
      </c>
      <c r="E78" s="53" t="s">
        <v>206</v>
      </c>
      <c r="F78" s="71" t="s">
        <v>288</v>
      </c>
      <c r="G78" s="53">
        <v>31.5</v>
      </c>
      <c r="H78" s="48" t="s">
        <v>34</v>
      </c>
      <c r="I78" s="50" t="s">
        <v>286</v>
      </c>
      <c r="J78" s="50" t="s">
        <v>287</v>
      </c>
      <c r="K78" s="48">
        <f t="shared" si="3"/>
        <v>5</v>
      </c>
      <c r="L78" s="53">
        <v>3</v>
      </c>
      <c r="M78" s="45">
        <v>2</v>
      </c>
      <c r="N78" s="53">
        <v>0.032</v>
      </c>
      <c r="O78" s="53">
        <v>0.017</v>
      </c>
      <c r="P78" s="53">
        <v>0.015</v>
      </c>
      <c r="Q78" s="53">
        <v>0.13</v>
      </c>
      <c r="R78" s="53">
        <v>0.06</v>
      </c>
      <c r="S78" s="53">
        <v>0.07</v>
      </c>
      <c r="T78" s="46" t="s">
        <v>129</v>
      </c>
      <c r="U78" s="49" t="s">
        <v>231</v>
      </c>
      <c r="V78" s="68" t="s">
        <v>38</v>
      </c>
      <c r="W78" s="69"/>
    </row>
    <row r="79" s="13" customFormat="1" ht="81" spans="1:23">
      <c r="A79" s="45">
        <v>72</v>
      </c>
      <c r="B79" s="70" t="s">
        <v>289</v>
      </c>
      <c r="C79" s="53" t="s">
        <v>42</v>
      </c>
      <c r="D79" s="53" t="s">
        <v>31</v>
      </c>
      <c r="E79" s="53" t="s">
        <v>206</v>
      </c>
      <c r="F79" s="71" t="s">
        <v>290</v>
      </c>
      <c r="G79" s="53">
        <v>285</v>
      </c>
      <c r="H79" s="48" t="s">
        <v>34</v>
      </c>
      <c r="I79" s="50" t="s">
        <v>286</v>
      </c>
      <c r="J79" s="50" t="s">
        <v>287</v>
      </c>
      <c r="K79" s="48">
        <f t="shared" si="3"/>
        <v>26</v>
      </c>
      <c r="L79" s="53">
        <v>5</v>
      </c>
      <c r="M79" s="45">
        <v>21</v>
      </c>
      <c r="N79" s="53">
        <v>0.03</v>
      </c>
      <c r="O79" s="53">
        <v>0.017</v>
      </c>
      <c r="P79" s="53">
        <v>0.013</v>
      </c>
      <c r="Q79" s="53">
        <v>0.1115</v>
      </c>
      <c r="R79" s="53">
        <v>0.0595</v>
      </c>
      <c r="S79" s="53">
        <v>0.052</v>
      </c>
      <c r="T79" s="46" t="s">
        <v>129</v>
      </c>
      <c r="U79" s="49" t="s">
        <v>231</v>
      </c>
      <c r="V79" s="68" t="s">
        <v>38</v>
      </c>
      <c r="W79" s="69"/>
    </row>
    <row r="80" s="13" customFormat="1" ht="81" spans="1:23">
      <c r="A80" s="45">
        <v>73</v>
      </c>
      <c r="B80" s="70" t="s">
        <v>291</v>
      </c>
      <c r="C80" s="53" t="s">
        <v>42</v>
      </c>
      <c r="D80" s="53" t="s">
        <v>31</v>
      </c>
      <c r="E80" s="53" t="s">
        <v>292</v>
      </c>
      <c r="F80" s="71" t="s">
        <v>293</v>
      </c>
      <c r="G80" s="53">
        <v>60</v>
      </c>
      <c r="H80" s="48" t="s">
        <v>34</v>
      </c>
      <c r="I80" s="50" t="s">
        <v>294</v>
      </c>
      <c r="J80" s="50" t="s">
        <v>277</v>
      </c>
      <c r="K80" s="48">
        <f t="shared" si="3"/>
        <v>24</v>
      </c>
      <c r="L80" s="53">
        <v>6</v>
      </c>
      <c r="M80" s="45">
        <v>18</v>
      </c>
      <c r="N80" s="53">
        <v>0.38</v>
      </c>
      <c r="O80" s="53">
        <v>0.14</v>
      </c>
      <c r="P80" s="53">
        <v>0.24</v>
      </c>
      <c r="Q80" s="53">
        <v>1.45</v>
      </c>
      <c r="R80" s="53">
        <v>0.49</v>
      </c>
      <c r="S80" s="53">
        <v>0.96</v>
      </c>
      <c r="T80" s="46" t="s">
        <v>129</v>
      </c>
      <c r="U80" s="49" t="s">
        <v>231</v>
      </c>
      <c r="V80" s="68" t="s">
        <v>38</v>
      </c>
      <c r="W80" s="69"/>
    </row>
    <row r="81" s="13" customFormat="1" ht="101.25" spans="1:23">
      <c r="A81" s="45">
        <v>74</v>
      </c>
      <c r="B81" s="51" t="s">
        <v>295</v>
      </c>
      <c r="C81" s="51" t="s">
        <v>42</v>
      </c>
      <c r="D81" s="51" t="s">
        <v>31</v>
      </c>
      <c r="E81" s="51" t="s">
        <v>296</v>
      </c>
      <c r="F81" s="52" t="s">
        <v>297</v>
      </c>
      <c r="G81" s="51">
        <v>200</v>
      </c>
      <c r="H81" s="48" t="s">
        <v>34</v>
      </c>
      <c r="I81" s="52" t="s">
        <v>298</v>
      </c>
      <c r="J81" s="84" t="s">
        <v>230</v>
      </c>
      <c r="K81" s="48">
        <f t="shared" si="3"/>
        <v>1</v>
      </c>
      <c r="L81" s="85">
        <v>1</v>
      </c>
      <c r="M81" s="51">
        <v>0</v>
      </c>
      <c r="N81" s="85">
        <v>0.002</v>
      </c>
      <c r="O81" s="51">
        <v>0.0005</v>
      </c>
      <c r="P81" s="51">
        <v>0.0015</v>
      </c>
      <c r="Q81" s="51">
        <v>0.006</v>
      </c>
      <c r="R81" s="51">
        <v>0.0015</v>
      </c>
      <c r="S81" s="51">
        <v>0.0045</v>
      </c>
      <c r="T81" s="46" t="s">
        <v>129</v>
      </c>
      <c r="U81" s="51" t="s">
        <v>231</v>
      </c>
      <c r="V81" s="68" t="s">
        <v>38</v>
      </c>
      <c r="W81" s="93"/>
    </row>
    <row r="82" s="14" customFormat="1" ht="101.25" spans="1:23">
      <c r="A82" s="45">
        <v>75</v>
      </c>
      <c r="B82" s="51" t="s">
        <v>226</v>
      </c>
      <c r="C82" s="51" t="s">
        <v>42</v>
      </c>
      <c r="D82" s="51" t="s">
        <v>31</v>
      </c>
      <c r="E82" s="51" t="s">
        <v>227</v>
      </c>
      <c r="F82" s="52" t="s">
        <v>228</v>
      </c>
      <c r="G82" s="51">
        <v>40</v>
      </c>
      <c r="H82" s="48" t="s">
        <v>34</v>
      </c>
      <c r="I82" s="52" t="s">
        <v>229</v>
      </c>
      <c r="J82" s="52" t="s">
        <v>230</v>
      </c>
      <c r="K82" s="48">
        <f t="shared" si="3"/>
        <v>1</v>
      </c>
      <c r="L82" s="51">
        <v>0</v>
      </c>
      <c r="M82" s="51">
        <v>1</v>
      </c>
      <c r="N82" s="51">
        <v>0.0015</v>
      </c>
      <c r="O82" s="51">
        <v>0.0005</v>
      </c>
      <c r="P82" s="51">
        <v>0.001</v>
      </c>
      <c r="Q82" s="51">
        <v>0.0045</v>
      </c>
      <c r="R82" s="51">
        <v>0.0015</v>
      </c>
      <c r="S82" s="51">
        <v>0.003</v>
      </c>
      <c r="T82" s="46" t="s">
        <v>129</v>
      </c>
      <c r="U82" s="51" t="s">
        <v>231</v>
      </c>
      <c r="V82" s="68" t="s">
        <v>38</v>
      </c>
      <c r="W82" s="52"/>
    </row>
    <row r="83" s="14" customFormat="1" ht="60.75" spans="1:23">
      <c r="A83" s="45">
        <v>76</v>
      </c>
      <c r="B83" s="51" t="s">
        <v>299</v>
      </c>
      <c r="C83" s="51" t="s">
        <v>42</v>
      </c>
      <c r="D83" s="51" t="s">
        <v>31</v>
      </c>
      <c r="E83" s="51" t="s">
        <v>300</v>
      </c>
      <c r="F83" s="52" t="s">
        <v>301</v>
      </c>
      <c r="G83" s="51">
        <v>400</v>
      </c>
      <c r="H83" s="48" t="s">
        <v>77</v>
      </c>
      <c r="I83" s="52" t="s">
        <v>302</v>
      </c>
      <c r="J83" s="52" t="s">
        <v>303</v>
      </c>
      <c r="K83" s="48">
        <f t="shared" si="3"/>
        <v>31</v>
      </c>
      <c r="L83" s="51">
        <v>6</v>
      </c>
      <c r="M83" s="51">
        <v>25</v>
      </c>
      <c r="N83" s="51">
        <v>0.4</v>
      </c>
      <c r="O83" s="51">
        <v>0.15</v>
      </c>
      <c r="P83" s="51">
        <v>0.25</v>
      </c>
      <c r="Q83" s="51">
        <v>1.475</v>
      </c>
      <c r="R83" s="51">
        <v>0.6</v>
      </c>
      <c r="S83" s="51">
        <v>0.875</v>
      </c>
      <c r="T83" s="46" t="s">
        <v>129</v>
      </c>
      <c r="U83" s="51" t="s">
        <v>231</v>
      </c>
      <c r="V83" s="68" t="s">
        <v>38</v>
      </c>
      <c r="W83" s="52"/>
    </row>
    <row r="84" s="14" customFormat="1" ht="139" customHeight="1" spans="1:23">
      <c r="A84" s="45">
        <v>77</v>
      </c>
      <c r="B84" s="51" t="s">
        <v>304</v>
      </c>
      <c r="C84" s="51" t="s">
        <v>42</v>
      </c>
      <c r="D84" s="51" t="s">
        <v>31</v>
      </c>
      <c r="E84" s="51" t="s">
        <v>279</v>
      </c>
      <c r="F84" s="52" t="s">
        <v>305</v>
      </c>
      <c r="G84" s="51">
        <v>780</v>
      </c>
      <c r="H84" s="48" t="s">
        <v>77</v>
      </c>
      <c r="I84" s="52" t="s">
        <v>302</v>
      </c>
      <c r="J84" s="52" t="s">
        <v>303</v>
      </c>
      <c r="K84" s="48">
        <f t="shared" si="3"/>
        <v>11</v>
      </c>
      <c r="L84" s="51">
        <v>3</v>
      </c>
      <c r="M84" s="51">
        <v>8</v>
      </c>
      <c r="N84" s="51">
        <v>0.034</v>
      </c>
      <c r="O84" s="51">
        <v>0.008</v>
      </c>
      <c r="P84" s="51">
        <v>0.026</v>
      </c>
      <c r="Q84" s="51">
        <v>0.123</v>
      </c>
      <c r="R84" s="51">
        <v>0.032</v>
      </c>
      <c r="S84" s="51">
        <v>0.091</v>
      </c>
      <c r="T84" s="46" t="s">
        <v>129</v>
      </c>
      <c r="U84" s="51" t="s">
        <v>231</v>
      </c>
      <c r="V84" s="68" t="s">
        <v>38</v>
      </c>
      <c r="W84" s="52"/>
    </row>
    <row r="85" s="14" customFormat="1" ht="101.25" spans="1:23">
      <c r="A85" s="45">
        <v>78</v>
      </c>
      <c r="B85" s="51" t="s">
        <v>306</v>
      </c>
      <c r="C85" s="51" t="s">
        <v>42</v>
      </c>
      <c r="D85" s="51" t="s">
        <v>31</v>
      </c>
      <c r="E85" s="51" t="s">
        <v>296</v>
      </c>
      <c r="F85" s="52" t="s">
        <v>307</v>
      </c>
      <c r="G85" s="51">
        <v>137</v>
      </c>
      <c r="H85" s="48" t="s">
        <v>77</v>
      </c>
      <c r="I85" s="52" t="s">
        <v>298</v>
      </c>
      <c r="J85" s="52" t="s">
        <v>308</v>
      </c>
      <c r="K85" s="48">
        <f t="shared" si="3"/>
        <v>1</v>
      </c>
      <c r="L85" s="51">
        <v>1</v>
      </c>
      <c r="M85" s="51">
        <v>0</v>
      </c>
      <c r="N85" s="51">
        <v>0.002</v>
      </c>
      <c r="O85" s="51">
        <v>0.0005</v>
      </c>
      <c r="P85" s="51">
        <v>0.0015</v>
      </c>
      <c r="Q85" s="51">
        <v>0.006</v>
      </c>
      <c r="R85" s="51">
        <v>0.0015</v>
      </c>
      <c r="S85" s="51">
        <v>0.0045</v>
      </c>
      <c r="T85" s="46" t="s">
        <v>129</v>
      </c>
      <c r="U85" s="51" t="s">
        <v>231</v>
      </c>
      <c r="V85" s="68" t="s">
        <v>38</v>
      </c>
      <c r="W85" s="52"/>
    </row>
    <row r="86" s="14" customFormat="1" ht="147" customHeight="1" spans="1:23">
      <c r="A86" s="45">
        <v>79</v>
      </c>
      <c r="B86" s="51" t="s">
        <v>309</v>
      </c>
      <c r="C86" s="46" t="s">
        <v>42</v>
      </c>
      <c r="D86" s="46" t="s">
        <v>31</v>
      </c>
      <c r="E86" s="51" t="s">
        <v>32</v>
      </c>
      <c r="F86" s="52" t="s">
        <v>310</v>
      </c>
      <c r="G86" s="51">
        <v>700</v>
      </c>
      <c r="H86" s="48" t="s">
        <v>34</v>
      </c>
      <c r="I86" s="52" t="s">
        <v>311</v>
      </c>
      <c r="J86" s="52" t="s">
        <v>312</v>
      </c>
      <c r="K86" s="48">
        <f t="shared" si="3"/>
        <v>70</v>
      </c>
      <c r="L86" s="51">
        <v>15</v>
      </c>
      <c r="M86" s="51">
        <v>55</v>
      </c>
      <c r="N86" s="51">
        <v>1.8</v>
      </c>
      <c r="O86" s="51" t="s">
        <v>79</v>
      </c>
      <c r="P86" s="51">
        <v>1.8</v>
      </c>
      <c r="Q86" s="51">
        <v>6.5</v>
      </c>
      <c r="R86" s="51" t="s">
        <v>79</v>
      </c>
      <c r="S86" s="51">
        <v>6.5</v>
      </c>
      <c r="T86" s="46" t="s">
        <v>129</v>
      </c>
      <c r="U86" s="51" t="s">
        <v>313</v>
      </c>
      <c r="V86" s="68" t="s">
        <v>38</v>
      </c>
      <c r="W86" s="52"/>
    </row>
    <row r="87" s="14" customFormat="1" ht="94" customHeight="1" spans="1:23">
      <c r="A87" s="45">
        <v>80</v>
      </c>
      <c r="B87" s="51" t="s">
        <v>314</v>
      </c>
      <c r="C87" s="46" t="s">
        <v>42</v>
      </c>
      <c r="D87" s="45" t="s">
        <v>31</v>
      </c>
      <c r="E87" s="51" t="s">
        <v>32</v>
      </c>
      <c r="F87" s="52" t="s">
        <v>315</v>
      </c>
      <c r="G87" s="51">
        <v>150</v>
      </c>
      <c r="H87" s="48" t="s">
        <v>34</v>
      </c>
      <c r="I87" s="52" t="s">
        <v>311</v>
      </c>
      <c r="J87" s="52" t="s">
        <v>312</v>
      </c>
      <c r="K87" s="48">
        <v>25</v>
      </c>
      <c r="L87" s="51">
        <v>5</v>
      </c>
      <c r="M87" s="51">
        <v>20</v>
      </c>
      <c r="N87" s="51">
        <v>0.3</v>
      </c>
      <c r="O87" s="51" t="s">
        <v>79</v>
      </c>
      <c r="P87" s="51">
        <v>0.3</v>
      </c>
      <c r="Q87" s="51">
        <v>1.2</v>
      </c>
      <c r="R87" s="51" t="s">
        <v>79</v>
      </c>
      <c r="S87" s="51">
        <v>1.2</v>
      </c>
      <c r="T87" s="46" t="s">
        <v>129</v>
      </c>
      <c r="U87" s="51" t="s">
        <v>313</v>
      </c>
      <c r="V87" s="68" t="s">
        <v>38</v>
      </c>
      <c r="W87" s="52"/>
    </row>
    <row r="88" s="14" customFormat="1" ht="81" spans="1:23">
      <c r="A88" s="45">
        <v>81</v>
      </c>
      <c r="B88" s="46" t="s">
        <v>316</v>
      </c>
      <c r="C88" s="46" t="s">
        <v>42</v>
      </c>
      <c r="D88" s="46" t="s">
        <v>31</v>
      </c>
      <c r="E88" s="46" t="s">
        <v>32</v>
      </c>
      <c r="F88" s="47" t="s">
        <v>317</v>
      </c>
      <c r="G88" s="48">
        <v>500</v>
      </c>
      <c r="H88" s="48" t="s">
        <v>34</v>
      </c>
      <c r="I88" s="47" t="s">
        <v>318</v>
      </c>
      <c r="J88" s="47" t="s">
        <v>319</v>
      </c>
      <c r="K88" s="48">
        <f t="shared" si="3"/>
        <v>26</v>
      </c>
      <c r="L88" s="62">
        <v>8</v>
      </c>
      <c r="M88" s="62">
        <v>18</v>
      </c>
      <c r="N88" s="62">
        <v>1.1</v>
      </c>
      <c r="O88" s="63">
        <v>0.3</v>
      </c>
      <c r="P88" s="63">
        <v>0.8</v>
      </c>
      <c r="Q88" s="63">
        <v>4.25</v>
      </c>
      <c r="R88" s="63">
        <v>1.05</v>
      </c>
      <c r="S88" s="63">
        <v>3.2</v>
      </c>
      <c r="T88" s="46" t="s">
        <v>129</v>
      </c>
      <c r="U88" s="46" t="s">
        <v>320</v>
      </c>
      <c r="V88" s="68" t="s">
        <v>38</v>
      </c>
      <c r="W88" s="69"/>
    </row>
    <row r="89" s="15" customFormat="1" ht="81" spans="1:23">
      <c r="A89" s="45">
        <v>82</v>
      </c>
      <c r="B89" s="72" t="s">
        <v>321</v>
      </c>
      <c r="C89" s="46" t="s">
        <v>42</v>
      </c>
      <c r="D89" s="45" t="s">
        <v>31</v>
      </c>
      <c r="E89" s="48" t="s">
        <v>150</v>
      </c>
      <c r="F89" s="47" t="s">
        <v>322</v>
      </c>
      <c r="G89" s="48">
        <v>630</v>
      </c>
      <c r="H89" s="48" t="s">
        <v>34</v>
      </c>
      <c r="I89" s="47" t="s">
        <v>323</v>
      </c>
      <c r="J89" s="47" t="s">
        <v>324</v>
      </c>
      <c r="K89" s="48">
        <f t="shared" si="3"/>
        <v>9</v>
      </c>
      <c r="L89" s="62">
        <v>0</v>
      </c>
      <c r="M89" s="62">
        <v>9</v>
      </c>
      <c r="N89" s="62">
        <v>0.39</v>
      </c>
      <c r="O89" s="63">
        <v>0.12</v>
      </c>
      <c r="P89" s="63">
        <v>0.27</v>
      </c>
      <c r="Q89" s="63">
        <v>1.365</v>
      </c>
      <c r="R89" s="63">
        <v>0.42</v>
      </c>
      <c r="S89" s="63">
        <v>0.945</v>
      </c>
      <c r="T89" s="46" t="s">
        <v>325</v>
      </c>
      <c r="U89" s="46" t="s">
        <v>325</v>
      </c>
      <c r="V89" s="68" t="s">
        <v>38</v>
      </c>
      <c r="W89" s="69"/>
    </row>
    <row r="90" s="15" customFormat="1" ht="121.5" spans="1:23">
      <c r="A90" s="45">
        <v>83</v>
      </c>
      <c r="B90" s="72" t="s">
        <v>326</v>
      </c>
      <c r="C90" s="46" t="s">
        <v>42</v>
      </c>
      <c r="D90" s="45" t="s">
        <v>31</v>
      </c>
      <c r="E90" s="48" t="s">
        <v>150</v>
      </c>
      <c r="F90" s="47" t="s">
        <v>327</v>
      </c>
      <c r="G90" s="48">
        <v>990</v>
      </c>
      <c r="H90" s="48" t="s">
        <v>34</v>
      </c>
      <c r="I90" s="47" t="s">
        <v>328</v>
      </c>
      <c r="J90" s="47" t="s">
        <v>329</v>
      </c>
      <c r="K90" s="48">
        <f t="shared" si="3"/>
        <v>8</v>
      </c>
      <c r="L90" s="62">
        <v>2</v>
      </c>
      <c r="M90" s="62">
        <v>6</v>
      </c>
      <c r="N90" s="62">
        <v>0.39</v>
      </c>
      <c r="O90" s="63">
        <v>0.12</v>
      </c>
      <c r="P90" s="63">
        <v>0.27</v>
      </c>
      <c r="Q90" s="63">
        <v>1.365</v>
      </c>
      <c r="R90" s="63">
        <v>0.42</v>
      </c>
      <c r="S90" s="63">
        <v>0.945</v>
      </c>
      <c r="T90" s="46" t="s">
        <v>129</v>
      </c>
      <c r="U90" s="80" t="s">
        <v>330</v>
      </c>
      <c r="V90" s="68" t="s">
        <v>38</v>
      </c>
      <c r="W90" s="69"/>
    </row>
    <row r="91" s="15" customFormat="1" ht="141.75" spans="1:23">
      <c r="A91" s="45">
        <v>84</v>
      </c>
      <c r="B91" s="72" t="s">
        <v>331</v>
      </c>
      <c r="C91" s="45" t="s">
        <v>42</v>
      </c>
      <c r="D91" s="51" t="s">
        <v>31</v>
      </c>
      <c r="E91" s="46" t="s">
        <v>32</v>
      </c>
      <c r="F91" s="4" t="s">
        <v>332</v>
      </c>
      <c r="G91" s="73">
        <v>480</v>
      </c>
      <c r="H91" s="48" t="s">
        <v>34</v>
      </c>
      <c r="I91" s="47" t="s">
        <v>333</v>
      </c>
      <c r="J91" s="47" t="s">
        <v>334</v>
      </c>
      <c r="K91" s="48">
        <f t="shared" si="3"/>
        <v>60</v>
      </c>
      <c r="L91" s="86">
        <v>15</v>
      </c>
      <c r="M91" s="86">
        <v>45</v>
      </c>
      <c r="N91" s="86">
        <v>0.11</v>
      </c>
      <c r="O91" s="87">
        <v>0.02</v>
      </c>
      <c r="P91" s="87">
        <v>0.09</v>
      </c>
      <c r="Q91" s="87">
        <v>0.43</v>
      </c>
      <c r="R91" s="87">
        <v>0.08</v>
      </c>
      <c r="S91" s="87">
        <v>0.35</v>
      </c>
      <c r="T91" s="46" t="s">
        <v>129</v>
      </c>
      <c r="U91" s="80" t="s">
        <v>335</v>
      </c>
      <c r="V91" s="68" t="s">
        <v>38</v>
      </c>
      <c r="W91" s="69"/>
    </row>
    <row r="92" s="15" customFormat="1" ht="60.75" spans="1:23">
      <c r="A92" s="45">
        <v>85</v>
      </c>
      <c r="B92" s="72" t="s">
        <v>336</v>
      </c>
      <c r="C92" s="45" t="s">
        <v>42</v>
      </c>
      <c r="D92" s="51" t="s">
        <v>31</v>
      </c>
      <c r="E92" s="46" t="s">
        <v>32</v>
      </c>
      <c r="F92" s="4" t="s">
        <v>337</v>
      </c>
      <c r="G92" s="73">
        <v>645</v>
      </c>
      <c r="H92" s="48" t="s">
        <v>34</v>
      </c>
      <c r="I92" s="47" t="s">
        <v>338</v>
      </c>
      <c r="J92" s="47" t="s">
        <v>339</v>
      </c>
      <c r="K92" s="48">
        <f t="shared" si="3"/>
        <v>60</v>
      </c>
      <c r="L92" s="86">
        <v>15</v>
      </c>
      <c r="M92" s="86">
        <v>45</v>
      </c>
      <c r="N92" s="86">
        <v>0.11</v>
      </c>
      <c r="O92" s="87">
        <v>0.02</v>
      </c>
      <c r="P92" s="87">
        <v>0.09</v>
      </c>
      <c r="Q92" s="87">
        <v>0.43</v>
      </c>
      <c r="R92" s="87">
        <v>0.08</v>
      </c>
      <c r="S92" s="87">
        <v>0.35</v>
      </c>
      <c r="T92" s="46" t="s">
        <v>129</v>
      </c>
      <c r="U92" s="80" t="s">
        <v>335</v>
      </c>
      <c r="V92" s="68" t="s">
        <v>38</v>
      </c>
      <c r="W92" s="69"/>
    </row>
    <row r="93" s="15" customFormat="1" ht="141.75" spans="1:23">
      <c r="A93" s="45">
        <v>86</v>
      </c>
      <c r="B93" s="72" t="s">
        <v>340</v>
      </c>
      <c r="C93" s="45" t="s">
        <v>42</v>
      </c>
      <c r="D93" s="51" t="s">
        <v>31</v>
      </c>
      <c r="E93" s="46" t="s">
        <v>341</v>
      </c>
      <c r="F93" s="4" t="s">
        <v>342</v>
      </c>
      <c r="G93" s="73">
        <v>570</v>
      </c>
      <c r="H93" s="48" t="s">
        <v>77</v>
      </c>
      <c r="I93" s="47" t="s">
        <v>343</v>
      </c>
      <c r="J93" s="47" t="s">
        <v>344</v>
      </c>
      <c r="K93" s="48">
        <f t="shared" si="3"/>
        <v>27</v>
      </c>
      <c r="L93" s="86">
        <v>9</v>
      </c>
      <c r="M93" s="86">
        <v>18</v>
      </c>
      <c r="N93" s="88">
        <v>0.055</v>
      </c>
      <c r="O93" s="87">
        <v>0.005</v>
      </c>
      <c r="P93" s="87">
        <v>0.05</v>
      </c>
      <c r="Q93" s="87">
        <v>0.2175</v>
      </c>
      <c r="R93" s="87">
        <v>0.0175</v>
      </c>
      <c r="S93" s="87">
        <v>0.2</v>
      </c>
      <c r="T93" s="46" t="s">
        <v>129</v>
      </c>
      <c r="U93" s="80" t="s">
        <v>129</v>
      </c>
      <c r="V93" s="68" t="s">
        <v>38</v>
      </c>
      <c r="W93" s="69"/>
    </row>
    <row r="94" s="15" customFormat="1" ht="40.5" spans="1:23">
      <c r="A94" s="45">
        <v>87</v>
      </c>
      <c r="B94" s="72" t="s">
        <v>345</v>
      </c>
      <c r="C94" s="45" t="s">
        <v>42</v>
      </c>
      <c r="D94" s="51" t="s">
        <v>31</v>
      </c>
      <c r="E94" s="46" t="s">
        <v>99</v>
      </c>
      <c r="F94" s="4" t="s">
        <v>346</v>
      </c>
      <c r="G94" s="73">
        <v>50</v>
      </c>
      <c r="H94" s="48" t="s">
        <v>77</v>
      </c>
      <c r="I94" s="47" t="s">
        <v>347</v>
      </c>
      <c r="J94" s="47" t="s">
        <v>348</v>
      </c>
      <c r="K94" s="48" t="s">
        <v>349</v>
      </c>
      <c r="L94" s="86" t="s">
        <v>349</v>
      </c>
      <c r="M94" s="86" t="s">
        <v>349</v>
      </c>
      <c r="N94" s="88" t="s">
        <v>349</v>
      </c>
      <c r="O94" s="87" t="s">
        <v>349</v>
      </c>
      <c r="P94" s="87" t="s">
        <v>349</v>
      </c>
      <c r="Q94" s="87" t="s">
        <v>349</v>
      </c>
      <c r="R94" s="87" t="s">
        <v>349</v>
      </c>
      <c r="S94" s="87" t="s">
        <v>349</v>
      </c>
      <c r="T94" s="46" t="s">
        <v>350</v>
      </c>
      <c r="U94" s="80" t="s">
        <v>350</v>
      </c>
      <c r="V94" s="68" t="s">
        <v>38</v>
      </c>
      <c r="W94" s="69"/>
    </row>
    <row r="95" s="15" customFormat="1" ht="81" spans="1:23">
      <c r="A95" s="45">
        <v>88</v>
      </c>
      <c r="B95" s="48" t="s">
        <v>351</v>
      </c>
      <c r="C95" s="48" t="s">
        <v>42</v>
      </c>
      <c r="D95" s="51" t="s">
        <v>31</v>
      </c>
      <c r="E95" s="48" t="s">
        <v>32</v>
      </c>
      <c r="F95" s="4" t="s">
        <v>352</v>
      </c>
      <c r="G95" s="48">
        <v>650</v>
      </c>
      <c r="H95" s="48" t="s">
        <v>34</v>
      </c>
      <c r="I95" s="47" t="s">
        <v>353</v>
      </c>
      <c r="J95" s="47" t="s">
        <v>354</v>
      </c>
      <c r="K95" s="48">
        <f t="shared" ref="K94:K116" si="4">L95+M95</f>
        <v>256</v>
      </c>
      <c r="L95" s="48">
        <v>60</v>
      </c>
      <c r="M95" s="48">
        <v>196</v>
      </c>
      <c r="N95" s="89">
        <v>0.64</v>
      </c>
      <c r="O95" s="63">
        <v>0.64</v>
      </c>
      <c r="P95" s="63"/>
      <c r="Q95" s="63">
        <v>2.24</v>
      </c>
      <c r="R95" s="63">
        <v>2.24</v>
      </c>
      <c r="S95" s="63"/>
      <c r="T95" s="46" t="s">
        <v>129</v>
      </c>
      <c r="U95" s="80" t="s">
        <v>129</v>
      </c>
      <c r="V95" s="68" t="s">
        <v>38</v>
      </c>
      <c r="W95" s="69"/>
    </row>
    <row r="96" s="15" customFormat="1" ht="40.5" spans="1:23">
      <c r="A96" s="45">
        <v>89</v>
      </c>
      <c r="B96" s="48" t="s">
        <v>355</v>
      </c>
      <c r="C96" s="48" t="s">
        <v>42</v>
      </c>
      <c r="D96" s="45" t="s">
        <v>31</v>
      </c>
      <c r="E96" s="48" t="s">
        <v>32</v>
      </c>
      <c r="F96" s="4" t="s">
        <v>356</v>
      </c>
      <c r="G96" s="48">
        <v>2100</v>
      </c>
      <c r="H96" s="48" t="s">
        <v>34</v>
      </c>
      <c r="I96" s="47" t="s">
        <v>357</v>
      </c>
      <c r="J96" s="47" t="s">
        <v>358</v>
      </c>
      <c r="K96" s="48">
        <f t="shared" si="4"/>
        <v>256</v>
      </c>
      <c r="L96" s="48">
        <v>60</v>
      </c>
      <c r="M96" s="48">
        <v>196</v>
      </c>
      <c r="N96" s="89">
        <v>0.7</v>
      </c>
      <c r="O96" s="63">
        <v>0.7</v>
      </c>
      <c r="P96" s="63"/>
      <c r="Q96" s="63">
        <v>2.7</v>
      </c>
      <c r="R96" s="63">
        <v>2.7</v>
      </c>
      <c r="S96" s="63"/>
      <c r="T96" s="46" t="s">
        <v>129</v>
      </c>
      <c r="U96" s="80" t="s">
        <v>359</v>
      </c>
      <c r="V96" s="68" t="s">
        <v>38</v>
      </c>
      <c r="W96" s="69"/>
    </row>
    <row r="97" s="15" customFormat="1" ht="222.75" spans="1:23">
      <c r="A97" s="45">
        <v>90</v>
      </c>
      <c r="B97" s="46" t="s">
        <v>360</v>
      </c>
      <c r="C97" s="62" t="s">
        <v>42</v>
      </c>
      <c r="D97" s="62" t="s">
        <v>31</v>
      </c>
      <c r="E97" s="46" t="s">
        <v>361</v>
      </c>
      <c r="F97" s="74" t="s">
        <v>362</v>
      </c>
      <c r="G97" s="48">
        <v>150</v>
      </c>
      <c r="H97" s="48" t="s">
        <v>77</v>
      </c>
      <c r="I97" s="74" t="s">
        <v>363</v>
      </c>
      <c r="J97" s="74" t="s">
        <v>364</v>
      </c>
      <c r="K97" s="48">
        <f t="shared" si="4"/>
        <v>40</v>
      </c>
      <c r="L97" s="48">
        <v>10</v>
      </c>
      <c r="M97" s="62">
        <v>30</v>
      </c>
      <c r="N97" s="62">
        <v>0.025</v>
      </c>
      <c r="O97" s="62">
        <v>0.005</v>
      </c>
      <c r="P97" s="62">
        <v>0.02</v>
      </c>
      <c r="Q97" s="62">
        <v>0.1</v>
      </c>
      <c r="R97" s="62">
        <v>0.02</v>
      </c>
      <c r="S97" s="62">
        <v>0.08</v>
      </c>
      <c r="T97" s="62" t="s">
        <v>350</v>
      </c>
      <c r="U97" s="62" t="s">
        <v>350</v>
      </c>
      <c r="V97" s="68" t="s">
        <v>38</v>
      </c>
      <c r="W97" s="69"/>
    </row>
    <row r="98" s="15" customFormat="1" ht="156" customHeight="1" spans="1:23">
      <c r="A98" s="45">
        <v>91</v>
      </c>
      <c r="B98" s="46" t="s">
        <v>365</v>
      </c>
      <c r="C98" s="48" t="s">
        <v>42</v>
      </c>
      <c r="D98" s="45" t="s">
        <v>31</v>
      </c>
      <c r="E98" s="46" t="s">
        <v>150</v>
      </c>
      <c r="F98" s="74" t="s">
        <v>366</v>
      </c>
      <c r="G98" s="48">
        <v>140</v>
      </c>
      <c r="H98" s="48" t="s">
        <v>77</v>
      </c>
      <c r="I98" s="74" t="s">
        <v>367</v>
      </c>
      <c r="J98" s="74" t="s">
        <v>364</v>
      </c>
      <c r="K98" s="3" t="s">
        <v>349</v>
      </c>
      <c r="L98" s="3" t="s">
        <v>349</v>
      </c>
      <c r="M98" s="3" t="s">
        <v>349</v>
      </c>
      <c r="N98" s="3" t="s">
        <v>349</v>
      </c>
      <c r="O98" s="8" t="s">
        <v>349</v>
      </c>
      <c r="P98" s="8" t="s">
        <v>349</v>
      </c>
      <c r="Q98" s="8" t="s">
        <v>349</v>
      </c>
      <c r="R98" s="8" t="s">
        <v>349</v>
      </c>
      <c r="S98" s="8" t="s">
        <v>349</v>
      </c>
      <c r="T98" s="62" t="s">
        <v>368</v>
      </c>
      <c r="U98" s="62" t="s">
        <v>368</v>
      </c>
      <c r="V98" s="68" t="s">
        <v>38</v>
      </c>
      <c r="W98" s="69"/>
    </row>
    <row r="99" s="15" customFormat="1" ht="40.5" spans="1:23">
      <c r="A99" s="45">
        <v>92</v>
      </c>
      <c r="B99" s="46" t="s">
        <v>369</v>
      </c>
      <c r="C99" s="62" t="s">
        <v>42</v>
      </c>
      <c r="D99" s="62" t="s">
        <v>31</v>
      </c>
      <c r="E99" s="46" t="s">
        <v>361</v>
      </c>
      <c r="F99" s="74" t="s">
        <v>370</v>
      </c>
      <c r="G99" s="48">
        <v>50</v>
      </c>
      <c r="H99" s="48" t="s">
        <v>34</v>
      </c>
      <c r="I99" s="74" t="s">
        <v>371</v>
      </c>
      <c r="J99" s="74" t="s">
        <v>372</v>
      </c>
      <c r="K99" s="48">
        <f t="shared" si="4"/>
        <v>30</v>
      </c>
      <c r="L99" s="48">
        <v>20</v>
      </c>
      <c r="M99" s="62">
        <v>10</v>
      </c>
      <c r="N99" s="62">
        <v>0.0731</v>
      </c>
      <c r="O99" s="62">
        <v>0.0731</v>
      </c>
      <c r="P99" s="62"/>
      <c r="Q99" s="62">
        <v>0.285</v>
      </c>
      <c r="R99" s="62">
        <v>0.285</v>
      </c>
      <c r="S99" s="62"/>
      <c r="T99" s="62" t="s">
        <v>373</v>
      </c>
      <c r="U99" s="62" t="s">
        <v>373</v>
      </c>
      <c r="V99" s="68" t="s">
        <v>38</v>
      </c>
      <c r="W99" s="69"/>
    </row>
    <row r="100" s="15" customFormat="1" ht="162" spans="1:23">
      <c r="A100" s="45">
        <v>93</v>
      </c>
      <c r="B100" s="46" t="s">
        <v>374</v>
      </c>
      <c r="C100" s="62" t="s">
        <v>375</v>
      </c>
      <c r="D100" s="62" t="s">
        <v>31</v>
      </c>
      <c r="E100" s="46" t="s">
        <v>150</v>
      </c>
      <c r="F100" s="74" t="s">
        <v>376</v>
      </c>
      <c r="G100" s="48">
        <v>80</v>
      </c>
      <c r="H100" s="48" t="s">
        <v>77</v>
      </c>
      <c r="I100" s="74" t="s">
        <v>377</v>
      </c>
      <c r="J100" s="74" t="s">
        <v>378</v>
      </c>
      <c r="K100" s="48">
        <f t="shared" si="4"/>
        <v>0</v>
      </c>
      <c r="L100" s="48">
        <v>0</v>
      </c>
      <c r="M100" s="62">
        <v>0</v>
      </c>
      <c r="N100" s="62">
        <v>0.002</v>
      </c>
      <c r="O100" s="62">
        <v>0</v>
      </c>
      <c r="P100" s="62">
        <v>0.002</v>
      </c>
      <c r="Q100" s="62">
        <v>0.008</v>
      </c>
      <c r="R100" s="62">
        <v>0</v>
      </c>
      <c r="S100" s="62">
        <v>0.008</v>
      </c>
      <c r="T100" s="62" t="s">
        <v>379</v>
      </c>
      <c r="U100" s="62" t="s">
        <v>379</v>
      </c>
      <c r="V100" s="68" t="s">
        <v>38</v>
      </c>
      <c r="W100" s="69"/>
    </row>
    <row r="101" s="15" customFormat="1" ht="40.5" spans="1:23">
      <c r="A101" s="45">
        <v>94</v>
      </c>
      <c r="B101" s="46" t="s">
        <v>380</v>
      </c>
      <c r="C101" s="62" t="s">
        <v>375</v>
      </c>
      <c r="D101" s="62" t="s">
        <v>31</v>
      </c>
      <c r="E101" s="46" t="s">
        <v>150</v>
      </c>
      <c r="F101" s="74" t="s">
        <v>381</v>
      </c>
      <c r="G101" s="48">
        <v>700</v>
      </c>
      <c r="H101" s="48" t="s">
        <v>34</v>
      </c>
      <c r="I101" s="74" t="s">
        <v>382</v>
      </c>
      <c r="J101" s="74" t="s">
        <v>383</v>
      </c>
      <c r="K101" s="48">
        <f t="shared" si="4"/>
        <v>0</v>
      </c>
      <c r="L101" s="48"/>
      <c r="M101" s="62"/>
      <c r="N101" s="62"/>
      <c r="O101" s="62"/>
      <c r="P101" s="62"/>
      <c r="Q101" s="62"/>
      <c r="R101" s="62"/>
      <c r="S101" s="62"/>
      <c r="T101" s="62" t="s">
        <v>236</v>
      </c>
      <c r="U101" s="62" t="s">
        <v>236</v>
      </c>
      <c r="V101" s="68" t="s">
        <v>38</v>
      </c>
      <c r="W101" s="69"/>
    </row>
    <row r="102" s="16" customFormat="1" ht="36" customHeight="1" spans="1:23">
      <c r="A102" s="45"/>
      <c r="B102" s="46" t="s">
        <v>384</v>
      </c>
      <c r="C102" s="46"/>
      <c r="D102" s="46"/>
      <c r="E102" s="46"/>
      <c r="F102" s="4"/>
      <c r="G102" s="46">
        <f>SUM(G103:G116)</f>
        <v>2171.85</v>
      </c>
      <c r="H102" s="46"/>
      <c r="I102" s="46"/>
      <c r="J102" s="46"/>
      <c r="K102" s="46">
        <f t="shared" ref="H102:S102" si="5">SUM(K103:K116)</f>
        <v>40</v>
      </c>
      <c r="L102" s="46">
        <f t="shared" si="5"/>
        <v>18</v>
      </c>
      <c r="M102" s="46">
        <f t="shared" si="5"/>
        <v>22</v>
      </c>
      <c r="N102" s="46">
        <f t="shared" si="5"/>
        <v>1.9884</v>
      </c>
      <c r="O102" s="46">
        <f t="shared" si="5"/>
        <v>0.4372</v>
      </c>
      <c r="P102" s="46">
        <f t="shared" si="5"/>
        <v>1.389</v>
      </c>
      <c r="Q102" s="46">
        <f t="shared" si="5"/>
        <v>7.9047</v>
      </c>
      <c r="R102" s="46">
        <f t="shared" si="5"/>
        <v>1.6309</v>
      </c>
      <c r="S102" s="46">
        <f t="shared" si="5"/>
        <v>5.2051</v>
      </c>
      <c r="T102" s="46"/>
      <c r="U102" s="46"/>
      <c r="V102" s="46"/>
      <c r="W102" s="46"/>
    </row>
    <row r="103" s="17" customFormat="1" ht="40.5" spans="1:241">
      <c r="A103" s="45">
        <v>95</v>
      </c>
      <c r="B103" s="46" t="s">
        <v>385</v>
      </c>
      <c r="C103" s="46" t="s">
        <v>42</v>
      </c>
      <c r="D103" s="46" t="s">
        <v>31</v>
      </c>
      <c r="E103" s="46" t="s">
        <v>386</v>
      </c>
      <c r="F103" s="4" t="s">
        <v>387</v>
      </c>
      <c r="G103" s="46">
        <v>117.6</v>
      </c>
      <c r="H103" s="46" t="s">
        <v>34</v>
      </c>
      <c r="I103" s="4" t="s">
        <v>388</v>
      </c>
      <c r="J103" s="4" t="s">
        <v>389</v>
      </c>
      <c r="K103" s="48">
        <f t="shared" si="4"/>
        <v>1</v>
      </c>
      <c r="L103" s="46"/>
      <c r="M103" s="46">
        <v>1</v>
      </c>
      <c r="N103" s="89">
        <v>0.0667</v>
      </c>
      <c r="O103" s="89">
        <v>0.011</v>
      </c>
      <c r="P103" s="89">
        <v>0.0557</v>
      </c>
      <c r="Q103" s="89">
        <v>0.3016</v>
      </c>
      <c r="R103" s="89">
        <v>0.0447</v>
      </c>
      <c r="S103" s="89">
        <v>0.2569</v>
      </c>
      <c r="T103" s="46" t="s">
        <v>390</v>
      </c>
      <c r="U103" s="46" t="s">
        <v>391</v>
      </c>
      <c r="V103" s="46" t="s">
        <v>38</v>
      </c>
      <c r="W103" s="46"/>
      <c r="X103" s="16"/>
      <c r="Y103" s="16"/>
      <c r="Z103" s="16"/>
      <c r="AA103" s="16"/>
      <c r="AB103" s="16"/>
      <c r="AC103" s="16"/>
      <c r="AD103" s="16"/>
      <c r="AE103" s="16"/>
      <c r="AF103" s="16"/>
      <c r="AG103" s="16"/>
      <c r="AH103" s="16"/>
      <c r="AI103" s="16"/>
      <c r="AJ103" s="16"/>
      <c r="AK103" s="16"/>
      <c r="AL103" s="16"/>
      <c r="AM103" s="16"/>
      <c r="AN103" s="16"/>
      <c r="AO103" s="16"/>
      <c r="AP103" s="16"/>
      <c r="AQ103" s="16"/>
      <c r="AR103" s="16"/>
      <c r="AS103" s="16"/>
      <c r="AT103" s="16"/>
      <c r="AU103" s="16"/>
      <c r="AV103" s="16"/>
      <c r="AW103" s="16"/>
      <c r="AX103" s="16"/>
      <c r="AY103" s="16"/>
      <c r="AZ103" s="16"/>
      <c r="BA103" s="16"/>
      <c r="BB103" s="16"/>
      <c r="BC103" s="16"/>
      <c r="BD103" s="16"/>
      <c r="BE103" s="16"/>
      <c r="BF103" s="16"/>
      <c r="BG103" s="16"/>
      <c r="BH103" s="16"/>
      <c r="BI103" s="16"/>
      <c r="BJ103" s="16"/>
      <c r="BK103" s="16"/>
      <c r="BL103" s="16"/>
      <c r="BM103" s="16"/>
      <c r="BN103" s="16"/>
      <c r="BO103" s="16"/>
      <c r="BP103" s="16"/>
      <c r="BQ103" s="16"/>
      <c r="BR103" s="16"/>
      <c r="BS103" s="16"/>
      <c r="BT103" s="16"/>
      <c r="BU103" s="16"/>
      <c r="BV103" s="16"/>
      <c r="BW103" s="16"/>
      <c r="BX103" s="16"/>
      <c r="BY103" s="16"/>
      <c r="BZ103" s="16"/>
      <c r="CA103" s="16"/>
      <c r="CB103" s="16"/>
      <c r="CC103" s="16"/>
      <c r="CD103" s="16"/>
      <c r="CE103" s="16"/>
      <c r="CF103" s="16"/>
      <c r="CG103" s="16"/>
      <c r="CH103" s="16"/>
      <c r="CI103" s="16"/>
      <c r="CJ103" s="16"/>
      <c r="CK103" s="16"/>
      <c r="CL103" s="16"/>
      <c r="CM103" s="16"/>
      <c r="CN103" s="16"/>
      <c r="CO103" s="16"/>
      <c r="CP103" s="16"/>
      <c r="CQ103" s="16"/>
      <c r="CR103" s="16"/>
      <c r="CS103" s="16"/>
      <c r="CT103" s="16"/>
      <c r="CU103" s="16"/>
      <c r="CV103" s="16"/>
      <c r="CW103" s="16"/>
      <c r="CX103" s="16"/>
      <c r="CY103" s="16"/>
      <c r="CZ103" s="16"/>
      <c r="DA103" s="16"/>
      <c r="DB103" s="16"/>
      <c r="DC103" s="16"/>
      <c r="DD103" s="16"/>
      <c r="DE103" s="16"/>
      <c r="DF103" s="16"/>
      <c r="DG103" s="16"/>
      <c r="DH103" s="16"/>
      <c r="DI103" s="16"/>
      <c r="DJ103" s="16"/>
      <c r="DK103" s="16"/>
      <c r="DL103" s="16"/>
      <c r="DM103" s="16"/>
      <c r="DN103" s="16"/>
      <c r="DO103" s="16"/>
      <c r="DP103" s="16"/>
      <c r="DQ103" s="16"/>
      <c r="DR103" s="16"/>
      <c r="DS103" s="16"/>
      <c r="DT103" s="16"/>
      <c r="DU103" s="16"/>
      <c r="DV103" s="16"/>
      <c r="DW103" s="16"/>
      <c r="DX103" s="16"/>
      <c r="DY103" s="16"/>
      <c r="DZ103" s="16"/>
      <c r="EA103" s="16"/>
      <c r="EB103" s="16"/>
      <c r="EC103" s="16"/>
      <c r="ED103" s="16"/>
      <c r="EE103" s="16"/>
      <c r="EF103" s="16"/>
      <c r="EG103" s="16"/>
      <c r="EH103" s="16"/>
      <c r="EI103" s="16"/>
      <c r="EJ103" s="16"/>
      <c r="EK103" s="16"/>
      <c r="EL103" s="16"/>
      <c r="EM103" s="16"/>
      <c r="EN103" s="16"/>
      <c r="EO103" s="16"/>
      <c r="EP103" s="16"/>
      <c r="EQ103" s="16"/>
      <c r="ER103" s="16"/>
      <c r="ES103" s="16"/>
      <c r="ET103" s="16"/>
      <c r="EU103" s="16"/>
      <c r="EV103" s="16"/>
      <c r="EW103" s="16"/>
      <c r="EX103" s="16"/>
      <c r="EY103" s="16"/>
      <c r="EZ103" s="16"/>
      <c r="FA103" s="16"/>
      <c r="FB103" s="16"/>
      <c r="FC103" s="16"/>
      <c r="FD103" s="16"/>
      <c r="FE103" s="16"/>
      <c r="FF103" s="16"/>
      <c r="FG103" s="16"/>
      <c r="FH103" s="16"/>
      <c r="FI103" s="16"/>
      <c r="FJ103" s="16"/>
      <c r="FK103" s="16"/>
      <c r="FL103" s="16"/>
      <c r="FM103" s="16"/>
      <c r="FN103" s="16"/>
      <c r="FO103" s="16"/>
      <c r="FP103" s="16"/>
      <c r="FQ103" s="16"/>
      <c r="FR103" s="16"/>
      <c r="FS103" s="16"/>
      <c r="FT103" s="16"/>
      <c r="FU103" s="16"/>
      <c r="FV103" s="16"/>
      <c r="FW103" s="16"/>
      <c r="FX103" s="16"/>
      <c r="FY103" s="16"/>
      <c r="FZ103" s="16"/>
      <c r="GA103" s="16"/>
      <c r="GB103" s="16"/>
      <c r="GC103" s="16"/>
      <c r="GD103" s="16"/>
      <c r="GE103" s="16"/>
      <c r="GF103" s="16"/>
      <c r="GG103" s="16"/>
      <c r="GH103" s="16"/>
      <c r="GI103" s="16"/>
      <c r="GJ103" s="16"/>
      <c r="GK103" s="16"/>
      <c r="GL103" s="16"/>
      <c r="GM103" s="16"/>
      <c r="GN103" s="16"/>
      <c r="GO103" s="16"/>
      <c r="GP103" s="16"/>
      <c r="GQ103" s="16"/>
      <c r="GR103" s="16"/>
      <c r="GS103" s="16"/>
      <c r="GT103" s="16"/>
      <c r="GU103" s="16"/>
      <c r="GV103" s="16"/>
      <c r="GW103" s="16"/>
      <c r="GX103" s="16"/>
      <c r="GY103" s="16"/>
      <c r="GZ103" s="16"/>
      <c r="HA103" s="16"/>
      <c r="HB103" s="16"/>
      <c r="HC103" s="16"/>
      <c r="HD103" s="16"/>
      <c r="HE103" s="16"/>
      <c r="HF103" s="16"/>
      <c r="HG103" s="16"/>
      <c r="HH103" s="16"/>
      <c r="HI103" s="16"/>
      <c r="HJ103" s="16"/>
      <c r="HK103" s="16"/>
      <c r="HL103" s="16"/>
      <c r="HM103" s="16"/>
      <c r="HN103" s="16"/>
      <c r="HO103" s="16"/>
      <c r="HP103" s="16"/>
      <c r="HQ103" s="16"/>
      <c r="HR103" s="16"/>
      <c r="HS103" s="16"/>
      <c r="HT103" s="16"/>
      <c r="HU103" s="16"/>
      <c r="HV103" s="16"/>
      <c r="HW103" s="16"/>
      <c r="HX103" s="16"/>
      <c r="HY103" s="16"/>
      <c r="HZ103" s="16"/>
      <c r="IA103" s="16"/>
      <c r="IB103" s="16"/>
      <c r="IC103" s="16"/>
      <c r="ID103" s="16"/>
      <c r="IE103" s="16"/>
      <c r="IF103" s="16"/>
      <c r="IG103" s="16"/>
    </row>
    <row r="104" s="17" customFormat="1" ht="40.5" spans="1:241">
      <c r="A104" s="45">
        <v>96</v>
      </c>
      <c r="B104" s="46" t="s">
        <v>385</v>
      </c>
      <c r="C104" s="46" t="s">
        <v>42</v>
      </c>
      <c r="D104" s="46" t="s">
        <v>31</v>
      </c>
      <c r="E104" s="46" t="s">
        <v>392</v>
      </c>
      <c r="F104" s="4" t="s">
        <v>393</v>
      </c>
      <c r="G104" s="46">
        <v>42</v>
      </c>
      <c r="H104" s="46" t="s">
        <v>34</v>
      </c>
      <c r="I104" s="4" t="s">
        <v>388</v>
      </c>
      <c r="J104" s="4" t="s">
        <v>394</v>
      </c>
      <c r="K104" s="48">
        <f t="shared" si="4"/>
        <v>1</v>
      </c>
      <c r="L104" s="46">
        <v>1</v>
      </c>
      <c r="M104" s="46"/>
      <c r="N104" s="89">
        <v>0.0474</v>
      </c>
      <c r="O104" s="89">
        <v>0.0185</v>
      </c>
      <c r="P104" s="89">
        <v>0.0289</v>
      </c>
      <c r="Q104" s="89">
        <v>0.1979</v>
      </c>
      <c r="R104" s="89">
        <v>0.0739</v>
      </c>
      <c r="S104" s="89">
        <v>0.124</v>
      </c>
      <c r="T104" s="46" t="s">
        <v>390</v>
      </c>
      <c r="U104" s="46" t="s">
        <v>391</v>
      </c>
      <c r="V104" s="46" t="s">
        <v>38</v>
      </c>
      <c r="W104" s="46"/>
      <c r="X104" s="16"/>
      <c r="Y104" s="16"/>
      <c r="Z104" s="16"/>
      <c r="AA104" s="16"/>
      <c r="AB104" s="16"/>
      <c r="AC104" s="16"/>
      <c r="AD104" s="16"/>
      <c r="AE104" s="16"/>
      <c r="AF104" s="16"/>
      <c r="AG104" s="16"/>
      <c r="AH104" s="16"/>
      <c r="AI104" s="16"/>
      <c r="AJ104" s="16"/>
      <c r="AK104" s="16"/>
      <c r="AL104" s="16"/>
      <c r="AM104" s="16"/>
      <c r="AN104" s="16"/>
      <c r="AO104" s="16"/>
      <c r="AP104" s="16"/>
      <c r="AQ104" s="16"/>
      <c r="AR104" s="16"/>
      <c r="AS104" s="16"/>
      <c r="AT104" s="16"/>
      <c r="AU104" s="16"/>
      <c r="AV104" s="16"/>
      <c r="AW104" s="16"/>
      <c r="AX104" s="16"/>
      <c r="AY104" s="16"/>
      <c r="AZ104" s="16"/>
      <c r="BA104" s="16"/>
      <c r="BB104" s="16"/>
      <c r="BC104" s="16"/>
      <c r="BD104" s="16"/>
      <c r="BE104" s="16"/>
      <c r="BF104" s="16"/>
      <c r="BG104" s="16"/>
      <c r="BH104" s="16"/>
      <c r="BI104" s="16"/>
      <c r="BJ104" s="16"/>
      <c r="BK104" s="16"/>
      <c r="BL104" s="16"/>
      <c r="BM104" s="16"/>
      <c r="BN104" s="16"/>
      <c r="BO104" s="16"/>
      <c r="BP104" s="16"/>
      <c r="BQ104" s="16"/>
      <c r="BR104" s="16"/>
      <c r="BS104" s="16"/>
      <c r="BT104" s="16"/>
      <c r="BU104" s="16"/>
      <c r="BV104" s="16"/>
      <c r="BW104" s="16"/>
      <c r="BX104" s="16"/>
      <c r="BY104" s="16"/>
      <c r="BZ104" s="16"/>
      <c r="CA104" s="16"/>
      <c r="CB104" s="16"/>
      <c r="CC104" s="16"/>
      <c r="CD104" s="16"/>
      <c r="CE104" s="16"/>
      <c r="CF104" s="16"/>
      <c r="CG104" s="16"/>
      <c r="CH104" s="16"/>
      <c r="CI104" s="16"/>
      <c r="CJ104" s="16"/>
      <c r="CK104" s="16"/>
      <c r="CL104" s="16"/>
      <c r="CM104" s="16"/>
      <c r="CN104" s="16"/>
      <c r="CO104" s="16"/>
      <c r="CP104" s="16"/>
      <c r="CQ104" s="16"/>
      <c r="CR104" s="16"/>
      <c r="CS104" s="16"/>
      <c r="CT104" s="16"/>
      <c r="CU104" s="16"/>
      <c r="CV104" s="16"/>
      <c r="CW104" s="16"/>
      <c r="CX104" s="16"/>
      <c r="CY104" s="16"/>
      <c r="CZ104" s="16"/>
      <c r="DA104" s="16"/>
      <c r="DB104" s="16"/>
      <c r="DC104" s="16"/>
      <c r="DD104" s="16"/>
      <c r="DE104" s="16"/>
      <c r="DF104" s="16"/>
      <c r="DG104" s="16"/>
      <c r="DH104" s="16"/>
      <c r="DI104" s="16"/>
      <c r="DJ104" s="16"/>
      <c r="DK104" s="16"/>
      <c r="DL104" s="16"/>
      <c r="DM104" s="16"/>
      <c r="DN104" s="16"/>
      <c r="DO104" s="16"/>
      <c r="DP104" s="16"/>
      <c r="DQ104" s="16"/>
      <c r="DR104" s="16"/>
      <c r="DS104" s="16"/>
      <c r="DT104" s="16"/>
      <c r="DU104" s="16"/>
      <c r="DV104" s="16"/>
      <c r="DW104" s="16"/>
      <c r="DX104" s="16"/>
      <c r="DY104" s="16"/>
      <c r="DZ104" s="16"/>
      <c r="EA104" s="16"/>
      <c r="EB104" s="16"/>
      <c r="EC104" s="16"/>
      <c r="ED104" s="16"/>
      <c r="EE104" s="16"/>
      <c r="EF104" s="16"/>
      <c r="EG104" s="16"/>
      <c r="EH104" s="16"/>
      <c r="EI104" s="16"/>
      <c r="EJ104" s="16"/>
      <c r="EK104" s="16"/>
      <c r="EL104" s="16"/>
      <c r="EM104" s="16"/>
      <c r="EN104" s="16"/>
      <c r="EO104" s="16"/>
      <c r="EP104" s="16"/>
      <c r="EQ104" s="16"/>
      <c r="ER104" s="16"/>
      <c r="ES104" s="16"/>
      <c r="ET104" s="16"/>
      <c r="EU104" s="16"/>
      <c r="EV104" s="16"/>
      <c r="EW104" s="16"/>
      <c r="EX104" s="16"/>
      <c r="EY104" s="16"/>
      <c r="EZ104" s="16"/>
      <c r="FA104" s="16"/>
      <c r="FB104" s="16"/>
      <c r="FC104" s="16"/>
      <c r="FD104" s="16"/>
      <c r="FE104" s="16"/>
      <c r="FF104" s="16"/>
      <c r="FG104" s="16"/>
      <c r="FH104" s="16"/>
      <c r="FI104" s="16"/>
      <c r="FJ104" s="16"/>
      <c r="FK104" s="16"/>
      <c r="FL104" s="16"/>
      <c r="FM104" s="16"/>
      <c r="FN104" s="16"/>
      <c r="FO104" s="16"/>
      <c r="FP104" s="16"/>
      <c r="FQ104" s="16"/>
      <c r="FR104" s="16"/>
      <c r="FS104" s="16"/>
      <c r="FT104" s="16"/>
      <c r="FU104" s="16"/>
      <c r="FV104" s="16"/>
      <c r="FW104" s="16"/>
      <c r="FX104" s="16"/>
      <c r="FY104" s="16"/>
      <c r="FZ104" s="16"/>
      <c r="GA104" s="16"/>
      <c r="GB104" s="16"/>
      <c r="GC104" s="16"/>
      <c r="GD104" s="16"/>
      <c r="GE104" s="16"/>
      <c r="GF104" s="16"/>
      <c r="GG104" s="16"/>
      <c r="GH104" s="16"/>
      <c r="GI104" s="16"/>
      <c r="GJ104" s="16"/>
      <c r="GK104" s="16"/>
      <c r="GL104" s="16"/>
      <c r="GM104" s="16"/>
      <c r="GN104" s="16"/>
      <c r="GO104" s="16"/>
      <c r="GP104" s="16"/>
      <c r="GQ104" s="16"/>
      <c r="GR104" s="16"/>
      <c r="GS104" s="16"/>
      <c r="GT104" s="16"/>
      <c r="GU104" s="16"/>
      <c r="GV104" s="16"/>
      <c r="GW104" s="16"/>
      <c r="GX104" s="16"/>
      <c r="GY104" s="16"/>
      <c r="GZ104" s="16"/>
      <c r="HA104" s="16"/>
      <c r="HB104" s="16"/>
      <c r="HC104" s="16"/>
      <c r="HD104" s="16"/>
      <c r="HE104" s="16"/>
      <c r="HF104" s="16"/>
      <c r="HG104" s="16"/>
      <c r="HH104" s="16"/>
      <c r="HI104" s="16"/>
      <c r="HJ104" s="16"/>
      <c r="HK104" s="16"/>
      <c r="HL104" s="16"/>
      <c r="HM104" s="16"/>
      <c r="HN104" s="16"/>
      <c r="HO104" s="16"/>
      <c r="HP104" s="16"/>
      <c r="HQ104" s="16"/>
      <c r="HR104" s="16"/>
      <c r="HS104" s="16"/>
      <c r="HT104" s="16"/>
      <c r="HU104" s="16"/>
      <c r="HV104" s="16"/>
      <c r="HW104" s="16"/>
      <c r="HX104" s="16"/>
      <c r="HY104" s="16"/>
      <c r="HZ104" s="16"/>
      <c r="IA104" s="16"/>
      <c r="IB104" s="16"/>
      <c r="IC104" s="16"/>
      <c r="ID104" s="16"/>
      <c r="IE104" s="16"/>
      <c r="IF104" s="16"/>
      <c r="IG104" s="16"/>
    </row>
    <row r="105" s="17" customFormat="1" ht="40.5" spans="1:241">
      <c r="A105" s="45">
        <v>97</v>
      </c>
      <c r="B105" s="46" t="s">
        <v>385</v>
      </c>
      <c r="C105" s="46" t="s">
        <v>42</v>
      </c>
      <c r="D105" s="46" t="s">
        <v>31</v>
      </c>
      <c r="E105" s="46" t="s">
        <v>395</v>
      </c>
      <c r="F105" s="4" t="s">
        <v>396</v>
      </c>
      <c r="G105" s="46">
        <v>38.5</v>
      </c>
      <c r="H105" s="46" t="s">
        <v>34</v>
      </c>
      <c r="I105" s="4" t="s">
        <v>388</v>
      </c>
      <c r="J105" s="4" t="s">
        <v>397</v>
      </c>
      <c r="K105" s="48">
        <f t="shared" si="4"/>
        <v>1</v>
      </c>
      <c r="L105" s="46"/>
      <c r="M105" s="46">
        <v>1</v>
      </c>
      <c r="N105" s="89">
        <v>0.0913</v>
      </c>
      <c r="O105" s="89">
        <v>0.0186</v>
      </c>
      <c r="P105" s="89">
        <v>0.0727</v>
      </c>
      <c r="Q105" s="89">
        <v>0.3199</v>
      </c>
      <c r="R105" s="89">
        <v>0.0733</v>
      </c>
      <c r="S105" s="89">
        <v>0.2466</v>
      </c>
      <c r="T105" s="46" t="s">
        <v>390</v>
      </c>
      <c r="U105" s="46" t="s">
        <v>391</v>
      </c>
      <c r="V105" s="46" t="s">
        <v>38</v>
      </c>
      <c r="W105" s="46"/>
      <c r="X105" s="16"/>
      <c r="Y105" s="16"/>
      <c r="Z105" s="16"/>
      <c r="AA105" s="16"/>
      <c r="AB105" s="16"/>
      <c r="AC105" s="16"/>
      <c r="AD105" s="16"/>
      <c r="AE105" s="16"/>
      <c r="AF105" s="16"/>
      <c r="AG105" s="16"/>
      <c r="AH105" s="16"/>
      <c r="AI105" s="16"/>
      <c r="AJ105" s="16"/>
      <c r="AK105" s="16"/>
      <c r="AL105" s="16"/>
      <c r="AM105" s="16"/>
      <c r="AN105" s="16"/>
      <c r="AO105" s="16"/>
      <c r="AP105" s="16"/>
      <c r="AQ105" s="16"/>
      <c r="AR105" s="16"/>
      <c r="AS105" s="16"/>
      <c r="AT105" s="16"/>
      <c r="AU105" s="16"/>
      <c r="AV105" s="16"/>
      <c r="AW105" s="16"/>
      <c r="AX105" s="16"/>
      <c r="AY105" s="16"/>
      <c r="AZ105" s="16"/>
      <c r="BA105" s="16"/>
      <c r="BB105" s="16"/>
      <c r="BC105" s="16"/>
      <c r="BD105" s="16"/>
      <c r="BE105" s="16"/>
      <c r="BF105" s="16"/>
      <c r="BG105" s="16"/>
      <c r="BH105" s="16"/>
      <c r="BI105" s="16"/>
      <c r="BJ105" s="16"/>
      <c r="BK105" s="16"/>
      <c r="BL105" s="16"/>
      <c r="BM105" s="16"/>
      <c r="BN105" s="16"/>
      <c r="BO105" s="16"/>
      <c r="BP105" s="16"/>
      <c r="BQ105" s="16"/>
      <c r="BR105" s="16"/>
      <c r="BS105" s="16"/>
      <c r="BT105" s="16"/>
      <c r="BU105" s="16"/>
      <c r="BV105" s="16"/>
      <c r="BW105" s="16"/>
      <c r="BX105" s="16"/>
      <c r="BY105" s="16"/>
      <c r="BZ105" s="16"/>
      <c r="CA105" s="16"/>
      <c r="CB105" s="16"/>
      <c r="CC105" s="16"/>
      <c r="CD105" s="16"/>
      <c r="CE105" s="16"/>
      <c r="CF105" s="16"/>
      <c r="CG105" s="16"/>
      <c r="CH105" s="16"/>
      <c r="CI105" s="16"/>
      <c r="CJ105" s="16"/>
      <c r="CK105" s="16"/>
      <c r="CL105" s="16"/>
      <c r="CM105" s="16"/>
      <c r="CN105" s="16"/>
      <c r="CO105" s="16"/>
      <c r="CP105" s="16"/>
      <c r="CQ105" s="16"/>
      <c r="CR105" s="16"/>
      <c r="CS105" s="16"/>
      <c r="CT105" s="16"/>
      <c r="CU105" s="16"/>
      <c r="CV105" s="16"/>
      <c r="CW105" s="16"/>
      <c r="CX105" s="16"/>
      <c r="CY105" s="16"/>
      <c r="CZ105" s="16"/>
      <c r="DA105" s="16"/>
      <c r="DB105" s="16"/>
      <c r="DC105" s="16"/>
      <c r="DD105" s="16"/>
      <c r="DE105" s="16"/>
      <c r="DF105" s="16"/>
      <c r="DG105" s="16"/>
      <c r="DH105" s="16"/>
      <c r="DI105" s="16"/>
      <c r="DJ105" s="16"/>
      <c r="DK105" s="16"/>
      <c r="DL105" s="16"/>
      <c r="DM105" s="16"/>
      <c r="DN105" s="16"/>
      <c r="DO105" s="16"/>
      <c r="DP105" s="16"/>
      <c r="DQ105" s="16"/>
      <c r="DR105" s="16"/>
      <c r="DS105" s="16"/>
      <c r="DT105" s="16"/>
      <c r="DU105" s="16"/>
      <c r="DV105" s="16"/>
      <c r="DW105" s="16"/>
      <c r="DX105" s="16"/>
      <c r="DY105" s="16"/>
      <c r="DZ105" s="16"/>
      <c r="EA105" s="16"/>
      <c r="EB105" s="16"/>
      <c r="EC105" s="16"/>
      <c r="ED105" s="16"/>
      <c r="EE105" s="16"/>
      <c r="EF105" s="16"/>
      <c r="EG105" s="16"/>
      <c r="EH105" s="16"/>
      <c r="EI105" s="16"/>
      <c r="EJ105" s="16"/>
      <c r="EK105" s="16"/>
      <c r="EL105" s="16"/>
      <c r="EM105" s="16"/>
      <c r="EN105" s="16"/>
      <c r="EO105" s="16"/>
      <c r="EP105" s="16"/>
      <c r="EQ105" s="16"/>
      <c r="ER105" s="16"/>
      <c r="ES105" s="16"/>
      <c r="ET105" s="16"/>
      <c r="EU105" s="16"/>
      <c r="EV105" s="16"/>
      <c r="EW105" s="16"/>
      <c r="EX105" s="16"/>
      <c r="EY105" s="16"/>
      <c r="EZ105" s="16"/>
      <c r="FA105" s="16"/>
      <c r="FB105" s="16"/>
      <c r="FC105" s="16"/>
      <c r="FD105" s="16"/>
      <c r="FE105" s="16"/>
      <c r="FF105" s="16"/>
      <c r="FG105" s="16"/>
      <c r="FH105" s="16"/>
      <c r="FI105" s="16"/>
      <c r="FJ105" s="16"/>
      <c r="FK105" s="16"/>
      <c r="FL105" s="16"/>
      <c r="FM105" s="16"/>
      <c r="FN105" s="16"/>
      <c r="FO105" s="16"/>
      <c r="FP105" s="16"/>
      <c r="FQ105" s="16"/>
      <c r="FR105" s="16"/>
      <c r="FS105" s="16"/>
      <c r="FT105" s="16"/>
      <c r="FU105" s="16"/>
      <c r="FV105" s="16"/>
      <c r="FW105" s="16"/>
      <c r="FX105" s="16"/>
      <c r="FY105" s="16"/>
      <c r="FZ105" s="16"/>
      <c r="GA105" s="16"/>
      <c r="GB105" s="16"/>
      <c r="GC105" s="16"/>
      <c r="GD105" s="16"/>
      <c r="GE105" s="16"/>
      <c r="GF105" s="16"/>
      <c r="GG105" s="16"/>
      <c r="GH105" s="16"/>
      <c r="GI105" s="16"/>
      <c r="GJ105" s="16"/>
      <c r="GK105" s="16"/>
      <c r="GL105" s="16"/>
      <c r="GM105" s="16"/>
      <c r="GN105" s="16"/>
      <c r="GO105" s="16"/>
      <c r="GP105" s="16"/>
      <c r="GQ105" s="16"/>
      <c r="GR105" s="16"/>
      <c r="GS105" s="16"/>
      <c r="GT105" s="16"/>
      <c r="GU105" s="16"/>
      <c r="GV105" s="16"/>
      <c r="GW105" s="16"/>
      <c r="GX105" s="16"/>
      <c r="GY105" s="16"/>
      <c r="GZ105" s="16"/>
      <c r="HA105" s="16"/>
      <c r="HB105" s="16"/>
      <c r="HC105" s="16"/>
      <c r="HD105" s="16"/>
      <c r="HE105" s="16"/>
      <c r="HF105" s="16"/>
      <c r="HG105" s="16"/>
      <c r="HH105" s="16"/>
      <c r="HI105" s="16"/>
      <c r="HJ105" s="16"/>
      <c r="HK105" s="16"/>
      <c r="HL105" s="16"/>
      <c r="HM105" s="16"/>
      <c r="HN105" s="16"/>
      <c r="HO105" s="16"/>
      <c r="HP105" s="16"/>
      <c r="HQ105" s="16"/>
      <c r="HR105" s="16"/>
      <c r="HS105" s="16"/>
      <c r="HT105" s="16"/>
      <c r="HU105" s="16"/>
      <c r="HV105" s="16"/>
      <c r="HW105" s="16"/>
      <c r="HX105" s="16"/>
      <c r="HY105" s="16"/>
      <c r="HZ105" s="16"/>
      <c r="IA105" s="16"/>
      <c r="IB105" s="16"/>
      <c r="IC105" s="16"/>
      <c r="ID105" s="16"/>
      <c r="IE105" s="16"/>
      <c r="IF105" s="16"/>
      <c r="IG105" s="16"/>
    </row>
    <row r="106" s="17" customFormat="1" ht="40.5" spans="1:241">
      <c r="A106" s="45">
        <v>98</v>
      </c>
      <c r="B106" s="46" t="s">
        <v>385</v>
      </c>
      <c r="C106" s="46" t="s">
        <v>42</v>
      </c>
      <c r="D106" s="46" t="s">
        <v>31</v>
      </c>
      <c r="E106" s="46" t="s">
        <v>398</v>
      </c>
      <c r="F106" s="4" t="s">
        <v>399</v>
      </c>
      <c r="G106" s="46">
        <v>35</v>
      </c>
      <c r="H106" s="46" t="s">
        <v>34</v>
      </c>
      <c r="I106" s="4" t="s">
        <v>388</v>
      </c>
      <c r="J106" s="4" t="s">
        <v>400</v>
      </c>
      <c r="K106" s="48">
        <f t="shared" si="4"/>
        <v>1</v>
      </c>
      <c r="L106" s="46"/>
      <c r="M106" s="46">
        <v>1</v>
      </c>
      <c r="N106" s="89">
        <v>0.048</v>
      </c>
      <c r="O106" s="89">
        <v>0.0065</v>
      </c>
      <c r="P106" s="89">
        <v>0.0415</v>
      </c>
      <c r="Q106" s="89">
        <v>0.221</v>
      </c>
      <c r="R106" s="89">
        <v>0.022</v>
      </c>
      <c r="S106" s="89">
        <v>0.199</v>
      </c>
      <c r="T106" s="46" t="s">
        <v>390</v>
      </c>
      <c r="U106" s="46" t="s">
        <v>391</v>
      </c>
      <c r="V106" s="46" t="s">
        <v>38</v>
      </c>
      <c r="W106" s="46"/>
      <c r="X106" s="16"/>
      <c r="Y106" s="16"/>
      <c r="Z106" s="16"/>
      <c r="AA106" s="16"/>
      <c r="AB106" s="16"/>
      <c r="AC106" s="16"/>
      <c r="AD106" s="16"/>
      <c r="AE106" s="16"/>
      <c r="AF106" s="16"/>
      <c r="AG106" s="16"/>
      <c r="AH106" s="16"/>
      <c r="AI106" s="16"/>
      <c r="AJ106" s="16"/>
      <c r="AK106" s="16"/>
      <c r="AL106" s="16"/>
      <c r="AM106" s="16"/>
      <c r="AN106" s="16"/>
      <c r="AO106" s="16"/>
      <c r="AP106" s="16"/>
      <c r="AQ106" s="16"/>
      <c r="AR106" s="16"/>
      <c r="AS106" s="16"/>
      <c r="AT106" s="16"/>
      <c r="AU106" s="16"/>
      <c r="AV106" s="16"/>
      <c r="AW106" s="16"/>
      <c r="AX106" s="16"/>
      <c r="AY106" s="16"/>
      <c r="AZ106" s="16"/>
      <c r="BA106" s="16"/>
      <c r="BB106" s="16"/>
      <c r="BC106" s="16"/>
      <c r="BD106" s="16"/>
      <c r="BE106" s="16"/>
      <c r="BF106" s="16"/>
      <c r="BG106" s="16"/>
      <c r="BH106" s="16"/>
      <c r="BI106" s="16"/>
      <c r="BJ106" s="16"/>
      <c r="BK106" s="16"/>
      <c r="BL106" s="16"/>
      <c r="BM106" s="16"/>
      <c r="BN106" s="16"/>
      <c r="BO106" s="16"/>
      <c r="BP106" s="16"/>
      <c r="BQ106" s="16"/>
      <c r="BR106" s="16"/>
      <c r="BS106" s="16"/>
      <c r="BT106" s="16"/>
      <c r="BU106" s="16"/>
      <c r="BV106" s="16"/>
      <c r="BW106" s="16"/>
      <c r="BX106" s="16"/>
      <c r="BY106" s="16"/>
      <c r="BZ106" s="16"/>
      <c r="CA106" s="16"/>
      <c r="CB106" s="16"/>
      <c r="CC106" s="16"/>
      <c r="CD106" s="16"/>
      <c r="CE106" s="16"/>
      <c r="CF106" s="16"/>
      <c r="CG106" s="16"/>
      <c r="CH106" s="16"/>
      <c r="CI106" s="16"/>
      <c r="CJ106" s="16"/>
      <c r="CK106" s="16"/>
      <c r="CL106" s="16"/>
      <c r="CM106" s="16"/>
      <c r="CN106" s="16"/>
      <c r="CO106" s="16"/>
      <c r="CP106" s="16"/>
      <c r="CQ106" s="16"/>
      <c r="CR106" s="16"/>
      <c r="CS106" s="16"/>
      <c r="CT106" s="16"/>
      <c r="CU106" s="16"/>
      <c r="CV106" s="16"/>
      <c r="CW106" s="16"/>
      <c r="CX106" s="16"/>
      <c r="CY106" s="16"/>
      <c r="CZ106" s="16"/>
      <c r="DA106" s="16"/>
      <c r="DB106" s="16"/>
      <c r="DC106" s="16"/>
      <c r="DD106" s="16"/>
      <c r="DE106" s="16"/>
      <c r="DF106" s="16"/>
      <c r="DG106" s="16"/>
      <c r="DH106" s="16"/>
      <c r="DI106" s="16"/>
      <c r="DJ106" s="16"/>
      <c r="DK106" s="16"/>
      <c r="DL106" s="16"/>
      <c r="DM106" s="16"/>
      <c r="DN106" s="16"/>
      <c r="DO106" s="16"/>
      <c r="DP106" s="16"/>
      <c r="DQ106" s="16"/>
      <c r="DR106" s="16"/>
      <c r="DS106" s="16"/>
      <c r="DT106" s="16"/>
      <c r="DU106" s="16"/>
      <c r="DV106" s="16"/>
      <c r="DW106" s="16"/>
      <c r="DX106" s="16"/>
      <c r="DY106" s="16"/>
      <c r="DZ106" s="16"/>
      <c r="EA106" s="16"/>
      <c r="EB106" s="16"/>
      <c r="EC106" s="16"/>
      <c r="ED106" s="16"/>
      <c r="EE106" s="16"/>
      <c r="EF106" s="16"/>
      <c r="EG106" s="16"/>
      <c r="EH106" s="16"/>
      <c r="EI106" s="16"/>
      <c r="EJ106" s="16"/>
      <c r="EK106" s="16"/>
      <c r="EL106" s="16"/>
      <c r="EM106" s="16"/>
      <c r="EN106" s="16"/>
      <c r="EO106" s="16"/>
      <c r="EP106" s="16"/>
      <c r="EQ106" s="16"/>
      <c r="ER106" s="16"/>
      <c r="ES106" s="16"/>
      <c r="ET106" s="16"/>
      <c r="EU106" s="16"/>
      <c r="EV106" s="16"/>
      <c r="EW106" s="16"/>
      <c r="EX106" s="16"/>
      <c r="EY106" s="16"/>
      <c r="EZ106" s="16"/>
      <c r="FA106" s="16"/>
      <c r="FB106" s="16"/>
      <c r="FC106" s="16"/>
      <c r="FD106" s="16"/>
      <c r="FE106" s="16"/>
      <c r="FF106" s="16"/>
      <c r="FG106" s="16"/>
      <c r="FH106" s="16"/>
      <c r="FI106" s="16"/>
      <c r="FJ106" s="16"/>
      <c r="FK106" s="16"/>
      <c r="FL106" s="16"/>
      <c r="FM106" s="16"/>
      <c r="FN106" s="16"/>
      <c r="FO106" s="16"/>
      <c r="FP106" s="16"/>
      <c r="FQ106" s="16"/>
      <c r="FR106" s="16"/>
      <c r="FS106" s="16"/>
      <c r="FT106" s="16"/>
      <c r="FU106" s="16"/>
      <c r="FV106" s="16"/>
      <c r="FW106" s="16"/>
      <c r="FX106" s="16"/>
      <c r="FY106" s="16"/>
      <c r="FZ106" s="16"/>
      <c r="GA106" s="16"/>
      <c r="GB106" s="16"/>
      <c r="GC106" s="16"/>
      <c r="GD106" s="16"/>
      <c r="GE106" s="16"/>
      <c r="GF106" s="16"/>
      <c r="GG106" s="16"/>
      <c r="GH106" s="16"/>
      <c r="GI106" s="16"/>
      <c r="GJ106" s="16"/>
      <c r="GK106" s="16"/>
      <c r="GL106" s="16"/>
      <c r="GM106" s="16"/>
      <c r="GN106" s="16"/>
      <c r="GO106" s="16"/>
      <c r="GP106" s="16"/>
      <c r="GQ106" s="16"/>
      <c r="GR106" s="16"/>
      <c r="GS106" s="16"/>
      <c r="GT106" s="16"/>
      <c r="GU106" s="16"/>
      <c r="GV106" s="16"/>
      <c r="GW106" s="16"/>
      <c r="GX106" s="16"/>
      <c r="GY106" s="16"/>
      <c r="GZ106" s="16"/>
      <c r="HA106" s="16"/>
      <c r="HB106" s="16"/>
      <c r="HC106" s="16"/>
      <c r="HD106" s="16"/>
      <c r="HE106" s="16"/>
      <c r="HF106" s="16"/>
      <c r="HG106" s="16"/>
      <c r="HH106" s="16"/>
      <c r="HI106" s="16"/>
      <c r="HJ106" s="16"/>
      <c r="HK106" s="16"/>
      <c r="HL106" s="16"/>
      <c r="HM106" s="16"/>
      <c r="HN106" s="16"/>
      <c r="HO106" s="16"/>
      <c r="HP106" s="16"/>
      <c r="HQ106" s="16"/>
      <c r="HR106" s="16"/>
      <c r="HS106" s="16"/>
      <c r="HT106" s="16"/>
      <c r="HU106" s="16"/>
      <c r="HV106" s="16"/>
      <c r="HW106" s="16"/>
      <c r="HX106" s="16"/>
      <c r="HY106" s="16"/>
      <c r="HZ106" s="16"/>
      <c r="IA106" s="16"/>
      <c r="IB106" s="16"/>
      <c r="IC106" s="16"/>
      <c r="ID106" s="16"/>
      <c r="IE106" s="16"/>
      <c r="IF106" s="16"/>
      <c r="IG106" s="16"/>
    </row>
    <row r="107" s="17" customFormat="1" ht="40.5" spans="1:241">
      <c r="A107" s="45">
        <v>99</v>
      </c>
      <c r="B107" s="46" t="s">
        <v>385</v>
      </c>
      <c r="C107" s="46" t="s">
        <v>42</v>
      </c>
      <c r="D107" s="46" t="s">
        <v>31</v>
      </c>
      <c r="E107" s="46" t="s">
        <v>401</v>
      </c>
      <c r="F107" s="4" t="s">
        <v>402</v>
      </c>
      <c r="G107" s="46">
        <v>56</v>
      </c>
      <c r="H107" s="46" t="s">
        <v>34</v>
      </c>
      <c r="I107" s="4" t="s">
        <v>388</v>
      </c>
      <c r="J107" s="4" t="s">
        <v>403</v>
      </c>
      <c r="K107" s="48">
        <f t="shared" si="4"/>
        <v>1</v>
      </c>
      <c r="L107" s="46"/>
      <c r="M107" s="46">
        <v>1</v>
      </c>
      <c r="N107" s="89">
        <v>0.0468</v>
      </c>
      <c r="O107" s="89">
        <v>0.0128</v>
      </c>
      <c r="P107" s="89">
        <v>0.034</v>
      </c>
      <c r="Q107" s="89">
        <v>0.1844</v>
      </c>
      <c r="R107" s="89">
        <v>0.0504</v>
      </c>
      <c r="S107" s="89">
        <v>0.134</v>
      </c>
      <c r="T107" s="46" t="s">
        <v>390</v>
      </c>
      <c r="U107" s="46" t="s">
        <v>391</v>
      </c>
      <c r="V107" s="46" t="s">
        <v>38</v>
      </c>
      <c r="W107" s="46"/>
      <c r="X107" s="16"/>
      <c r="Y107" s="16"/>
      <c r="Z107" s="16"/>
      <c r="AA107" s="16"/>
      <c r="AB107" s="16"/>
      <c r="AC107" s="16"/>
      <c r="AD107" s="16"/>
      <c r="AE107" s="16"/>
      <c r="AF107" s="16"/>
      <c r="AG107" s="16"/>
      <c r="AH107" s="16"/>
      <c r="AI107" s="16"/>
      <c r="AJ107" s="16"/>
      <c r="AK107" s="16"/>
      <c r="AL107" s="16"/>
      <c r="AM107" s="16"/>
      <c r="AN107" s="16"/>
      <c r="AO107" s="16"/>
      <c r="AP107" s="16"/>
      <c r="AQ107" s="16"/>
      <c r="AR107" s="16"/>
      <c r="AS107" s="16"/>
      <c r="AT107" s="16"/>
      <c r="AU107" s="16"/>
      <c r="AV107" s="16"/>
      <c r="AW107" s="16"/>
      <c r="AX107" s="16"/>
      <c r="AY107" s="16"/>
      <c r="AZ107" s="16"/>
      <c r="BA107" s="16"/>
      <c r="BB107" s="16"/>
      <c r="BC107" s="16"/>
      <c r="BD107" s="16"/>
      <c r="BE107" s="16"/>
      <c r="BF107" s="16"/>
      <c r="BG107" s="16"/>
      <c r="BH107" s="16"/>
      <c r="BI107" s="16"/>
      <c r="BJ107" s="16"/>
      <c r="BK107" s="16"/>
      <c r="BL107" s="16"/>
      <c r="BM107" s="16"/>
      <c r="BN107" s="16"/>
      <c r="BO107" s="16"/>
      <c r="BP107" s="16"/>
      <c r="BQ107" s="16"/>
      <c r="BR107" s="16"/>
      <c r="BS107" s="16"/>
      <c r="BT107" s="16"/>
      <c r="BU107" s="16"/>
      <c r="BV107" s="16"/>
      <c r="BW107" s="16"/>
      <c r="BX107" s="16"/>
      <c r="BY107" s="16"/>
      <c r="BZ107" s="16"/>
      <c r="CA107" s="16"/>
      <c r="CB107" s="16"/>
      <c r="CC107" s="16"/>
      <c r="CD107" s="16"/>
      <c r="CE107" s="16"/>
      <c r="CF107" s="16"/>
      <c r="CG107" s="16"/>
      <c r="CH107" s="16"/>
      <c r="CI107" s="16"/>
      <c r="CJ107" s="16"/>
      <c r="CK107" s="16"/>
      <c r="CL107" s="16"/>
      <c r="CM107" s="16"/>
      <c r="CN107" s="16"/>
      <c r="CO107" s="16"/>
      <c r="CP107" s="16"/>
      <c r="CQ107" s="16"/>
      <c r="CR107" s="16"/>
      <c r="CS107" s="16"/>
      <c r="CT107" s="16"/>
      <c r="CU107" s="16"/>
      <c r="CV107" s="16"/>
      <c r="CW107" s="16"/>
      <c r="CX107" s="16"/>
      <c r="CY107" s="16"/>
      <c r="CZ107" s="16"/>
      <c r="DA107" s="16"/>
      <c r="DB107" s="16"/>
      <c r="DC107" s="16"/>
      <c r="DD107" s="16"/>
      <c r="DE107" s="16"/>
      <c r="DF107" s="16"/>
      <c r="DG107" s="16"/>
      <c r="DH107" s="16"/>
      <c r="DI107" s="16"/>
      <c r="DJ107" s="16"/>
      <c r="DK107" s="16"/>
      <c r="DL107" s="16"/>
      <c r="DM107" s="16"/>
      <c r="DN107" s="16"/>
      <c r="DO107" s="16"/>
      <c r="DP107" s="16"/>
      <c r="DQ107" s="16"/>
      <c r="DR107" s="16"/>
      <c r="DS107" s="16"/>
      <c r="DT107" s="16"/>
      <c r="DU107" s="16"/>
      <c r="DV107" s="16"/>
      <c r="DW107" s="16"/>
      <c r="DX107" s="16"/>
      <c r="DY107" s="16"/>
      <c r="DZ107" s="16"/>
      <c r="EA107" s="16"/>
      <c r="EB107" s="16"/>
      <c r="EC107" s="16"/>
      <c r="ED107" s="16"/>
      <c r="EE107" s="16"/>
      <c r="EF107" s="16"/>
      <c r="EG107" s="16"/>
      <c r="EH107" s="16"/>
      <c r="EI107" s="16"/>
      <c r="EJ107" s="16"/>
      <c r="EK107" s="16"/>
      <c r="EL107" s="16"/>
      <c r="EM107" s="16"/>
      <c r="EN107" s="16"/>
      <c r="EO107" s="16"/>
      <c r="EP107" s="16"/>
      <c r="EQ107" s="16"/>
      <c r="ER107" s="16"/>
      <c r="ES107" s="16"/>
      <c r="ET107" s="16"/>
      <c r="EU107" s="16"/>
      <c r="EV107" s="16"/>
      <c r="EW107" s="16"/>
      <c r="EX107" s="16"/>
      <c r="EY107" s="16"/>
      <c r="EZ107" s="16"/>
      <c r="FA107" s="16"/>
      <c r="FB107" s="16"/>
      <c r="FC107" s="16"/>
      <c r="FD107" s="16"/>
      <c r="FE107" s="16"/>
      <c r="FF107" s="16"/>
      <c r="FG107" s="16"/>
      <c r="FH107" s="16"/>
      <c r="FI107" s="16"/>
      <c r="FJ107" s="16"/>
      <c r="FK107" s="16"/>
      <c r="FL107" s="16"/>
      <c r="FM107" s="16"/>
      <c r="FN107" s="16"/>
      <c r="FO107" s="16"/>
      <c r="FP107" s="16"/>
      <c r="FQ107" s="16"/>
      <c r="FR107" s="16"/>
      <c r="FS107" s="16"/>
      <c r="FT107" s="16"/>
      <c r="FU107" s="16"/>
      <c r="FV107" s="16"/>
      <c r="FW107" s="16"/>
      <c r="FX107" s="16"/>
      <c r="FY107" s="16"/>
      <c r="FZ107" s="16"/>
      <c r="GA107" s="16"/>
      <c r="GB107" s="16"/>
      <c r="GC107" s="16"/>
      <c r="GD107" s="16"/>
      <c r="GE107" s="16"/>
      <c r="GF107" s="16"/>
      <c r="GG107" s="16"/>
      <c r="GH107" s="16"/>
      <c r="GI107" s="16"/>
      <c r="GJ107" s="16"/>
      <c r="GK107" s="16"/>
      <c r="GL107" s="16"/>
      <c r="GM107" s="16"/>
      <c r="GN107" s="16"/>
      <c r="GO107" s="16"/>
      <c r="GP107" s="16"/>
      <c r="GQ107" s="16"/>
      <c r="GR107" s="16"/>
      <c r="GS107" s="16"/>
      <c r="GT107" s="16"/>
      <c r="GU107" s="16"/>
      <c r="GV107" s="16"/>
      <c r="GW107" s="16"/>
      <c r="GX107" s="16"/>
      <c r="GY107" s="16"/>
      <c r="GZ107" s="16"/>
      <c r="HA107" s="16"/>
      <c r="HB107" s="16"/>
      <c r="HC107" s="16"/>
      <c r="HD107" s="16"/>
      <c r="HE107" s="16"/>
      <c r="HF107" s="16"/>
      <c r="HG107" s="16"/>
      <c r="HH107" s="16"/>
      <c r="HI107" s="16"/>
      <c r="HJ107" s="16"/>
      <c r="HK107" s="16"/>
      <c r="HL107" s="16"/>
      <c r="HM107" s="16"/>
      <c r="HN107" s="16"/>
      <c r="HO107" s="16"/>
      <c r="HP107" s="16"/>
      <c r="HQ107" s="16"/>
      <c r="HR107" s="16"/>
      <c r="HS107" s="16"/>
      <c r="HT107" s="16"/>
      <c r="HU107" s="16"/>
      <c r="HV107" s="16"/>
      <c r="HW107" s="16"/>
      <c r="HX107" s="16"/>
      <c r="HY107" s="16"/>
      <c r="HZ107" s="16"/>
      <c r="IA107" s="16"/>
      <c r="IB107" s="16"/>
      <c r="IC107" s="16"/>
      <c r="ID107" s="16"/>
      <c r="IE107" s="16"/>
      <c r="IF107" s="16"/>
      <c r="IG107" s="16"/>
    </row>
    <row r="108" s="17" customFormat="1" ht="40.5" spans="1:241">
      <c r="A108" s="45">
        <v>100</v>
      </c>
      <c r="B108" s="46" t="s">
        <v>385</v>
      </c>
      <c r="C108" s="46" t="s">
        <v>42</v>
      </c>
      <c r="D108" s="46" t="s">
        <v>31</v>
      </c>
      <c r="E108" s="46" t="s">
        <v>404</v>
      </c>
      <c r="F108" s="4" t="s">
        <v>405</v>
      </c>
      <c r="G108" s="46">
        <v>126</v>
      </c>
      <c r="H108" s="46" t="s">
        <v>34</v>
      </c>
      <c r="I108" s="4" t="s">
        <v>388</v>
      </c>
      <c r="J108" s="4" t="s">
        <v>406</v>
      </c>
      <c r="K108" s="48">
        <f t="shared" si="4"/>
        <v>1</v>
      </c>
      <c r="L108" s="46"/>
      <c r="M108" s="46">
        <v>1</v>
      </c>
      <c r="N108" s="89">
        <v>0.0282</v>
      </c>
      <c r="O108" s="89">
        <v>0.0006</v>
      </c>
      <c r="P108" s="89">
        <v>0.0276</v>
      </c>
      <c r="Q108" s="89">
        <v>0.1282</v>
      </c>
      <c r="R108" s="89">
        <v>0.0024</v>
      </c>
      <c r="S108" s="89">
        <v>0.1258</v>
      </c>
      <c r="T108" s="46" t="s">
        <v>390</v>
      </c>
      <c r="U108" s="46" t="s">
        <v>391</v>
      </c>
      <c r="V108" s="46" t="s">
        <v>38</v>
      </c>
      <c r="W108" s="46"/>
      <c r="X108" s="16"/>
      <c r="Y108" s="16"/>
      <c r="Z108" s="16"/>
      <c r="AA108" s="16"/>
      <c r="AB108" s="16"/>
      <c r="AC108" s="16"/>
      <c r="AD108" s="16"/>
      <c r="AE108" s="16"/>
      <c r="AF108" s="16"/>
      <c r="AG108" s="16"/>
      <c r="AH108" s="16"/>
      <c r="AI108" s="16"/>
      <c r="AJ108" s="16"/>
      <c r="AK108" s="16"/>
      <c r="AL108" s="16"/>
      <c r="AM108" s="16"/>
      <c r="AN108" s="16"/>
      <c r="AO108" s="16"/>
      <c r="AP108" s="16"/>
      <c r="AQ108" s="16"/>
      <c r="AR108" s="16"/>
      <c r="AS108" s="16"/>
      <c r="AT108" s="16"/>
      <c r="AU108" s="16"/>
      <c r="AV108" s="16"/>
      <c r="AW108" s="16"/>
      <c r="AX108" s="16"/>
      <c r="AY108" s="16"/>
      <c r="AZ108" s="16"/>
      <c r="BA108" s="16"/>
      <c r="BB108" s="16"/>
      <c r="BC108" s="16"/>
      <c r="BD108" s="16"/>
      <c r="BE108" s="16"/>
      <c r="BF108" s="16"/>
      <c r="BG108" s="16"/>
      <c r="BH108" s="16"/>
      <c r="BI108" s="16"/>
      <c r="BJ108" s="16"/>
      <c r="BK108" s="16"/>
      <c r="BL108" s="16"/>
      <c r="BM108" s="16"/>
      <c r="BN108" s="16"/>
      <c r="BO108" s="16"/>
      <c r="BP108" s="16"/>
      <c r="BQ108" s="16"/>
      <c r="BR108" s="16"/>
      <c r="BS108" s="16"/>
      <c r="BT108" s="16"/>
      <c r="BU108" s="16"/>
      <c r="BV108" s="16"/>
      <c r="BW108" s="16"/>
      <c r="BX108" s="16"/>
      <c r="BY108" s="16"/>
      <c r="BZ108" s="16"/>
      <c r="CA108" s="16"/>
      <c r="CB108" s="16"/>
      <c r="CC108" s="16"/>
      <c r="CD108" s="16"/>
      <c r="CE108" s="16"/>
      <c r="CF108" s="16"/>
      <c r="CG108" s="16"/>
      <c r="CH108" s="16"/>
      <c r="CI108" s="16"/>
      <c r="CJ108" s="16"/>
      <c r="CK108" s="16"/>
      <c r="CL108" s="16"/>
      <c r="CM108" s="16"/>
      <c r="CN108" s="16"/>
      <c r="CO108" s="16"/>
      <c r="CP108" s="16"/>
      <c r="CQ108" s="16"/>
      <c r="CR108" s="16"/>
      <c r="CS108" s="16"/>
      <c r="CT108" s="16"/>
      <c r="CU108" s="16"/>
      <c r="CV108" s="16"/>
      <c r="CW108" s="16"/>
      <c r="CX108" s="16"/>
      <c r="CY108" s="16"/>
      <c r="CZ108" s="16"/>
      <c r="DA108" s="16"/>
      <c r="DB108" s="16"/>
      <c r="DC108" s="16"/>
      <c r="DD108" s="16"/>
      <c r="DE108" s="16"/>
      <c r="DF108" s="16"/>
      <c r="DG108" s="16"/>
      <c r="DH108" s="16"/>
      <c r="DI108" s="16"/>
      <c r="DJ108" s="16"/>
      <c r="DK108" s="16"/>
      <c r="DL108" s="16"/>
      <c r="DM108" s="16"/>
      <c r="DN108" s="16"/>
      <c r="DO108" s="16"/>
      <c r="DP108" s="16"/>
      <c r="DQ108" s="16"/>
      <c r="DR108" s="16"/>
      <c r="DS108" s="16"/>
      <c r="DT108" s="16"/>
      <c r="DU108" s="16"/>
      <c r="DV108" s="16"/>
      <c r="DW108" s="16"/>
      <c r="DX108" s="16"/>
      <c r="DY108" s="16"/>
      <c r="DZ108" s="16"/>
      <c r="EA108" s="16"/>
      <c r="EB108" s="16"/>
      <c r="EC108" s="16"/>
      <c r="ED108" s="16"/>
      <c r="EE108" s="16"/>
      <c r="EF108" s="16"/>
      <c r="EG108" s="16"/>
      <c r="EH108" s="16"/>
      <c r="EI108" s="16"/>
      <c r="EJ108" s="16"/>
      <c r="EK108" s="16"/>
      <c r="EL108" s="16"/>
      <c r="EM108" s="16"/>
      <c r="EN108" s="16"/>
      <c r="EO108" s="16"/>
      <c r="EP108" s="16"/>
      <c r="EQ108" s="16"/>
      <c r="ER108" s="16"/>
      <c r="ES108" s="16"/>
      <c r="ET108" s="16"/>
      <c r="EU108" s="16"/>
      <c r="EV108" s="16"/>
      <c r="EW108" s="16"/>
      <c r="EX108" s="16"/>
      <c r="EY108" s="16"/>
      <c r="EZ108" s="16"/>
      <c r="FA108" s="16"/>
      <c r="FB108" s="16"/>
      <c r="FC108" s="16"/>
      <c r="FD108" s="16"/>
      <c r="FE108" s="16"/>
      <c r="FF108" s="16"/>
      <c r="FG108" s="16"/>
      <c r="FH108" s="16"/>
      <c r="FI108" s="16"/>
      <c r="FJ108" s="16"/>
      <c r="FK108" s="16"/>
      <c r="FL108" s="16"/>
      <c r="FM108" s="16"/>
      <c r="FN108" s="16"/>
      <c r="FO108" s="16"/>
      <c r="FP108" s="16"/>
      <c r="FQ108" s="16"/>
      <c r="FR108" s="16"/>
      <c r="FS108" s="16"/>
      <c r="FT108" s="16"/>
      <c r="FU108" s="16"/>
      <c r="FV108" s="16"/>
      <c r="FW108" s="16"/>
      <c r="FX108" s="16"/>
      <c r="FY108" s="16"/>
      <c r="FZ108" s="16"/>
      <c r="GA108" s="16"/>
      <c r="GB108" s="16"/>
      <c r="GC108" s="16"/>
      <c r="GD108" s="16"/>
      <c r="GE108" s="16"/>
      <c r="GF108" s="16"/>
      <c r="GG108" s="16"/>
      <c r="GH108" s="16"/>
      <c r="GI108" s="16"/>
      <c r="GJ108" s="16"/>
      <c r="GK108" s="16"/>
      <c r="GL108" s="16"/>
      <c r="GM108" s="16"/>
      <c r="GN108" s="16"/>
      <c r="GO108" s="16"/>
      <c r="GP108" s="16"/>
      <c r="GQ108" s="16"/>
      <c r="GR108" s="16"/>
      <c r="GS108" s="16"/>
      <c r="GT108" s="16"/>
      <c r="GU108" s="16"/>
      <c r="GV108" s="16"/>
      <c r="GW108" s="16"/>
      <c r="GX108" s="16"/>
      <c r="GY108" s="16"/>
      <c r="GZ108" s="16"/>
      <c r="HA108" s="16"/>
      <c r="HB108" s="16"/>
      <c r="HC108" s="16"/>
      <c r="HD108" s="16"/>
      <c r="HE108" s="16"/>
      <c r="HF108" s="16"/>
      <c r="HG108" s="16"/>
      <c r="HH108" s="16"/>
      <c r="HI108" s="16"/>
      <c r="HJ108" s="16"/>
      <c r="HK108" s="16"/>
      <c r="HL108" s="16"/>
      <c r="HM108" s="16"/>
      <c r="HN108" s="16"/>
      <c r="HO108" s="16"/>
      <c r="HP108" s="16"/>
      <c r="HQ108" s="16"/>
      <c r="HR108" s="16"/>
      <c r="HS108" s="16"/>
      <c r="HT108" s="16"/>
      <c r="HU108" s="16"/>
      <c r="HV108" s="16"/>
      <c r="HW108" s="16"/>
      <c r="HX108" s="16"/>
      <c r="HY108" s="16"/>
      <c r="HZ108" s="16"/>
      <c r="IA108" s="16"/>
      <c r="IB108" s="16"/>
      <c r="IC108" s="16"/>
      <c r="ID108" s="16"/>
      <c r="IE108" s="16"/>
      <c r="IF108" s="16"/>
      <c r="IG108" s="16"/>
    </row>
    <row r="109" s="18" customFormat="1" ht="60.75" spans="1:241">
      <c r="A109" s="45">
        <v>101</v>
      </c>
      <c r="B109" s="46" t="s">
        <v>407</v>
      </c>
      <c r="C109" s="46" t="s">
        <v>42</v>
      </c>
      <c r="D109" s="46" t="s">
        <v>31</v>
      </c>
      <c r="E109" s="46" t="s">
        <v>206</v>
      </c>
      <c r="F109" s="4" t="s">
        <v>408</v>
      </c>
      <c r="G109" s="46">
        <v>361.37</v>
      </c>
      <c r="H109" s="46" t="s">
        <v>34</v>
      </c>
      <c r="I109" s="4" t="s">
        <v>388</v>
      </c>
      <c r="J109" s="4" t="s">
        <v>409</v>
      </c>
      <c r="K109" s="48">
        <f t="shared" si="4"/>
        <v>7</v>
      </c>
      <c r="L109" s="46">
        <v>5</v>
      </c>
      <c r="M109" s="46">
        <v>2</v>
      </c>
      <c r="N109" s="90">
        <v>0.439</v>
      </c>
      <c r="O109" s="90">
        <v>0.0898</v>
      </c>
      <c r="P109" s="90">
        <v>0.2542</v>
      </c>
      <c r="Q109" s="90">
        <v>1.7284</v>
      </c>
      <c r="R109" s="90">
        <v>0.2788</v>
      </c>
      <c r="S109" s="90">
        <v>0.8343</v>
      </c>
      <c r="T109" s="48" t="s">
        <v>410</v>
      </c>
      <c r="U109" s="48" t="s">
        <v>411</v>
      </c>
      <c r="V109" s="68" t="s">
        <v>38</v>
      </c>
      <c r="W109" s="69"/>
      <c r="X109" s="21"/>
      <c r="Y109" s="21"/>
      <c r="Z109" s="21"/>
      <c r="AA109" s="21"/>
      <c r="AB109" s="21"/>
      <c r="AC109" s="21"/>
      <c r="AD109" s="21"/>
      <c r="AE109" s="21"/>
      <c r="AF109" s="21"/>
      <c r="AG109" s="21"/>
      <c r="AH109" s="21"/>
      <c r="AI109" s="21"/>
      <c r="AJ109" s="21"/>
      <c r="AK109" s="21"/>
      <c r="AL109" s="21"/>
      <c r="AM109" s="21"/>
      <c r="AN109" s="21"/>
      <c r="AO109" s="21"/>
      <c r="AP109" s="21"/>
      <c r="AQ109" s="21"/>
      <c r="AR109" s="21"/>
      <c r="AS109" s="21"/>
      <c r="AT109" s="21"/>
      <c r="AU109" s="21"/>
      <c r="AV109" s="21"/>
      <c r="AW109" s="21"/>
      <c r="AX109" s="21"/>
      <c r="AY109" s="21"/>
      <c r="AZ109" s="21"/>
      <c r="BA109" s="21"/>
      <c r="BB109" s="21"/>
      <c r="BC109" s="21"/>
      <c r="BD109" s="21"/>
      <c r="BE109" s="21"/>
      <c r="BF109" s="21"/>
      <c r="BG109" s="21"/>
      <c r="BH109" s="21"/>
      <c r="BI109" s="21"/>
      <c r="BJ109" s="21"/>
      <c r="BK109" s="21"/>
      <c r="BL109" s="21"/>
      <c r="BM109" s="21"/>
      <c r="BN109" s="21"/>
      <c r="BO109" s="21"/>
      <c r="BP109" s="21"/>
      <c r="BQ109" s="21"/>
      <c r="BR109" s="21"/>
      <c r="BS109" s="21"/>
      <c r="BT109" s="21"/>
      <c r="BU109" s="21"/>
      <c r="BV109" s="21"/>
      <c r="BW109" s="21"/>
      <c r="BX109" s="21"/>
      <c r="BY109" s="21"/>
      <c r="BZ109" s="21"/>
      <c r="CA109" s="21"/>
      <c r="CB109" s="21"/>
      <c r="CC109" s="21"/>
      <c r="CD109" s="21"/>
      <c r="CE109" s="21"/>
      <c r="CF109" s="21"/>
      <c r="CG109" s="21"/>
      <c r="CH109" s="21"/>
      <c r="CI109" s="21"/>
      <c r="CJ109" s="21"/>
      <c r="CK109" s="21"/>
      <c r="CL109" s="21"/>
      <c r="CM109" s="21"/>
      <c r="CN109" s="21"/>
      <c r="CO109" s="21"/>
      <c r="CP109" s="21"/>
      <c r="CQ109" s="21"/>
      <c r="CR109" s="21"/>
      <c r="CS109" s="21"/>
      <c r="CT109" s="21"/>
      <c r="CU109" s="21"/>
      <c r="CV109" s="21"/>
      <c r="CW109" s="21"/>
      <c r="CX109" s="21"/>
      <c r="CY109" s="21"/>
      <c r="CZ109" s="21"/>
      <c r="DA109" s="21"/>
      <c r="DB109" s="21"/>
      <c r="DC109" s="21"/>
      <c r="DD109" s="21"/>
      <c r="DE109" s="21"/>
      <c r="DF109" s="21"/>
      <c r="DG109" s="21"/>
      <c r="DH109" s="21"/>
      <c r="DI109" s="21"/>
      <c r="DJ109" s="21"/>
      <c r="DK109" s="21"/>
      <c r="DL109" s="21"/>
      <c r="DM109" s="21"/>
      <c r="DN109" s="21"/>
      <c r="DO109" s="21"/>
      <c r="DP109" s="21"/>
      <c r="DQ109" s="21"/>
      <c r="DR109" s="21"/>
      <c r="DS109" s="21"/>
      <c r="DT109" s="21"/>
      <c r="DU109" s="21"/>
      <c r="DV109" s="21"/>
      <c r="DW109" s="21"/>
      <c r="DX109" s="21"/>
      <c r="DY109" s="21"/>
      <c r="DZ109" s="21"/>
      <c r="EA109" s="21"/>
      <c r="EB109" s="21"/>
      <c r="EC109" s="21"/>
      <c r="ED109" s="21"/>
      <c r="EE109" s="21"/>
      <c r="EF109" s="21"/>
      <c r="EG109" s="21"/>
      <c r="EH109" s="21"/>
      <c r="EI109" s="21"/>
      <c r="EJ109" s="21"/>
      <c r="EK109" s="21"/>
      <c r="EL109" s="21"/>
      <c r="EM109" s="21"/>
      <c r="EN109" s="21"/>
      <c r="EO109" s="21"/>
      <c r="EP109" s="21"/>
      <c r="EQ109" s="21"/>
      <c r="ER109" s="21"/>
      <c r="ES109" s="21"/>
      <c r="ET109" s="21"/>
      <c r="EU109" s="21"/>
      <c r="EV109" s="21"/>
      <c r="EW109" s="21"/>
      <c r="EX109" s="21"/>
      <c r="EY109" s="21"/>
      <c r="EZ109" s="21"/>
      <c r="FA109" s="21"/>
      <c r="FB109" s="21"/>
      <c r="FC109" s="21"/>
      <c r="FD109" s="21"/>
      <c r="FE109" s="21"/>
      <c r="FF109" s="21"/>
      <c r="FG109" s="21"/>
      <c r="FH109" s="21"/>
      <c r="FI109" s="21"/>
      <c r="FJ109" s="21"/>
      <c r="FK109" s="21"/>
      <c r="FL109" s="21"/>
      <c r="FM109" s="21"/>
      <c r="FN109" s="21"/>
      <c r="FO109" s="21"/>
      <c r="FP109" s="21"/>
      <c r="FQ109" s="21"/>
      <c r="FR109" s="21"/>
      <c r="FS109" s="21"/>
      <c r="FT109" s="21"/>
      <c r="FU109" s="21"/>
      <c r="FV109" s="21"/>
      <c r="FW109" s="21"/>
      <c r="FX109" s="21"/>
      <c r="FY109" s="21"/>
      <c r="FZ109" s="21"/>
      <c r="GA109" s="21"/>
      <c r="GB109" s="21"/>
      <c r="GC109" s="21"/>
      <c r="GD109" s="21"/>
      <c r="GE109" s="21"/>
      <c r="GF109" s="21"/>
      <c r="GG109" s="21"/>
      <c r="GH109" s="21"/>
      <c r="GI109" s="21"/>
      <c r="GJ109" s="21"/>
      <c r="GK109" s="21"/>
      <c r="GL109" s="21"/>
      <c r="GM109" s="21"/>
      <c r="GN109" s="21"/>
      <c r="GO109" s="21"/>
      <c r="GP109" s="21"/>
      <c r="GQ109" s="21"/>
      <c r="GR109" s="21"/>
      <c r="GS109" s="21"/>
      <c r="GT109" s="21"/>
      <c r="GU109" s="21"/>
      <c r="GV109" s="21"/>
      <c r="GW109" s="21"/>
      <c r="GX109" s="21"/>
      <c r="GY109" s="21"/>
      <c r="GZ109" s="21"/>
      <c r="HA109" s="21"/>
      <c r="HB109" s="21"/>
      <c r="HC109" s="21"/>
      <c r="HD109" s="21"/>
      <c r="HE109" s="21"/>
      <c r="HF109" s="21"/>
      <c r="HG109" s="21"/>
      <c r="HH109" s="21"/>
      <c r="HI109" s="21"/>
      <c r="HJ109" s="21"/>
      <c r="HK109" s="21"/>
      <c r="HL109" s="21"/>
      <c r="HM109" s="21"/>
      <c r="HN109" s="21"/>
      <c r="HO109" s="21"/>
      <c r="HP109" s="21"/>
      <c r="HQ109" s="21"/>
      <c r="HR109" s="21"/>
      <c r="HS109" s="21"/>
      <c r="HT109" s="21"/>
      <c r="HU109" s="21"/>
      <c r="HV109" s="21"/>
      <c r="HW109" s="21"/>
      <c r="HX109" s="21"/>
      <c r="HY109" s="21"/>
      <c r="HZ109" s="21"/>
      <c r="IA109" s="21"/>
      <c r="IB109" s="21"/>
      <c r="IC109" s="21"/>
      <c r="ID109" s="21"/>
      <c r="IE109" s="21"/>
      <c r="IF109" s="21"/>
      <c r="IG109" s="21"/>
    </row>
    <row r="110" s="19" customFormat="1" ht="60.75" spans="1:23">
      <c r="A110" s="45">
        <v>102</v>
      </c>
      <c r="B110" s="46" t="s">
        <v>412</v>
      </c>
      <c r="C110" s="46" t="s">
        <v>42</v>
      </c>
      <c r="D110" s="46" t="s">
        <v>31</v>
      </c>
      <c r="E110" s="46" t="s">
        <v>206</v>
      </c>
      <c r="F110" s="4" t="s">
        <v>413</v>
      </c>
      <c r="G110" s="46">
        <v>588.22</v>
      </c>
      <c r="H110" s="46" t="s">
        <v>34</v>
      </c>
      <c r="I110" s="4" t="s">
        <v>388</v>
      </c>
      <c r="J110" s="4" t="s">
        <v>414</v>
      </c>
      <c r="K110" s="48">
        <f t="shared" si="4"/>
        <v>20</v>
      </c>
      <c r="L110" s="46">
        <v>7</v>
      </c>
      <c r="M110" s="46">
        <v>13</v>
      </c>
      <c r="N110" s="90">
        <v>1.0973</v>
      </c>
      <c r="O110" s="90">
        <v>0.2089</v>
      </c>
      <c r="P110" s="90">
        <v>0.7312</v>
      </c>
      <c r="Q110" s="90">
        <v>4.2907</v>
      </c>
      <c r="R110" s="90">
        <v>0.8222</v>
      </c>
      <c r="S110" s="90">
        <v>2.8801</v>
      </c>
      <c r="T110" s="48" t="s">
        <v>410</v>
      </c>
      <c r="U110" s="48" t="s">
        <v>411</v>
      </c>
      <c r="V110" s="68" t="s">
        <v>38</v>
      </c>
      <c r="W110" s="69"/>
    </row>
    <row r="111" s="17" customFormat="1" ht="40.5" spans="1:241">
      <c r="A111" s="45">
        <v>103</v>
      </c>
      <c r="B111" s="46" t="s">
        <v>415</v>
      </c>
      <c r="C111" s="46" t="s">
        <v>42</v>
      </c>
      <c r="D111" s="46" t="s">
        <v>31</v>
      </c>
      <c r="E111" s="46" t="s">
        <v>416</v>
      </c>
      <c r="F111" s="4" t="s">
        <v>417</v>
      </c>
      <c r="G111" s="46">
        <v>80</v>
      </c>
      <c r="H111" s="46" t="s">
        <v>34</v>
      </c>
      <c r="I111" s="4" t="s">
        <v>388</v>
      </c>
      <c r="J111" s="4" t="s">
        <v>389</v>
      </c>
      <c r="K111" s="48">
        <f t="shared" si="4"/>
        <v>2</v>
      </c>
      <c r="L111" s="46">
        <v>1</v>
      </c>
      <c r="M111" s="46">
        <v>1</v>
      </c>
      <c r="N111" s="89">
        <v>0.0667</v>
      </c>
      <c r="O111" s="89">
        <v>0.011</v>
      </c>
      <c r="P111" s="89">
        <v>0.0557</v>
      </c>
      <c r="Q111" s="89">
        <v>0.3016</v>
      </c>
      <c r="R111" s="89">
        <v>0.0447</v>
      </c>
      <c r="S111" s="89">
        <v>0.2569</v>
      </c>
      <c r="T111" s="46" t="s">
        <v>129</v>
      </c>
      <c r="U111" s="46" t="s">
        <v>418</v>
      </c>
      <c r="V111" s="46" t="s">
        <v>38</v>
      </c>
      <c r="W111" s="46"/>
      <c r="X111" s="16"/>
      <c r="Y111" s="16"/>
      <c r="Z111" s="16"/>
      <c r="AA111" s="16"/>
      <c r="AB111" s="16"/>
      <c r="AC111" s="16"/>
      <c r="AD111" s="16"/>
      <c r="AE111" s="16"/>
      <c r="AF111" s="16"/>
      <c r="AG111" s="16"/>
      <c r="AH111" s="16"/>
      <c r="AI111" s="16"/>
      <c r="AJ111" s="16"/>
      <c r="AK111" s="16"/>
      <c r="AL111" s="16"/>
      <c r="AM111" s="16"/>
      <c r="AN111" s="16"/>
      <c r="AO111" s="16"/>
      <c r="AP111" s="16"/>
      <c r="AQ111" s="16"/>
      <c r="AR111" s="16"/>
      <c r="AS111" s="16"/>
      <c r="AT111" s="16"/>
      <c r="AU111" s="16"/>
      <c r="AV111" s="16"/>
      <c r="AW111" s="16"/>
      <c r="AX111" s="16"/>
      <c r="AY111" s="16"/>
      <c r="AZ111" s="16"/>
      <c r="BA111" s="16"/>
      <c r="BB111" s="16"/>
      <c r="BC111" s="16"/>
      <c r="BD111" s="16"/>
      <c r="BE111" s="16"/>
      <c r="BF111" s="16"/>
      <c r="BG111" s="16"/>
      <c r="BH111" s="16"/>
      <c r="BI111" s="16"/>
      <c r="BJ111" s="16"/>
      <c r="BK111" s="16"/>
      <c r="BL111" s="16"/>
      <c r="BM111" s="16"/>
      <c r="BN111" s="16"/>
      <c r="BO111" s="16"/>
      <c r="BP111" s="16"/>
      <c r="BQ111" s="16"/>
      <c r="BR111" s="16"/>
      <c r="BS111" s="16"/>
      <c r="BT111" s="16"/>
      <c r="BU111" s="16"/>
      <c r="BV111" s="16"/>
      <c r="BW111" s="16"/>
      <c r="BX111" s="16"/>
      <c r="BY111" s="16"/>
      <c r="BZ111" s="16"/>
      <c r="CA111" s="16"/>
      <c r="CB111" s="16"/>
      <c r="CC111" s="16"/>
      <c r="CD111" s="16"/>
      <c r="CE111" s="16"/>
      <c r="CF111" s="16"/>
      <c r="CG111" s="16"/>
      <c r="CH111" s="16"/>
      <c r="CI111" s="16"/>
      <c r="CJ111" s="16"/>
      <c r="CK111" s="16"/>
      <c r="CL111" s="16"/>
      <c r="CM111" s="16"/>
      <c r="CN111" s="16"/>
      <c r="CO111" s="16"/>
      <c r="CP111" s="16"/>
      <c r="CQ111" s="16"/>
      <c r="CR111" s="16"/>
      <c r="CS111" s="16"/>
      <c r="CT111" s="16"/>
      <c r="CU111" s="16"/>
      <c r="CV111" s="16"/>
      <c r="CW111" s="16"/>
      <c r="CX111" s="16"/>
      <c r="CY111" s="16"/>
      <c r="CZ111" s="16"/>
      <c r="DA111" s="16"/>
      <c r="DB111" s="16"/>
      <c r="DC111" s="16"/>
      <c r="DD111" s="16"/>
      <c r="DE111" s="16"/>
      <c r="DF111" s="16"/>
      <c r="DG111" s="16"/>
      <c r="DH111" s="16"/>
      <c r="DI111" s="16"/>
      <c r="DJ111" s="16"/>
      <c r="DK111" s="16"/>
      <c r="DL111" s="16"/>
      <c r="DM111" s="16"/>
      <c r="DN111" s="16"/>
      <c r="DO111" s="16"/>
      <c r="DP111" s="16"/>
      <c r="DQ111" s="16"/>
      <c r="DR111" s="16"/>
      <c r="DS111" s="16"/>
      <c r="DT111" s="16"/>
      <c r="DU111" s="16"/>
      <c r="DV111" s="16"/>
      <c r="DW111" s="16"/>
      <c r="DX111" s="16"/>
      <c r="DY111" s="16"/>
      <c r="DZ111" s="16"/>
      <c r="EA111" s="16"/>
      <c r="EB111" s="16"/>
      <c r="EC111" s="16"/>
      <c r="ED111" s="16"/>
      <c r="EE111" s="16"/>
      <c r="EF111" s="16"/>
      <c r="EG111" s="16"/>
      <c r="EH111" s="16"/>
      <c r="EI111" s="16"/>
      <c r="EJ111" s="16"/>
      <c r="EK111" s="16"/>
      <c r="EL111" s="16"/>
      <c r="EM111" s="16"/>
      <c r="EN111" s="16"/>
      <c r="EO111" s="16"/>
      <c r="EP111" s="16"/>
      <c r="EQ111" s="16"/>
      <c r="ER111" s="16"/>
      <c r="ES111" s="16"/>
      <c r="ET111" s="16"/>
      <c r="EU111" s="16"/>
      <c r="EV111" s="16"/>
      <c r="EW111" s="16"/>
      <c r="EX111" s="16"/>
      <c r="EY111" s="16"/>
      <c r="EZ111" s="16"/>
      <c r="FA111" s="16"/>
      <c r="FB111" s="16"/>
      <c r="FC111" s="16"/>
      <c r="FD111" s="16"/>
      <c r="FE111" s="16"/>
      <c r="FF111" s="16"/>
      <c r="FG111" s="16"/>
      <c r="FH111" s="16"/>
      <c r="FI111" s="16"/>
      <c r="FJ111" s="16"/>
      <c r="FK111" s="16"/>
      <c r="FL111" s="16"/>
      <c r="FM111" s="16"/>
      <c r="FN111" s="16"/>
      <c r="FO111" s="16"/>
      <c r="FP111" s="16"/>
      <c r="FQ111" s="16"/>
      <c r="FR111" s="16"/>
      <c r="FS111" s="16"/>
      <c r="FT111" s="16"/>
      <c r="FU111" s="16"/>
      <c r="FV111" s="16"/>
      <c r="FW111" s="16"/>
      <c r="FX111" s="16"/>
      <c r="FY111" s="16"/>
      <c r="FZ111" s="16"/>
      <c r="GA111" s="16"/>
      <c r="GB111" s="16"/>
      <c r="GC111" s="16"/>
      <c r="GD111" s="16"/>
      <c r="GE111" s="16"/>
      <c r="GF111" s="16"/>
      <c r="GG111" s="16"/>
      <c r="GH111" s="16"/>
      <c r="GI111" s="16"/>
      <c r="GJ111" s="16"/>
      <c r="GK111" s="16"/>
      <c r="GL111" s="16"/>
      <c r="GM111" s="16"/>
      <c r="GN111" s="16"/>
      <c r="GO111" s="16"/>
      <c r="GP111" s="16"/>
      <c r="GQ111" s="16"/>
      <c r="GR111" s="16"/>
      <c r="GS111" s="16"/>
      <c r="GT111" s="16"/>
      <c r="GU111" s="16"/>
      <c r="GV111" s="16"/>
      <c r="GW111" s="16"/>
      <c r="GX111" s="16"/>
      <c r="GY111" s="16"/>
      <c r="GZ111" s="16"/>
      <c r="HA111" s="16"/>
      <c r="HB111" s="16"/>
      <c r="HC111" s="16"/>
      <c r="HD111" s="16"/>
      <c r="HE111" s="16"/>
      <c r="HF111" s="16"/>
      <c r="HG111" s="16"/>
      <c r="HH111" s="16"/>
      <c r="HI111" s="16"/>
      <c r="HJ111" s="16"/>
      <c r="HK111" s="16"/>
      <c r="HL111" s="16"/>
      <c r="HM111" s="16"/>
      <c r="HN111" s="16"/>
      <c r="HO111" s="16"/>
      <c r="HP111" s="16"/>
      <c r="HQ111" s="16"/>
      <c r="HR111" s="16"/>
      <c r="HS111" s="16"/>
      <c r="HT111" s="16"/>
      <c r="HU111" s="16"/>
      <c r="HV111" s="16"/>
      <c r="HW111" s="16"/>
      <c r="HX111" s="16"/>
      <c r="HY111" s="16"/>
      <c r="HZ111" s="16"/>
      <c r="IA111" s="16"/>
      <c r="IB111" s="16"/>
      <c r="IC111" s="16"/>
      <c r="ID111" s="16"/>
      <c r="IE111" s="16"/>
      <c r="IF111" s="16"/>
      <c r="IG111" s="16"/>
    </row>
    <row r="112" s="17" customFormat="1" ht="81" spans="1:241">
      <c r="A112" s="45">
        <v>104</v>
      </c>
      <c r="B112" s="46" t="s">
        <v>419</v>
      </c>
      <c r="C112" s="46" t="s">
        <v>42</v>
      </c>
      <c r="D112" s="46" t="s">
        <v>31</v>
      </c>
      <c r="E112" s="46" t="s">
        <v>420</v>
      </c>
      <c r="F112" s="4" t="s">
        <v>421</v>
      </c>
      <c r="G112" s="46">
        <v>400</v>
      </c>
      <c r="H112" s="46" t="s">
        <v>34</v>
      </c>
      <c r="I112" s="4" t="s">
        <v>422</v>
      </c>
      <c r="J112" s="50" t="s">
        <v>277</v>
      </c>
      <c r="K112" s="48">
        <f t="shared" si="4"/>
        <v>1</v>
      </c>
      <c r="L112" s="46">
        <v>1</v>
      </c>
      <c r="M112" s="46"/>
      <c r="N112" s="89">
        <v>0.002</v>
      </c>
      <c r="O112" s="89">
        <v>0.001</v>
      </c>
      <c r="P112" s="89">
        <v>0.001</v>
      </c>
      <c r="Q112" s="89">
        <v>0.006</v>
      </c>
      <c r="R112" s="89">
        <v>0.003</v>
      </c>
      <c r="S112" s="89">
        <v>0.003</v>
      </c>
      <c r="T112" s="46" t="s">
        <v>129</v>
      </c>
      <c r="U112" s="46" t="s">
        <v>129</v>
      </c>
      <c r="V112" s="46" t="s">
        <v>38</v>
      </c>
      <c r="W112" s="46"/>
      <c r="X112" s="16"/>
      <c r="Y112" s="16"/>
      <c r="Z112" s="16"/>
      <c r="AA112" s="16"/>
      <c r="AB112" s="16"/>
      <c r="AC112" s="16"/>
      <c r="AD112" s="16"/>
      <c r="AE112" s="16"/>
      <c r="AF112" s="16"/>
      <c r="AG112" s="16"/>
      <c r="AH112" s="16"/>
      <c r="AI112" s="16"/>
      <c r="AJ112" s="16"/>
      <c r="AK112" s="16"/>
      <c r="AL112" s="16"/>
      <c r="AM112" s="16"/>
      <c r="AN112" s="16"/>
      <c r="AO112" s="16"/>
      <c r="AP112" s="16"/>
      <c r="AQ112" s="16"/>
      <c r="AR112" s="16"/>
      <c r="AS112" s="16"/>
      <c r="AT112" s="16"/>
      <c r="AU112" s="16"/>
      <c r="AV112" s="16"/>
      <c r="AW112" s="16"/>
      <c r="AX112" s="16"/>
      <c r="AY112" s="16"/>
      <c r="AZ112" s="16"/>
      <c r="BA112" s="16"/>
      <c r="BB112" s="16"/>
      <c r="BC112" s="16"/>
      <c r="BD112" s="16"/>
      <c r="BE112" s="16"/>
      <c r="BF112" s="16"/>
      <c r="BG112" s="16"/>
      <c r="BH112" s="16"/>
      <c r="BI112" s="16"/>
      <c r="BJ112" s="16"/>
      <c r="BK112" s="16"/>
      <c r="BL112" s="16"/>
      <c r="BM112" s="16"/>
      <c r="BN112" s="16"/>
      <c r="BO112" s="16"/>
      <c r="BP112" s="16"/>
      <c r="BQ112" s="16"/>
      <c r="BR112" s="16"/>
      <c r="BS112" s="16"/>
      <c r="BT112" s="16"/>
      <c r="BU112" s="16"/>
      <c r="BV112" s="16"/>
      <c r="BW112" s="16"/>
      <c r="BX112" s="16"/>
      <c r="BY112" s="16"/>
      <c r="BZ112" s="16"/>
      <c r="CA112" s="16"/>
      <c r="CB112" s="16"/>
      <c r="CC112" s="16"/>
      <c r="CD112" s="16"/>
      <c r="CE112" s="16"/>
      <c r="CF112" s="16"/>
      <c r="CG112" s="16"/>
      <c r="CH112" s="16"/>
      <c r="CI112" s="16"/>
      <c r="CJ112" s="16"/>
      <c r="CK112" s="16"/>
      <c r="CL112" s="16"/>
      <c r="CM112" s="16"/>
      <c r="CN112" s="16"/>
      <c r="CO112" s="16"/>
      <c r="CP112" s="16"/>
      <c r="CQ112" s="16"/>
      <c r="CR112" s="16"/>
      <c r="CS112" s="16"/>
      <c r="CT112" s="16"/>
      <c r="CU112" s="16"/>
      <c r="CV112" s="16"/>
      <c r="CW112" s="16"/>
      <c r="CX112" s="16"/>
      <c r="CY112" s="16"/>
      <c r="CZ112" s="16"/>
      <c r="DA112" s="16"/>
      <c r="DB112" s="16"/>
      <c r="DC112" s="16"/>
      <c r="DD112" s="16"/>
      <c r="DE112" s="16"/>
      <c r="DF112" s="16"/>
      <c r="DG112" s="16"/>
      <c r="DH112" s="16"/>
      <c r="DI112" s="16"/>
      <c r="DJ112" s="16"/>
      <c r="DK112" s="16"/>
      <c r="DL112" s="16"/>
      <c r="DM112" s="16"/>
      <c r="DN112" s="16"/>
      <c r="DO112" s="16"/>
      <c r="DP112" s="16"/>
      <c r="DQ112" s="16"/>
      <c r="DR112" s="16"/>
      <c r="DS112" s="16"/>
      <c r="DT112" s="16"/>
      <c r="DU112" s="16"/>
      <c r="DV112" s="16"/>
      <c r="DW112" s="16"/>
      <c r="DX112" s="16"/>
      <c r="DY112" s="16"/>
      <c r="DZ112" s="16"/>
      <c r="EA112" s="16"/>
      <c r="EB112" s="16"/>
      <c r="EC112" s="16"/>
      <c r="ED112" s="16"/>
      <c r="EE112" s="16"/>
      <c r="EF112" s="16"/>
      <c r="EG112" s="16"/>
      <c r="EH112" s="16"/>
      <c r="EI112" s="16"/>
      <c r="EJ112" s="16"/>
      <c r="EK112" s="16"/>
      <c r="EL112" s="16"/>
      <c r="EM112" s="16"/>
      <c r="EN112" s="16"/>
      <c r="EO112" s="16"/>
      <c r="EP112" s="16"/>
      <c r="EQ112" s="16"/>
      <c r="ER112" s="16"/>
      <c r="ES112" s="16"/>
      <c r="ET112" s="16"/>
      <c r="EU112" s="16"/>
      <c r="EV112" s="16"/>
      <c r="EW112" s="16"/>
      <c r="EX112" s="16"/>
      <c r="EY112" s="16"/>
      <c r="EZ112" s="16"/>
      <c r="FA112" s="16"/>
      <c r="FB112" s="16"/>
      <c r="FC112" s="16"/>
      <c r="FD112" s="16"/>
      <c r="FE112" s="16"/>
      <c r="FF112" s="16"/>
      <c r="FG112" s="16"/>
      <c r="FH112" s="16"/>
      <c r="FI112" s="16"/>
      <c r="FJ112" s="16"/>
      <c r="FK112" s="16"/>
      <c r="FL112" s="16"/>
      <c r="FM112" s="16"/>
      <c r="FN112" s="16"/>
      <c r="FO112" s="16"/>
      <c r="FP112" s="16"/>
      <c r="FQ112" s="16"/>
      <c r="FR112" s="16"/>
      <c r="FS112" s="16"/>
      <c r="FT112" s="16"/>
      <c r="FU112" s="16"/>
      <c r="FV112" s="16"/>
      <c r="FW112" s="16"/>
      <c r="FX112" s="16"/>
      <c r="FY112" s="16"/>
      <c r="FZ112" s="16"/>
      <c r="GA112" s="16"/>
      <c r="GB112" s="16"/>
      <c r="GC112" s="16"/>
      <c r="GD112" s="16"/>
      <c r="GE112" s="16"/>
      <c r="GF112" s="16"/>
      <c r="GG112" s="16"/>
      <c r="GH112" s="16"/>
      <c r="GI112" s="16"/>
      <c r="GJ112" s="16"/>
      <c r="GK112" s="16"/>
      <c r="GL112" s="16"/>
      <c r="GM112" s="16"/>
      <c r="GN112" s="16"/>
      <c r="GO112" s="16"/>
      <c r="GP112" s="16"/>
      <c r="GQ112" s="16"/>
      <c r="GR112" s="16"/>
      <c r="GS112" s="16"/>
      <c r="GT112" s="16"/>
      <c r="GU112" s="16"/>
      <c r="GV112" s="16"/>
      <c r="GW112" s="16"/>
      <c r="GX112" s="16"/>
      <c r="GY112" s="16"/>
      <c r="GZ112" s="16"/>
      <c r="HA112" s="16"/>
      <c r="HB112" s="16"/>
      <c r="HC112" s="16"/>
      <c r="HD112" s="16"/>
      <c r="HE112" s="16"/>
      <c r="HF112" s="16"/>
      <c r="HG112" s="16"/>
      <c r="HH112" s="16"/>
      <c r="HI112" s="16"/>
      <c r="HJ112" s="16"/>
      <c r="HK112" s="16"/>
      <c r="HL112" s="16"/>
      <c r="HM112" s="16"/>
      <c r="HN112" s="16"/>
      <c r="HO112" s="16"/>
      <c r="HP112" s="16"/>
      <c r="HQ112" s="16"/>
      <c r="HR112" s="16"/>
      <c r="HS112" s="16"/>
      <c r="HT112" s="16"/>
      <c r="HU112" s="16"/>
      <c r="HV112" s="16"/>
      <c r="HW112" s="16"/>
      <c r="HX112" s="16"/>
      <c r="HY112" s="16"/>
      <c r="HZ112" s="16"/>
      <c r="IA112" s="16"/>
      <c r="IB112" s="16"/>
      <c r="IC112" s="16"/>
      <c r="ID112" s="16"/>
      <c r="IE112" s="16"/>
      <c r="IF112" s="16"/>
      <c r="IG112" s="16"/>
    </row>
    <row r="113" s="17" customFormat="1" ht="81" spans="1:241">
      <c r="A113" s="45">
        <v>105</v>
      </c>
      <c r="B113" s="46" t="s">
        <v>423</v>
      </c>
      <c r="C113" s="46" t="s">
        <v>42</v>
      </c>
      <c r="D113" s="46" t="s">
        <v>31</v>
      </c>
      <c r="E113" s="46" t="s">
        <v>420</v>
      </c>
      <c r="F113" s="4" t="s">
        <v>424</v>
      </c>
      <c r="G113" s="46">
        <v>150</v>
      </c>
      <c r="H113" s="46" t="s">
        <v>34</v>
      </c>
      <c r="I113" s="4" t="s">
        <v>425</v>
      </c>
      <c r="J113" s="50" t="s">
        <v>277</v>
      </c>
      <c r="K113" s="48">
        <v>1</v>
      </c>
      <c r="L113" s="46">
        <v>1</v>
      </c>
      <c r="M113" s="46"/>
      <c r="N113" s="89">
        <v>0.02</v>
      </c>
      <c r="O113" s="89">
        <v>0.01</v>
      </c>
      <c r="P113" s="89">
        <v>0.01</v>
      </c>
      <c r="Q113" s="89">
        <v>0.09</v>
      </c>
      <c r="R113" s="89">
        <v>0.05</v>
      </c>
      <c r="S113" s="89">
        <v>0.04</v>
      </c>
      <c r="T113" s="46" t="s">
        <v>129</v>
      </c>
      <c r="U113" s="46" t="s">
        <v>129</v>
      </c>
      <c r="V113" s="46" t="s">
        <v>426</v>
      </c>
      <c r="W113" s="46"/>
      <c r="X113" s="16"/>
      <c r="Y113" s="16"/>
      <c r="Z113" s="16"/>
      <c r="AA113" s="16"/>
      <c r="AB113" s="16"/>
      <c r="AC113" s="16"/>
      <c r="AD113" s="16"/>
      <c r="AE113" s="16"/>
      <c r="AF113" s="16"/>
      <c r="AG113" s="16"/>
      <c r="AH113" s="16"/>
      <c r="AI113" s="16"/>
      <c r="AJ113" s="16"/>
      <c r="AK113" s="16"/>
      <c r="AL113" s="16"/>
      <c r="AM113" s="16"/>
      <c r="AN113" s="16"/>
      <c r="AO113" s="16"/>
      <c r="AP113" s="16"/>
      <c r="AQ113" s="16"/>
      <c r="AR113" s="16"/>
      <c r="AS113" s="16"/>
      <c r="AT113" s="16"/>
      <c r="AU113" s="16"/>
      <c r="AV113" s="16"/>
      <c r="AW113" s="16"/>
      <c r="AX113" s="16"/>
      <c r="AY113" s="16"/>
      <c r="AZ113" s="16"/>
      <c r="BA113" s="16"/>
      <c r="BB113" s="16"/>
      <c r="BC113" s="16"/>
      <c r="BD113" s="16"/>
      <c r="BE113" s="16"/>
      <c r="BF113" s="16"/>
      <c r="BG113" s="16"/>
      <c r="BH113" s="16"/>
      <c r="BI113" s="16"/>
      <c r="BJ113" s="16"/>
      <c r="BK113" s="16"/>
      <c r="BL113" s="16"/>
      <c r="BM113" s="16"/>
      <c r="BN113" s="16"/>
      <c r="BO113" s="16"/>
      <c r="BP113" s="16"/>
      <c r="BQ113" s="16"/>
      <c r="BR113" s="16"/>
      <c r="BS113" s="16"/>
      <c r="BT113" s="16"/>
      <c r="BU113" s="16"/>
      <c r="BV113" s="16"/>
      <c r="BW113" s="16"/>
      <c r="BX113" s="16"/>
      <c r="BY113" s="16"/>
      <c r="BZ113" s="16"/>
      <c r="CA113" s="16"/>
      <c r="CB113" s="16"/>
      <c r="CC113" s="16"/>
      <c r="CD113" s="16"/>
      <c r="CE113" s="16"/>
      <c r="CF113" s="16"/>
      <c r="CG113" s="16"/>
      <c r="CH113" s="16"/>
      <c r="CI113" s="16"/>
      <c r="CJ113" s="16"/>
      <c r="CK113" s="16"/>
      <c r="CL113" s="16"/>
      <c r="CM113" s="16"/>
      <c r="CN113" s="16"/>
      <c r="CO113" s="16"/>
      <c r="CP113" s="16"/>
      <c r="CQ113" s="16"/>
      <c r="CR113" s="16"/>
      <c r="CS113" s="16"/>
      <c r="CT113" s="16"/>
      <c r="CU113" s="16"/>
      <c r="CV113" s="16"/>
      <c r="CW113" s="16"/>
      <c r="CX113" s="16"/>
      <c r="CY113" s="16"/>
      <c r="CZ113" s="16"/>
      <c r="DA113" s="16"/>
      <c r="DB113" s="16"/>
      <c r="DC113" s="16"/>
      <c r="DD113" s="16"/>
      <c r="DE113" s="16"/>
      <c r="DF113" s="16"/>
      <c r="DG113" s="16"/>
      <c r="DH113" s="16"/>
      <c r="DI113" s="16"/>
      <c r="DJ113" s="16"/>
      <c r="DK113" s="16"/>
      <c r="DL113" s="16"/>
      <c r="DM113" s="16"/>
      <c r="DN113" s="16"/>
      <c r="DO113" s="16"/>
      <c r="DP113" s="16"/>
      <c r="DQ113" s="16"/>
      <c r="DR113" s="16"/>
      <c r="DS113" s="16"/>
      <c r="DT113" s="16"/>
      <c r="DU113" s="16"/>
      <c r="DV113" s="16"/>
      <c r="DW113" s="16"/>
      <c r="DX113" s="16"/>
      <c r="DY113" s="16"/>
      <c r="DZ113" s="16"/>
      <c r="EA113" s="16"/>
      <c r="EB113" s="16"/>
      <c r="EC113" s="16"/>
      <c r="ED113" s="16"/>
      <c r="EE113" s="16"/>
      <c r="EF113" s="16"/>
      <c r="EG113" s="16"/>
      <c r="EH113" s="16"/>
      <c r="EI113" s="16"/>
      <c r="EJ113" s="16"/>
      <c r="EK113" s="16"/>
      <c r="EL113" s="16"/>
      <c r="EM113" s="16"/>
      <c r="EN113" s="16"/>
      <c r="EO113" s="16"/>
      <c r="EP113" s="16"/>
      <c r="EQ113" s="16"/>
      <c r="ER113" s="16"/>
      <c r="ES113" s="16"/>
      <c r="ET113" s="16"/>
      <c r="EU113" s="16"/>
      <c r="EV113" s="16"/>
      <c r="EW113" s="16"/>
      <c r="EX113" s="16"/>
      <c r="EY113" s="16"/>
      <c r="EZ113" s="16"/>
      <c r="FA113" s="16"/>
      <c r="FB113" s="16"/>
      <c r="FC113" s="16"/>
      <c r="FD113" s="16"/>
      <c r="FE113" s="16"/>
      <c r="FF113" s="16"/>
      <c r="FG113" s="16"/>
      <c r="FH113" s="16"/>
      <c r="FI113" s="16"/>
      <c r="FJ113" s="16"/>
      <c r="FK113" s="16"/>
      <c r="FL113" s="16"/>
      <c r="FM113" s="16"/>
      <c r="FN113" s="16"/>
      <c r="FO113" s="16"/>
      <c r="FP113" s="16"/>
      <c r="FQ113" s="16"/>
      <c r="FR113" s="16"/>
      <c r="FS113" s="16"/>
      <c r="FT113" s="16"/>
      <c r="FU113" s="16"/>
      <c r="FV113" s="16"/>
      <c r="FW113" s="16"/>
      <c r="FX113" s="16"/>
      <c r="FY113" s="16"/>
      <c r="FZ113" s="16"/>
      <c r="GA113" s="16"/>
      <c r="GB113" s="16"/>
      <c r="GC113" s="16"/>
      <c r="GD113" s="16"/>
      <c r="GE113" s="16"/>
      <c r="GF113" s="16"/>
      <c r="GG113" s="16"/>
      <c r="GH113" s="16"/>
      <c r="GI113" s="16"/>
      <c r="GJ113" s="16"/>
      <c r="GK113" s="16"/>
      <c r="GL113" s="16"/>
      <c r="GM113" s="16"/>
      <c r="GN113" s="16"/>
      <c r="GO113" s="16"/>
      <c r="GP113" s="16"/>
      <c r="GQ113" s="16"/>
      <c r="GR113" s="16"/>
      <c r="GS113" s="16"/>
      <c r="GT113" s="16"/>
      <c r="GU113" s="16"/>
      <c r="GV113" s="16"/>
      <c r="GW113" s="16"/>
      <c r="GX113" s="16"/>
      <c r="GY113" s="16"/>
      <c r="GZ113" s="16"/>
      <c r="HA113" s="16"/>
      <c r="HB113" s="16"/>
      <c r="HC113" s="16"/>
      <c r="HD113" s="16"/>
      <c r="HE113" s="16"/>
      <c r="HF113" s="16"/>
      <c r="HG113" s="16"/>
      <c r="HH113" s="16"/>
      <c r="HI113" s="16"/>
      <c r="HJ113" s="16"/>
      <c r="HK113" s="16"/>
      <c r="HL113" s="16"/>
      <c r="HM113" s="16"/>
      <c r="HN113" s="16"/>
      <c r="HO113" s="16"/>
      <c r="HP113" s="16"/>
      <c r="HQ113" s="16"/>
      <c r="HR113" s="16"/>
      <c r="HS113" s="16"/>
      <c r="HT113" s="16"/>
      <c r="HU113" s="16"/>
      <c r="HV113" s="16"/>
      <c r="HW113" s="16"/>
      <c r="HX113" s="16"/>
      <c r="HY113" s="16"/>
      <c r="HZ113" s="16"/>
      <c r="IA113" s="16"/>
      <c r="IB113" s="16"/>
      <c r="IC113" s="16"/>
      <c r="ID113" s="16"/>
      <c r="IE113" s="16"/>
      <c r="IF113" s="16"/>
      <c r="IG113" s="16"/>
    </row>
    <row r="114" s="17" customFormat="1" ht="81" spans="1:241">
      <c r="A114" s="45">
        <v>106</v>
      </c>
      <c r="B114" s="46" t="s">
        <v>427</v>
      </c>
      <c r="C114" s="46" t="s">
        <v>42</v>
      </c>
      <c r="D114" s="46" t="s">
        <v>31</v>
      </c>
      <c r="E114" s="46" t="s">
        <v>428</v>
      </c>
      <c r="F114" s="4" t="s">
        <v>429</v>
      </c>
      <c r="G114" s="46">
        <v>73.16</v>
      </c>
      <c r="H114" s="46" t="s">
        <v>34</v>
      </c>
      <c r="I114" s="4" t="s">
        <v>430</v>
      </c>
      <c r="J114" s="50" t="s">
        <v>277</v>
      </c>
      <c r="K114" s="48">
        <f>L114+M114</f>
        <v>1</v>
      </c>
      <c r="L114" s="46"/>
      <c r="M114" s="46">
        <v>1</v>
      </c>
      <c r="N114" s="89">
        <v>0.01</v>
      </c>
      <c r="O114" s="89">
        <v>0.035</v>
      </c>
      <c r="P114" s="89">
        <v>0.065</v>
      </c>
      <c r="Q114" s="89">
        <v>0.03</v>
      </c>
      <c r="R114" s="89">
        <v>0.0105</v>
      </c>
      <c r="S114" s="89">
        <v>0.0195</v>
      </c>
      <c r="T114" s="46" t="s">
        <v>129</v>
      </c>
      <c r="U114" s="46" t="s">
        <v>129</v>
      </c>
      <c r="V114" s="46" t="s">
        <v>431</v>
      </c>
      <c r="W114" s="46"/>
      <c r="X114" s="16"/>
      <c r="Y114" s="16"/>
      <c r="Z114" s="16"/>
      <c r="AA114" s="16"/>
      <c r="AB114" s="16"/>
      <c r="AC114" s="16"/>
      <c r="AD114" s="16"/>
      <c r="AE114" s="16"/>
      <c r="AF114" s="16"/>
      <c r="AG114" s="16"/>
      <c r="AH114" s="16"/>
      <c r="AI114" s="16"/>
      <c r="AJ114" s="16"/>
      <c r="AK114" s="16"/>
      <c r="AL114" s="16"/>
      <c r="AM114" s="16"/>
      <c r="AN114" s="16"/>
      <c r="AO114" s="16"/>
      <c r="AP114" s="16"/>
      <c r="AQ114" s="16"/>
      <c r="AR114" s="16"/>
      <c r="AS114" s="16"/>
      <c r="AT114" s="16"/>
      <c r="AU114" s="16"/>
      <c r="AV114" s="16"/>
      <c r="AW114" s="16"/>
      <c r="AX114" s="16"/>
      <c r="AY114" s="16"/>
      <c r="AZ114" s="16"/>
      <c r="BA114" s="16"/>
      <c r="BB114" s="16"/>
      <c r="BC114" s="16"/>
      <c r="BD114" s="16"/>
      <c r="BE114" s="16"/>
      <c r="BF114" s="16"/>
      <c r="BG114" s="16"/>
      <c r="BH114" s="16"/>
      <c r="BI114" s="16"/>
      <c r="BJ114" s="16"/>
      <c r="BK114" s="16"/>
      <c r="BL114" s="16"/>
      <c r="BM114" s="16"/>
      <c r="BN114" s="16"/>
      <c r="BO114" s="16"/>
      <c r="BP114" s="16"/>
      <c r="BQ114" s="16"/>
      <c r="BR114" s="16"/>
      <c r="BS114" s="16"/>
      <c r="BT114" s="16"/>
      <c r="BU114" s="16"/>
      <c r="BV114" s="16"/>
      <c r="BW114" s="16"/>
      <c r="BX114" s="16"/>
      <c r="BY114" s="16"/>
      <c r="BZ114" s="16"/>
      <c r="CA114" s="16"/>
      <c r="CB114" s="16"/>
      <c r="CC114" s="16"/>
      <c r="CD114" s="16"/>
      <c r="CE114" s="16"/>
      <c r="CF114" s="16"/>
      <c r="CG114" s="16"/>
      <c r="CH114" s="16"/>
      <c r="CI114" s="16"/>
      <c r="CJ114" s="16"/>
      <c r="CK114" s="16"/>
      <c r="CL114" s="16"/>
      <c r="CM114" s="16"/>
      <c r="CN114" s="16"/>
      <c r="CO114" s="16"/>
      <c r="CP114" s="16"/>
      <c r="CQ114" s="16"/>
      <c r="CR114" s="16"/>
      <c r="CS114" s="16"/>
      <c r="CT114" s="16"/>
      <c r="CU114" s="16"/>
      <c r="CV114" s="16"/>
      <c r="CW114" s="16"/>
      <c r="CX114" s="16"/>
      <c r="CY114" s="16"/>
      <c r="CZ114" s="16"/>
      <c r="DA114" s="16"/>
      <c r="DB114" s="16"/>
      <c r="DC114" s="16"/>
      <c r="DD114" s="16"/>
      <c r="DE114" s="16"/>
      <c r="DF114" s="16"/>
      <c r="DG114" s="16"/>
      <c r="DH114" s="16"/>
      <c r="DI114" s="16"/>
      <c r="DJ114" s="16"/>
      <c r="DK114" s="16"/>
      <c r="DL114" s="16"/>
      <c r="DM114" s="16"/>
      <c r="DN114" s="16"/>
      <c r="DO114" s="16"/>
      <c r="DP114" s="16"/>
      <c r="DQ114" s="16"/>
      <c r="DR114" s="16"/>
      <c r="DS114" s="16"/>
      <c r="DT114" s="16"/>
      <c r="DU114" s="16"/>
      <c r="DV114" s="16"/>
      <c r="DW114" s="16"/>
      <c r="DX114" s="16"/>
      <c r="DY114" s="16"/>
      <c r="DZ114" s="16"/>
      <c r="EA114" s="16"/>
      <c r="EB114" s="16"/>
      <c r="EC114" s="16"/>
      <c r="ED114" s="16"/>
      <c r="EE114" s="16"/>
      <c r="EF114" s="16"/>
      <c r="EG114" s="16"/>
      <c r="EH114" s="16"/>
      <c r="EI114" s="16"/>
      <c r="EJ114" s="16"/>
      <c r="EK114" s="16"/>
      <c r="EL114" s="16"/>
      <c r="EM114" s="16"/>
      <c r="EN114" s="16"/>
      <c r="EO114" s="16"/>
      <c r="EP114" s="16"/>
      <c r="EQ114" s="16"/>
      <c r="ER114" s="16"/>
      <c r="ES114" s="16"/>
      <c r="ET114" s="16"/>
      <c r="EU114" s="16"/>
      <c r="EV114" s="16"/>
      <c r="EW114" s="16"/>
      <c r="EX114" s="16"/>
      <c r="EY114" s="16"/>
      <c r="EZ114" s="16"/>
      <c r="FA114" s="16"/>
      <c r="FB114" s="16"/>
      <c r="FC114" s="16"/>
      <c r="FD114" s="16"/>
      <c r="FE114" s="16"/>
      <c r="FF114" s="16"/>
      <c r="FG114" s="16"/>
      <c r="FH114" s="16"/>
      <c r="FI114" s="16"/>
      <c r="FJ114" s="16"/>
      <c r="FK114" s="16"/>
      <c r="FL114" s="16"/>
      <c r="FM114" s="16"/>
      <c r="FN114" s="16"/>
      <c r="FO114" s="16"/>
      <c r="FP114" s="16"/>
      <c r="FQ114" s="16"/>
      <c r="FR114" s="16"/>
      <c r="FS114" s="16"/>
      <c r="FT114" s="16"/>
      <c r="FU114" s="16"/>
      <c r="FV114" s="16"/>
      <c r="FW114" s="16"/>
      <c r="FX114" s="16"/>
      <c r="FY114" s="16"/>
      <c r="FZ114" s="16"/>
      <c r="GA114" s="16"/>
      <c r="GB114" s="16"/>
      <c r="GC114" s="16"/>
      <c r="GD114" s="16"/>
      <c r="GE114" s="16"/>
      <c r="GF114" s="16"/>
      <c r="GG114" s="16"/>
      <c r="GH114" s="16"/>
      <c r="GI114" s="16"/>
      <c r="GJ114" s="16"/>
      <c r="GK114" s="16"/>
      <c r="GL114" s="16"/>
      <c r="GM114" s="16"/>
      <c r="GN114" s="16"/>
      <c r="GO114" s="16"/>
      <c r="GP114" s="16"/>
      <c r="GQ114" s="16"/>
      <c r="GR114" s="16"/>
      <c r="GS114" s="16"/>
      <c r="GT114" s="16"/>
      <c r="GU114" s="16"/>
      <c r="GV114" s="16"/>
      <c r="GW114" s="16"/>
      <c r="GX114" s="16"/>
      <c r="GY114" s="16"/>
      <c r="GZ114" s="16"/>
      <c r="HA114" s="16"/>
      <c r="HB114" s="16"/>
      <c r="HC114" s="16"/>
      <c r="HD114" s="16"/>
      <c r="HE114" s="16"/>
      <c r="HF114" s="16"/>
      <c r="HG114" s="16"/>
      <c r="HH114" s="16"/>
      <c r="HI114" s="16"/>
      <c r="HJ114" s="16"/>
      <c r="HK114" s="16"/>
      <c r="HL114" s="16"/>
      <c r="HM114" s="16"/>
      <c r="HN114" s="16"/>
      <c r="HO114" s="16"/>
      <c r="HP114" s="16"/>
      <c r="HQ114" s="16"/>
      <c r="HR114" s="16"/>
      <c r="HS114" s="16"/>
      <c r="HT114" s="16"/>
      <c r="HU114" s="16"/>
      <c r="HV114" s="16"/>
      <c r="HW114" s="16"/>
      <c r="HX114" s="16"/>
      <c r="HY114" s="16"/>
      <c r="HZ114" s="16"/>
      <c r="IA114" s="16"/>
      <c r="IB114" s="16"/>
      <c r="IC114" s="16"/>
      <c r="ID114" s="16"/>
      <c r="IE114" s="16"/>
      <c r="IF114" s="16"/>
      <c r="IG114" s="16"/>
    </row>
    <row r="115" s="17" customFormat="1" ht="81" spans="1:241">
      <c r="A115" s="45">
        <v>107</v>
      </c>
      <c r="B115" s="46" t="s">
        <v>432</v>
      </c>
      <c r="C115" s="46" t="s">
        <v>42</v>
      </c>
      <c r="D115" s="46" t="s">
        <v>31</v>
      </c>
      <c r="E115" s="46" t="s">
        <v>300</v>
      </c>
      <c r="F115" s="4" t="s">
        <v>433</v>
      </c>
      <c r="G115" s="46">
        <v>54</v>
      </c>
      <c r="H115" s="46" t="s">
        <v>34</v>
      </c>
      <c r="I115" s="4" t="s">
        <v>434</v>
      </c>
      <c r="J115" s="50" t="s">
        <v>277</v>
      </c>
      <c r="K115" s="48">
        <v>1</v>
      </c>
      <c r="L115" s="46">
        <v>1</v>
      </c>
      <c r="M115" s="46"/>
      <c r="N115" s="89">
        <v>0.02</v>
      </c>
      <c r="O115" s="89">
        <v>0.01</v>
      </c>
      <c r="P115" s="89">
        <v>0.01</v>
      </c>
      <c r="Q115" s="89">
        <v>0.09</v>
      </c>
      <c r="R115" s="89">
        <v>0.05</v>
      </c>
      <c r="S115" s="89">
        <v>0.04</v>
      </c>
      <c r="T115" s="46" t="s">
        <v>129</v>
      </c>
      <c r="U115" s="46" t="s">
        <v>129</v>
      </c>
      <c r="V115" s="46" t="s">
        <v>435</v>
      </c>
      <c r="W115" s="46"/>
      <c r="X115" s="16"/>
      <c r="Y115" s="16"/>
      <c r="Z115" s="16"/>
      <c r="AA115" s="16"/>
      <c r="AB115" s="16"/>
      <c r="AC115" s="16"/>
      <c r="AD115" s="16"/>
      <c r="AE115" s="16"/>
      <c r="AF115" s="16"/>
      <c r="AG115" s="16"/>
      <c r="AH115" s="16"/>
      <c r="AI115" s="16"/>
      <c r="AJ115" s="16"/>
      <c r="AK115" s="16"/>
      <c r="AL115" s="16"/>
      <c r="AM115" s="16"/>
      <c r="AN115" s="16"/>
      <c r="AO115" s="16"/>
      <c r="AP115" s="16"/>
      <c r="AQ115" s="16"/>
      <c r="AR115" s="16"/>
      <c r="AS115" s="16"/>
      <c r="AT115" s="16"/>
      <c r="AU115" s="16"/>
      <c r="AV115" s="16"/>
      <c r="AW115" s="16"/>
      <c r="AX115" s="16"/>
      <c r="AY115" s="16"/>
      <c r="AZ115" s="16"/>
      <c r="BA115" s="16"/>
      <c r="BB115" s="16"/>
      <c r="BC115" s="16"/>
      <c r="BD115" s="16"/>
      <c r="BE115" s="16"/>
      <c r="BF115" s="16"/>
      <c r="BG115" s="16"/>
      <c r="BH115" s="16"/>
      <c r="BI115" s="16"/>
      <c r="BJ115" s="16"/>
      <c r="BK115" s="16"/>
      <c r="BL115" s="16"/>
      <c r="BM115" s="16"/>
      <c r="BN115" s="16"/>
      <c r="BO115" s="16"/>
      <c r="BP115" s="16"/>
      <c r="BQ115" s="16"/>
      <c r="BR115" s="16"/>
      <c r="BS115" s="16"/>
      <c r="BT115" s="16"/>
      <c r="BU115" s="16"/>
      <c r="BV115" s="16"/>
      <c r="BW115" s="16"/>
      <c r="BX115" s="16"/>
      <c r="BY115" s="16"/>
      <c r="BZ115" s="16"/>
      <c r="CA115" s="16"/>
      <c r="CB115" s="16"/>
      <c r="CC115" s="16"/>
      <c r="CD115" s="16"/>
      <c r="CE115" s="16"/>
      <c r="CF115" s="16"/>
      <c r="CG115" s="16"/>
      <c r="CH115" s="16"/>
      <c r="CI115" s="16"/>
      <c r="CJ115" s="16"/>
      <c r="CK115" s="16"/>
      <c r="CL115" s="16"/>
      <c r="CM115" s="16"/>
      <c r="CN115" s="16"/>
      <c r="CO115" s="16"/>
      <c r="CP115" s="16"/>
      <c r="CQ115" s="16"/>
      <c r="CR115" s="16"/>
      <c r="CS115" s="16"/>
      <c r="CT115" s="16"/>
      <c r="CU115" s="16"/>
      <c r="CV115" s="16"/>
      <c r="CW115" s="16"/>
      <c r="CX115" s="16"/>
      <c r="CY115" s="16"/>
      <c r="CZ115" s="16"/>
      <c r="DA115" s="16"/>
      <c r="DB115" s="16"/>
      <c r="DC115" s="16"/>
      <c r="DD115" s="16"/>
      <c r="DE115" s="16"/>
      <c r="DF115" s="16"/>
      <c r="DG115" s="16"/>
      <c r="DH115" s="16"/>
      <c r="DI115" s="16"/>
      <c r="DJ115" s="16"/>
      <c r="DK115" s="16"/>
      <c r="DL115" s="16"/>
      <c r="DM115" s="16"/>
      <c r="DN115" s="16"/>
      <c r="DO115" s="16"/>
      <c r="DP115" s="16"/>
      <c r="DQ115" s="16"/>
      <c r="DR115" s="16"/>
      <c r="DS115" s="16"/>
      <c r="DT115" s="16"/>
      <c r="DU115" s="16"/>
      <c r="DV115" s="16"/>
      <c r="DW115" s="16"/>
      <c r="DX115" s="16"/>
      <c r="DY115" s="16"/>
      <c r="DZ115" s="16"/>
      <c r="EA115" s="16"/>
      <c r="EB115" s="16"/>
      <c r="EC115" s="16"/>
      <c r="ED115" s="16"/>
      <c r="EE115" s="16"/>
      <c r="EF115" s="16"/>
      <c r="EG115" s="16"/>
      <c r="EH115" s="16"/>
      <c r="EI115" s="16"/>
      <c r="EJ115" s="16"/>
      <c r="EK115" s="16"/>
      <c r="EL115" s="16"/>
      <c r="EM115" s="16"/>
      <c r="EN115" s="16"/>
      <c r="EO115" s="16"/>
      <c r="EP115" s="16"/>
      <c r="EQ115" s="16"/>
      <c r="ER115" s="16"/>
      <c r="ES115" s="16"/>
      <c r="ET115" s="16"/>
      <c r="EU115" s="16"/>
      <c r="EV115" s="16"/>
      <c r="EW115" s="16"/>
      <c r="EX115" s="16"/>
      <c r="EY115" s="16"/>
      <c r="EZ115" s="16"/>
      <c r="FA115" s="16"/>
      <c r="FB115" s="16"/>
      <c r="FC115" s="16"/>
      <c r="FD115" s="16"/>
      <c r="FE115" s="16"/>
      <c r="FF115" s="16"/>
      <c r="FG115" s="16"/>
      <c r="FH115" s="16"/>
      <c r="FI115" s="16"/>
      <c r="FJ115" s="16"/>
      <c r="FK115" s="16"/>
      <c r="FL115" s="16"/>
      <c r="FM115" s="16"/>
      <c r="FN115" s="16"/>
      <c r="FO115" s="16"/>
      <c r="FP115" s="16"/>
      <c r="FQ115" s="16"/>
      <c r="FR115" s="16"/>
      <c r="FS115" s="16"/>
      <c r="FT115" s="16"/>
      <c r="FU115" s="16"/>
      <c r="FV115" s="16"/>
      <c r="FW115" s="16"/>
      <c r="FX115" s="16"/>
      <c r="FY115" s="16"/>
      <c r="FZ115" s="16"/>
      <c r="GA115" s="16"/>
      <c r="GB115" s="16"/>
      <c r="GC115" s="16"/>
      <c r="GD115" s="16"/>
      <c r="GE115" s="16"/>
      <c r="GF115" s="16"/>
      <c r="GG115" s="16"/>
      <c r="GH115" s="16"/>
      <c r="GI115" s="16"/>
      <c r="GJ115" s="16"/>
      <c r="GK115" s="16"/>
      <c r="GL115" s="16"/>
      <c r="GM115" s="16"/>
      <c r="GN115" s="16"/>
      <c r="GO115" s="16"/>
      <c r="GP115" s="16"/>
      <c r="GQ115" s="16"/>
      <c r="GR115" s="16"/>
      <c r="GS115" s="16"/>
      <c r="GT115" s="16"/>
      <c r="GU115" s="16"/>
      <c r="GV115" s="16"/>
      <c r="GW115" s="16"/>
      <c r="GX115" s="16"/>
      <c r="GY115" s="16"/>
      <c r="GZ115" s="16"/>
      <c r="HA115" s="16"/>
      <c r="HB115" s="16"/>
      <c r="HC115" s="16"/>
      <c r="HD115" s="16"/>
      <c r="HE115" s="16"/>
      <c r="HF115" s="16"/>
      <c r="HG115" s="16"/>
      <c r="HH115" s="16"/>
      <c r="HI115" s="16"/>
      <c r="HJ115" s="16"/>
      <c r="HK115" s="16"/>
      <c r="HL115" s="16"/>
      <c r="HM115" s="16"/>
      <c r="HN115" s="16"/>
      <c r="HO115" s="16"/>
      <c r="HP115" s="16"/>
      <c r="HQ115" s="16"/>
      <c r="HR115" s="16"/>
      <c r="HS115" s="16"/>
      <c r="HT115" s="16"/>
      <c r="HU115" s="16"/>
      <c r="HV115" s="16"/>
      <c r="HW115" s="16"/>
      <c r="HX115" s="16"/>
      <c r="HY115" s="16"/>
      <c r="HZ115" s="16"/>
      <c r="IA115" s="16"/>
      <c r="IB115" s="16"/>
      <c r="IC115" s="16"/>
      <c r="ID115" s="16"/>
      <c r="IE115" s="16"/>
      <c r="IF115" s="16"/>
      <c r="IG115" s="16"/>
    </row>
    <row r="116" s="17" customFormat="1" ht="81" spans="1:241">
      <c r="A116" s="45">
        <v>108</v>
      </c>
      <c r="B116" s="46" t="s">
        <v>436</v>
      </c>
      <c r="C116" s="46" t="s">
        <v>42</v>
      </c>
      <c r="D116" s="46" t="s">
        <v>31</v>
      </c>
      <c r="E116" s="46" t="s">
        <v>200</v>
      </c>
      <c r="F116" s="4" t="s">
        <v>437</v>
      </c>
      <c r="G116" s="46">
        <v>50</v>
      </c>
      <c r="H116" s="46" t="s">
        <v>34</v>
      </c>
      <c r="I116" s="4" t="s">
        <v>438</v>
      </c>
      <c r="J116" s="50" t="s">
        <v>277</v>
      </c>
      <c r="K116" s="48">
        <f>L116+M116</f>
        <v>1</v>
      </c>
      <c r="L116" s="46">
        <v>1</v>
      </c>
      <c r="M116" s="46"/>
      <c r="N116" s="89">
        <v>0.005</v>
      </c>
      <c r="O116" s="89">
        <v>0.0035</v>
      </c>
      <c r="P116" s="89">
        <v>0.0015</v>
      </c>
      <c r="Q116" s="89">
        <v>0.015</v>
      </c>
      <c r="R116" s="89">
        <v>0.105</v>
      </c>
      <c r="S116" s="89">
        <v>0.045</v>
      </c>
      <c r="T116" s="46" t="s">
        <v>129</v>
      </c>
      <c r="U116" s="46" t="s">
        <v>129</v>
      </c>
      <c r="V116" s="46" t="s">
        <v>439</v>
      </c>
      <c r="W116" s="46"/>
      <c r="X116" s="16"/>
      <c r="Y116" s="16"/>
      <c r="Z116" s="16"/>
      <c r="AA116" s="16"/>
      <c r="AB116" s="16"/>
      <c r="AC116" s="16"/>
      <c r="AD116" s="16"/>
      <c r="AE116" s="16"/>
      <c r="AF116" s="16"/>
      <c r="AG116" s="16"/>
      <c r="AH116" s="16"/>
      <c r="AI116" s="16"/>
      <c r="AJ116" s="16"/>
      <c r="AK116" s="16"/>
      <c r="AL116" s="16"/>
      <c r="AM116" s="16"/>
      <c r="AN116" s="16"/>
      <c r="AO116" s="16"/>
      <c r="AP116" s="16"/>
      <c r="AQ116" s="16"/>
      <c r="AR116" s="16"/>
      <c r="AS116" s="16"/>
      <c r="AT116" s="16"/>
      <c r="AU116" s="16"/>
      <c r="AV116" s="16"/>
      <c r="AW116" s="16"/>
      <c r="AX116" s="16"/>
      <c r="AY116" s="16"/>
      <c r="AZ116" s="16"/>
      <c r="BA116" s="16"/>
      <c r="BB116" s="16"/>
      <c r="BC116" s="16"/>
      <c r="BD116" s="16"/>
      <c r="BE116" s="16"/>
      <c r="BF116" s="16"/>
      <c r="BG116" s="16"/>
      <c r="BH116" s="16"/>
      <c r="BI116" s="16"/>
      <c r="BJ116" s="16"/>
      <c r="BK116" s="16"/>
      <c r="BL116" s="16"/>
      <c r="BM116" s="16"/>
      <c r="BN116" s="16"/>
      <c r="BO116" s="16"/>
      <c r="BP116" s="16"/>
      <c r="BQ116" s="16"/>
      <c r="BR116" s="16"/>
      <c r="BS116" s="16"/>
      <c r="BT116" s="16"/>
      <c r="BU116" s="16"/>
      <c r="BV116" s="16"/>
      <c r="BW116" s="16"/>
      <c r="BX116" s="16"/>
      <c r="BY116" s="16"/>
      <c r="BZ116" s="16"/>
      <c r="CA116" s="16"/>
      <c r="CB116" s="16"/>
      <c r="CC116" s="16"/>
      <c r="CD116" s="16"/>
      <c r="CE116" s="16"/>
      <c r="CF116" s="16"/>
      <c r="CG116" s="16"/>
      <c r="CH116" s="16"/>
      <c r="CI116" s="16"/>
      <c r="CJ116" s="16"/>
      <c r="CK116" s="16"/>
      <c r="CL116" s="16"/>
      <c r="CM116" s="16"/>
      <c r="CN116" s="16"/>
      <c r="CO116" s="16"/>
      <c r="CP116" s="16"/>
      <c r="CQ116" s="16"/>
      <c r="CR116" s="16"/>
      <c r="CS116" s="16"/>
      <c r="CT116" s="16"/>
      <c r="CU116" s="16"/>
      <c r="CV116" s="16"/>
      <c r="CW116" s="16"/>
      <c r="CX116" s="16"/>
      <c r="CY116" s="16"/>
      <c r="CZ116" s="16"/>
      <c r="DA116" s="16"/>
      <c r="DB116" s="16"/>
      <c r="DC116" s="16"/>
      <c r="DD116" s="16"/>
      <c r="DE116" s="16"/>
      <c r="DF116" s="16"/>
      <c r="DG116" s="16"/>
      <c r="DH116" s="16"/>
      <c r="DI116" s="16"/>
      <c r="DJ116" s="16"/>
      <c r="DK116" s="16"/>
      <c r="DL116" s="16"/>
      <c r="DM116" s="16"/>
      <c r="DN116" s="16"/>
      <c r="DO116" s="16"/>
      <c r="DP116" s="16"/>
      <c r="DQ116" s="16"/>
      <c r="DR116" s="16"/>
      <c r="DS116" s="16"/>
      <c r="DT116" s="16"/>
      <c r="DU116" s="16"/>
      <c r="DV116" s="16"/>
      <c r="DW116" s="16"/>
      <c r="DX116" s="16"/>
      <c r="DY116" s="16"/>
      <c r="DZ116" s="16"/>
      <c r="EA116" s="16"/>
      <c r="EB116" s="16"/>
      <c r="EC116" s="16"/>
      <c r="ED116" s="16"/>
      <c r="EE116" s="16"/>
      <c r="EF116" s="16"/>
      <c r="EG116" s="16"/>
      <c r="EH116" s="16"/>
      <c r="EI116" s="16"/>
      <c r="EJ116" s="16"/>
      <c r="EK116" s="16"/>
      <c r="EL116" s="16"/>
      <c r="EM116" s="16"/>
      <c r="EN116" s="16"/>
      <c r="EO116" s="16"/>
      <c r="EP116" s="16"/>
      <c r="EQ116" s="16"/>
      <c r="ER116" s="16"/>
      <c r="ES116" s="16"/>
      <c r="ET116" s="16"/>
      <c r="EU116" s="16"/>
      <c r="EV116" s="16"/>
      <c r="EW116" s="16"/>
      <c r="EX116" s="16"/>
      <c r="EY116" s="16"/>
      <c r="EZ116" s="16"/>
      <c r="FA116" s="16"/>
      <c r="FB116" s="16"/>
      <c r="FC116" s="16"/>
      <c r="FD116" s="16"/>
      <c r="FE116" s="16"/>
      <c r="FF116" s="16"/>
      <c r="FG116" s="16"/>
      <c r="FH116" s="16"/>
      <c r="FI116" s="16"/>
      <c r="FJ116" s="16"/>
      <c r="FK116" s="16"/>
      <c r="FL116" s="16"/>
      <c r="FM116" s="16"/>
      <c r="FN116" s="16"/>
      <c r="FO116" s="16"/>
      <c r="FP116" s="16"/>
      <c r="FQ116" s="16"/>
      <c r="FR116" s="16"/>
      <c r="FS116" s="16"/>
      <c r="FT116" s="16"/>
      <c r="FU116" s="16"/>
      <c r="FV116" s="16"/>
      <c r="FW116" s="16"/>
      <c r="FX116" s="16"/>
      <c r="FY116" s="16"/>
      <c r="FZ116" s="16"/>
      <c r="GA116" s="16"/>
      <c r="GB116" s="16"/>
      <c r="GC116" s="16"/>
      <c r="GD116" s="16"/>
      <c r="GE116" s="16"/>
      <c r="GF116" s="16"/>
      <c r="GG116" s="16"/>
      <c r="GH116" s="16"/>
      <c r="GI116" s="16"/>
      <c r="GJ116" s="16"/>
      <c r="GK116" s="16"/>
      <c r="GL116" s="16"/>
      <c r="GM116" s="16"/>
      <c r="GN116" s="16"/>
      <c r="GO116" s="16"/>
      <c r="GP116" s="16"/>
      <c r="GQ116" s="16"/>
      <c r="GR116" s="16"/>
      <c r="GS116" s="16"/>
      <c r="GT116" s="16"/>
      <c r="GU116" s="16"/>
      <c r="GV116" s="16"/>
      <c r="GW116" s="16"/>
      <c r="GX116" s="16"/>
      <c r="GY116" s="16"/>
      <c r="GZ116" s="16"/>
      <c r="HA116" s="16"/>
      <c r="HB116" s="16"/>
      <c r="HC116" s="16"/>
      <c r="HD116" s="16"/>
      <c r="HE116" s="16"/>
      <c r="HF116" s="16"/>
      <c r="HG116" s="16"/>
      <c r="HH116" s="16"/>
      <c r="HI116" s="16"/>
      <c r="HJ116" s="16"/>
      <c r="HK116" s="16"/>
      <c r="HL116" s="16"/>
      <c r="HM116" s="16"/>
      <c r="HN116" s="16"/>
      <c r="HO116" s="16"/>
      <c r="HP116" s="16"/>
      <c r="HQ116" s="16"/>
      <c r="HR116" s="16"/>
      <c r="HS116" s="16"/>
      <c r="HT116" s="16"/>
      <c r="HU116" s="16"/>
      <c r="HV116" s="16"/>
      <c r="HW116" s="16"/>
      <c r="HX116" s="16"/>
      <c r="HY116" s="16"/>
      <c r="HZ116" s="16"/>
      <c r="IA116" s="16"/>
      <c r="IB116" s="16"/>
      <c r="IC116" s="16"/>
      <c r="ID116" s="16"/>
      <c r="IE116" s="16"/>
      <c r="IF116" s="16"/>
      <c r="IG116" s="16"/>
    </row>
    <row r="117" s="20" customFormat="1" ht="40" customHeight="1" spans="1:23">
      <c r="A117" s="75"/>
      <c r="B117" s="42" t="s">
        <v>440</v>
      </c>
      <c r="C117" s="42"/>
      <c r="D117" s="42"/>
      <c r="E117" s="42"/>
      <c r="F117" s="76"/>
      <c r="G117" s="77">
        <f>SUM(G118:G127)</f>
        <v>3318</v>
      </c>
      <c r="H117" s="77"/>
      <c r="I117" s="77"/>
      <c r="J117" s="77"/>
      <c r="K117" s="77"/>
      <c r="L117" s="77"/>
      <c r="M117" s="77"/>
      <c r="N117" s="77">
        <f t="shared" ref="H117:S117" si="6">SUM(N118:N127)</f>
        <v>3.2192</v>
      </c>
      <c r="O117" s="77">
        <f t="shared" si="6"/>
        <v>2.7322</v>
      </c>
      <c r="P117" s="77">
        <f t="shared" si="6"/>
        <v>0.4866</v>
      </c>
      <c r="Q117" s="77">
        <f t="shared" si="6"/>
        <v>5.6532</v>
      </c>
      <c r="R117" s="77">
        <f t="shared" si="6"/>
        <v>4.9352</v>
      </c>
      <c r="S117" s="77">
        <f t="shared" si="6"/>
        <v>0.718</v>
      </c>
      <c r="T117" s="42"/>
      <c r="U117" s="42"/>
      <c r="V117" s="42"/>
      <c r="W117" s="42"/>
    </row>
    <row r="118" s="21" customFormat="1" ht="60.75" spans="1:16384">
      <c r="A118" s="45">
        <v>109</v>
      </c>
      <c r="B118" s="46" t="s">
        <v>441</v>
      </c>
      <c r="C118" s="46" t="s">
        <v>42</v>
      </c>
      <c r="D118" s="46" t="s">
        <v>31</v>
      </c>
      <c r="E118" s="46" t="s">
        <v>442</v>
      </c>
      <c r="F118" s="4" t="s">
        <v>443</v>
      </c>
      <c r="G118" s="46">
        <v>900</v>
      </c>
      <c r="H118" s="46" t="s">
        <v>34</v>
      </c>
      <c r="I118" s="4" t="s">
        <v>444</v>
      </c>
      <c r="J118" s="4" t="s">
        <v>445</v>
      </c>
      <c r="K118" s="48">
        <f t="shared" ref="K117:K128" si="7">L118+M118</f>
        <v>256</v>
      </c>
      <c r="L118" s="46">
        <v>60</v>
      </c>
      <c r="M118" s="46">
        <v>196</v>
      </c>
      <c r="N118" s="46">
        <v>0.5323</v>
      </c>
      <c r="O118" s="46">
        <v>0.1353</v>
      </c>
      <c r="P118" s="46">
        <v>0.397</v>
      </c>
      <c r="Q118" s="46">
        <v>0.5333</v>
      </c>
      <c r="R118" s="46">
        <v>0.1353</v>
      </c>
      <c r="S118" s="46">
        <v>0.398</v>
      </c>
      <c r="T118" s="46" t="s">
        <v>129</v>
      </c>
      <c r="U118" s="46" t="s">
        <v>446</v>
      </c>
      <c r="V118" s="68" t="s">
        <v>38</v>
      </c>
      <c r="W118" s="46"/>
      <c r="XEW118" s="25"/>
      <c r="XEX118" s="25"/>
      <c r="XEY118" s="25"/>
      <c r="XEZ118" s="25"/>
      <c r="XFA118" s="25"/>
      <c r="XFB118" s="25"/>
      <c r="XFC118" s="25"/>
      <c r="XFD118" s="25"/>
    </row>
    <row r="119" s="18" customFormat="1" ht="81" spans="1:241">
      <c r="A119" s="45">
        <v>110</v>
      </c>
      <c r="B119" s="78" t="s">
        <v>447</v>
      </c>
      <c r="C119" s="46" t="s">
        <v>137</v>
      </c>
      <c r="D119" s="46" t="s">
        <v>31</v>
      </c>
      <c r="E119" s="46" t="s">
        <v>448</v>
      </c>
      <c r="F119" s="47" t="s">
        <v>449</v>
      </c>
      <c r="G119" s="63">
        <v>600</v>
      </c>
      <c r="H119" s="46" t="s">
        <v>34</v>
      </c>
      <c r="I119" s="47" t="s">
        <v>450</v>
      </c>
      <c r="J119" s="47" t="s">
        <v>451</v>
      </c>
      <c r="K119" s="48">
        <f t="shared" si="7"/>
        <v>257</v>
      </c>
      <c r="L119" s="62">
        <v>60</v>
      </c>
      <c r="M119" s="62">
        <v>197</v>
      </c>
      <c r="N119" s="62">
        <v>0.1859</v>
      </c>
      <c r="O119" s="91">
        <v>0.1859</v>
      </c>
      <c r="P119" s="48"/>
      <c r="Q119" s="62">
        <v>0.1859</v>
      </c>
      <c r="R119" s="62">
        <v>0.1859</v>
      </c>
      <c r="S119" s="63"/>
      <c r="T119" s="46" t="s">
        <v>452</v>
      </c>
      <c r="U119" s="46" t="s">
        <v>446</v>
      </c>
      <c r="V119" s="68" t="s">
        <v>38</v>
      </c>
      <c r="W119" s="78"/>
      <c r="X119" s="21"/>
      <c r="Y119" s="21"/>
      <c r="Z119" s="21"/>
      <c r="AA119" s="21"/>
      <c r="AB119" s="21"/>
      <c r="AC119" s="21"/>
      <c r="AD119" s="21"/>
      <c r="AE119" s="21"/>
      <c r="AF119" s="21"/>
      <c r="AG119" s="21"/>
      <c r="AH119" s="21"/>
      <c r="AI119" s="21"/>
      <c r="AJ119" s="21"/>
      <c r="AK119" s="21"/>
      <c r="AL119" s="21"/>
      <c r="AM119" s="21"/>
      <c r="AN119" s="21"/>
      <c r="AO119" s="21"/>
      <c r="AP119" s="21"/>
      <c r="AQ119" s="21"/>
      <c r="AR119" s="21"/>
      <c r="AS119" s="21"/>
      <c r="AT119" s="21"/>
      <c r="AU119" s="21"/>
      <c r="AV119" s="21"/>
      <c r="AW119" s="21"/>
      <c r="AX119" s="21"/>
      <c r="AY119" s="21"/>
      <c r="AZ119" s="21"/>
      <c r="BA119" s="21"/>
      <c r="BB119" s="21"/>
      <c r="BC119" s="21"/>
      <c r="BD119" s="21"/>
      <c r="BE119" s="21"/>
      <c r="BF119" s="21"/>
      <c r="BG119" s="21"/>
      <c r="BH119" s="21"/>
      <c r="BI119" s="21"/>
      <c r="BJ119" s="21"/>
      <c r="BK119" s="21"/>
      <c r="BL119" s="21"/>
      <c r="BM119" s="21"/>
      <c r="BN119" s="21"/>
      <c r="BO119" s="21"/>
      <c r="BP119" s="21"/>
      <c r="BQ119" s="21"/>
      <c r="BR119" s="21"/>
      <c r="BS119" s="21"/>
      <c r="BT119" s="21"/>
      <c r="BU119" s="21"/>
      <c r="BV119" s="21"/>
      <c r="BW119" s="21"/>
      <c r="BX119" s="21"/>
      <c r="BY119" s="21"/>
      <c r="BZ119" s="21"/>
      <c r="CA119" s="21"/>
      <c r="CB119" s="21"/>
      <c r="CC119" s="21"/>
      <c r="CD119" s="21"/>
      <c r="CE119" s="21"/>
      <c r="CF119" s="21"/>
      <c r="CG119" s="21"/>
      <c r="CH119" s="21"/>
      <c r="CI119" s="21"/>
      <c r="CJ119" s="21"/>
      <c r="CK119" s="21"/>
      <c r="CL119" s="21"/>
      <c r="CM119" s="21"/>
      <c r="CN119" s="21"/>
      <c r="CO119" s="21"/>
      <c r="CP119" s="21"/>
      <c r="CQ119" s="21"/>
      <c r="CR119" s="21"/>
      <c r="CS119" s="21"/>
      <c r="CT119" s="21"/>
      <c r="CU119" s="21"/>
      <c r="CV119" s="21"/>
      <c r="CW119" s="21"/>
      <c r="CX119" s="21"/>
      <c r="CY119" s="21"/>
      <c r="CZ119" s="21"/>
      <c r="DA119" s="21"/>
      <c r="DB119" s="21"/>
      <c r="DC119" s="21"/>
      <c r="DD119" s="21"/>
      <c r="DE119" s="21"/>
      <c r="DF119" s="21"/>
      <c r="DG119" s="21"/>
      <c r="DH119" s="21"/>
      <c r="DI119" s="21"/>
      <c r="DJ119" s="21"/>
      <c r="DK119" s="21"/>
      <c r="DL119" s="21"/>
      <c r="DM119" s="21"/>
      <c r="DN119" s="21"/>
      <c r="DO119" s="21"/>
      <c r="DP119" s="21"/>
      <c r="DQ119" s="21"/>
      <c r="DR119" s="21"/>
      <c r="DS119" s="21"/>
      <c r="DT119" s="21"/>
      <c r="DU119" s="21"/>
      <c r="DV119" s="21"/>
      <c r="DW119" s="21"/>
      <c r="DX119" s="21"/>
      <c r="DY119" s="21"/>
      <c r="DZ119" s="21"/>
      <c r="EA119" s="21"/>
      <c r="EB119" s="21"/>
      <c r="EC119" s="21"/>
      <c r="ED119" s="21"/>
      <c r="EE119" s="21"/>
      <c r="EF119" s="21"/>
      <c r="EG119" s="21"/>
      <c r="EH119" s="21"/>
      <c r="EI119" s="21"/>
      <c r="EJ119" s="21"/>
      <c r="EK119" s="21"/>
      <c r="EL119" s="21"/>
      <c r="EM119" s="21"/>
      <c r="EN119" s="21"/>
      <c r="EO119" s="21"/>
      <c r="EP119" s="21"/>
      <c r="EQ119" s="21"/>
      <c r="ER119" s="21"/>
      <c r="ES119" s="21"/>
      <c r="ET119" s="21"/>
      <c r="EU119" s="21"/>
      <c r="EV119" s="21"/>
      <c r="EW119" s="21"/>
      <c r="EX119" s="21"/>
      <c r="EY119" s="21"/>
      <c r="EZ119" s="21"/>
      <c r="FA119" s="21"/>
      <c r="FB119" s="21"/>
      <c r="FC119" s="21"/>
      <c r="FD119" s="21"/>
      <c r="FE119" s="21"/>
      <c r="FF119" s="21"/>
      <c r="FG119" s="21"/>
      <c r="FH119" s="21"/>
      <c r="FI119" s="21"/>
      <c r="FJ119" s="21"/>
      <c r="FK119" s="21"/>
      <c r="FL119" s="21"/>
      <c r="FM119" s="21"/>
      <c r="FN119" s="21"/>
      <c r="FO119" s="21"/>
      <c r="FP119" s="21"/>
      <c r="FQ119" s="21"/>
      <c r="FR119" s="21"/>
      <c r="FS119" s="21"/>
      <c r="FT119" s="21"/>
      <c r="FU119" s="21"/>
      <c r="FV119" s="21"/>
      <c r="FW119" s="21"/>
      <c r="FX119" s="21"/>
      <c r="FY119" s="21"/>
      <c r="FZ119" s="21"/>
      <c r="GA119" s="21"/>
      <c r="GB119" s="21"/>
      <c r="GC119" s="21"/>
      <c r="GD119" s="21"/>
      <c r="GE119" s="21"/>
      <c r="GF119" s="21"/>
      <c r="GG119" s="21"/>
      <c r="GH119" s="21"/>
      <c r="GI119" s="21"/>
      <c r="GJ119" s="21"/>
      <c r="GK119" s="21"/>
      <c r="GL119" s="21"/>
      <c r="GM119" s="21"/>
      <c r="GN119" s="21"/>
      <c r="GO119" s="21"/>
      <c r="GP119" s="21"/>
      <c r="GQ119" s="21"/>
      <c r="GR119" s="21"/>
      <c r="GS119" s="21"/>
      <c r="GT119" s="21"/>
      <c r="GU119" s="21"/>
      <c r="GV119" s="21"/>
      <c r="GW119" s="21"/>
      <c r="GX119" s="21"/>
      <c r="GY119" s="21"/>
      <c r="GZ119" s="21"/>
      <c r="HA119" s="21"/>
      <c r="HB119" s="21"/>
      <c r="HC119" s="21"/>
      <c r="HD119" s="21"/>
      <c r="HE119" s="21"/>
      <c r="HF119" s="21"/>
      <c r="HG119" s="21"/>
      <c r="HH119" s="21"/>
      <c r="HI119" s="21"/>
      <c r="HJ119" s="21"/>
      <c r="HK119" s="21"/>
      <c r="HL119" s="21"/>
      <c r="HM119" s="21"/>
      <c r="HN119" s="21"/>
      <c r="HO119" s="21"/>
      <c r="HP119" s="21"/>
      <c r="HQ119" s="21"/>
      <c r="HR119" s="21"/>
      <c r="HS119" s="21"/>
      <c r="HT119" s="21"/>
      <c r="HU119" s="21"/>
      <c r="HV119" s="21"/>
      <c r="HW119" s="21"/>
      <c r="HX119" s="21"/>
      <c r="HY119" s="21"/>
      <c r="HZ119" s="21"/>
      <c r="IA119" s="21"/>
      <c r="IB119" s="21"/>
      <c r="IC119" s="21"/>
      <c r="ID119" s="21"/>
      <c r="IE119" s="21"/>
      <c r="IF119" s="21"/>
      <c r="IG119" s="21"/>
    </row>
    <row r="120" s="22" customFormat="1" ht="60.75" spans="1:23">
      <c r="A120" s="45">
        <v>111</v>
      </c>
      <c r="B120" s="46" t="s">
        <v>453</v>
      </c>
      <c r="C120" s="46" t="s">
        <v>137</v>
      </c>
      <c r="D120" s="46" t="s">
        <v>31</v>
      </c>
      <c r="E120" s="46" t="s">
        <v>454</v>
      </c>
      <c r="F120" s="4" t="s">
        <v>455</v>
      </c>
      <c r="G120" s="46">
        <v>184</v>
      </c>
      <c r="H120" s="46" t="s">
        <v>34</v>
      </c>
      <c r="I120" s="4" t="s">
        <v>456</v>
      </c>
      <c r="J120" s="4" t="s">
        <v>457</v>
      </c>
      <c r="K120" s="48">
        <f t="shared" si="7"/>
        <v>255</v>
      </c>
      <c r="L120" s="46">
        <v>60</v>
      </c>
      <c r="M120" s="46">
        <v>195</v>
      </c>
      <c r="N120" s="46">
        <v>0.0255</v>
      </c>
      <c r="O120" s="46">
        <v>0.0255</v>
      </c>
      <c r="P120" s="46"/>
      <c r="Q120" s="46">
        <v>0.097</v>
      </c>
      <c r="R120" s="46">
        <v>0.097</v>
      </c>
      <c r="S120" s="46"/>
      <c r="T120" s="46" t="s">
        <v>129</v>
      </c>
      <c r="U120" s="46" t="s">
        <v>446</v>
      </c>
      <c r="V120" s="68" t="s">
        <v>38</v>
      </c>
      <c r="W120" s="42"/>
    </row>
    <row r="121" s="22" customFormat="1" ht="60.75" spans="1:23">
      <c r="A121" s="45">
        <v>112</v>
      </c>
      <c r="B121" s="46" t="s">
        <v>458</v>
      </c>
      <c r="C121" s="46" t="s">
        <v>137</v>
      </c>
      <c r="D121" s="46" t="s">
        <v>31</v>
      </c>
      <c r="E121" s="46" t="s">
        <v>454</v>
      </c>
      <c r="F121" s="4" t="s">
        <v>459</v>
      </c>
      <c r="G121" s="46">
        <v>174</v>
      </c>
      <c r="H121" s="46" t="s">
        <v>460</v>
      </c>
      <c r="I121" s="4" t="s">
        <v>456</v>
      </c>
      <c r="J121" s="4" t="s">
        <v>461</v>
      </c>
      <c r="K121" s="48">
        <f t="shared" si="7"/>
        <v>255</v>
      </c>
      <c r="L121" s="46">
        <v>60</v>
      </c>
      <c r="M121" s="46">
        <v>195</v>
      </c>
      <c r="N121" s="46">
        <v>0.0255</v>
      </c>
      <c r="O121" s="46">
        <v>0.0255</v>
      </c>
      <c r="P121" s="46"/>
      <c r="Q121" s="46">
        <v>0.097</v>
      </c>
      <c r="R121" s="46">
        <v>0.097</v>
      </c>
      <c r="S121" s="46"/>
      <c r="T121" s="46" t="s">
        <v>462</v>
      </c>
      <c r="U121" s="46" t="s">
        <v>446</v>
      </c>
      <c r="V121" s="68" t="s">
        <v>38</v>
      </c>
      <c r="W121" s="42"/>
    </row>
    <row r="122" s="15" customFormat="1" ht="101.25" spans="1:23">
      <c r="A122" s="45">
        <v>113</v>
      </c>
      <c r="B122" s="78" t="s">
        <v>463</v>
      </c>
      <c r="C122" s="46" t="s">
        <v>42</v>
      </c>
      <c r="D122" s="46" t="s">
        <v>31</v>
      </c>
      <c r="E122" s="46" t="s">
        <v>454</v>
      </c>
      <c r="F122" s="47" t="s">
        <v>464</v>
      </c>
      <c r="G122" s="63">
        <v>200</v>
      </c>
      <c r="H122" s="47" t="s">
        <v>77</v>
      </c>
      <c r="I122" s="47" t="s">
        <v>465</v>
      </c>
      <c r="J122" s="47" t="s">
        <v>466</v>
      </c>
      <c r="K122" s="48">
        <f t="shared" si="7"/>
        <v>257</v>
      </c>
      <c r="L122" s="62">
        <v>60</v>
      </c>
      <c r="M122" s="62">
        <v>197</v>
      </c>
      <c r="N122" s="62">
        <v>0.07</v>
      </c>
      <c r="O122" s="63">
        <v>0.01</v>
      </c>
      <c r="P122" s="63">
        <v>0.0596</v>
      </c>
      <c r="Q122" s="90">
        <v>0.25</v>
      </c>
      <c r="R122" s="90">
        <v>0.05</v>
      </c>
      <c r="S122" s="90">
        <v>0.2</v>
      </c>
      <c r="T122" s="46" t="s">
        <v>452</v>
      </c>
      <c r="U122" s="46" t="s">
        <v>446</v>
      </c>
      <c r="V122" s="68" t="s">
        <v>38</v>
      </c>
      <c r="W122" s="69"/>
    </row>
    <row r="123" s="15" customFormat="1" ht="81" spans="1:23">
      <c r="A123" s="45">
        <v>114</v>
      </c>
      <c r="B123" s="78" t="s">
        <v>467</v>
      </c>
      <c r="C123" s="46" t="s">
        <v>42</v>
      </c>
      <c r="D123" s="46" t="s">
        <v>31</v>
      </c>
      <c r="E123" s="46" t="s">
        <v>454</v>
      </c>
      <c r="F123" s="47" t="s">
        <v>468</v>
      </c>
      <c r="G123" s="63">
        <v>120</v>
      </c>
      <c r="H123" s="79" t="s">
        <v>34</v>
      </c>
      <c r="I123" s="65" t="s">
        <v>469</v>
      </c>
      <c r="J123" s="65" t="s">
        <v>470</v>
      </c>
      <c r="K123" s="48">
        <f t="shared" si="7"/>
        <v>200</v>
      </c>
      <c r="L123" s="80">
        <v>60</v>
      </c>
      <c r="M123" s="80">
        <v>140</v>
      </c>
      <c r="N123" s="80">
        <v>0.045</v>
      </c>
      <c r="O123" s="80">
        <v>0.045</v>
      </c>
      <c r="P123" s="80"/>
      <c r="Q123" s="80">
        <v>0.005</v>
      </c>
      <c r="R123" s="80">
        <v>0.005</v>
      </c>
      <c r="S123" s="87"/>
      <c r="T123" s="80" t="s">
        <v>129</v>
      </c>
      <c r="U123" s="80" t="s">
        <v>161</v>
      </c>
      <c r="V123" s="68" t="s">
        <v>38</v>
      </c>
      <c r="W123" s="69"/>
    </row>
    <row r="124" s="15" customFormat="1" ht="101.25" spans="1:23">
      <c r="A124" s="45">
        <v>115</v>
      </c>
      <c r="B124" s="80" t="s">
        <v>471</v>
      </c>
      <c r="C124" s="80" t="s">
        <v>42</v>
      </c>
      <c r="D124" s="80" t="s">
        <v>31</v>
      </c>
      <c r="E124" s="80" t="s">
        <v>32</v>
      </c>
      <c r="F124" s="81" t="s">
        <v>472</v>
      </c>
      <c r="G124" s="80">
        <v>200</v>
      </c>
      <c r="H124" s="79" t="s">
        <v>34</v>
      </c>
      <c r="I124" s="65" t="s">
        <v>469</v>
      </c>
      <c r="J124" s="65" t="s">
        <v>470</v>
      </c>
      <c r="K124" s="48">
        <f t="shared" si="7"/>
        <v>200</v>
      </c>
      <c r="L124" s="80">
        <v>60</v>
      </c>
      <c r="M124" s="80">
        <v>140</v>
      </c>
      <c r="N124" s="80">
        <v>0.045</v>
      </c>
      <c r="O124" s="80">
        <v>0.045</v>
      </c>
      <c r="P124" s="80"/>
      <c r="Q124" s="80">
        <v>0.005</v>
      </c>
      <c r="R124" s="80">
        <v>0.005</v>
      </c>
      <c r="S124" s="87"/>
      <c r="T124" s="80" t="s">
        <v>129</v>
      </c>
      <c r="U124" s="80" t="s">
        <v>161</v>
      </c>
      <c r="V124" s="68" t="s">
        <v>38</v>
      </c>
      <c r="W124" s="69"/>
    </row>
    <row r="125" s="18" customFormat="1" ht="60.75" spans="1:241">
      <c r="A125" s="45">
        <v>116</v>
      </c>
      <c r="B125" s="4" t="s">
        <v>473</v>
      </c>
      <c r="C125" s="46" t="s">
        <v>42</v>
      </c>
      <c r="D125" s="46" t="s">
        <v>31</v>
      </c>
      <c r="E125" s="46" t="s">
        <v>454</v>
      </c>
      <c r="F125" s="4" t="s">
        <v>474</v>
      </c>
      <c r="G125" s="48">
        <v>120</v>
      </c>
      <c r="H125" s="47" t="s">
        <v>77</v>
      </c>
      <c r="I125" s="47" t="s">
        <v>475</v>
      </c>
      <c r="J125" s="47" t="s">
        <v>476</v>
      </c>
      <c r="K125" s="48">
        <f t="shared" si="7"/>
        <v>257</v>
      </c>
      <c r="L125" s="92">
        <v>60</v>
      </c>
      <c r="M125" s="92">
        <v>197</v>
      </c>
      <c r="N125" s="90">
        <v>0.06</v>
      </c>
      <c r="O125" s="90">
        <v>0.06</v>
      </c>
      <c r="P125" s="90"/>
      <c r="Q125" s="90">
        <v>0.06</v>
      </c>
      <c r="R125" s="90">
        <v>0.06</v>
      </c>
      <c r="S125" s="90"/>
      <c r="T125" s="46" t="s">
        <v>452</v>
      </c>
      <c r="U125" s="46" t="s">
        <v>452</v>
      </c>
      <c r="V125" s="68" t="s">
        <v>38</v>
      </c>
      <c r="W125" s="69"/>
      <c r="X125" s="21"/>
      <c r="Y125" s="21"/>
      <c r="Z125" s="21"/>
      <c r="AA125" s="21"/>
      <c r="AB125" s="21"/>
      <c r="AC125" s="21"/>
      <c r="AD125" s="21"/>
      <c r="AE125" s="21"/>
      <c r="AF125" s="21"/>
      <c r="AG125" s="21"/>
      <c r="AH125" s="21"/>
      <c r="AI125" s="21"/>
      <c r="AJ125" s="21"/>
      <c r="AK125" s="21"/>
      <c r="AL125" s="21"/>
      <c r="AM125" s="21"/>
      <c r="AN125" s="21"/>
      <c r="AO125" s="21"/>
      <c r="AP125" s="21"/>
      <c r="AQ125" s="21"/>
      <c r="AR125" s="21"/>
      <c r="AS125" s="21"/>
      <c r="AT125" s="21"/>
      <c r="AU125" s="21"/>
      <c r="AV125" s="21"/>
      <c r="AW125" s="21"/>
      <c r="AX125" s="21"/>
      <c r="AY125" s="21"/>
      <c r="AZ125" s="21"/>
      <c r="BA125" s="21"/>
      <c r="BB125" s="21"/>
      <c r="BC125" s="21"/>
      <c r="BD125" s="21"/>
      <c r="BE125" s="21"/>
      <c r="BF125" s="21"/>
      <c r="BG125" s="21"/>
      <c r="BH125" s="21"/>
      <c r="BI125" s="21"/>
      <c r="BJ125" s="21"/>
      <c r="BK125" s="21"/>
      <c r="BL125" s="21"/>
      <c r="BM125" s="21"/>
      <c r="BN125" s="21"/>
      <c r="BO125" s="21"/>
      <c r="BP125" s="21"/>
      <c r="BQ125" s="21"/>
      <c r="BR125" s="21"/>
      <c r="BS125" s="21"/>
      <c r="BT125" s="21"/>
      <c r="BU125" s="21"/>
      <c r="BV125" s="21"/>
      <c r="BW125" s="21"/>
      <c r="BX125" s="21"/>
      <c r="BY125" s="21"/>
      <c r="BZ125" s="21"/>
      <c r="CA125" s="21"/>
      <c r="CB125" s="21"/>
      <c r="CC125" s="21"/>
      <c r="CD125" s="21"/>
      <c r="CE125" s="21"/>
      <c r="CF125" s="21"/>
      <c r="CG125" s="21"/>
      <c r="CH125" s="21"/>
      <c r="CI125" s="21"/>
      <c r="CJ125" s="21"/>
      <c r="CK125" s="21"/>
      <c r="CL125" s="21"/>
      <c r="CM125" s="21"/>
      <c r="CN125" s="21"/>
      <c r="CO125" s="21"/>
      <c r="CP125" s="21"/>
      <c r="CQ125" s="21"/>
      <c r="CR125" s="21"/>
      <c r="CS125" s="21"/>
      <c r="CT125" s="21"/>
      <c r="CU125" s="21"/>
      <c r="CV125" s="21"/>
      <c r="CW125" s="21"/>
      <c r="CX125" s="21"/>
      <c r="CY125" s="21"/>
      <c r="CZ125" s="21"/>
      <c r="DA125" s="21"/>
      <c r="DB125" s="21"/>
      <c r="DC125" s="21"/>
      <c r="DD125" s="21"/>
      <c r="DE125" s="21"/>
      <c r="DF125" s="21"/>
      <c r="DG125" s="21"/>
      <c r="DH125" s="21"/>
      <c r="DI125" s="21"/>
      <c r="DJ125" s="21"/>
      <c r="DK125" s="21"/>
      <c r="DL125" s="21"/>
      <c r="DM125" s="21"/>
      <c r="DN125" s="21"/>
      <c r="DO125" s="21"/>
      <c r="DP125" s="21"/>
      <c r="DQ125" s="21"/>
      <c r="DR125" s="21"/>
      <c r="DS125" s="21"/>
      <c r="DT125" s="21"/>
      <c r="DU125" s="21"/>
      <c r="DV125" s="21"/>
      <c r="DW125" s="21"/>
      <c r="DX125" s="21"/>
      <c r="DY125" s="21"/>
      <c r="DZ125" s="21"/>
      <c r="EA125" s="21"/>
      <c r="EB125" s="21"/>
      <c r="EC125" s="21"/>
      <c r="ED125" s="21"/>
      <c r="EE125" s="21"/>
      <c r="EF125" s="21"/>
      <c r="EG125" s="21"/>
      <c r="EH125" s="21"/>
      <c r="EI125" s="21"/>
      <c r="EJ125" s="21"/>
      <c r="EK125" s="21"/>
      <c r="EL125" s="21"/>
      <c r="EM125" s="21"/>
      <c r="EN125" s="21"/>
      <c r="EO125" s="21"/>
      <c r="EP125" s="21"/>
      <c r="EQ125" s="21"/>
      <c r="ER125" s="21"/>
      <c r="ES125" s="21"/>
      <c r="ET125" s="21"/>
      <c r="EU125" s="21"/>
      <c r="EV125" s="21"/>
      <c r="EW125" s="21"/>
      <c r="EX125" s="21"/>
      <c r="EY125" s="21"/>
      <c r="EZ125" s="21"/>
      <c r="FA125" s="21"/>
      <c r="FB125" s="21"/>
      <c r="FC125" s="21"/>
      <c r="FD125" s="21"/>
      <c r="FE125" s="21"/>
      <c r="FF125" s="21"/>
      <c r="FG125" s="21"/>
      <c r="FH125" s="21"/>
      <c r="FI125" s="21"/>
      <c r="FJ125" s="21"/>
      <c r="FK125" s="21"/>
      <c r="FL125" s="21"/>
      <c r="FM125" s="21"/>
      <c r="FN125" s="21"/>
      <c r="FO125" s="21"/>
      <c r="FP125" s="21"/>
      <c r="FQ125" s="21"/>
      <c r="FR125" s="21"/>
      <c r="FS125" s="21"/>
      <c r="FT125" s="21"/>
      <c r="FU125" s="21"/>
      <c r="FV125" s="21"/>
      <c r="FW125" s="21"/>
      <c r="FX125" s="21"/>
      <c r="FY125" s="21"/>
      <c r="FZ125" s="21"/>
      <c r="GA125" s="21"/>
      <c r="GB125" s="21"/>
      <c r="GC125" s="21"/>
      <c r="GD125" s="21"/>
      <c r="GE125" s="21"/>
      <c r="GF125" s="21"/>
      <c r="GG125" s="21"/>
      <c r="GH125" s="21"/>
      <c r="GI125" s="21"/>
      <c r="GJ125" s="21"/>
      <c r="GK125" s="21"/>
      <c r="GL125" s="21"/>
      <c r="GM125" s="21"/>
      <c r="GN125" s="21"/>
      <c r="GO125" s="21"/>
      <c r="GP125" s="21"/>
      <c r="GQ125" s="21"/>
      <c r="GR125" s="21"/>
      <c r="GS125" s="21"/>
      <c r="GT125" s="21"/>
      <c r="GU125" s="21"/>
      <c r="GV125" s="21"/>
      <c r="GW125" s="21"/>
      <c r="GX125" s="21"/>
      <c r="GY125" s="21"/>
      <c r="GZ125" s="21"/>
      <c r="HA125" s="21"/>
      <c r="HB125" s="21"/>
      <c r="HC125" s="21"/>
      <c r="HD125" s="21"/>
      <c r="HE125" s="21"/>
      <c r="HF125" s="21"/>
      <c r="HG125" s="21"/>
      <c r="HH125" s="21"/>
      <c r="HI125" s="21"/>
      <c r="HJ125" s="21"/>
      <c r="HK125" s="21"/>
      <c r="HL125" s="21"/>
      <c r="HM125" s="21"/>
      <c r="HN125" s="21"/>
      <c r="HO125" s="21"/>
      <c r="HP125" s="21"/>
      <c r="HQ125" s="21"/>
      <c r="HR125" s="21"/>
      <c r="HS125" s="21"/>
      <c r="HT125" s="21"/>
      <c r="HU125" s="21"/>
      <c r="HV125" s="21"/>
      <c r="HW125" s="21"/>
      <c r="HX125" s="21"/>
      <c r="HY125" s="21"/>
      <c r="HZ125" s="21"/>
      <c r="IA125" s="21"/>
      <c r="IB125" s="21"/>
      <c r="IC125" s="21"/>
      <c r="ID125" s="21"/>
      <c r="IE125" s="21"/>
      <c r="IF125" s="21"/>
      <c r="IG125" s="21"/>
    </row>
    <row r="126" s="15" customFormat="1" ht="56.25" spans="1:23">
      <c r="A126" s="45">
        <v>117</v>
      </c>
      <c r="B126" s="3" t="s">
        <v>477</v>
      </c>
      <c r="C126" s="3" t="s">
        <v>42</v>
      </c>
      <c r="D126" s="3" t="s">
        <v>31</v>
      </c>
      <c r="E126" s="3" t="s">
        <v>478</v>
      </c>
      <c r="F126" s="4" t="s">
        <v>479</v>
      </c>
      <c r="G126" s="3">
        <v>20</v>
      </c>
      <c r="H126" s="3" t="s">
        <v>34</v>
      </c>
      <c r="I126" s="6" t="s">
        <v>480</v>
      </c>
      <c r="J126" s="6" t="s">
        <v>481</v>
      </c>
      <c r="K126" s="48">
        <f t="shared" si="7"/>
        <v>3</v>
      </c>
      <c r="L126" s="3"/>
      <c r="M126" s="3">
        <v>3</v>
      </c>
      <c r="N126" s="3">
        <v>0.03</v>
      </c>
      <c r="O126" s="3"/>
      <c r="P126" s="3">
        <v>0.03</v>
      </c>
      <c r="Q126" s="3">
        <v>0.12</v>
      </c>
      <c r="R126" s="3"/>
      <c r="S126" s="3">
        <v>0.12</v>
      </c>
      <c r="T126" s="3" t="s">
        <v>129</v>
      </c>
      <c r="U126" s="3" t="s">
        <v>482</v>
      </c>
      <c r="V126" s="94" t="s">
        <v>38</v>
      </c>
      <c r="W126" s="3"/>
    </row>
    <row r="127" s="15" customFormat="1" ht="56.25" spans="1:23">
      <c r="A127" s="45">
        <v>118</v>
      </c>
      <c r="B127" s="3" t="s">
        <v>483</v>
      </c>
      <c r="C127" s="3" t="s">
        <v>42</v>
      </c>
      <c r="D127" s="3" t="s">
        <v>31</v>
      </c>
      <c r="E127" s="3" t="s">
        <v>484</v>
      </c>
      <c r="F127" s="4" t="s">
        <v>485</v>
      </c>
      <c r="G127" s="3">
        <v>800</v>
      </c>
      <c r="H127" s="3" t="s">
        <v>460</v>
      </c>
      <c r="I127" s="6" t="s">
        <v>486</v>
      </c>
      <c r="J127" s="6" t="s">
        <v>487</v>
      </c>
      <c r="K127" s="48">
        <f t="shared" si="7"/>
        <v>255</v>
      </c>
      <c r="L127" s="3">
        <v>60</v>
      </c>
      <c r="M127" s="3">
        <v>195</v>
      </c>
      <c r="N127" s="3">
        <v>2.2</v>
      </c>
      <c r="O127" s="3">
        <v>2.2</v>
      </c>
      <c r="P127" s="3"/>
      <c r="Q127" s="3">
        <v>4.3</v>
      </c>
      <c r="R127" s="3">
        <v>4.3</v>
      </c>
      <c r="S127" s="3"/>
      <c r="T127" s="3" t="s">
        <v>452</v>
      </c>
      <c r="U127" s="3" t="s">
        <v>452</v>
      </c>
      <c r="V127" s="94" t="s">
        <v>38</v>
      </c>
      <c r="W127" s="3"/>
    </row>
    <row r="128" s="20" customFormat="1" ht="41" customHeight="1" spans="1:23">
      <c r="A128" s="82"/>
      <c r="B128" s="83" t="s">
        <v>488</v>
      </c>
      <c r="C128" s="83"/>
      <c r="D128" s="83"/>
      <c r="E128" s="83"/>
      <c r="F128" s="43"/>
      <c r="G128" s="83">
        <f>G129+G141+G142+G143+G159+G161+G160</f>
        <v>8357.59</v>
      </c>
      <c r="H128" s="83"/>
      <c r="I128" s="83"/>
      <c r="J128" s="83"/>
      <c r="K128" s="83">
        <f t="shared" ref="H128:S128" si="8">K129+K141+K142+K143+K159+K161+K160</f>
        <v>774</v>
      </c>
      <c r="L128" s="83">
        <f t="shared" si="8"/>
        <v>188</v>
      </c>
      <c r="M128" s="83">
        <f t="shared" si="8"/>
        <v>586</v>
      </c>
      <c r="N128" s="83">
        <f t="shared" si="8"/>
        <v>16.1454</v>
      </c>
      <c r="O128" s="83">
        <f t="shared" si="8"/>
        <v>3.7366</v>
      </c>
      <c r="P128" s="83">
        <f t="shared" si="8"/>
        <v>12.4123</v>
      </c>
      <c r="Q128" s="83">
        <f t="shared" si="8"/>
        <v>62.6067</v>
      </c>
      <c r="R128" s="83">
        <f t="shared" si="8"/>
        <v>14.9725</v>
      </c>
      <c r="S128" s="83">
        <f t="shared" si="8"/>
        <v>47.6342</v>
      </c>
      <c r="T128" s="83"/>
      <c r="U128" s="83"/>
      <c r="V128" s="83"/>
      <c r="W128" s="83"/>
    </row>
    <row r="129" s="15" customFormat="1" ht="41" customHeight="1" spans="1:23">
      <c r="A129" s="2"/>
      <c r="B129" s="3" t="s">
        <v>489</v>
      </c>
      <c r="C129" s="3"/>
      <c r="D129" s="3"/>
      <c r="E129" s="3"/>
      <c r="F129" s="4"/>
      <c r="G129" s="3">
        <f>SUM(G130:G140)</f>
        <v>1064</v>
      </c>
      <c r="H129" s="3"/>
      <c r="I129" s="3"/>
      <c r="J129" s="3"/>
      <c r="K129" s="3">
        <f t="shared" ref="H129:S129" si="9">SUM(K130:K140)</f>
        <v>30</v>
      </c>
      <c r="L129" s="3">
        <f t="shared" si="9"/>
        <v>15</v>
      </c>
      <c r="M129" s="3">
        <f t="shared" si="9"/>
        <v>15</v>
      </c>
      <c r="N129" s="3">
        <f t="shared" si="9"/>
        <v>2.1845</v>
      </c>
      <c r="O129" s="3">
        <f t="shared" si="9"/>
        <v>0.4558</v>
      </c>
      <c r="P129" s="3">
        <f t="shared" si="9"/>
        <v>1.7287</v>
      </c>
      <c r="Q129" s="3">
        <f t="shared" si="9"/>
        <v>8.679</v>
      </c>
      <c r="R129" s="3">
        <f t="shared" si="9"/>
        <v>2.1339</v>
      </c>
      <c r="S129" s="3">
        <f t="shared" si="9"/>
        <v>6.5451</v>
      </c>
      <c r="T129" s="3"/>
      <c r="U129" s="3"/>
      <c r="V129" s="3"/>
      <c r="W129" s="3"/>
    </row>
    <row r="130" s="15" customFormat="1" ht="75" spans="1:23">
      <c r="A130" s="95">
        <v>119</v>
      </c>
      <c r="B130" s="6" t="s">
        <v>490</v>
      </c>
      <c r="C130" s="3" t="s">
        <v>491</v>
      </c>
      <c r="D130" s="3">
        <v>2025</v>
      </c>
      <c r="E130" s="3" t="s">
        <v>492</v>
      </c>
      <c r="F130" s="47" t="s">
        <v>493</v>
      </c>
      <c r="G130" s="5">
        <v>114</v>
      </c>
      <c r="H130" s="7" t="s">
        <v>494</v>
      </c>
      <c r="I130" s="7" t="s">
        <v>494</v>
      </c>
      <c r="J130" s="7"/>
      <c r="K130" s="48">
        <f t="shared" ref="K130:K157" si="10">L130+M130</f>
        <v>4</v>
      </c>
      <c r="L130" s="105">
        <v>3</v>
      </c>
      <c r="M130" s="105">
        <v>1</v>
      </c>
      <c r="N130" s="109">
        <v>0.062</v>
      </c>
      <c r="O130" s="109">
        <v>0.0186</v>
      </c>
      <c r="P130" s="109">
        <v>0.0434</v>
      </c>
      <c r="Q130" s="109">
        <v>0.24</v>
      </c>
      <c r="R130" s="109">
        <v>0.0781</v>
      </c>
      <c r="S130" s="109">
        <v>0.1619</v>
      </c>
      <c r="T130" s="3" t="s">
        <v>495</v>
      </c>
      <c r="U130" s="3" t="s">
        <v>496</v>
      </c>
      <c r="V130" s="94" t="s">
        <v>38</v>
      </c>
      <c r="W130" s="122"/>
    </row>
    <row r="131" s="15" customFormat="1" ht="93.75" spans="1:23">
      <c r="A131" s="95">
        <v>120</v>
      </c>
      <c r="B131" s="6" t="s">
        <v>497</v>
      </c>
      <c r="C131" s="95" t="s">
        <v>491</v>
      </c>
      <c r="D131" s="95">
        <v>2025</v>
      </c>
      <c r="E131" s="3" t="s">
        <v>498</v>
      </c>
      <c r="F131" s="4" t="s">
        <v>499</v>
      </c>
      <c r="G131" s="96">
        <v>184.84</v>
      </c>
      <c r="H131" s="7" t="s">
        <v>494</v>
      </c>
      <c r="I131" s="7" t="s">
        <v>494</v>
      </c>
      <c r="J131" s="110"/>
      <c r="K131" s="48">
        <f t="shared" si="10"/>
        <v>4</v>
      </c>
      <c r="L131" s="111">
        <v>1</v>
      </c>
      <c r="M131" s="111">
        <v>3</v>
      </c>
      <c r="N131" s="109">
        <v>0.186</v>
      </c>
      <c r="O131" s="109">
        <v>0.072</v>
      </c>
      <c r="P131" s="109">
        <v>0.114</v>
      </c>
      <c r="Q131" s="109">
        <v>0.74</v>
      </c>
      <c r="R131" s="109">
        <v>0.288</v>
      </c>
      <c r="S131" s="109">
        <v>0.452</v>
      </c>
      <c r="T131" s="3" t="s">
        <v>495</v>
      </c>
      <c r="U131" s="3" t="s">
        <v>496</v>
      </c>
      <c r="V131" s="94" t="s">
        <v>38</v>
      </c>
      <c r="W131" s="122"/>
    </row>
    <row r="132" s="15" customFormat="1" ht="75" spans="1:23">
      <c r="A132" s="95">
        <v>121</v>
      </c>
      <c r="B132" s="6" t="s">
        <v>500</v>
      </c>
      <c r="C132" s="3" t="s">
        <v>491</v>
      </c>
      <c r="D132" s="3">
        <v>2025</v>
      </c>
      <c r="E132" s="3" t="s">
        <v>501</v>
      </c>
      <c r="F132" s="4" t="s">
        <v>502</v>
      </c>
      <c r="G132" s="96">
        <v>56.33</v>
      </c>
      <c r="H132" s="7" t="s">
        <v>494</v>
      </c>
      <c r="I132" s="7" t="s">
        <v>494</v>
      </c>
      <c r="J132" s="110"/>
      <c r="K132" s="48">
        <f t="shared" si="10"/>
        <v>1</v>
      </c>
      <c r="L132" s="111"/>
      <c r="M132" s="111">
        <v>1</v>
      </c>
      <c r="N132" s="109">
        <v>0.041</v>
      </c>
      <c r="O132" s="109">
        <v>0.011</v>
      </c>
      <c r="P132" s="109">
        <v>0.03</v>
      </c>
      <c r="Q132" s="109">
        <v>0.164</v>
      </c>
      <c r="R132" s="109">
        <v>0.045</v>
      </c>
      <c r="S132" s="109">
        <v>0.119</v>
      </c>
      <c r="T132" s="3" t="s">
        <v>495</v>
      </c>
      <c r="U132" s="3" t="s">
        <v>496</v>
      </c>
      <c r="V132" s="94" t="s">
        <v>38</v>
      </c>
      <c r="W132" s="122"/>
    </row>
    <row r="133" s="15" customFormat="1" ht="75" spans="1:23">
      <c r="A133" s="95">
        <v>122</v>
      </c>
      <c r="B133" s="97" t="s">
        <v>503</v>
      </c>
      <c r="C133" s="95" t="s">
        <v>491</v>
      </c>
      <c r="D133" s="95">
        <v>2025</v>
      </c>
      <c r="E133" s="5" t="s">
        <v>504</v>
      </c>
      <c r="F133" s="4" t="s">
        <v>505</v>
      </c>
      <c r="G133" s="5">
        <v>39.28</v>
      </c>
      <c r="H133" s="7" t="s">
        <v>494</v>
      </c>
      <c r="I133" s="7" t="s">
        <v>494</v>
      </c>
      <c r="J133" s="7"/>
      <c r="K133" s="48">
        <f t="shared" si="10"/>
        <v>1</v>
      </c>
      <c r="L133" s="5"/>
      <c r="M133" s="5">
        <v>1</v>
      </c>
      <c r="N133" s="109">
        <v>0.057</v>
      </c>
      <c r="O133" s="109">
        <v>0.016</v>
      </c>
      <c r="P133" s="109">
        <v>0.041</v>
      </c>
      <c r="Q133" s="109">
        <v>0.227</v>
      </c>
      <c r="R133" s="109">
        <v>0.065</v>
      </c>
      <c r="S133" s="109">
        <v>0.162</v>
      </c>
      <c r="T133" s="3" t="s">
        <v>495</v>
      </c>
      <c r="U133" s="3" t="s">
        <v>496</v>
      </c>
      <c r="V133" s="94" t="s">
        <v>38</v>
      </c>
      <c r="W133" s="122"/>
    </row>
    <row r="134" s="15" customFormat="1" ht="93.75" spans="1:23">
      <c r="A134" s="95">
        <v>123</v>
      </c>
      <c r="B134" s="97" t="s">
        <v>506</v>
      </c>
      <c r="C134" s="3" t="s">
        <v>491</v>
      </c>
      <c r="D134" s="3">
        <v>2025</v>
      </c>
      <c r="E134" s="5" t="s">
        <v>507</v>
      </c>
      <c r="F134" s="4" t="s">
        <v>508</v>
      </c>
      <c r="G134" s="5">
        <v>117.97</v>
      </c>
      <c r="H134" s="7" t="s">
        <v>494</v>
      </c>
      <c r="I134" s="7" t="s">
        <v>494</v>
      </c>
      <c r="J134" s="7"/>
      <c r="K134" s="48">
        <f t="shared" si="10"/>
        <v>4</v>
      </c>
      <c r="L134" s="5"/>
      <c r="M134" s="5">
        <v>4</v>
      </c>
      <c r="N134" s="109">
        <v>0.179</v>
      </c>
      <c r="O134" s="109">
        <v>0.075</v>
      </c>
      <c r="P134" s="109">
        <v>0.104</v>
      </c>
      <c r="Q134" s="109">
        <v>0.716</v>
      </c>
      <c r="R134" s="109">
        <v>0.235</v>
      </c>
      <c r="S134" s="109">
        <v>0.481</v>
      </c>
      <c r="T134" s="3" t="s">
        <v>495</v>
      </c>
      <c r="U134" s="3" t="s">
        <v>496</v>
      </c>
      <c r="V134" s="94" t="s">
        <v>38</v>
      </c>
      <c r="W134" s="122"/>
    </row>
    <row r="135" s="15" customFormat="1" ht="75" spans="1:23">
      <c r="A135" s="95">
        <v>124</v>
      </c>
      <c r="B135" s="97" t="s">
        <v>509</v>
      </c>
      <c r="C135" s="3" t="s">
        <v>491</v>
      </c>
      <c r="D135" s="3">
        <v>2025</v>
      </c>
      <c r="E135" s="5" t="s">
        <v>510</v>
      </c>
      <c r="F135" s="4" t="s">
        <v>511</v>
      </c>
      <c r="G135" s="5">
        <v>69.04</v>
      </c>
      <c r="H135" s="7" t="s">
        <v>494</v>
      </c>
      <c r="I135" s="7" t="s">
        <v>494</v>
      </c>
      <c r="J135" s="7"/>
      <c r="K135" s="48">
        <f t="shared" si="10"/>
        <v>2</v>
      </c>
      <c r="L135" s="5">
        <v>1</v>
      </c>
      <c r="M135" s="5">
        <v>1</v>
      </c>
      <c r="N135" s="109">
        <v>0.073</v>
      </c>
      <c r="O135" s="109">
        <v>0.022</v>
      </c>
      <c r="P135" s="109">
        <v>0.051</v>
      </c>
      <c r="Q135" s="109">
        <v>0.26</v>
      </c>
      <c r="R135" s="109">
        <v>0.068</v>
      </c>
      <c r="S135" s="109">
        <v>0.192</v>
      </c>
      <c r="T135" s="3" t="s">
        <v>495</v>
      </c>
      <c r="U135" s="3" t="s">
        <v>496</v>
      </c>
      <c r="V135" s="94" t="s">
        <v>38</v>
      </c>
      <c r="W135" s="122"/>
    </row>
    <row r="136" s="15" customFormat="1" ht="75" spans="1:23">
      <c r="A136" s="95">
        <v>125</v>
      </c>
      <c r="B136" s="6" t="s">
        <v>512</v>
      </c>
      <c r="C136" s="3" t="s">
        <v>42</v>
      </c>
      <c r="D136" s="3">
        <v>2025</v>
      </c>
      <c r="E136" s="3" t="s">
        <v>513</v>
      </c>
      <c r="F136" s="4" t="s">
        <v>514</v>
      </c>
      <c r="G136" s="96">
        <v>161.88</v>
      </c>
      <c r="H136" s="7" t="s">
        <v>494</v>
      </c>
      <c r="I136" s="7" t="s">
        <v>494</v>
      </c>
      <c r="J136" s="110"/>
      <c r="K136" s="48">
        <f t="shared" si="10"/>
        <v>4</v>
      </c>
      <c r="L136" s="96">
        <v>1</v>
      </c>
      <c r="M136" s="96">
        <v>3</v>
      </c>
      <c r="N136" s="109">
        <v>0.173</v>
      </c>
      <c r="O136" s="112">
        <v>0.045</v>
      </c>
      <c r="P136" s="112">
        <v>0.128</v>
      </c>
      <c r="Q136" s="109">
        <v>0.692</v>
      </c>
      <c r="R136" s="112">
        <v>0.18</v>
      </c>
      <c r="S136" s="112">
        <v>0.512</v>
      </c>
      <c r="T136" s="3" t="s">
        <v>495</v>
      </c>
      <c r="U136" s="3" t="s">
        <v>496</v>
      </c>
      <c r="V136" s="94" t="s">
        <v>38</v>
      </c>
      <c r="W136" s="122"/>
    </row>
    <row r="137" s="15" customFormat="1" ht="318.75" spans="1:23">
      <c r="A137" s="95">
        <v>126</v>
      </c>
      <c r="B137" s="97" t="s">
        <v>515</v>
      </c>
      <c r="C137" s="95" t="s">
        <v>491</v>
      </c>
      <c r="D137" s="95">
        <v>2025</v>
      </c>
      <c r="E137" s="5" t="s">
        <v>516</v>
      </c>
      <c r="F137" s="4" t="s">
        <v>517</v>
      </c>
      <c r="G137" s="5">
        <v>137.35</v>
      </c>
      <c r="H137" s="7" t="s">
        <v>494</v>
      </c>
      <c r="I137" s="7" t="s">
        <v>494</v>
      </c>
      <c r="J137" s="7"/>
      <c r="K137" s="48">
        <f t="shared" si="10"/>
        <v>5</v>
      </c>
      <c r="L137" s="113">
        <v>4</v>
      </c>
      <c r="M137" s="113">
        <v>1</v>
      </c>
      <c r="N137" s="109">
        <v>0.5811</v>
      </c>
      <c r="O137" s="109">
        <v>0.1471</v>
      </c>
      <c r="P137" s="109">
        <v>0.434</v>
      </c>
      <c r="Q137" s="109">
        <v>2.3104</v>
      </c>
      <c r="R137" s="109">
        <v>0.5896</v>
      </c>
      <c r="S137" s="109">
        <v>1.7208</v>
      </c>
      <c r="T137" s="3" t="s">
        <v>495</v>
      </c>
      <c r="U137" s="3" t="s">
        <v>496</v>
      </c>
      <c r="V137" s="94" t="s">
        <v>38</v>
      </c>
      <c r="W137" s="122"/>
    </row>
    <row r="138" s="15" customFormat="1" ht="93.75" spans="1:23">
      <c r="A138" s="95">
        <v>127</v>
      </c>
      <c r="B138" s="6" t="s">
        <v>518</v>
      </c>
      <c r="C138" s="3" t="s">
        <v>519</v>
      </c>
      <c r="D138" s="3">
        <v>2025</v>
      </c>
      <c r="E138" s="3" t="s">
        <v>520</v>
      </c>
      <c r="F138" s="4" t="s">
        <v>521</v>
      </c>
      <c r="G138" s="96">
        <v>80.49</v>
      </c>
      <c r="H138" s="7" t="s">
        <v>494</v>
      </c>
      <c r="I138" s="7" t="s">
        <v>494</v>
      </c>
      <c r="J138" s="110"/>
      <c r="K138" s="48">
        <f t="shared" si="10"/>
        <v>1</v>
      </c>
      <c r="L138" s="96">
        <v>1</v>
      </c>
      <c r="M138" s="96"/>
      <c r="N138" s="109">
        <v>0.6</v>
      </c>
      <c r="O138" s="112">
        <v>0.0108</v>
      </c>
      <c r="P138" s="112">
        <v>0.5892</v>
      </c>
      <c r="Q138" s="109">
        <v>2.4</v>
      </c>
      <c r="R138" s="112">
        <v>0.432</v>
      </c>
      <c r="S138" s="112">
        <v>1.968</v>
      </c>
      <c r="T138" s="3" t="s">
        <v>495</v>
      </c>
      <c r="U138" s="3" t="s">
        <v>496</v>
      </c>
      <c r="V138" s="94" t="s">
        <v>38</v>
      </c>
      <c r="W138" s="122"/>
    </row>
    <row r="139" s="15" customFormat="1" ht="121.5" spans="1:23">
      <c r="A139" s="95">
        <v>128</v>
      </c>
      <c r="B139" s="6" t="s">
        <v>522</v>
      </c>
      <c r="C139" s="3" t="s">
        <v>523</v>
      </c>
      <c r="D139" s="3">
        <v>2025</v>
      </c>
      <c r="E139" s="3" t="s">
        <v>524</v>
      </c>
      <c r="F139" s="4" t="s">
        <v>525</v>
      </c>
      <c r="G139" s="96">
        <v>38.82</v>
      </c>
      <c r="H139" s="7" t="s">
        <v>494</v>
      </c>
      <c r="I139" s="7" t="s">
        <v>494</v>
      </c>
      <c r="J139" s="110"/>
      <c r="K139" s="48">
        <f t="shared" si="10"/>
        <v>3</v>
      </c>
      <c r="L139" s="96">
        <v>3</v>
      </c>
      <c r="M139" s="96"/>
      <c r="N139" s="109">
        <v>0.1714</v>
      </c>
      <c r="O139" s="109">
        <v>0.0262</v>
      </c>
      <c r="P139" s="109">
        <v>0.1452</v>
      </c>
      <c r="Q139" s="109">
        <v>0.6856</v>
      </c>
      <c r="R139" s="109">
        <v>0.1048</v>
      </c>
      <c r="S139" s="109">
        <v>0.5808</v>
      </c>
      <c r="T139" s="3" t="s">
        <v>495</v>
      </c>
      <c r="U139" s="3" t="s">
        <v>496</v>
      </c>
      <c r="V139" s="94" t="s">
        <v>38</v>
      </c>
      <c r="W139" s="122"/>
    </row>
    <row r="140" s="15" customFormat="1" ht="40.5" spans="1:23">
      <c r="A140" s="95">
        <v>129</v>
      </c>
      <c r="B140" s="97" t="s">
        <v>526</v>
      </c>
      <c r="C140" s="95" t="s">
        <v>42</v>
      </c>
      <c r="D140" s="95" t="s">
        <v>31</v>
      </c>
      <c r="E140" s="5" t="s">
        <v>527</v>
      </c>
      <c r="F140" s="4" t="s">
        <v>528</v>
      </c>
      <c r="G140" s="5">
        <v>64</v>
      </c>
      <c r="H140" s="7" t="s">
        <v>34</v>
      </c>
      <c r="I140" s="7" t="s">
        <v>494</v>
      </c>
      <c r="J140" s="7"/>
      <c r="K140" s="48">
        <f t="shared" si="10"/>
        <v>1</v>
      </c>
      <c r="L140" s="113">
        <v>1</v>
      </c>
      <c r="M140" s="113"/>
      <c r="N140" s="109">
        <v>0.061</v>
      </c>
      <c r="O140" s="109">
        <v>0.0121</v>
      </c>
      <c r="P140" s="109">
        <v>0.0489</v>
      </c>
      <c r="Q140" s="109">
        <v>0.244</v>
      </c>
      <c r="R140" s="109">
        <v>0.0484</v>
      </c>
      <c r="S140" s="109">
        <v>0.1956</v>
      </c>
      <c r="T140" s="3" t="s">
        <v>495</v>
      </c>
      <c r="U140" s="3" t="s">
        <v>529</v>
      </c>
      <c r="V140" s="94" t="s">
        <v>38</v>
      </c>
      <c r="W140" s="122"/>
    </row>
    <row r="141" s="15" customFormat="1" ht="37.5" spans="1:23">
      <c r="A141" s="95">
        <v>130</v>
      </c>
      <c r="B141" s="98" t="s">
        <v>530</v>
      </c>
      <c r="C141" s="99" t="s">
        <v>42</v>
      </c>
      <c r="D141" s="99" t="s">
        <v>31</v>
      </c>
      <c r="E141" s="98" t="s">
        <v>454</v>
      </c>
      <c r="F141" s="100" t="s">
        <v>531</v>
      </c>
      <c r="G141" s="101">
        <v>175.93</v>
      </c>
      <c r="H141" s="102" t="s">
        <v>532</v>
      </c>
      <c r="I141" s="114" t="s">
        <v>533</v>
      </c>
      <c r="J141" s="115"/>
      <c r="K141" s="48">
        <f t="shared" si="10"/>
        <v>158</v>
      </c>
      <c r="L141" s="99">
        <v>34</v>
      </c>
      <c r="M141" s="99">
        <v>124</v>
      </c>
      <c r="N141" s="116">
        <v>0.1891</v>
      </c>
      <c r="O141" s="116">
        <v>0.1891</v>
      </c>
      <c r="P141" s="101"/>
      <c r="Q141" s="123">
        <v>0.7398</v>
      </c>
      <c r="R141" s="123">
        <v>0.7398</v>
      </c>
      <c r="S141" s="101"/>
      <c r="T141" s="99" t="s">
        <v>534</v>
      </c>
      <c r="U141" s="99" t="s">
        <v>535</v>
      </c>
      <c r="V141" s="94" t="s">
        <v>38</v>
      </c>
      <c r="W141" s="124"/>
    </row>
    <row r="142" s="15" customFormat="1" ht="37.5" spans="1:23">
      <c r="A142" s="95">
        <v>131</v>
      </c>
      <c r="B142" s="98" t="s">
        <v>536</v>
      </c>
      <c r="C142" s="99" t="s">
        <v>137</v>
      </c>
      <c r="D142" s="99" t="s">
        <v>31</v>
      </c>
      <c r="E142" s="98" t="s">
        <v>32</v>
      </c>
      <c r="F142" s="103" t="s">
        <v>537</v>
      </c>
      <c r="G142" s="101">
        <v>749.11</v>
      </c>
      <c r="H142" s="102" t="s">
        <v>34</v>
      </c>
      <c r="I142" s="114" t="s">
        <v>538</v>
      </c>
      <c r="J142" s="115"/>
      <c r="K142" s="48">
        <f t="shared" si="10"/>
        <v>30</v>
      </c>
      <c r="L142" s="99">
        <v>10</v>
      </c>
      <c r="M142" s="99">
        <v>20</v>
      </c>
      <c r="N142" s="116">
        <v>0.19</v>
      </c>
      <c r="O142" s="116">
        <v>0.19</v>
      </c>
      <c r="P142" s="101"/>
      <c r="Q142" s="123">
        <v>0.74</v>
      </c>
      <c r="R142" s="123">
        <v>0.74</v>
      </c>
      <c r="S142" s="101"/>
      <c r="T142" s="99" t="s">
        <v>539</v>
      </c>
      <c r="U142" s="99" t="s">
        <v>539</v>
      </c>
      <c r="V142" s="94" t="s">
        <v>38</v>
      </c>
      <c r="W142" s="124"/>
    </row>
    <row r="143" s="15" customFormat="1" ht="37.5" spans="1:23">
      <c r="A143" s="95"/>
      <c r="B143" s="98" t="s">
        <v>540</v>
      </c>
      <c r="C143" s="99"/>
      <c r="D143" s="99"/>
      <c r="E143" s="98"/>
      <c r="F143" s="100"/>
      <c r="G143" s="101">
        <f>SUM(G144:G158)</f>
        <v>3964</v>
      </c>
      <c r="H143" s="104"/>
      <c r="I143" s="117"/>
      <c r="J143" s="117"/>
      <c r="K143" s="48">
        <f t="shared" si="10"/>
        <v>14</v>
      </c>
      <c r="L143" s="118">
        <f t="shared" ref="L143:S143" si="11">SUM(L144:L157)</f>
        <v>3</v>
      </c>
      <c r="M143" s="118">
        <f t="shared" si="11"/>
        <v>11</v>
      </c>
      <c r="N143" s="101">
        <f t="shared" si="11"/>
        <v>0.084</v>
      </c>
      <c r="O143" s="101">
        <f t="shared" si="11"/>
        <v>0.014</v>
      </c>
      <c r="P143" s="101">
        <f t="shared" si="11"/>
        <v>0.07</v>
      </c>
      <c r="Q143" s="101">
        <f t="shared" si="11"/>
        <v>0.308</v>
      </c>
      <c r="R143" s="101">
        <f t="shared" si="11"/>
        <v>0.056</v>
      </c>
      <c r="S143" s="101">
        <f t="shared" si="11"/>
        <v>0.252</v>
      </c>
      <c r="T143" s="99"/>
      <c r="U143" s="99"/>
      <c r="V143" s="125"/>
      <c r="W143" s="124"/>
    </row>
    <row r="144" s="15" customFormat="1" ht="60.75" spans="1:23">
      <c r="A144" s="95">
        <v>132</v>
      </c>
      <c r="B144" s="6" t="s">
        <v>541</v>
      </c>
      <c r="C144" s="105" t="s">
        <v>42</v>
      </c>
      <c r="D144" s="105" t="s">
        <v>31</v>
      </c>
      <c r="E144" s="3" t="s">
        <v>542</v>
      </c>
      <c r="F144" s="74" t="s">
        <v>543</v>
      </c>
      <c r="G144" s="5">
        <v>388</v>
      </c>
      <c r="H144" s="105" t="s">
        <v>544</v>
      </c>
      <c r="I144" s="6" t="s">
        <v>545</v>
      </c>
      <c r="J144" s="119"/>
      <c r="K144" s="48">
        <f t="shared" si="10"/>
        <v>1</v>
      </c>
      <c r="L144" s="5">
        <v>1</v>
      </c>
      <c r="M144" s="105"/>
      <c r="N144" s="105">
        <v>0.006</v>
      </c>
      <c r="O144" s="105">
        <v>0.001</v>
      </c>
      <c r="P144" s="105">
        <v>0.005</v>
      </c>
      <c r="Q144" s="105">
        <v>0.022</v>
      </c>
      <c r="R144" s="105">
        <v>0.004</v>
      </c>
      <c r="S144" s="105">
        <v>0.018</v>
      </c>
      <c r="T144" s="105" t="s">
        <v>373</v>
      </c>
      <c r="U144" s="3" t="s">
        <v>546</v>
      </c>
      <c r="V144" s="94" t="s">
        <v>38</v>
      </c>
      <c r="W144" s="122"/>
    </row>
    <row r="145" s="15" customFormat="1" ht="63" spans="1:23">
      <c r="A145" s="95">
        <v>133</v>
      </c>
      <c r="B145" s="6" t="s">
        <v>547</v>
      </c>
      <c r="C145" s="105" t="s">
        <v>42</v>
      </c>
      <c r="D145" s="105" t="s">
        <v>31</v>
      </c>
      <c r="E145" s="3" t="s">
        <v>548</v>
      </c>
      <c r="F145" s="74" t="s">
        <v>549</v>
      </c>
      <c r="G145" s="5">
        <v>400</v>
      </c>
      <c r="H145" s="105" t="s">
        <v>544</v>
      </c>
      <c r="I145" s="6" t="s">
        <v>545</v>
      </c>
      <c r="J145" s="119"/>
      <c r="K145" s="48">
        <f t="shared" si="10"/>
        <v>1</v>
      </c>
      <c r="L145" s="5"/>
      <c r="M145" s="105">
        <v>1</v>
      </c>
      <c r="N145" s="105">
        <v>0.006</v>
      </c>
      <c r="O145" s="105">
        <v>0.001</v>
      </c>
      <c r="P145" s="105">
        <v>0.005</v>
      </c>
      <c r="Q145" s="105">
        <v>0.022</v>
      </c>
      <c r="R145" s="105">
        <v>0.004</v>
      </c>
      <c r="S145" s="105">
        <v>0.018</v>
      </c>
      <c r="T145" s="105" t="s">
        <v>373</v>
      </c>
      <c r="U145" s="3" t="s">
        <v>550</v>
      </c>
      <c r="V145" s="94" t="s">
        <v>38</v>
      </c>
      <c r="W145" s="122"/>
    </row>
    <row r="146" s="15" customFormat="1" ht="40.5" spans="1:23">
      <c r="A146" s="95">
        <v>134</v>
      </c>
      <c r="B146" s="6" t="s">
        <v>551</v>
      </c>
      <c r="C146" s="105" t="s">
        <v>42</v>
      </c>
      <c r="D146" s="105" t="s">
        <v>31</v>
      </c>
      <c r="E146" s="3" t="s">
        <v>552</v>
      </c>
      <c r="F146" s="74" t="s">
        <v>553</v>
      </c>
      <c r="G146" s="5">
        <v>130</v>
      </c>
      <c r="H146" s="105" t="s">
        <v>544</v>
      </c>
      <c r="I146" s="6" t="s">
        <v>545</v>
      </c>
      <c r="J146" s="119"/>
      <c r="K146" s="48">
        <f t="shared" si="10"/>
        <v>1</v>
      </c>
      <c r="L146" s="5">
        <v>1</v>
      </c>
      <c r="M146" s="105"/>
      <c r="N146" s="105">
        <v>0.006</v>
      </c>
      <c r="O146" s="105">
        <v>0.001</v>
      </c>
      <c r="P146" s="105">
        <v>0.005</v>
      </c>
      <c r="Q146" s="105">
        <v>0.022</v>
      </c>
      <c r="R146" s="105">
        <v>0.004</v>
      </c>
      <c r="S146" s="105">
        <v>0.018</v>
      </c>
      <c r="T146" s="105" t="s">
        <v>373</v>
      </c>
      <c r="U146" s="3" t="s">
        <v>554</v>
      </c>
      <c r="V146" s="94" t="s">
        <v>38</v>
      </c>
      <c r="W146" s="122"/>
    </row>
    <row r="147" s="15" customFormat="1" ht="37.5" spans="1:23">
      <c r="A147" s="95">
        <v>135</v>
      </c>
      <c r="B147" s="6" t="s">
        <v>555</v>
      </c>
      <c r="C147" s="105" t="s">
        <v>42</v>
      </c>
      <c r="D147" s="105" t="s">
        <v>31</v>
      </c>
      <c r="E147" s="3" t="s">
        <v>556</v>
      </c>
      <c r="F147" s="74" t="s">
        <v>557</v>
      </c>
      <c r="G147" s="5">
        <v>315</v>
      </c>
      <c r="H147" s="105" t="s">
        <v>544</v>
      </c>
      <c r="I147" s="6" t="s">
        <v>545</v>
      </c>
      <c r="J147" s="119"/>
      <c r="K147" s="48">
        <f t="shared" si="10"/>
        <v>1</v>
      </c>
      <c r="L147" s="5"/>
      <c r="M147" s="105">
        <v>1</v>
      </c>
      <c r="N147" s="105">
        <v>0.006</v>
      </c>
      <c r="O147" s="105">
        <v>0.001</v>
      </c>
      <c r="P147" s="105">
        <v>0.005</v>
      </c>
      <c r="Q147" s="105">
        <v>0.022</v>
      </c>
      <c r="R147" s="105">
        <v>0.004</v>
      </c>
      <c r="S147" s="105">
        <v>0.018</v>
      </c>
      <c r="T147" s="105" t="s">
        <v>373</v>
      </c>
      <c r="U147" s="3" t="s">
        <v>558</v>
      </c>
      <c r="V147" s="94" t="s">
        <v>38</v>
      </c>
      <c r="W147" s="122"/>
    </row>
    <row r="148" s="15" customFormat="1" ht="56.25" spans="1:23">
      <c r="A148" s="95">
        <v>136</v>
      </c>
      <c r="B148" s="6" t="s">
        <v>559</v>
      </c>
      <c r="C148" s="105" t="s">
        <v>42</v>
      </c>
      <c r="D148" s="105" t="s">
        <v>31</v>
      </c>
      <c r="E148" s="3" t="s">
        <v>560</v>
      </c>
      <c r="F148" s="74" t="s">
        <v>561</v>
      </c>
      <c r="G148" s="5">
        <v>390</v>
      </c>
      <c r="H148" s="105" t="s">
        <v>544</v>
      </c>
      <c r="I148" s="6" t="s">
        <v>545</v>
      </c>
      <c r="J148" s="119"/>
      <c r="K148" s="48">
        <f t="shared" si="10"/>
        <v>1</v>
      </c>
      <c r="L148" s="5">
        <v>1</v>
      </c>
      <c r="M148" s="105"/>
      <c r="N148" s="105">
        <v>0.006</v>
      </c>
      <c r="O148" s="105">
        <v>0.001</v>
      </c>
      <c r="P148" s="105">
        <v>0.005</v>
      </c>
      <c r="Q148" s="105">
        <v>0.022</v>
      </c>
      <c r="R148" s="105">
        <v>0.004</v>
      </c>
      <c r="S148" s="105">
        <v>0.018</v>
      </c>
      <c r="T148" s="105" t="s">
        <v>373</v>
      </c>
      <c r="U148" s="3" t="s">
        <v>562</v>
      </c>
      <c r="V148" s="94" t="s">
        <v>38</v>
      </c>
      <c r="W148" s="122"/>
    </row>
    <row r="149" s="15" customFormat="1" ht="37.5" spans="1:23">
      <c r="A149" s="95">
        <v>137</v>
      </c>
      <c r="B149" s="6" t="s">
        <v>563</v>
      </c>
      <c r="C149" s="105" t="s">
        <v>42</v>
      </c>
      <c r="D149" s="105" t="s">
        <v>31</v>
      </c>
      <c r="E149" s="3" t="s">
        <v>564</v>
      </c>
      <c r="F149" s="74" t="s">
        <v>565</v>
      </c>
      <c r="G149" s="5">
        <v>205</v>
      </c>
      <c r="H149" s="105" t="s">
        <v>544</v>
      </c>
      <c r="I149" s="6" t="s">
        <v>545</v>
      </c>
      <c r="J149" s="119"/>
      <c r="K149" s="48">
        <f t="shared" si="10"/>
        <v>1</v>
      </c>
      <c r="L149" s="5"/>
      <c r="M149" s="105">
        <v>1</v>
      </c>
      <c r="N149" s="105">
        <v>0.006</v>
      </c>
      <c r="O149" s="105">
        <v>0.001</v>
      </c>
      <c r="P149" s="105">
        <v>0.005</v>
      </c>
      <c r="Q149" s="105">
        <v>0.022</v>
      </c>
      <c r="R149" s="105">
        <v>0.004</v>
      </c>
      <c r="S149" s="105">
        <v>0.018</v>
      </c>
      <c r="T149" s="105" t="s">
        <v>373</v>
      </c>
      <c r="U149" s="3" t="s">
        <v>566</v>
      </c>
      <c r="V149" s="94" t="s">
        <v>38</v>
      </c>
      <c r="W149" s="122"/>
    </row>
    <row r="150" s="15" customFormat="1" ht="37.5" spans="1:23">
      <c r="A150" s="95">
        <v>138</v>
      </c>
      <c r="B150" s="6" t="s">
        <v>567</v>
      </c>
      <c r="C150" s="105" t="s">
        <v>42</v>
      </c>
      <c r="D150" s="105" t="s">
        <v>31</v>
      </c>
      <c r="E150" s="3" t="s">
        <v>568</v>
      </c>
      <c r="F150" s="74" t="s">
        <v>569</v>
      </c>
      <c r="G150" s="5">
        <v>34</v>
      </c>
      <c r="H150" s="105" t="s">
        <v>544</v>
      </c>
      <c r="I150" s="6" t="s">
        <v>545</v>
      </c>
      <c r="J150" s="119"/>
      <c r="K150" s="48">
        <f t="shared" si="10"/>
        <v>1</v>
      </c>
      <c r="L150" s="5"/>
      <c r="M150" s="105">
        <v>1</v>
      </c>
      <c r="N150" s="105">
        <v>0.006</v>
      </c>
      <c r="O150" s="105">
        <v>0.001</v>
      </c>
      <c r="P150" s="105">
        <v>0.005</v>
      </c>
      <c r="Q150" s="105">
        <v>0.022</v>
      </c>
      <c r="R150" s="105">
        <v>0.004</v>
      </c>
      <c r="S150" s="105">
        <v>0.018</v>
      </c>
      <c r="T150" s="105" t="s">
        <v>373</v>
      </c>
      <c r="U150" s="3" t="s">
        <v>566</v>
      </c>
      <c r="V150" s="94" t="s">
        <v>38</v>
      </c>
      <c r="W150" s="122"/>
    </row>
    <row r="151" s="15" customFormat="1" ht="40.5" spans="1:23">
      <c r="A151" s="95">
        <v>139</v>
      </c>
      <c r="B151" s="6" t="s">
        <v>570</v>
      </c>
      <c r="C151" s="105" t="s">
        <v>42</v>
      </c>
      <c r="D151" s="105" t="s">
        <v>31</v>
      </c>
      <c r="E151" s="3" t="s">
        <v>571</v>
      </c>
      <c r="F151" s="74" t="s">
        <v>572</v>
      </c>
      <c r="G151" s="5">
        <v>82</v>
      </c>
      <c r="H151" s="105" t="s">
        <v>544</v>
      </c>
      <c r="I151" s="6" t="s">
        <v>545</v>
      </c>
      <c r="J151" s="119"/>
      <c r="K151" s="48">
        <f t="shared" si="10"/>
        <v>1</v>
      </c>
      <c r="L151" s="5"/>
      <c r="M151" s="105">
        <v>1</v>
      </c>
      <c r="N151" s="105">
        <v>0.006</v>
      </c>
      <c r="O151" s="105">
        <v>0.001</v>
      </c>
      <c r="P151" s="105">
        <v>0.005</v>
      </c>
      <c r="Q151" s="105">
        <v>0.022</v>
      </c>
      <c r="R151" s="105">
        <v>0.004</v>
      </c>
      <c r="S151" s="105">
        <v>0.018</v>
      </c>
      <c r="T151" s="105" t="s">
        <v>373</v>
      </c>
      <c r="U151" s="3" t="s">
        <v>573</v>
      </c>
      <c r="V151" s="94" t="s">
        <v>38</v>
      </c>
      <c r="W151" s="122"/>
    </row>
    <row r="152" s="15" customFormat="1" ht="37.5" spans="1:23">
      <c r="A152" s="95">
        <v>140</v>
      </c>
      <c r="B152" s="6" t="s">
        <v>574</v>
      </c>
      <c r="C152" s="105" t="s">
        <v>42</v>
      </c>
      <c r="D152" s="105" t="s">
        <v>31</v>
      </c>
      <c r="E152" s="3" t="s">
        <v>575</v>
      </c>
      <c r="F152" s="74" t="s">
        <v>576</v>
      </c>
      <c r="G152" s="5">
        <v>170</v>
      </c>
      <c r="H152" s="105" t="s">
        <v>544</v>
      </c>
      <c r="I152" s="6" t="s">
        <v>545</v>
      </c>
      <c r="J152" s="119"/>
      <c r="K152" s="48">
        <f t="shared" si="10"/>
        <v>1</v>
      </c>
      <c r="L152" s="5"/>
      <c r="M152" s="105">
        <v>1</v>
      </c>
      <c r="N152" s="105">
        <v>0.006</v>
      </c>
      <c r="O152" s="105">
        <v>0.001</v>
      </c>
      <c r="P152" s="105">
        <v>0.005</v>
      </c>
      <c r="Q152" s="105">
        <v>0.022</v>
      </c>
      <c r="R152" s="105">
        <v>0.004</v>
      </c>
      <c r="S152" s="105">
        <v>0.018</v>
      </c>
      <c r="T152" s="105" t="s">
        <v>373</v>
      </c>
      <c r="U152" s="3" t="s">
        <v>573</v>
      </c>
      <c r="V152" s="94" t="s">
        <v>38</v>
      </c>
      <c r="W152" s="122"/>
    </row>
    <row r="153" s="15" customFormat="1" ht="40.5" spans="1:23">
      <c r="A153" s="95">
        <v>141</v>
      </c>
      <c r="B153" s="6" t="s">
        <v>577</v>
      </c>
      <c r="C153" s="105" t="s">
        <v>42</v>
      </c>
      <c r="D153" s="105" t="s">
        <v>31</v>
      </c>
      <c r="E153" s="3" t="s">
        <v>49</v>
      </c>
      <c r="F153" s="74" t="s">
        <v>578</v>
      </c>
      <c r="G153" s="5">
        <v>145</v>
      </c>
      <c r="H153" s="105" t="s">
        <v>544</v>
      </c>
      <c r="I153" s="6" t="s">
        <v>545</v>
      </c>
      <c r="J153" s="119"/>
      <c r="K153" s="48">
        <f t="shared" si="10"/>
        <v>1</v>
      </c>
      <c r="L153" s="5"/>
      <c r="M153" s="105">
        <v>1</v>
      </c>
      <c r="N153" s="105">
        <v>0.006</v>
      </c>
      <c r="O153" s="105">
        <v>0.001</v>
      </c>
      <c r="P153" s="105">
        <v>0.005</v>
      </c>
      <c r="Q153" s="105">
        <v>0.022</v>
      </c>
      <c r="R153" s="105">
        <v>0.004</v>
      </c>
      <c r="S153" s="105">
        <v>0.018</v>
      </c>
      <c r="T153" s="105" t="s">
        <v>373</v>
      </c>
      <c r="U153" s="3" t="s">
        <v>550</v>
      </c>
      <c r="V153" s="94" t="s">
        <v>38</v>
      </c>
      <c r="W153" s="122"/>
    </row>
    <row r="154" s="18" customFormat="1" ht="75" spans="1:241">
      <c r="A154" s="95">
        <v>142</v>
      </c>
      <c r="B154" s="6" t="s">
        <v>579</v>
      </c>
      <c r="C154" s="105" t="s">
        <v>42</v>
      </c>
      <c r="D154" s="105" t="s">
        <v>31</v>
      </c>
      <c r="E154" s="3" t="s">
        <v>580</v>
      </c>
      <c r="F154" s="74" t="s">
        <v>581</v>
      </c>
      <c r="G154" s="5">
        <v>812</v>
      </c>
      <c r="H154" s="105" t="s">
        <v>544</v>
      </c>
      <c r="I154" s="6" t="s">
        <v>545</v>
      </c>
      <c r="J154" s="119"/>
      <c r="K154" s="48">
        <f t="shared" si="10"/>
        <v>1</v>
      </c>
      <c r="L154" s="5"/>
      <c r="M154" s="105">
        <v>1</v>
      </c>
      <c r="N154" s="105">
        <v>0.006</v>
      </c>
      <c r="O154" s="105">
        <v>0.001</v>
      </c>
      <c r="P154" s="105">
        <v>0.005</v>
      </c>
      <c r="Q154" s="105">
        <v>0.022</v>
      </c>
      <c r="R154" s="105">
        <v>0.004</v>
      </c>
      <c r="S154" s="105">
        <v>0.018</v>
      </c>
      <c r="T154" s="105" t="s">
        <v>373</v>
      </c>
      <c r="U154" s="3" t="s">
        <v>582</v>
      </c>
      <c r="V154" s="94" t="s">
        <v>38</v>
      </c>
      <c r="W154" s="122"/>
      <c r="X154" s="21"/>
      <c r="Y154" s="21"/>
      <c r="Z154" s="21"/>
      <c r="AA154" s="21"/>
      <c r="AB154" s="21"/>
      <c r="AC154" s="21"/>
      <c r="AD154" s="21"/>
      <c r="AE154" s="21"/>
      <c r="AF154" s="21"/>
      <c r="AG154" s="21"/>
      <c r="AH154" s="21"/>
      <c r="AI154" s="21"/>
      <c r="AJ154" s="21"/>
      <c r="AK154" s="21"/>
      <c r="AL154" s="21"/>
      <c r="AM154" s="21"/>
      <c r="AN154" s="21"/>
      <c r="AO154" s="21"/>
      <c r="AP154" s="21"/>
      <c r="AQ154" s="21"/>
      <c r="AR154" s="21"/>
      <c r="AS154" s="21"/>
      <c r="AT154" s="21"/>
      <c r="AU154" s="21"/>
      <c r="AV154" s="21"/>
      <c r="AW154" s="21"/>
      <c r="AX154" s="21"/>
      <c r="AY154" s="21"/>
      <c r="AZ154" s="21"/>
      <c r="BA154" s="21"/>
      <c r="BB154" s="21"/>
      <c r="BC154" s="21"/>
      <c r="BD154" s="21"/>
      <c r="BE154" s="21"/>
      <c r="BF154" s="21"/>
      <c r="BG154" s="21"/>
      <c r="BH154" s="21"/>
      <c r="BI154" s="21"/>
      <c r="BJ154" s="21"/>
      <c r="BK154" s="21"/>
      <c r="BL154" s="21"/>
      <c r="BM154" s="21"/>
      <c r="BN154" s="21"/>
      <c r="BO154" s="21"/>
      <c r="BP154" s="21"/>
      <c r="BQ154" s="21"/>
      <c r="BR154" s="21"/>
      <c r="BS154" s="21"/>
      <c r="BT154" s="21"/>
      <c r="BU154" s="21"/>
      <c r="BV154" s="21"/>
      <c r="BW154" s="21"/>
      <c r="BX154" s="21"/>
      <c r="BY154" s="21"/>
      <c r="BZ154" s="21"/>
      <c r="CA154" s="21"/>
      <c r="CB154" s="21"/>
      <c r="CC154" s="21"/>
      <c r="CD154" s="21"/>
      <c r="CE154" s="21"/>
      <c r="CF154" s="21"/>
      <c r="CG154" s="21"/>
      <c r="CH154" s="21"/>
      <c r="CI154" s="21"/>
      <c r="CJ154" s="21"/>
      <c r="CK154" s="21"/>
      <c r="CL154" s="21"/>
      <c r="CM154" s="21"/>
      <c r="CN154" s="21"/>
      <c r="CO154" s="21"/>
      <c r="CP154" s="21"/>
      <c r="CQ154" s="21"/>
      <c r="CR154" s="21"/>
      <c r="CS154" s="21"/>
      <c r="CT154" s="21"/>
      <c r="CU154" s="21"/>
      <c r="CV154" s="21"/>
      <c r="CW154" s="21"/>
      <c r="CX154" s="21"/>
      <c r="CY154" s="21"/>
      <c r="CZ154" s="21"/>
      <c r="DA154" s="21"/>
      <c r="DB154" s="21"/>
      <c r="DC154" s="21"/>
      <c r="DD154" s="21"/>
      <c r="DE154" s="21"/>
      <c r="DF154" s="21"/>
      <c r="DG154" s="21"/>
      <c r="DH154" s="21"/>
      <c r="DI154" s="21"/>
      <c r="DJ154" s="21"/>
      <c r="DK154" s="21"/>
      <c r="DL154" s="21"/>
      <c r="DM154" s="21"/>
      <c r="DN154" s="21"/>
      <c r="DO154" s="21"/>
      <c r="DP154" s="21"/>
      <c r="DQ154" s="21"/>
      <c r="DR154" s="21"/>
      <c r="DS154" s="21"/>
      <c r="DT154" s="21"/>
      <c r="DU154" s="21"/>
      <c r="DV154" s="21"/>
      <c r="DW154" s="21"/>
      <c r="DX154" s="21"/>
      <c r="DY154" s="21"/>
      <c r="DZ154" s="21"/>
      <c r="EA154" s="21"/>
      <c r="EB154" s="21"/>
      <c r="EC154" s="21"/>
      <c r="ED154" s="21"/>
      <c r="EE154" s="21"/>
      <c r="EF154" s="21"/>
      <c r="EG154" s="21"/>
      <c r="EH154" s="21"/>
      <c r="EI154" s="21"/>
      <c r="EJ154" s="21"/>
      <c r="EK154" s="21"/>
      <c r="EL154" s="21"/>
      <c r="EM154" s="21"/>
      <c r="EN154" s="21"/>
      <c r="EO154" s="21"/>
      <c r="EP154" s="21"/>
      <c r="EQ154" s="21"/>
      <c r="ER154" s="21"/>
      <c r="ES154" s="21"/>
      <c r="ET154" s="21"/>
      <c r="EU154" s="21"/>
      <c r="EV154" s="21"/>
      <c r="EW154" s="21"/>
      <c r="EX154" s="21"/>
      <c r="EY154" s="21"/>
      <c r="EZ154" s="21"/>
      <c r="FA154" s="21"/>
      <c r="FB154" s="21"/>
      <c r="FC154" s="21"/>
      <c r="FD154" s="21"/>
      <c r="FE154" s="21"/>
      <c r="FF154" s="21"/>
      <c r="FG154" s="21"/>
      <c r="FH154" s="21"/>
      <c r="FI154" s="21"/>
      <c r="FJ154" s="21"/>
      <c r="FK154" s="21"/>
      <c r="FL154" s="21"/>
      <c r="FM154" s="21"/>
      <c r="FN154" s="21"/>
      <c r="FO154" s="21"/>
      <c r="FP154" s="21"/>
      <c r="FQ154" s="21"/>
      <c r="FR154" s="21"/>
      <c r="FS154" s="21"/>
      <c r="FT154" s="21"/>
      <c r="FU154" s="21"/>
      <c r="FV154" s="21"/>
      <c r="FW154" s="21"/>
      <c r="FX154" s="21"/>
      <c r="FY154" s="21"/>
      <c r="FZ154" s="21"/>
      <c r="GA154" s="21"/>
      <c r="GB154" s="21"/>
      <c r="GC154" s="21"/>
      <c r="GD154" s="21"/>
      <c r="GE154" s="21"/>
      <c r="GF154" s="21"/>
      <c r="GG154" s="21"/>
      <c r="GH154" s="21"/>
      <c r="GI154" s="21"/>
      <c r="GJ154" s="21"/>
      <c r="GK154" s="21"/>
      <c r="GL154" s="21"/>
      <c r="GM154" s="21"/>
      <c r="GN154" s="21"/>
      <c r="GO154" s="21"/>
      <c r="GP154" s="21"/>
      <c r="GQ154" s="21"/>
      <c r="GR154" s="21"/>
      <c r="GS154" s="21"/>
      <c r="GT154" s="21"/>
      <c r="GU154" s="21"/>
      <c r="GV154" s="21"/>
      <c r="GW154" s="21"/>
      <c r="GX154" s="21"/>
      <c r="GY154" s="21"/>
      <c r="GZ154" s="21"/>
      <c r="HA154" s="21"/>
      <c r="HB154" s="21"/>
      <c r="HC154" s="21"/>
      <c r="HD154" s="21"/>
      <c r="HE154" s="21"/>
      <c r="HF154" s="21"/>
      <c r="HG154" s="21"/>
      <c r="HH154" s="21"/>
      <c r="HI154" s="21"/>
      <c r="HJ154" s="21"/>
      <c r="HK154" s="21"/>
      <c r="HL154" s="21"/>
      <c r="HM154" s="21"/>
      <c r="HN154" s="21"/>
      <c r="HO154" s="21"/>
      <c r="HP154" s="21"/>
      <c r="HQ154" s="21"/>
      <c r="HR154" s="21"/>
      <c r="HS154" s="21"/>
      <c r="HT154" s="21"/>
      <c r="HU154" s="21"/>
      <c r="HV154" s="21"/>
      <c r="HW154" s="21"/>
      <c r="HX154" s="21"/>
      <c r="HY154" s="21"/>
      <c r="HZ154" s="21"/>
      <c r="IA154" s="21"/>
      <c r="IB154" s="21"/>
      <c r="IC154" s="21"/>
      <c r="ID154" s="21"/>
      <c r="IE154" s="21"/>
      <c r="IF154" s="21"/>
      <c r="IG154" s="21"/>
    </row>
    <row r="155" s="18" customFormat="1" ht="37.5" spans="1:241">
      <c r="A155" s="95">
        <v>143</v>
      </c>
      <c r="B155" s="6" t="s">
        <v>583</v>
      </c>
      <c r="C155" s="105" t="s">
        <v>42</v>
      </c>
      <c r="D155" s="105" t="s">
        <v>31</v>
      </c>
      <c r="E155" s="3" t="s">
        <v>584</v>
      </c>
      <c r="F155" s="74" t="s">
        <v>585</v>
      </c>
      <c r="G155" s="5">
        <v>160</v>
      </c>
      <c r="H155" s="105" t="s">
        <v>544</v>
      </c>
      <c r="I155" s="6" t="s">
        <v>545</v>
      </c>
      <c r="J155" s="119"/>
      <c r="K155" s="48">
        <f t="shared" si="10"/>
        <v>1</v>
      </c>
      <c r="L155" s="5"/>
      <c r="M155" s="105">
        <v>1</v>
      </c>
      <c r="N155" s="105">
        <v>0.006</v>
      </c>
      <c r="O155" s="105">
        <v>0.001</v>
      </c>
      <c r="P155" s="105">
        <v>0.005</v>
      </c>
      <c r="Q155" s="105">
        <v>0.022</v>
      </c>
      <c r="R155" s="105">
        <v>0.004</v>
      </c>
      <c r="S155" s="105">
        <v>0.018</v>
      </c>
      <c r="T155" s="105" t="s">
        <v>373</v>
      </c>
      <c r="U155" s="3" t="s">
        <v>586</v>
      </c>
      <c r="V155" s="94" t="s">
        <v>38</v>
      </c>
      <c r="W155" s="122"/>
      <c r="X155" s="21"/>
      <c r="Y155" s="21"/>
      <c r="Z155" s="21"/>
      <c r="AA155" s="21"/>
      <c r="AB155" s="21"/>
      <c r="AC155" s="21"/>
      <c r="AD155" s="21"/>
      <c r="AE155" s="21"/>
      <c r="AF155" s="21"/>
      <c r="AG155" s="21"/>
      <c r="AH155" s="21"/>
      <c r="AI155" s="21"/>
      <c r="AJ155" s="21"/>
      <c r="AK155" s="21"/>
      <c r="AL155" s="21"/>
      <c r="AM155" s="21"/>
      <c r="AN155" s="21"/>
      <c r="AO155" s="21"/>
      <c r="AP155" s="21"/>
      <c r="AQ155" s="21"/>
      <c r="AR155" s="21"/>
      <c r="AS155" s="21"/>
      <c r="AT155" s="21"/>
      <c r="AU155" s="21"/>
      <c r="AV155" s="21"/>
      <c r="AW155" s="21"/>
      <c r="AX155" s="21"/>
      <c r="AY155" s="21"/>
      <c r="AZ155" s="21"/>
      <c r="BA155" s="21"/>
      <c r="BB155" s="21"/>
      <c r="BC155" s="21"/>
      <c r="BD155" s="21"/>
      <c r="BE155" s="21"/>
      <c r="BF155" s="21"/>
      <c r="BG155" s="21"/>
      <c r="BH155" s="21"/>
      <c r="BI155" s="21"/>
      <c r="BJ155" s="21"/>
      <c r="BK155" s="21"/>
      <c r="BL155" s="21"/>
      <c r="BM155" s="21"/>
      <c r="BN155" s="21"/>
      <c r="BO155" s="21"/>
      <c r="BP155" s="21"/>
      <c r="BQ155" s="21"/>
      <c r="BR155" s="21"/>
      <c r="BS155" s="21"/>
      <c r="BT155" s="21"/>
      <c r="BU155" s="21"/>
      <c r="BV155" s="21"/>
      <c r="BW155" s="21"/>
      <c r="BX155" s="21"/>
      <c r="BY155" s="21"/>
      <c r="BZ155" s="21"/>
      <c r="CA155" s="21"/>
      <c r="CB155" s="21"/>
      <c r="CC155" s="21"/>
      <c r="CD155" s="21"/>
      <c r="CE155" s="21"/>
      <c r="CF155" s="21"/>
      <c r="CG155" s="21"/>
      <c r="CH155" s="21"/>
      <c r="CI155" s="21"/>
      <c r="CJ155" s="21"/>
      <c r="CK155" s="21"/>
      <c r="CL155" s="21"/>
      <c r="CM155" s="21"/>
      <c r="CN155" s="21"/>
      <c r="CO155" s="21"/>
      <c r="CP155" s="21"/>
      <c r="CQ155" s="21"/>
      <c r="CR155" s="21"/>
      <c r="CS155" s="21"/>
      <c r="CT155" s="21"/>
      <c r="CU155" s="21"/>
      <c r="CV155" s="21"/>
      <c r="CW155" s="21"/>
      <c r="CX155" s="21"/>
      <c r="CY155" s="21"/>
      <c r="CZ155" s="21"/>
      <c r="DA155" s="21"/>
      <c r="DB155" s="21"/>
      <c r="DC155" s="21"/>
      <c r="DD155" s="21"/>
      <c r="DE155" s="21"/>
      <c r="DF155" s="21"/>
      <c r="DG155" s="21"/>
      <c r="DH155" s="21"/>
      <c r="DI155" s="21"/>
      <c r="DJ155" s="21"/>
      <c r="DK155" s="21"/>
      <c r="DL155" s="21"/>
      <c r="DM155" s="21"/>
      <c r="DN155" s="21"/>
      <c r="DO155" s="21"/>
      <c r="DP155" s="21"/>
      <c r="DQ155" s="21"/>
      <c r="DR155" s="21"/>
      <c r="DS155" s="21"/>
      <c r="DT155" s="21"/>
      <c r="DU155" s="21"/>
      <c r="DV155" s="21"/>
      <c r="DW155" s="21"/>
      <c r="DX155" s="21"/>
      <c r="DY155" s="21"/>
      <c r="DZ155" s="21"/>
      <c r="EA155" s="21"/>
      <c r="EB155" s="21"/>
      <c r="EC155" s="21"/>
      <c r="ED155" s="21"/>
      <c r="EE155" s="21"/>
      <c r="EF155" s="21"/>
      <c r="EG155" s="21"/>
      <c r="EH155" s="21"/>
      <c r="EI155" s="21"/>
      <c r="EJ155" s="21"/>
      <c r="EK155" s="21"/>
      <c r="EL155" s="21"/>
      <c r="EM155" s="21"/>
      <c r="EN155" s="21"/>
      <c r="EO155" s="21"/>
      <c r="EP155" s="21"/>
      <c r="EQ155" s="21"/>
      <c r="ER155" s="21"/>
      <c r="ES155" s="21"/>
      <c r="ET155" s="21"/>
      <c r="EU155" s="21"/>
      <c r="EV155" s="21"/>
      <c r="EW155" s="21"/>
      <c r="EX155" s="21"/>
      <c r="EY155" s="21"/>
      <c r="EZ155" s="21"/>
      <c r="FA155" s="21"/>
      <c r="FB155" s="21"/>
      <c r="FC155" s="21"/>
      <c r="FD155" s="21"/>
      <c r="FE155" s="21"/>
      <c r="FF155" s="21"/>
      <c r="FG155" s="21"/>
      <c r="FH155" s="21"/>
      <c r="FI155" s="21"/>
      <c r="FJ155" s="21"/>
      <c r="FK155" s="21"/>
      <c r="FL155" s="21"/>
      <c r="FM155" s="21"/>
      <c r="FN155" s="21"/>
      <c r="FO155" s="21"/>
      <c r="FP155" s="21"/>
      <c r="FQ155" s="21"/>
      <c r="FR155" s="21"/>
      <c r="FS155" s="21"/>
      <c r="FT155" s="21"/>
      <c r="FU155" s="21"/>
      <c r="FV155" s="21"/>
      <c r="FW155" s="21"/>
      <c r="FX155" s="21"/>
      <c r="FY155" s="21"/>
      <c r="FZ155" s="21"/>
      <c r="GA155" s="21"/>
      <c r="GB155" s="21"/>
      <c r="GC155" s="21"/>
      <c r="GD155" s="21"/>
      <c r="GE155" s="21"/>
      <c r="GF155" s="21"/>
      <c r="GG155" s="21"/>
      <c r="GH155" s="21"/>
      <c r="GI155" s="21"/>
      <c r="GJ155" s="21"/>
      <c r="GK155" s="21"/>
      <c r="GL155" s="21"/>
      <c r="GM155" s="21"/>
      <c r="GN155" s="21"/>
      <c r="GO155" s="21"/>
      <c r="GP155" s="21"/>
      <c r="GQ155" s="21"/>
      <c r="GR155" s="21"/>
      <c r="GS155" s="21"/>
      <c r="GT155" s="21"/>
      <c r="GU155" s="21"/>
      <c r="GV155" s="21"/>
      <c r="GW155" s="21"/>
      <c r="GX155" s="21"/>
      <c r="GY155" s="21"/>
      <c r="GZ155" s="21"/>
      <c r="HA155" s="21"/>
      <c r="HB155" s="21"/>
      <c r="HC155" s="21"/>
      <c r="HD155" s="21"/>
      <c r="HE155" s="21"/>
      <c r="HF155" s="21"/>
      <c r="HG155" s="21"/>
      <c r="HH155" s="21"/>
      <c r="HI155" s="21"/>
      <c r="HJ155" s="21"/>
      <c r="HK155" s="21"/>
      <c r="HL155" s="21"/>
      <c r="HM155" s="21"/>
      <c r="HN155" s="21"/>
      <c r="HO155" s="21"/>
      <c r="HP155" s="21"/>
      <c r="HQ155" s="21"/>
      <c r="HR155" s="21"/>
      <c r="HS155" s="21"/>
      <c r="HT155" s="21"/>
      <c r="HU155" s="21"/>
      <c r="HV155" s="21"/>
      <c r="HW155" s="21"/>
      <c r="HX155" s="21"/>
      <c r="HY155" s="21"/>
      <c r="HZ155" s="21"/>
      <c r="IA155" s="21"/>
      <c r="IB155" s="21"/>
      <c r="IC155" s="21"/>
      <c r="ID155" s="21"/>
      <c r="IE155" s="21"/>
      <c r="IF155" s="21"/>
      <c r="IG155" s="21"/>
    </row>
    <row r="156" s="18" customFormat="1" ht="37.5" spans="1:241">
      <c r="A156" s="95">
        <v>144</v>
      </c>
      <c r="B156" s="6" t="s">
        <v>587</v>
      </c>
      <c r="C156" s="105" t="s">
        <v>42</v>
      </c>
      <c r="D156" s="105" t="s">
        <v>31</v>
      </c>
      <c r="E156" s="3" t="s">
        <v>588</v>
      </c>
      <c r="F156" s="74" t="s">
        <v>589</v>
      </c>
      <c r="G156" s="5">
        <v>130</v>
      </c>
      <c r="H156" s="105" t="s">
        <v>544</v>
      </c>
      <c r="I156" s="6" t="s">
        <v>545</v>
      </c>
      <c r="J156" s="119"/>
      <c r="K156" s="48">
        <f t="shared" si="10"/>
        <v>1</v>
      </c>
      <c r="L156" s="5"/>
      <c r="M156" s="105">
        <v>1</v>
      </c>
      <c r="N156" s="105">
        <v>0.006</v>
      </c>
      <c r="O156" s="105">
        <v>0.001</v>
      </c>
      <c r="P156" s="105">
        <v>0.005</v>
      </c>
      <c r="Q156" s="105">
        <v>0.022</v>
      </c>
      <c r="R156" s="105">
        <v>0.004</v>
      </c>
      <c r="S156" s="105">
        <v>0.018</v>
      </c>
      <c r="T156" s="105" t="s">
        <v>373</v>
      </c>
      <c r="U156" s="3" t="s">
        <v>586</v>
      </c>
      <c r="V156" s="94" t="s">
        <v>38</v>
      </c>
      <c r="W156" s="122"/>
      <c r="X156" s="21"/>
      <c r="Y156" s="21"/>
      <c r="Z156" s="21"/>
      <c r="AA156" s="21"/>
      <c r="AB156" s="21"/>
      <c r="AC156" s="21"/>
      <c r="AD156" s="21"/>
      <c r="AE156" s="21"/>
      <c r="AF156" s="21"/>
      <c r="AG156" s="21"/>
      <c r="AH156" s="21"/>
      <c r="AI156" s="21"/>
      <c r="AJ156" s="21"/>
      <c r="AK156" s="21"/>
      <c r="AL156" s="21"/>
      <c r="AM156" s="21"/>
      <c r="AN156" s="21"/>
      <c r="AO156" s="21"/>
      <c r="AP156" s="21"/>
      <c r="AQ156" s="21"/>
      <c r="AR156" s="21"/>
      <c r="AS156" s="21"/>
      <c r="AT156" s="21"/>
      <c r="AU156" s="21"/>
      <c r="AV156" s="21"/>
      <c r="AW156" s="21"/>
      <c r="AX156" s="21"/>
      <c r="AY156" s="21"/>
      <c r="AZ156" s="21"/>
      <c r="BA156" s="21"/>
      <c r="BB156" s="21"/>
      <c r="BC156" s="21"/>
      <c r="BD156" s="21"/>
      <c r="BE156" s="21"/>
      <c r="BF156" s="21"/>
      <c r="BG156" s="21"/>
      <c r="BH156" s="21"/>
      <c r="BI156" s="21"/>
      <c r="BJ156" s="21"/>
      <c r="BK156" s="21"/>
      <c r="BL156" s="21"/>
      <c r="BM156" s="21"/>
      <c r="BN156" s="21"/>
      <c r="BO156" s="21"/>
      <c r="BP156" s="21"/>
      <c r="BQ156" s="21"/>
      <c r="BR156" s="21"/>
      <c r="BS156" s="21"/>
      <c r="BT156" s="21"/>
      <c r="BU156" s="21"/>
      <c r="BV156" s="21"/>
      <c r="BW156" s="21"/>
      <c r="BX156" s="21"/>
      <c r="BY156" s="21"/>
      <c r="BZ156" s="21"/>
      <c r="CA156" s="21"/>
      <c r="CB156" s="21"/>
      <c r="CC156" s="21"/>
      <c r="CD156" s="21"/>
      <c r="CE156" s="21"/>
      <c r="CF156" s="21"/>
      <c r="CG156" s="21"/>
      <c r="CH156" s="21"/>
      <c r="CI156" s="21"/>
      <c r="CJ156" s="21"/>
      <c r="CK156" s="21"/>
      <c r="CL156" s="21"/>
      <c r="CM156" s="21"/>
      <c r="CN156" s="21"/>
      <c r="CO156" s="21"/>
      <c r="CP156" s="21"/>
      <c r="CQ156" s="21"/>
      <c r="CR156" s="21"/>
      <c r="CS156" s="21"/>
      <c r="CT156" s="21"/>
      <c r="CU156" s="21"/>
      <c r="CV156" s="21"/>
      <c r="CW156" s="21"/>
      <c r="CX156" s="21"/>
      <c r="CY156" s="21"/>
      <c r="CZ156" s="21"/>
      <c r="DA156" s="21"/>
      <c r="DB156" s="21"/>
      <c r="DC156" s="21"/>
      <c r="DD156" s="21"/>
      <c r="DE156" s="21"/>
      <c r="DF156" s="21"/>
      <c r="DG156" s="21"/>
      <c r="DH156" s="21"/>
      <c r="DI156" s="21"/>
      <c r="DJ156" s="21"/>
      <c r="DK156" s="21"/>
      <c r="DL156" s="21"/>
      <c r="DM156" s="21"/>
      <c r="DN156" s="21"/>
      <c r="DO156" s="21"/>
      <c r="DP156" s="21"/>
      <c r="DQ156" s="21"/>
      <c r="DR156" s="21"/>
      <c r="DS156" s="21"/>
      <c r="DT156" s="21"/>
      <c r="DU156" s="21"/>
      <c r="DV156" s="21"/>
      <c r="DW156" s="21"/>
      <c r="DX156" s="21"/>
      <c r="DY156" s="21"/>
      <c r="DZ156" s="21"/>
      <c r="EA156" s="21"/>
      <c r="EB156" s="21"/>
      <c r="EC156" s="21"/>
      <c r="ED156" s="21"/>
      <c r="EE156" s="21"/>
      <c r="EF156" s="21"/>
      <c r="EG156" s="21"/>
      <c r="EH156" s="21"/>
      <c r="EI156" s="21"/>
      <c r="EJ156" s="21"/>
      <c r="EK156" s="21"/>
      <c r="EL156" s="21"/>
      <c r="EM156" s="21"/>
      <c r="EN156" s="21"/>
      <c r="EO156" s="21"/>
      <c r="EP156" s="21"/>
      <c r="EQ156" s="21"/>
      <c r="ER156" s="21"/>
      <c r="ES156" s="21"/>
      <c r="ET156" s="21"/>
      <c r="EU156" s="21"/>
      <c r="EV156" s="21"/>
      <c r="EW156" s="21"/>
      <c r="EX156" s="21"/>
      <c r="EY156" s="21"/>
      <c r="EZ156" s="21"/>
      <c r="FA156" s="21"/>
      <c r="FB156" s="21"/>
      <c r="FC156" s="21"/>
      <c r="FD156" s="21"/>
      <c r="FE156" s="21"/>
      <c r="FF156" s="21"/>
      <c r="FG156" s="21"/>
      <c r="FH156" s="21"/>
      <c r="FI156" s="21"/>
      <c r="FJ156" s="21"/>
      <c r="FK156" s="21"/>
      <c r="FL156" s="21"/>
      <c r="FM156" s="21"/>
      <c r="FN156" s="21"/>
      <c r="FO156" s="21"/>
      <c r="FP156" s="21"/>
      <c r="FQ156" s="21"/>
      <c r="FR156" s="21"/>
      <c r="FS156" s="21"/>
      <c r="FT156" s="21"/>
      <c r="FU156" s="21"/>
      <c r="FV156" s="21"/>
      <c r="FW156" s="21"/>
      <c r="FX156" s="21"/>
      <c r="FY156" s="21"/>
      <c r="FZ156" s="21"/>
      <c r="GA156" s="21"/>
      <c r="GB156" s="21"/>
      <c r="GC156" s="21"/>
      <c r="GD156" s="21"/>
      <c r="GE156" s="21"/>
      <c r="GF156" s="21"/>
      <c r="GG156" s="21"/>
      <c r="GH156" s="21"/>
      <c r="GI156" s="21"/>
      <c r="GJ156" s="21"/>
      <c r="GK156" s="21"/>
      <c r="GL156" s="21"/>
      <c r="GM156" s="21"/>
      <c r="GN156" s="21"/>
      <c r="GO156" s="21"/>
      <c r="GP156" s="21"/>
      <c r="GQ156" s="21"/>
      <c r="GR156" s="21"/>
      <c r="GS156" s="21"/>
      <c r="GT156" s="21"/>
      <c r="GU156" s="21"/>
      <c r="GV156" s="21"/>
      <c r="GW156" s="21"/>
      <c r="GX156" s="21"/>
      <c r="GY156" s="21"/>
      <c r="GZ156" s="21"/>
      <c r="HA156" s="21"/>
      <c r="HB156" s="21"/>
      <c r="HC156" s="21"/>
      <c r="HD156" s="21"/>
      <c r="HE156" s="21"/>
      <c r="HF156" s="21"/>
      <c r="HG156" s="21"/>
      <c r="HH156" s="21"/>
      <c r="HI156" s="21"/>
      <c r="HJ156" s="21"/>
      <c r="HK156" s="21"/>
      <c r="HL156" s="21"/>
      <c r="HM156" s="21"/>
      <c r="HN156" s="21"/>
      <c r="HO156" s="21"/>
      <c r="HP156" s="21"/>
      <c r="HQ156" s="21"/>
      <c r="HR156" s="21"/>
      <c r="HS156" s="21"/>
      <c r="HT156" s="21"/>
      <c r="HU156" s="21"/>
      <c r="HV156" s="21"/>
      <c r="HW156" s="21"/>
      <c r="HX156" s="21"/>
      <c r="HY156" s="21"/>
      <c r="HZ156" s="21"/>
      <c r="IA156" s="21"/>
      <c r="IB156" s="21"/>
      <c r="IC156" s="21"/>
      <c r="ID156" s="21"/>
      <c r="IE156" s="21"/>
      <c r="IF156" s="21"/>
      <c r="IG156" s="21"/>
    </row>
    <row r="157" s="11" customFormat="1" ht="37.5" spans="1:241">
      <c r="A157" s="95">
        <v>145</v>
      </c>
      <c r="B157" s="6" t="s">
        <v>590</v>
      </c>
      <c r="C157" s="105" t="s">
        <v>42</v>
      </c>
      <c r="D157" s="105" t="s">
        <v>31</v>
      </c>
      <c r="E157" s="3" t="s">
        <v>591</v>
      </c>
      <c r="F157" s="74" t="s">
        <v>592</v>
      </c>
      <c r="G157" s="5">
        <v>85</v>
      </c>
      <c r="H157" s="105" t="s">
        <v>544</v>
      </c>
      <c r="I157" s="6" t="s">
        <v>545</v>
      </c>
      <c r="J157" s="119"/>
      <c r="K157" s="48">
        <f t="shared" si="10"/>
        <v>1</v>
      </c>
      <c r="L157" s="5"/>
      <c r="M157" s="105">
        <v>1</v>
      </c>
      <c r="N157" s="105">
        <v>0.006</v>
      </c>
      <c r="O157" s="105">
        <v>0.001</v>
      </c>
      <c r="P157" s="105">
        <v>0.005</v>
      </c>
      <c r="Q157" s="105">
        <v>0.022</v>
      </c>
      <c r="R157" s="105">
        <v>0.004</v>
      </c>
      <c r="S157" s="105">
        <v>0.018</v>
      </c>
      <c r="T157" s="105" t="s">
        <v>373</v>
      </c>
      <c r="U157" s="3" t="s">
        <v>593</v>
      </c>
      <c r="V157" s="94" t="s">
        <v>38</v>
      </c>
      <c r="W157" s="122"/>
      <c r="X157" s="67"/>
      <c r="Y157" s="67"/>
      <c r="Z157" s="67"/>
      <c r="AA157" s="67"/>
      <c r="AB157" s="67"/>
      <c r="AC157" s="67"/>
      <c r="AD157" s="67"/>
      <c r="AE157" s="67"/>
      <c r="AF157" s="67"/>
      <c r="AG157" s="67"/>
      <c r="AH157" s="67"/>
      <c r="AI157" s="67"/>
      <c r="AJ157" s="67"/>
      <c r="AK157" s="67"/>
      <c r="AL157" s="67"/>
      <c r="AM157" s="67"/>
      <c r="AN157" s="67"/>
      <c r="AO157" s="67"/>
      <c r="AP157" s="67"/>
      <c r="AQ157" s="67"/>
      <c r="AR157" s="67"/>
      <c r="AS157" s="67"/>
      <c r="AT157" s="67"/>
      <c r="AU157" s="67"/>
      <c r="AV157" s="67"/>
      <c r="AW157" s="67"/>
      <c r="AX157" s="67"/>
      <c r="AY157" s="67"/>
      <c r="AZ157" s="67"/>
      <c r="BA157" s="67"/>
      <c r="BB157" s="67"/>
      <c r="BC157" s="67"/>
      <c r="BD157" s="67"/>
      <c r="BE157" s="67"/>
      <c r="BF157" s="67"/>
      <c r="BG157" s="67"/>
      <c r="BH157" s="67"/>
      <c r="BI157" s="67"/>
      <c r="BJ157" s="67"/>
      <c r="BK157" s="67"/>
      <c r="BL157" s="67"/>
      <c r="BM157" s="67"/>
      <c r="BN157" s="67"/>
      <c r="BO157" s="67"/>
      <c r="BP157" s="67"/>
      <c r="BQ157" s="67"/>
      <c r="BR157" s="67"/>
      <c r="BS157" s="67"/>
      <c r="BT157" s="67"/>
      <c r="BU157" s="67"/>
      <c r="BV157" s="67"/>
      <c r="BW157" s="67"/>
      <c r="BX157" s="67"/>
      <c r="BY157" s="67"/>
      <c r="BZ157" s="67"/>
      <c r="CA157" s="67"/>
      <c r="CB157" s="67"/>
      <c r="CC157" s="67"/>
      <c r="CD157" s="67"/>
      <c r="CE157" s="67"/>
      <c r="CF157" s="67"/>
      <c r="CG157" s="67"/>
      <c r="CH157" s="67"/>
      <c r="CI157" s="67"/>
      <c r="CJ157" s="67"/>
      <c r="CK157" s="67"/>
      <c r="CL157" s="67"/>
      <c r="CM157" s="67"/>
      <c r="CN157" s="67"/>
      <c r="CO157" s="67"/>
      <c r="CP157" s="67"/>
      <c r="CQ157" s="67"/>
      <c r="CR157" s="67"/>
      <c r="CS157" s="67"/>
      <c r="CT157" s="67"/>
      <c r="CU157" s="67"/>
      <c r="CV157" s="67"/>
      <c r="CW157" s="67"/>
      <c r="CX157" s="67"/>
      <c r="CY157" s="67"/>
      <c r="CZ157" s="67"/>
      <c r="DA157" s="67"/>
      <c r="DB157" s="67"/>
      <c r="DC157" s="67"/>
      <c r="DD157" s="67"/>
      <c r="DE157" s="67"/>
      <c r="DF157" s="67"/>
      <c r="DG157" s="67"/>
      <c r="DH157" s="67"/>
      <c r="DI157" s="67"/>
      <c r="DJ157" s="67"/>
      <c r="DK157" s="67"/>
      <c r="DL157" s="67"/>
      <c r="DM157" s="67"/>
      <c r="DN157" s="67"/>
      <c r="DO157" s="67"/>
      <c r="DP157" s="67"/>
      <c r="DQ157" s="67"/>
      <c r="DR157" s="67"/>
      <c r="DS157" s="67"/>
      <c r="DT157" s="67"/>
      <c r="DU157" s="67"/>
      <c r="DV157" s="67"/>
      <c r="DW157" s="67"/>
      <c r="DX157" s="67"/>
      <c r="DY157" s="67"/>
      <c r="DZ157" s="67"/>
      <c r="EA157" s="67"/>
      <c r="EB157" s="67"/>
      <c r="EC157" s="67"/>
      <c r="ED157" s="67"/>
      <c r="EE157" s="67"/>
      <c r="EF157" s="67"/>
      <c r="EG157" s="67"/>
      <c r="EH157" s="67"/>
      <c r="EI157" s="67"/>
      <c r="EJ157" s="67"/>
      <c r="EK157" s="67"/>
      <c r="EL157" s="67"/>
      <c r="EM157" s="67"/>
      <c r="EN157" s="67"/>
      <c r="EO157" s="67"/>
      <c r="EP157" s="67"/>
      <c r="EQ157" s="67"/>
      <c r="ER157" s="67"/>
      <c r="ES157" s="67"/>
      <c r="ET157" s="67"/>
      <c r="EU157" s="67"/>
      <c r="EV157" s="67"/>
      <c r="EW157" s="67"/>
      <c r="EX157" s="67"/>
      <c r="EY157" s="67"/>
      <c r="EZ157" s="67"/>
      <c r="FA157" s="67"/>
      <c r="FB157" s="67"/>
      <c r="FC157" s="67"/>
      <c r="FD157" s="67"/>
      <c r="FE157" s="67"/>
      <c r="FF157" s="67"/>
      <c r="FG157" s="67"/>
      <c r="FH157" s="67"/>
      <c r="FI157" s="67"/>
      <c r="FJ157" s="67"/>
      <c r="FK157" s="67"/>
      <c r="FL157" s="67"/>
      <c r="FM157" s="67"/>
      <c r="FN157" s="67"/>
      <c r="FO157" s="67"/>
      <c r="FP157" s="67"/>
      <c r="FQ157" s="67"/>
      <c r="FR157" s="67"/>
      <c r="FS157" s="67"/>
      <c r="FT157" s="67"/>
      <c r="FU157" s="67"/>
      <c r="FV157" s="67"/>
      <c r="FW157" s="67"/>
      <c r="FX157" s="67"/>
      <c r="FY157" s="67"/>
      <c r="FZ157" s="67"/>
      <c r="GA157" s="67"/>
      <c r="GB157" s="67"/>
      <c r="GC157" s="67"/>
      <c r="GD157" s="67"/>
      <c r="GE157" s="67"/>
      <c r="GF157" s="67"/>
      <c r="GG157" s="67"/>
      <c r="GH157" s="67"/>
      <c r="GI157" s="67"/>
      <c r="GJ157" s="67"/>
      <c r="GK157" s="67"/>
      <c r="GL157" s="67"/>
      <c r="GM157" s="67"/>
      <c r="GN157" s="67"/>
      <c r="GO157" s="67"/>
      <c r="GP157" s="67"/>
      <c r="GQ157" s="67"/>
      <c r="GR157" s="67"/>
      <c r="GS157" s="67"/>
      <c r="GT157" s="67"/>
      <c r="GU157" s="67"/>
      <c r="GV157" s="67"/>
      <c r="GW157" s="67"/>
      <c r="GX157" s="67"/>
      <c r="GY157" s="67"/>
      <c r="GZ157" s="67"/>
      <c r="HA157" s="67"/>
      <c r="HB157" s="67"/>
      <c r="HC157" s="67"/>
      <c r="HD157" s="67"/>
      <c r="HE157" s="67"/>
      <c r="HF157" s="67"/>
      <c r="HG157" s="67"/>
      <c r="HH157" s="67"/>
      <c r="HI157" s="67"/>
      <c r="HJ157" s="67"/>
      <c r="HK157" s="67"/>
      <c r="HL157" s="67"/>
      <c r="HM157" s="67"/>
      <c r="HN157" s="67"/>
      <c r="HO157" s="67"/>
      <c r="HP157" s="67"/>
      <c r="HQ157" s="67"/>
      <c r="HR157" s="67"/>
      <c r="HS157" s="67"/>
      <c r="HT157" s="67"/>
      <c r="HU157" s="67"/>
      <c r="HV157" s="67"/>
      <c r="HW157" s="67"/>
      <c r="HX157" s="67"/>
      <c r="HY157" s="67"/>
      <c r="HZ157" s="67"/>
      <c r="IA157" s="67"/>
      <c r="IB157" s="67"/>
      <c r="IC157" s="67"/>
      <c r="ID157" s="67"/>
      <c r="IE157" s="67"/>
      <c r="IF157" s="67"/>
      <c r="IG157" s="67"/>
    </row>
    <row r="158" s="15" customFormat="1" ht="81" spans="1:23">
      <c r="A158" s="95">
        <v>146</v>
      </c>
      <c r="B158" s="6" t="s">
        <v>594</v>
      </c>
      <c r="C158" s="105" t="s">
        <v>42</v>
      </c>
      <c r="D158" s="105" t="s">
        <v>31</v>
      </c>
      <c r="E158" s="3" t="s">
        <v>206</v>
      </c>
      <c r="F158" s="74" t="s">
        <v>595</v>
      </c>
      <c r="G158" s="5">
        <v>518</v>
      </c>
      <c r="H158" s="105" t="s">
        <v>544</v>
      </c>
      <c r="I158" s="6" t="s">
        <v>545</v>
      </c>
      <c r="J158" s="119"/>
      <c r="K158" s="48">
        <v>14</v>
      </c>
      <c r="L158" s="5">
        <v>3</v>
      </c>
      <c r="M158" s="5">
        <v>11</v>
      </c>
      <c r="N158" s="5">
        <v>0.084</v>
      </c>
      <c r="O158" s="5">
        <v>0.014</v>
      </c>
      <c r="P158" s="5">
        <v>0.07</v>
      </c>
      <c r="Q158" s="5">
        <v>0.308</v>
      </c>
      <c r="R158" s="5">
        <v>0.056</v>
      </c>
      <c r="S158" s="5">
        <v>0.252</v>
      </c>
      <c r="T158" s="105" t="s">
        <v>373</v>
      </c>
      <c r="U158" s="3" t="s">
        <v>596</v>
      </c>
      <c r="V158" s="94" t="s">
        <v>38</v>
      </c>
      <c r="W158" s="122"/>
    </row>
    <row r="159" s="18" customFormat="1" ht="56.25" spans="1:241">
      <c r="A159" s="95">
        <v>147</v>
      </c>
      <c r="B159" s="6" t="s">
        <v>597</v>
      </c>
      <c r="C159" s="3" t="s">
        <v>137</v>
      </c>
      <c r="D159" s="105" t="s">
        <v>31</v>
      </c>
      <c r="E159" s="3" t="s">
        <v>206</v>
      </c>
      <c r="F159" s="4" t="s">
        <v>598</v>
      </c>
      <c r="G159" s="3">
        <v>39.75</v>
      </c>
      <c r="H159" s="3" t="s">
        <v>460</v>
      </c>
      <c r="I159" s="6" t="s">
        <v>599</v>
      </c>
      <c r="J159" s="6"/>
      <c r="K159" s="48">
        <f t="shared" ref="K149:K173" si="12">L159+M159</f>
        <v>27</v>
      </c>
      <c r="L159" s="3">
        <v>6</v>
      </c>
      <c r="M159" s="3">
        <v>21</v>
      </c>
      <c r="N159" s="3">
        <v>0.0054</v>
      </c>
      <c r="O159" s="3">
        <v>0.0016</v>
      </c>
      <c r="P159" s="3">
        <v>0.0038</v>
      </c>
      <c r="Q159" s="3">
        <v>0.0214</v>
      </c>
      <c r="R159" s="3">
        <v>0.0057</v>
      </c>
      <c r="S159" s="3">
        <v>0.0157</v>
      </c>
      <c r="T159" s="3" t="s">
        <v>600</v>
      </c>
      <c r="U159" s="3" t="s">
        <v>600</v>
      </c>
      <c r="V159" s="94" t="s">
        <v>38</v>
      </c>
      <c r="W159" s="3"/>
      <c r="X159" s="21"/>
      <c r="Y159" s="21"/>
      <c r="Z159" s="21"/>
      <c r="AA159" s="21"/>
      <c r="AB159" s="21"/>
      <c r="AC159" s="21"/>
      <c r="AD159" s="21"/>
      <c r="AE159" s="21"/>
      <c r="AF159" s="21"/>
      <c r="AG159" s="21"/>
      <c r="AH159" s="21"/>
      <c r="AI159" s="21"/>
      <c r="AJ159" s="21"/>
      <c r="AK159" s="21"/>
      <c r="AL159" s="21"/>
      <c r="AM159" s="21"/>
      <c r="AN159" s="21"/>
      <c r="AO159" s="21"/>
      <c r="AP159" s="21"/>
      <c r="AQ159" s="21"/>
      <c r="AR159" s="21"/>
      <c r="AS159" s="21"/>
      <c r="AT159" s="21"/>
      <c r="AU159" s="21"/>
      <c r="AV159" s="21"/>
      <c r="AW159" s="21"/>
      <c r="AX159" s="21"/>
      <c r="AY159" s="21"/>
      <c r="AZ159" s="21"/>
      <c r="BA159" s="21"/>
      <c r="BB159" s="21"/>
      <c r="BC159" s="21"/>
      <c r="BD159" s="21"/>
      <c r="BE159" s="21"/>
      <c r="BF159" s="21"/>
      <c r="BG159" s="21"/>
      <c r="BH159" s="21"/>
      <c r="BI159" s="21"/>
      <c r="BJ159" s="21"/>
      <c r="BK159" s="21"/>
      <c r="BL159" s="21"/>
      <c r="BM159" s="21"/>
      <c r="BN159" s="21"/>
      <c r="BO159" s="21"/>
      <c r="BP159" s="21"/>
      <c r="BQ159" s="21"/>
      <c r="BR159" s="21"/>
      <c r="BS159" s="21"/>
      <c r="BT159" s="21"/>
      <c r="BU159" s="21"/>
      <c r="BV159" s="21"/>
      <c r="BW159" s="21"/>
      <c r="BX159" s="21"/>
      <c r="BY159" s="21"/>
      <c r="BZ159" s="21"/>
      <c r="CA159" s="21"/>
      <c r="CB159" s="21"/>
      <c r="CC159" s="21"/>
      <c r="CD159" s="21"/>
      <c r="CE159" s="21"/>
      <c r="CF159" s="21"/>
      <c r="CG159" s="21"/>
      <c r="CH159" s="21"/>
      <c r="CI159" s="21"/>
      <c r="CJ159" s="21"/>
      <c r="CK159" s="21"/>
      <c r="CL159" s="21"/>
      <c r="CM159" s="21"/>
      <c r="CN159" s="21"/>
      <c r="CO159" s="21"/>
      <c r="CP159" s="21"/>
      <c r="CQ159" s="21"/>
      <c r="CR159" s="21"/>
      <c r="CS159" s="21"/>
      <c r="CT159" s="21"/>
      <c r="CU159" s="21"/>
      <c r="CV159" s="21"/>
      <c r="CW159" s="21"/>
      <c r="CX159" s="21"/>
      <c r="CY159" s="21"/>
      <c r="CZ159" s="21"/>
      <c r="DA159" s="21"/>
      <c r="DB159" s="21"/>
      <c r="DC159" s="21"/>
      <c r="DD159" s="21"/>
      <c r="DE159" s="21"/>
      <c r="DF159" s="21"/>
      <c r="DG159" s="21"/>
      <c r="DH159" s="21"/>
      <c r="DI159" s="21"/>
      <c r="DJ159" s="21"/>
      <c r="DK159" s="21"/>
      <c r="DL159" s="21"/>
      <c r="DM159" s="21"/>
      <c r="DN159" s="21"/>
      <c r="DO159" s="21"/>
      <c r="DP159" s="21"/>
      <c r="DQ159" s="21"/>
      <c r="DR159" s="21"/>
      <c r="DS159" s="21"/>
      <c r="DT159" s="21"/>
      <c r="DU159" s="21"/>
      <c r="DV159" s="21"/>
      <c r="DW159" s="21"/>
      <c r="DX159" s="21"/>
      <c r="DY159" s="21"/>
      <c r="DZ159" s="21"/>
      <c r="EA159" s="21"/>
      <c r="EB159" s="21"/>
      <c r="EC159" s="21"/>
      <c r="ED159" s="21"/>
      <c r="EE159" s="21"/>
      <c r="EF159" s="21"/>
      <c r="EG159" s="21"/>
      <c r="EH159" s="21"/>
      <c r="EI159" s="21"/>
      <c r="EJ159" s="21"/>
      <c r="EK159" s="21"/>
      <c r="EL159" s="21"/>
      <c r="EM159" s="21"/>
      <c r="EN159" s="21"/>
      <c r="EO159" s="21"/>
      <c r="EP159" s="21"/>
      <c r="EQ159" s="21"/>
      <c r="ER159" s="21"/>
      <c r="ES159" s="21"/>
      <c r="ET159" s="21"/>
      <c r="EU159" s="21"/>
      <c r="EV159" s="21"/>
      <c r="EW159" s="21"/>
      <c r="EX159" s="21"/>
      <c r="EY159" s="21"/>
      <c r="EZ159" s="21"/>
      <c r="FA159" s="21"/>
      <c r="FB159" s="21"/>
      <c r="FC159" s="21"/>
      <c r="FD159" s="21"/>
      <c r="FE159" s="21"/>
      <c r="FF159" s="21"/>
      <c r="FG159" s="21"/>
      <c r="FH159" s="21"/>
      <c r="FI159" s="21"/>
      <c r="FJ159" s="21"/>
      <c r="FK159" s="21"/>
      <c r="FL159" s="21"/>
      <c r="FM159" s="21"/>
      <c r="FN159" s="21"/>
      <c r="FO159" s="21"/>
      <c r="FP159" s="21"/>
      <c r="FQ159" s="21"/>
      <c r="FR159" s="21"/>
      <c r="FS159" s="21"/>
      <c r="FT159" s="21"/>
      <c r="FU159" s="21"/>
      <c r="FV159" s="21"/>
      <c r="FW159" s="21"/>
      <c r="FX159" s="21"/>
      <c r="FY159" s="21"/>
      <c r="FZ159" s="21"/>
      <c r="GA159" s="21"/>
      <c r="GB159" s="21"/>
      <c r="GC159" s="21"/>
      <c r="GD159" s="21"/>
      <c r="GE159" s="21"/>
      <c r="GF159" s="21"/>
      <c r="GG159" s="21"/>
      <c r="GH159" s="21"/>
      <c r="GI159" s="21"/>
      <c r="GJ159" s="21"/>
      <c r="GK159" s="21"/>
      <c r="GL159" s="21"/>
      <c r="GM159" s="21"/>
      <c r="GN159" s="21"/>
      <c r="GO159" s="21"/>
      <c r="GP159" s="21"/>
      <c r="GQ159" s="21"/>
      <c r="GR159" s="21"/>
      <c r="GS159" s="21"/>
      <c r="GT159" s="21"/>
      <c r="GU159" s="21"/>
      <c r="GV159" s="21"/>
      <c r="GW159" s="21"/>
      <c r="GX159" s="21"/>
      <c r="GY159" s="21"/>
      <c r="GZ159" s="21"/>
      <c r="HA159" s="21"/>
      <c r="HB159" s="21"/>
      <c r="HC159" s="21"/>
      <c r="HD159" s="21"/>
      <c r="HE159" s="21"/>
      <c r="HF159" s="21"/>
      <c r="HG159" s="21"/>
      <c r="HH159" s="21"/>
      <c r="HI159" s="21"/>
      <c r="HJ159" s="21"/>
      <c r="HK159" s="21"/>
      <c r="HL159" s="21"/>
      <c r="HM159" s="21"/>
      <c r="HN159" s="21"/>
      <c r="HO159" s="21"/>
      <c r="HP159" s="21"/>
      <c r="HQ159" s="21"/>
      <c r="HR159" s="21"/>
      <c r="HS159" s="21"/>
      <c r="HT159" s="21"/>
      <c r="HU159" s="21"/>
      <c r="HV159" s="21"/>
      <c r="HW159" s="21"/>
      <c r="HX159" s="21"/>
      <c r="HY159" s="21"/>
      <c r="HZ159" s="21"/>
      <c r="IA159" s="21"/>
      <c r="IB159" s="21"/>
      <c r="IC159" s="21"/>
      <c r="ID159" s="21"/>
      <c r="IE159" s="21"/>
      <c r="IF159" s="21"/>
      <c r="IG159" s="21"/>
    </row>
    <row r="160" s="18" customFormat="1" ht="37.5" spans="1:241">
      <c r="A160" s="95">
        <v>148</v>
      </c>
      <c r="B160" s="6" t="s">
        <v>601</v>
      </c>
      <c r="C160" s="105" t="s">
        <v>42</v>
      </c>
      <c r="D160" s="105" t="s">
        <v>31</v>
      </c>
      <c r="E160" s="3" t="s">
        <v>32</v>
      </c>
      <c r="F160" s="4" t="s">
        <v>602</v>
      </c>
      <c r="G160" s="3">
        <v>820.8</v>
      </c>
      <c r="H160" s="5" t="s">
        <v>34</v>
      </c>
      <c r="I160" s="7" t="s">
        <v>603</v>
      </c>
      <c r="J160" s="6"/>
      <c r="K160" s="48">
        <f t="shared" si="12"/>
        <v>256</v>
      </c>
      <c r="L160" s="3">
        <v>60</v>
      </c>
      <c r="M160" s="3">
        <v>196</v>
      </c>
      <c r="N160" s="3">
        <v>0.36</v>
      </c>
      <c r="O160" s="3">
        <v>0.022</v>
      </c>
      <c r="P160" s="3">
        <v>0.338</v>
      </c>
      <c r="Q160" s="3">
        <v>1.26</v>
      </c>
      <c r="R160" s="3">
        <v>0.077</v>
      </c>
      <c r="S160" s="3">
        <v>1.183</v>
      </c>
      <c r="T160" s="3" t="s">
        <v>129</v>
      </c>
      <c r="U160" s="3" t="s">
        <v>32</v>
      </c>
      <c r="V160" s="94"/>
      <c r="W160" s="3"/>
      <c r="X160" s="21"/>
      <c r="Y160" s="21"/>
      <c r="Z160" s="21"/>
      <c r="AA160" s="21"/>
      <c r="AB160" s="21"/>
      <c r="AC160" s="21"/>
      <c r="AD160" s="21"/>
      <c r="AE160" s="21"/>
      <c r="AF160" s="21"/>
      <c r="AG160" s="21"/>
      <c r="AH160" s="21"/>
      <c r="AI160" s="21"/>
      <c r="AJ160" s="21"/>
      <c r="AK160" s="21"/>
      <c r="AL160" s="21"/>
      <c r="AM160" s="21"/>
      <c r="AN160" s="21"/>
      <c r="AO160" s="21"/>
      <c r="AP160" s="21"/>
      <c r="AQ160" s="21"/>
      <c r="AR160" s="21"/>
      <c r="AS160" s="21"/>
      <c r="AT160" s="21"/>
      <c r="AU160" s="21"/>
      <c r="AV160" s="21"/>
      <c r="AW160" s="21"/>
      <c r="AX160" s="21"/>
      <c r="AY160" s="21"/>
      <c r="AZ160" s="21"/>
      <c r="BA160" s="21"/>
      <c r="BB160" s="21"/>
      <c r="BC160" s="21"/>
      <c r="BD160" s="21"/>
      <c r="BE160" s="21"/>
      <c r="BF160" s="21"/>
      <c r="BG160" s="21"/>
      <c r="BH160" s="21"/>
      <c r="BI160" s="21"/>
      <c r="BJ160" s="21"/>
      <c r="BK160" s="21"/>
      <c r="BL160" s="21"/>
      <c r="BM160" s="21"/>
      <c r="BN160" s="21"/>
      <c r="BO160" s="21"/>
      <c r="BP160" s="21"/>
      <c r="BQ160" s="21"/>
      <c r="BR160" s="21"/>
      <c r="BS160" s="21"/>
      <c r="BT160" s="21"/>
      <c r="BU160" s="21"/>
      <c r="BV160" s="21"/>
      <c r="BW160" s="21"/>
      <c r="BX160" s="21"/>
      <c r="BY160" s="21"/>
      <c r="BZ160" s="21"/>
      <c r="CA160" s="21"/>
      <c r="CB160" s="21"/>
      <c r="CC160" s="21"/>
      <c r="CD160" s="21"/>
      <c r="CE160" s="21"/>
      <c r="CF160" s="21"/>
      <c r="CG160" s="21"/>
      <c r="CH160" s="21"/>
      <c r="CI160" s="21"/>
      <c r="CJ160" s="21"/>
      <c r="CK160" s="21"/>
      <c r="CL160" s="21"/>
      <c r="CM160" s="21"/>
      <c r="CN160" s="21"/>
      <c r="CO160" s="21"/>
      <c r="CP160" s="21"/>
      <c r="CQ160" s="21"/>
      <c r="CR160" s="21"/>
      <c r="CS160" s="21"/>
      <c r="CT160" s="21"/>
      <c r="CU160" s="21"/>
      <c r="CV160" s="21"/>
      <c r="CW160" s="21"/>
      <c r="CX160" s="21"/>
      <c r="CY160" s="21"/>
      <c r="CZ160" s="21"/>
      <c r="DA160" s="21"/>
      <c r="DB160" s="21"/>
      <c r="DC160" s="21"/>
      <c r="DD160" s="21"/>
      <c r="DE160" s="21"/>
      <c r="DF160" s="21"/>
      <c r="DG160" s="21"/>
      <c r="DH160" s="21"/>
      <c r="DI160" s="21"/>
      <c r="DJ160" s="21"/>
      <c r="DK160" s="21"/>
      <c r="DL160" s="21"/>
      <c r="DM160" s="21"/>
      <c r="DN160" s="21"/>
      <c r="DO160" s="21"/>
      <c r="DP160" s="21"/>
      <c r="DQ160" s="21"/>
      <c r="DR160" s="21"/>
      <c r="DS160" s="21"/>
      <c r="DT160" s="21"/>
      <c r="DU160" s="21"/>
      <c r="DV160" s="21"/>
      <c r="DW160" s="21"/>
      <c r="DX160" s="21"/>
      <c r="DY160" s="21"/>
      <c r="DZ160" s="21"/>
      <c r="EA160" s="21"/>
      <c r="EB160" s="21"/>
      <c r="EC160" s="21"/>
      <c r="ED160" s="21"/>
      <c r="EE160" s="21"/>
      <c r="EF160" s="21"/>
      <c r="EG160" s="21"/>
      <c r="EH160" s="21"/>
      <c r="EI160" s="21"/>
      <c r="EJ160" s="21"/>
      <c r="EK160" s="21"/>
      <c r="EL160" s="21"/>
      <c r="EM160" s="21"/>
      <c r="EN160" s="21"/>
      <c r="EO160" s="21"/>
      <c r="EP160" s="21"/>
      <c r="EQ160" s="21"/>
      <c r="ER160" s="21"/>
      <c r="ES160" s="21"/>
      <c r="ET160" s="21"/>
      <c r="EU160" s="21"/>
      <c r="EV160" s="21"/>
      <c r="EW160" s="21"/>
      <c r="EX160" s="21"/>
      <c r="EY160" s="21"/>
      <c r="EZ160" s="21"/>
      <c r="FA160" s="21"/>
      <c r="FB160" s="21"/>
      <c r="FC160" s="21"/>
      <c r="FD160" s="21"/>
      <c r="FE160" s="21"/>
      <c r="FF160" s="21"/>
      <c r="FG160" s="21"/>
      <c r="FH160" s="21"/>
      <c r="FI160" s="21"/>
      <c r="FJ160" s="21"/>
      <c r="FK160" s="21"/>
      <c r="FL160" s="21"/>
      <c r="FM160" s="21"/>
      <c r="FN160" s="21"/>
      <c r="FO160" s="21"/>
      <c r="FP160" s="21"/>
      <c r="FQ160" s="21"/>
      <c r="FR160" s="21"/>
      <c r="FS160" s="21"/>
      <c r="FT160" s="21"/>
      <c r="FU160" s="21"/>
      <c r="FV160" s="21"/>
      <c r="FW160" s="21"/>
      <c r="FX160" s="21"/>
      <c r="FY160" s="21"/>
      <c r="FZ160" s="21"/>
      <c r="GA160" s="21"/>
      <c r="GB160" s="21"/>
      <c r="GC160" s="21"/>
      <c r="GD160" s="21"/>
      <c r="GE160" s="21"/>
      <c r="GF160" s="21"/>
      <c r="GG160" s="21"/>
      <c r="GH160" s="21"/>
      <c r="GI160" s="21"/>
      <c r="GJ160" s="21"/>
      <c r="GK160" s="21"/>
      <c r="GL160" s="21"/>
      <c r="GM160" s="21"/>
      <c r="GN160" s="21"/>
      <c r="GO160" s="21"/>
      <c r="GP160" s="21"/>
      <c r="GQ160" s="21"/>
      <c r="GR160" s="21"/>
      <c r="GS160" s="21"/>
      <c r="GT160" s="21"/>
      <c r="GU160" s="21"/>
      <c r="GV160" s="21"/>
      <c r="GW160" s="21"/>
      <c r="GX160" s="21"/>
      <c r="GY160" s="21"/>
      <c r="GZ160" s="21"/>
      <c r="HA160" s="21"/>
      <c r="HB160" s="21"/>
      <c r="HC160" s="21"/>
      <c r="HD160" s="21"/>
      <c r="HE160" s="21"/>
      <c r="HF160" s="21"/>
      <c r="HG160" s="21"/>
      <c r="HH160" s="21"/>
      <c r="HI160" s="21"/>
      <c r="HJ160" s="21"/>
      <c r="HK160" s="21"/>
      <c r="HL160" s="21"/>
      <c r="HM160" s="21"/>
      <c r="HN160" s="21"/>
      <c r="HO160" s="21"/>
      <c r="HP160" s="21"/>
      <c r="HQ160" s="21"/>
      <c r="HR160" s="21"/>
      <c r="HS160" s="21"/>
      <c r="HT160" s="21"/>
      <c r="HU160" s="21"/>
      <c r="HV160" s="21"/>
      <c r="HW160" s="21"/>
      <c r="HX160" s="21"/>
      <c r="HY160" s="21"/>
      <c r="HZ160" s="21"/>
      <c r="IA160" s="21"/>
      <c r="IB160" s="21"/>
      <c r="IC160" s="21"/>
      <c r="ID160" s="21"/>
      <c r="IE160" s="21"/>
      <c r="IF160" s="21"/>
      <c r="IG160" s="21"/>
    </row>
    <row r="161" s="18" customFormat="1" ht="37.5" spans="1:241">
      <c r="A161" s="95"/>
      <c r="B161" s="6" t="s">
        <v>604</v>
      </c>
      <c r="C161" s="3"/>
      <c r="D161" s="105"/>
      <c r="E161" s="3"/>
      <c r="F161" s="4"/>
      <c r="G161" s="3">
        <f>SUM(G162:G179)</f>
        <v>1544</v>
      </c>
      <c r="H161" s="3"/>
      <c r="I161" s="3"/>
      <c r="J161" s="3">
        <f t="shared" ref="H161:S161" si="13">SUM(J162:J179)</f>
        <v>0</v>
      </c>
      <c r="K161" s="48">
        <f t="shared" si="12"/>
        <v>259</v>
      </c>
      <c r="L161" s="3">
        <f t="shared" si="13"/>
        <v>60</v>
      </c>
      <c r="M161" s="3">
        <f t="shared" si="13"/>
        <v>199</v>
      </c>
      <c r="N161" s="3">
        <f t="shared" si="13"/>
        <v>13.1324</v>
      </c>
      <c r="O161" s="3">
        <f t="shared" si="13"/>
        <v>2.8641</v>
      </c>
      <c r="P161" s="3">
        <f t="shared" si="13"/>
        <v>10.2718</v>
      </c>
      <c r="Q161" s="3">
        <f t="shared" si="13"/>
        <v>50.8585</v>
      </c>
      <c r="R161" s="3">
        <f t="shared" si="13"/>
        <v>11.2201</v>
      </c>
      <c r="S161" s="3">
        <f t="shared" si="13"/>
        <v>39.6384</v>
      </c>
      <c r="T161" s="3" t="s">
        <v>129</v>
      </c>
      <c r="U161" s="3" t="s">
        <v>596</v>
      </c>
      <c r="V161" s="94" t="s">
        <v>38</v>
      </c>
      <c r="W161" s="3"/>
      <c r="X161" s="21"/>
      <c r="Y161" s="21"/>
      <c r="Z161" s="21"/>
      <c r="AA161" s="21"/>
      <c r="AB161" s="21"/>
      <c r="AC161" s="21"/>
      <c r="AD161" s="21"/>
      <c r="AE161" s="21"/>
      <c r="AF161" s="21"/>
      <c r="AG161" s="21"/>
      <c r="AH161" s="21"/>
      <c r="AI161" s="21"/>
      <c r="AJ161" s="21"/>
      <c r="AK161" s="21"/>
      <c r="AL161" s="21"/>
      <c r="AM161" s="21"/>
      <c r="AN161" s="21"/>
      <c r="AO161" s="21"/>
      <c r="AP161" s="21"/>
      <c r="AQ161" s="21"/>
      <c r="AR161" s="21"/>
      <c r="AS161" s="21"/>
      <c r="AT161" s="21"/>
      <c r="AU161" s="21"/>
      <c r="AV161" s="21"/>
      <c r="AW161" s="21"/>
      <c r="AX161" s="21"/>
      <c r="AY161" s="21"/>
      <c r="AZ161" s="21"/>
      <c r="BA161" s="21"/>
      <c r="BB161" s="21"/>
      <c r="BC161" s="21"/>
      <c r="BD161" s="21"/>
      <c r="BE161" s="21"/>
      <c r="BF161" s="21"/>
      <c r="BG161" s="21"/>
      <c r="BH161" s="21"/>
      <c r="BI161" s="21"/>
      <c r="BJ161" s="21"/>
      <c r="BK161" s="21"/>
      <c r="BL161" s="21"/>
      <c r="BM161" s="21"/>
      <c r="BN161" s="21"/>
      <c r="BO161" s="21"/>
      <c r="BP161" s="21"/>
      <c r="BQ161" s="21"/>
      <c r="BR161" s="21"/>
      <c r="BS161" s="21"/>
      <c r="BT161" s="21"/>
      <c r="BU161" s="21"/>
      <c r="BV161" s="21"/>
      <c r="BW161" s="21"/>
      <c r="BX161" s="21"/>
      <c r="BY161" s="21"/>
      <c r="BZ161" s="21"/>
      <c r="CA161" s="21"/>
      <c r="CB161" s="21"/>
      <c r="CC161" s="21"/>
      <c r="CD161" s="21"/>
      <c r="CE161" s="21"/>
      <c r="CF161" s="21"/>
      <c r="CG161" s="21"/>
      <c r="CH161" s="21"/>
      <c r="CI161" s="21"/>
      <c r="CJ161" s="21"/>
      <c r="CK161" s="21"/>
      <c r="CL161" s="21"/>
      <c r="CM161" s="21"/>
      <c r="CN161" s="21"/>
      <c r="CO161" s="21"/>
      <c r="CP161" s="21"/>
      <c r="CQ161" s="21"/>
      <c r="CR161" s="21"/>
      <c r="CS161" s="21"/>
      <c r="CT161" s="21"/>
      <c r="CU161" s="21"/>
      <c r="CV161" s="21"/>
      <c r="CW161" s="21"/>
      <c r="CX161" s="21"/>
      <c r="CY161" s="21"/>
      <c r="CZ161" s="21"/>
      <c r="DA161" s="21"/>
      <c r="DB161" s="21"/>
      <c r="DC161" s="21"/>
      <c r="DD161" s="21"/>
      <c r="DE161" s="21"/>
      <c r="DF161" s="21"/>
      <c r="DG161" s="21"/>
      <c r="DH161" s="21"/>
      <c r="DI161" s="21"/>
      <c r="DJ161" s="21"/>
      <c r="DK161" s="21"/>
      <c r="DL161" s="21"/>
      <c r="DM161" s="21"/>
      <c r="DN161" s="21"/>
      <c r="DO161" s="21"/>
      <c r="DP161" s="21"/>
      <c r="DQ161" s="21"/>
      <c r="DR161" s="21"/>
      <c r="DS161" s="21"/>
      <c r="DT161" s="21"/>
      <c r="DU161" s="21"/>
      <c r="DV161" s="21"/>
      <c r="DW161" s="21"/>
      <c r="DX161" s="21"/>
      <c r="DY161" s="21"/>
      <c r="DZ161" s="21"/>
      <c r="EA161" s="21"/>
      <c r="EB161" s="21"/>
      <c r="EC161" s="21"/>
      <c r="ED161" s="21"/>
      <c r="EE161" s="21"/>
      <c r="EF161" s="21"/>
      <c r="EG161" s="21"/>
      <c r="EH161" s="21"/>
      <c r="EI161" s="21"/>
      <c r="EJ161" s="21"/>
      <c r="EK161" s="21"/>
      <c r="EL161" s="21"/>
      <c r="EM161" s="21"/>
      <c r="EN161" s="21"/>
      <c r="EO161" s="21"/>
      <c r="EP161" s="21"/>
      <c r="EQ161" s="21"/>
      <c r="ER161" s="21"/>
      <c r="ES161" s="21"/>
      <c r="ET161" s="21"/>
      <c r="EU161" s="21"/>
      <c r="EV161" s="21"/>
      <c r="EW161" s="21"/>
      <c r="EX161" s="21"/>
      <c r="EY161" s="21"/>
      <c r="EZ161" s="21"/>
      <c r="FA161" s="21"/>
      <c r="FB161" s="21"/>
      <c r="FC161" s="21"/>
      <c r="FD161" s="21"/>
      <c r="FE161" s="21"/>
      <c r="FF161" s="21"/>
      <c r="FG161" s="21"/>
      <c r="FH161" s="21"/>
      <c r="FI161" s="21"/>
      <c r="FJ161" s="21"/>
      <c r="FK161" s="21"/>
      <c r="FL161" s="21"/>
      <c r="FM161" s="21"/>
      <c r="FN161" s="21"/>
      <c r="FO161" s="21"/>
      <c r="FP161" s="21"/>
      <c r="FQ161" s="21"/>
      <c r="FR161" s="21"/>
      <c r="FS161" s="21"/>
      <c r="FT161" s="21"/>
      <c r="FU161" s="21"/>
      <c r="FV161" s="21"/>
      <c r="FW161" s="21"/>
      <c r="FX161" s="21"/>
      <c r="FY161" s="21"/>
      <c r="FZ161" s="21"/>
      <c r="GA161" s="21"/>
      <c r="GB161" s="21"/>
      <c r="GC161" s="21"/>
      <c r="GD161" s="21"/>
      <c r="GE161" s="21"/>
      <c r="GF161" s="21"/>
      <c r="GG161" s="21"/>
      <c r="GH161" s="21"/>
      <c r="GI161" s="21"/>
      <c r="GJ161" s="21"/>
      <c r="GK161" s="21"/>
      <c r="GL161" s="21"/>
      <c r="GM161" s="21"/>
      <c r="GN161" s="21"/>
      <c r="GO161" s="21"/>
      <c r="GP161" s="21"/>
      <c r="GQ161" s="21"/>
      <c r="GR161" s="21"/>
      <c r="GS161" s="21"/>
      <c r="GT161" s="21"/>
      <c r="GU161" s="21"/>
      <c r="GV161" s="21"/>
      <c r="GW161" s="21"/>
      <c r="GX161" s="21"/>
      <c r="GY161" s="21"/>
      <c r="GZ161" s="21"/>
      <c r="HA161" s="21"/>
      <c r="HB161" s="21"/>
      <c r="HC161" s="21"/>
      <c r="HD161" s="21"/>
      <c r="HE161" s="21"/>
      <c r="HF161" s="21"/>
      <c r="HG161" s="21"/>
      <c r="HH161" s="21"/>
      <c r="HI161" s="21"/>
      <c r="HJ161" s="21"/>
      <c r="HK161" s="21"/>
      <c r="HL161" s="21"/>
      <c r="HM161" s="21"/>
      <c r="HN161" s="21"/>
      <c r="HO161" s="21"/>
      <c r="HP161" s="21"/>
      <c r="HQ161" s="21"/>
      <c r="HR161" s="21"/>
      <c r="HS161" s="21"/>
      <c r="HT161" s="21"/>
      <c r="HU161" s="21"/>
      <c r="HV161" s="21"/>
      <c r="HW161" s="21"/>
      <c r="HX161" s="21"/>
      <c r="HY161" s="21"/>
      <c r="HZ161" s="21"/>
      <c r="IA161" s="21"/>
      <c r="IB161" s="21"/>
      <c r="IC161" s="21"/>
      <c r="ID161" s="21"/>
      <c r="IE161" s="21"/>
      <c r="IF161" s="21"/>
      <c r="IG161" s="21"/>
    </row>
    <row r="162" s="18" customFormat="1" ht="121.5" spans="1:241">
      <c r="A162" s="95">
        <v>149</v>
      </c>
      <c r="B162" s="6" t="s">
        <v>605</v>
      </c>
      <c r="C162" s="105" t="s">
        <v>42</v>
      </c>
      <c r="D162" s="105" t="s">
        <v>31</v>
      </c>
      <c r="E162" s="3" t="s">
        <v>606</v>
      </c>
      <c r="F162" s="4" t="s">
        <v>607</v>
      </c>
      <c r="G162" s="3">
        <v>88</v>
      </c>
      <c r="H162" s="7" t="s">
        <v>34</v>
      </c>
      <c r="I162" s="7" t="s">
        <v>603</v>
      </c>
      <c r="J162" s="7"/>
      <c r="K162" s="48">
        <f t="shared" si="12"/>
        <v>19</v>
      </c>
      <c r="L162" s="5">
        <v>7</v>
      </c>
      <c r="M162" s="5">
        <v>12</v>
      </c>
      <c r="N162" s="106">
        <v>1.39</v>
      </c>
      <c r="O162" s="106">
        <v>0.3</v>
      </c>
      <c r="P162" s="106">
        <v>1.09</v>
      </c>
      <c r="Q162" s="106">
        <v>5.26</v>
      </c>
      <c r="R162" s="106">
        <v>1.19</v>
      </c>
      <c r="S162" s="106">
        <v>4.07</v>
      </c>
      <c r="T162" s="3" t="s">
        <v>608</v>
      </c>
      <c r="U162" s="3" t="s">
        <v>609</v>
      </c>
      <c r="V162" s="94" t="s">
        <v>38</v>
      </c>
      <c r="W162" s="3"/>
      <c r="X162" s="21"/>
      <c r="Y162" s="21"/>
      <c r="Z162" s="21"/>
      <c r="AA162" s="21"/>
      <c r="AB162" s="21"/>
      <c r="AC162" s="21"/>
      <c r="AD162" s="21"/>
      <c r="AE162" s="21"/>
      <c r="AF162" s="21"/>
      <c r="AG162" s="21"/>
      <c r="AH162" s="21"/>
      <c r="AI162" s="21"/>
      <c r="AJ162" s="21"/>
      <c r="AK162" s="21"/>
      <c r="AL162" s="21"/>
      <c r="AM162" s="21"/>
      <c r="AN162" s="21"/>
      <c r="AO162" s="21"/>
      <c r="AP162" s="21"/>
      <c r="AQ162" s="21"/>
      <c r="AR162" s="21"/>
      <c r="AS162" s="21"/>
      <c r="AT162" s="21"/>
      <c r="AU162" s="21"/>
      <c r="AV162" s="21"/>
      <c r="AW162" s="21"/>
      <c r="AX162" s="21"/>
      <c r="AY162" s="21"/>
      <c r="AZ162" s="21"/>
      <c r="BA162" s="21"/>
      <c r="BB162" s="21"/>
      <c r="BC162" s="21"/>
      <c r="BD162" s="21"/>
      <c r="BE162" s="21"/>
      <c r="BF162" s="21"/>
      <c r="BG162" s="21"/>
      <c r="BH162" s="21"/>
      <c r="BI162" s="21"/>
      <c r="BJ162" s="21"/>
      <c r="BK162" s="21"/>
      <c r="BL162" s="21"/>
      <c r="BM162" s="21"/>
      <c r="BN162" s="21"/>
      <c r="BO162" s="21"/>
      <c r="BP162" s="21"/>
      <c r="BQ162" s="21"/>
      <c r="BR162" s="21"/>
      <c r="BS162" s="21"/>
      <c r="BT162" s="21"/>
      <c r="BU162" s="21"/>
      <c r="BV162" s="21"/>
      <c r="BW162" s="21"/>
      <c r="BX162" s="21"/>
      <c r="BY162" s="21"/>
      <c r="BZ162" s="21"/>
      <c r="CA162" s="21"/>
      <c r="CB162" s="21"/>
      <c r="CC162" s="21"/>
      <c r="CD162" s="21"/>
      <c r="CE162" s="21"/>
      <c r="CF162" s="21"/>
      <c r="CG162" s="21"/>
      <c r="CH162" s="21"/>
      <c r="CI162" s="21"/>
      <c r="CJ162" s="21"/>
      <c r="CK162" s="21"/>
      <c r="CL162" s="21"/>
      <c r="CM162" s="21"/>
      <c r="CN162" s="21"/>
      <c r="CO162" s="21"/>
      <c r="CP162" s="21"/>
      <c r="CQ162" s="21"/>
      <c r="CR162" s="21"/>
      <c r="CS162" s="21"/>
      <c r="CT162" s="21"/>
      <c r="CU162" s="21"/>
      <c r="CV162" s="21"/>
      <c r="CW162" s="21"/>
      <c r="CX162" s="21"/>
      <c r="CY162" s="21"/>
      <c r="CZ162" s="21"/>
      <c r="DA162" s="21"/>
      <c r="DB162" s="21"/>
      <c r="DC162" s="21"/>
      <c r="DD162" s="21"/>
      <c r="DE162" s="21"/>
      <c r="DF162" s="21"/>
      <c r="DG162" s="21"/>
      <c r="DH162" s="21"/>
      <c r="DI162" s="21"/>
      <c r="DJ162" s="21"/>
      <c r="DK162" s="21"/>
      <c r="DL162" s="21"/>
      <c r="DM162" s="21"/>
      <c r="DN162" s="21"/>
      <c r="DO162" s="21"/>
      <c r="DP162" s="21"/>
      <c r="DQ162" s="21"/>
      <c r="DR162" s="21"/>
      <c r="DS162" s="21"/>
      <c r="DT162" s="21"/>
      <c r="DU162" s="21"/>
      <c r="DV162" s="21"/>
      <c r="DW162" s="21"/>
      <c r="DX162" s="21"/>
      <c r="DY162" s="21"/>
      <c r="DZ162" s="21"/>
      <c r="EA162" s="21"/>
      <c r="EB162" s="21"/>
      <c r="EC162" s="21"/>
      <c r="ED162" s="21"/>
      <c r="EE162" s="21"/>
      <c r="EF162" s="21"/>
      <c r="EG162" s="21"/>
      <c r="EH162" s="21"/>
      <c r="EI162" s="21"/>
      <c r="EJ162" s="21"/>
      <c r="EK162" s="21"/>
      <c r="EL162" s="21"/>
      <c r="EM162" s="21"/>
      <c r="EN162" s="21"/>
      <c r="EO162" s="21"/>
      <c r="EP162" s="21"/>
      <c r="EQ162" s="21"/>
      <c r="ER162" s="21"/>
      <c r="ES162" s="21"/>
      <c r="ET162" s="21"/>
      <c r="EU162" s="21"/>
      <c r="EV162" s="21"/>
      <c r="EW162" s="21"/>
      <c r="EX162" s="21"/>
      <c r="EY162" s="21"/>
      <c r="EZ162" s="21"/>
      <c r="FA162" s="21"/>
      <c r="FB162" s="21"/>
      <c r="FC162" s="21"/>
      <c r="FD162" s="21"/>
      <c r="FE162" s="21"/>
      <c r="FF162" s="21"/>
      <c r="FG162" s="21"/>
      <c r="FH162" s="21"/>
      <c r="FI162" s="21"/>
      <c r="FJ162" s="21"/>
      <c r="FK162" s="21"/>
      <c r="FL162" s="21"/>
      <c r="FM162" s="21"/>
      <c r="FN162" s="21"/>
      <c r="FO162" s="21"/>
      <c r="FP162" s="21"/>
      <c r="FQ162" s="21"/>
      <c r="FR162" s="21"/>
      <c r="FS162" s="21"/>
      <c r="FT162" s="21"/>
      <c r="FU162" s="21"/>
      <c r="FV162" s="21"/>
      <c r="FW162" s="21"/>
      <c r="FX162" s="21"/>
      <c r="FY162" s="21"/>
      <c r="FZ162" s="21"/>
      <c r="GA162" s="21"/>
      <c r="GB162" s="21"/>
      <c r="GC162" s="21"/>
      <c r="GD162" s="21"/>
      <c r="GE162" s="21"/>
      <c r="GF162" s="21"/>
      <c r="GG162" s="21"/>
      <c r="GH162" s="21"/>
      <c r="GI162" s="21"/>
      <c r="GJ162" s="21"/>
      <c r="GK162" s="21"/>
      <c r="GL162" s="21"/>
      <c r="GM162" s="21"/>
      <c r="GN162" s="21"/>
      <c r="GO162" s="21"/>
      <c r="GP162" s="21"/>
      <c r="GQ162" s="21"/>
      <c r="GR162" s="21"/>
      <c r="GS162" s="21"/>
      <c r="GT162" s="21"/>
      <c r="GU162" s="21"/>
      <c r="GV162" s="21"/>
      <c r="GW162" s="21"/>
      <c r="GX162" s="21"/>
      <c r="GY162" s="21"/>
      <c r="GZ162" s="21"/>
      <c r="HA162" s="21"/>
      <c r="HB162" s="21"/>
      <c r="HC162" s="21"/>
      <c r="HD162" s="21"/>
      <c r="HE162" s="21"/>
      <c r="HF162" s="21"/>
      <c r="HG162" s="21"/>
      <c r="HH162" s="21"/>
      <c r="HI162" s="21"/>
      <c r="HJ162" s="21"/>
      <c r="HK162" s="21"/>
      <c r="HL162" s="21"/>
      <c r="HM162" s="21"/>
      <c r="HN162" s="21"/>
      <c r="HO162" s="21"/>
      <c r="HP162" s="21"/>
      <c r="HQ162" s="21"/>
      <c r="HR162" s="21"/>
      <c r="HS162" s="21"/>
      <c r="HT162" s="21"/>
      <c r="HU162" s="21"/>
      <c r="HV162" s="21"/>
      <c r="HW162" s="21"/>
      <c r="HX162" s="21"/>
      <c r="HY162" s="21"/>
      <c r="HZ162" s="21"/>
      <c r="IA162" s="21"/>
      <c r="IB162" s="21"/>
      <c r="IC162" s="21"/>
      <c r="ID162" s="21"/>
      <c r="IE162" s="21"/>
      <c r="IF162" s="21"/>
      <c r="IG162" s="21"/>
    </row>
    <row r="163" s="18" customFormat="1" ht="121.5" spans="1:241">
      <c r="A163" s="95">
        <v>150</v>
      </c>
      <c r="B163" s="6" t="s">
        <v>610</v>
      </c>
      <c r="C163" s="3" t="s">
        <v>42</v>
      </c>
      <c r="D163" s="105" t="s">
        <v>31</v>
      </c>
      <c r="E163" s="3" t="s">
        <v>611</v>
      </c>
      <c r="F163" s="4" t="s">
        <v>607</v>
      </c>
      <c r="G163" s="3">
        <v>129</v>
      </c>
      <c r="H163" s="7" t="s">
        <v>34</v>
      </c>
      <c r="I163" s="7" t="s">
        <v>603</v>
      </c>
      <c r="J163" s="7"/>
      <c r="K163" s="48">
        <f t="shared" si="12"/>
        <v>24</v>
      </c>
      <c r="L163" s="5">
        <v>6</v>
      </c>
      <c r="M163" s="5">
        <v>18</v>
      </c>
      <c r="N163" s="106">
        <v>1.11</v>
      </c>
      <c r="O163" s="106">
        <v>0.24</v>
      </c>
      <c r="P163" s="106">
        <v>0.87</v>
      </c>
      <c r="Q163" s="106">
        <v>4.97</v>
      </c>
      <c r="R163" s="106">
        <v>1</v>
      </c>
      <c r="S163" s="106">
        <v>3.97</v>
      </c>
      <c r="T163" s="3" t="s">
        <v>608</v>
      </c>
      <c r="U163" s="3" t="s">
        <v>612</v>
      </c>
      <c r="V163" s="94" t="s">
        <v>38</v>
      </c>
      <c r="W163" s="3"/>
      <c r="X163" s="21"/>
      <c r="Y163" s="21"/>
      <c r="Z163" s="21"/>
      <c r="AA163" s="21"/>
      <c r="AB163" s="21"/>
      <c r="AC163" s="21"/>
      <c r="AD163" s="21"/>
      <c r="AE163" s="21"/>
      <c r="AF163" s="21"/>
      <c r="AG163" s="21"/>
      <c r="AH163" s="21"/>
      <c r="AI163" s="21"/>
      <c r="AJ163" s="21"/>
      <c r="AK163" s="21"/>
      <c r="AL163" s="21"/>
      <c r="AM163" s="21"/>
      <c r="AN163" s="21"/>
      <c r="AO163" s="21"/>
      <c r="AP163" s="21"/>
      <c r="AQ163" s="21"/>
      <c r="AR163" s="21"/>
      <c r="AS163" s="21"/>
      <c r="AT163" s="21"/>
      <c r="AU163" s="21"/>
      <c r="AV163" s="21"/>
      <c r="AW163" s="21"/>
      <c r="AX163" s="21"/>
      <c r="AY163" s="21"/>
      <c r="AZ163" s="21"/>
      <c r="BA163" s="21"/>
      <c r="BB163" s="21"/>
      <c r="BC163" s="21"/>
      <c r="BD163" s="21"/>
      <c r="BE163" s="21"/>
      <c r="BF163" s="21"/>
      <c r="BG163" s="21"/>
      <c r="BH163" s="21"/>
      <c r="BI163" s="21"/>
      <c r="BJ163" s="21"/>
      <c r="BK163" s="21"/>
      <c r="BL163" s="21"/>
      <c r="BM163" s="21"/>
      <c r="BN163" s="21"/>
      <c r="BO163" s="21"/>
      <c r="BP163" s="21"/>
      <c r="BQ163" s="21"/>
      <c r="BR163" s="21"/>
      <c r="BS163" s="21"/>
      <c r="BT163" s="21"/>
      <c r="BU163" s="21"/>
      <c r="BV163" s="21"/>
      <c r="BW163" s="21"/>
      <c r="BX163" s="21"/>
      <c r="BY163" s="21"/>
      <c r="BZ163" s="21"/>
      <c r="CA163" s="21"/>
      <c r="CB163" s="21"/>
      <c r="CC163" s="21"/>
      <c r="CD163" s="21"/>
      <c r="CE163" s="21"/>
      <c r="CF163" s="21"/>
      <c r="CG163" s="21"/>
      <c r="CH163" s="21"/>
      <c r="CI163" s="21"/>
      <c r="CJ163" s="21"/>
      <c r="CK163" s="21"/>
      <c r="CL163" s="21"/>
      <c r="CM163" s="21"/>
      <c r="CN163" s="21"/>
      <c r="CO163" s="21"/>
      <c r="CP163" s="21"/>
      <c r="CQ163" s="21"/>
      <c r="CR163" s="21"/>
      <c r="CS163" s="21"/>
      <c r="CT163" s="21"/>
      <c r="CU163" s="21"/>
      <c r="CV163" s="21"/>
      <c r="CW163" s="21"/>
      <c r="CX163" s="21"/>
      <c r="CY163" s="21"/>
      <c r="CZ163" s="21"/>
      <c r="DA163" s="21"/>
      <c r="DB163" s="21"/>
      <c r="DC163" s="21"/>
      <c r="DD163" s="21"/>
      <c r="DE163" s="21"/>
      <c r="DF163" s="21"/>
      <c r="DG163" s="21"/>
      <c r="DH163" s="21"/>
      <c r="DI163" s="21"/>
      <c r="DJ163" s="21"/>
      <c r="DK163" s="21"/>
      <c r="DL163" s="21"/>
      <c r="DM163" s="21"/>
      <c r="DN163" s="21"/>
      <c r="DO163" s="21"/>
      <c r="DP163" s="21"/>
      <c r="DQ163" s="21"/>
      <c r="DR163" s="21"/>
      <c r="DS163" s="21"/>
      <c r="DT163" s="21"/>
      <c r="DU163" s="21"/>
      <c r="DV163" s="21"/>
      <c r="DW163" s="21"/>
      <c r="DX163" s="21"/>
      <c r="DY163" s="21"/>
      <c r="DZ163" s="21"/>
      <c r="EA163" s="21"/>
      <c r="EB163" s="21"/>
      <c r="EC163" s="21"/>
      <c r="ED163" s="21"/>
      <c r="EE163" s="21"/>
      <c r="EF163" s="21"/>
      <c r="EG163" s="21"/>
      <c r="EH163" s="21"/>
      <c r="EI163" s="21"/>
      <c r="EJ163" s="21"/>
      <c r="EK163" s="21"/>
      <c r="EL163" s="21"/>
      <c r="EM163" s="21"/>
      <c r="EN163" s="21"/>
      <c r="EO163" s="21"/>
      <c r="EP163" s="21"/>
      <c r="EQ163" s="21"/>
      <c r="ER163" s="21"/>
      <c r="ES163" s="21"/>
      <c r="ET163" s="21"/>
      <c r="EU163" s="21"/>
      <c r="EV163" s="21"/>
      <c r="EW163" s="21"/>
      <c r="EX163" s="21"/>
      <c r="EY163" s="21"/>
      <c r="EZ163" s="21"/>
      <c r="FA163" s="21"/>
      <c r="FB163" s="21"/>
      <c r="FC163" s="21"/>
      <c r="FD163" s="21"/>
      <c r="FE163" s="21"/>
      <c r="FF163" s="21"/>
      <c r="FG163" s="21"/>
      <c r="FH163" s="21"/>
      <c r="FI163" s="21"/>
      <c r="FJ163" s="21"/>
      <c r="FK163" s="21"/>
      <c r="FL163" s="21"/>
      <c r="FM163" s="21"/>
      <c r="FN163" s="21"/>
      <c r="FO163" s="21"/>
      <c r="FP163" s="21"/>
      <c r="FQ163" s="21"/>
      <c r="FR163" s="21"/>
      <c r="FS163" s="21"/>
      <c r="FT163" s="21"/>
      <c r="FU163" s="21"/>
      <c r="FV163" s="21"/>
      <c r="FW163" s="21"/>
      <c r="FX163" s="21"/>
      <c r="FY163" s="21"/>
      <c r="FZ163" s="21"/>
      <c r="GA163" s="21"/>
      <c r="GB163" s="21"/>
      <c r="GC163" s="21"/>
      <c r="GD163" s="21"/>
      <c r="GE163" s="21"/>
      <c r="GF163" s="21"/>
      <c r="GG163" s="21"/>
      <c r="GH163" s="21"/>
      <c r="GI163" s="21"/>
      <c r="GJ163" s="21"/>
      <c r="GK163" s="21"/>
      <c r="GL163" s="21"/>
      <c r="GM163" s="21"/>
      <c r="GN163" s="21"/>
      <c r="GO163" s="21"/>
      <c r="GP163" s="21"/>
      <c r="GQ163" s="21"/>
      <c r="GR163" s="21"/>
      <c r="GS163" s="21"/>
      <c r="GT163" s="21"/>
      <c r="GU163" s="21"/>
      <c r="GV163" s="21"/>
      <c r="GW163" s="21"/>
      <c r="GX163" s="21"/>
      <c r="GY163" s="21"/>
      <c r="GZ163" s="21"/>
      <c r="HA163" s="21"/>
      <c r="HB163" s="21"/>
      <c r="HC163" s="21"/>
      <c r="HD163" s="21"/>
      <c r="HE163" s="21"/>
      <c r="HF163" s="21"/>
      <c r="HG163" s="21"/>
      <c r="HH163" s="21"/>
      <c r="HI163" s="21"/>
      <c r="HJ163" s="21"/>
      <c r="HK163" s="21"/>
      <c r="HL163" s="21"/>
      <c r="HM163" s="21"/>
      <c r="HN163" s="21"/>
      <c r="HO163" s="21"/>
      <c r="HP163" s="21"/>
      <c r="HQ163" s="21"/>
      <c r="HR163" s="21"/>
      <c r="HS163" s="21"/>
      <c r="HT163" s="21"/>
      <c r="HU163" s="21"/>
      <c r="HV163" s="21"/>
      <c r="HW163" s="21"/>
      <c r="HX163" s="21"/>
      <c r="HY163" s="21"/>
      <c r="HZ163" s="21"/>
      <c r="IA163" s="21"/>
      <c r="IB163" s="21"/>
      <c r="IC163" s="21"/>
      <c r="ID163" s="21"/>
      <c r="IE163" s="21"/>
      <c r="IF163" s="21"/>
      <c r="IG163" s="21"/>
    </row>
    <row r="164" s="18" customFormat="1" ht="121.5" spans="1:241">
      <c r="A164" s="95">
        <v>151</v>
      </c>
      <c r="B164" s="6" t="s">
        <v>613</v>
      </c>
      <c r="C164" s="105" t="s">
        <v>42</v>
      </c>
      <c r="D164" s="105" t="s">
        <v>31</v>
      </c>
      <c r="E164" s="3" t="s">
        <v>109</v>
      </c>
      <c r="F164" s="4" t="s">
        <v>607</v>
      </c>
      <c r="G164" s="3">
        <v>117.7</v>
      </c>
      <c r="H164" s="7" t="s">
        <v>34</v>
      </c>
      <c r="I164" s="7" t="s">
        <v>603</v>
      </c>
      <c r="J164" s="7"/>
      <c r="K164" s="48">
        <f t="shared" si="12"/>
        <v>20</v>
      </c>
      <c r="L164" s="5">
        <v>8</v>
      </c>
      <c r="M164" s="5">
        <v>12</v>
      </c>
      <c r="N164" s="106">
        <v>1.2775</v>
      </c>
      <c r="O164" s="106">
        <v>0.3005</v>
      </c>
      <c r="P164" s="106">
        <v>0.9765</v>
      </c>
      <c r="Q164" s="106">
        <v>4.6083</v>
      </c>
      <c r="R164" s="106">
        <v>1.2223</v>
      </c>
      <c r="S164" s="106">
        <v>3.386</v>
      </c>
      <c r="T164" s="3" t="s">
        <v>608</v>
      </c>
      <c r="U164" s="3" t="s">
        <v>614</v>
      </c>
      <c r="V164" s="94" t="s">
        <v>38</v>
      </c>
      <c r="W164" s="3"/>
      <c r="X164" s="21"/>
      <c r="Y164" s="21"/>
      <c r="Z164" s="21"/>
      <c r="AA164" s="21"/>
      <c r="AB164" s="21"/>
      <c r="AC164" s="21"/>
      <c r="AD164" s="21"/>
      <c r="AE164" s="21"/>
      <c r="AF164" s="21"/>
      <c r="AG164" s="21"/>
      <c r="AH164" s="21"/>
      <c r="AI164" s="21"/>
      <c r="AJ164" s="21"/>
      <c r="AK164" s="21"/>
      <c r="AL164" s="21"/>
      <c r="AM164" s="21"/>
      <c r="AN164" s="21"/>
      <c r="AO164" s="21"/>
      <c r="AP164" s="21"/>
      <c r="AQ164" s="21"/>
      <c r="AR164" s="21"/>
      <c r="AS164" s="21"/>
      <c r="AT164" s="21"/>
      <c r="AU164" s="21"/>
      <c r="AV164" s="21"/>
      <c r="AW164" s="21"/>
      <c r="AX164" s="21"/>
      <c r="AY164" s="21"/>
      <c r="AZ164" s="21"/>
      <c r="BA164" s="21"/>
      <c r="BB164" s="21"/>
      <c r="BC164" s="21"/>
      <c r="BD164" s="21"/>
      <c r="BE164" s="21"/>
      <c r="BF164" s="21"/>
      <c r="BG164" s="21"/>
      <c r="BH164" s="21"/>
      <c r="BI164" s="21"/>
      <c r="BJ164" s="21"/>
      <c r="BK164" s="21"/>
      <c r="BL164" s="21"/>
      <c r="BM164" s="21"/>
      <c r="BN164" s="21"/>
      <c r="BO164" s="21"/>
      <c r="BP164" s="21"/>
      <c r="BQ164" s="21"/>
      <c r="BR164" s="21"/>
      <c r="BS164" s="21"/>
      <c r="BT164" s="21"/>
      <c r="BU164" s="21"/>
      <c r="BV164" s="21"/>
      <c r="BW164" s="21"/>
      <c r="BX164" s="21"/>
      <c r="BY164" s="21"/>
      <c r="BZ164" s="21"/>
      <c r="CA164" s="21"/>
      <c r="CB164" s="21"/>
      <c r="CC164" s="21"/>
      <c r="CD164" s="21"/>
      <c r="CE164" s="21"/>
      <c r="CF164" s="21"/>
      <c r="CG164" s="21"/>
      <c r="CH164" s="21"/>
      <c r="CI164" s="21"/>
      <c r="CJ164" s="21"/>
      <c r="CK164" s="21"/>
      <c r="CL164" s="21"/>
      <c r="CM164" s="21"/>
      <c r="CN164" s="21"/>
      <c r="CO164" s="21"/>
      <c r="CP164" s="21"/>
      <c r="CQ164" s="21"/>
      <c r="CR164" s="21"/>
      <c r="CS164" s="21"/>
      <c r="CT164" s="21"/>
      <c r="CU164" s="21"/>
      <c r="CV164" s="21"/>
      <c r="CW164" s="21"/>
      <c r="CX164" s="21"/>
      <c r="CY164" s="21"/>
      <c r="CZ164" s="21"/>
      <c r="DA164" s="21"/>
      <c r="DB164" s="21"/>
      <c r="DC164" s="21"/>
      <c r="DD164" s="21"/>
      <c r="DE164" s="21"/>
      <c r="DF164" s="21"/>
      <c r="DG164" s="21"/>
      <c r="DH164" s="21"/>
      <c r="DI164" s="21"/>
      <c r="DJ164" s="21"/>
      <c r="DK164" s="21"/>
      <c r="DL164" s="21"/>
      <c r="DM164" s="21"/>
      <c r="DN164" s="21"/>
      <c r="DO164" s="21"/>
      <c r="DP164" s="21"/>
      <c r="DQ164" s="21"/>
      <c r="DR164" s="21"/>
      <c r="DS164" s="21"/>
      <c r="DT164" s="21"/>
      <c r="DU164" s="21"/>
      <c r="DV164" s="21"/>
      <c r="DW164" s="21"/>
      <c r="DX164" s="21"/>
      <c r="DY164" s="21"/>
      <c r="DZ164" s="21"/>
      <c r="EA164" s="21"/>
      <c r="EB164" s="21"/>
      <c r="EC164" s="21"/>
      <c r="ED164" s="21"/>
      <c r="EE164" s="21"/>
      <c r="EF164" s="21"/>
      <c r="EG164" s="21"/>
      <c r="EH164" s="21"/>
      <c r="EI164" s="21"/>
      <c r="EJ164" s="21"/>
      <c r="EK164" s="21"/>
      <c r="EL164" s="21"/>
      <c r="EM164" s="21"/>
      <c r="EN164" s="21"/>
      <c r="EO164" s="21"/>
      <c r="EP164" s="21"/>
      <c r="EQ164" s="21"/>
      <c r="ER164" s="21"/>
      <c r="ES164" s="21"/>
      <c r="ET164" s="21"/>
      <c r="EU164" s="21"/>
      <c r="EV164" s="21"/>
      <c r="EW164" s="21"/>
      <c r="EX164" s="21"/>
      <c r="EY164" s="21"/>
      <c r="EZ164" s="21"/>
      <c r="FA164" s="21"/>
      <c r="FB164" s="21"/>
      <c r="FC164" s="21"/>
      <c r="FD164" s="21"/>
      <c r="FE164" s="21"/>
      <c r="FF164" s="21"/>
      <c r="FG164" s="21"/>
      <c r="FH164" s="21"/>
      <c r="FI164" s="21"/>
      <c r="FJ164" s="21"/>
      <c r="FK164" s="21"/>
      <c r="FL164" s="21"/>
      <c r="FM164" s="21"/>
      <c r="FN164" s="21"/>
      <c r="FO164" s="21"/>
      <c r="FP164" s="21"/>
      <c r="FQ164" s="21"/>
      <c r="FR164" s="21"/>
      <c r="FS164" s="21"/>
      <c r="FT164" s="21"/>
      <c r="FU164" s="21"/>
      <c r="FV164" s="21"/>
      <c r="FW164" s="21"/>
      <c r="FX164" s="21"/>
      <c r="FY164" s="21"/>
      <c r="FZ164" s="21"/>
      <c r="GA164" s="21"/>
      <c r="GB164" s="21"/>
      <c r="GC164" s="21"/>
      <c r="GD164" s="21"/>
      <c r="GE164" s="21"/>
      <c r="GF164" s="21"/>
      <c r="GG164" s="21"/>
      <c r="GH164" s="21"/>
      <c r="GI164" s="21"/>
      <c r="GJ164" s="21"/>
      <c r="GK164" s="21"/>
      <c r="GL164" s="21"/>
      <c r="GM164" s="21"/>
      <c r="GN164" s="21"/>
      <c r="GO164" s="21"/>
      <c r="GP164" s="21"/>
      <c r="GQ164" s="21"/>
      <c r="GR164" s="21"/>
      <c r="GS164" s="21"/>
      <c r="GT164" s="21"/>
      <c r="GU164" s="21"/>
      <c r="GV164" s="21"/>
      <c r="GW164" s="21"/>
      <c r="GX164" s="21"/>
      <c r="GY164" s="21"/>
      <c r="GZ164" s="21"/>
      <c r="HA164" s="21"/>
      <c r="HB164" s="21"/>
      <c r="HC164" s="21"/>
      <c r="HD164" s="21"/>
      <c r="HE164" s="21"/>
      <c r="HF164" s="21"/>
      <c r="HG164" s="21"/>
      <c r="HH164" s="21"/>
      <c r="HI164" s="21"/>
      <c r="HJ164" s="21"/>
      <c r="HK164" s="21"/>
      <c r="HL164" s="21"/>
      <c r="HM164" s="21"/>
      <c r="HN164" s="21"/>
      <c r="HO164" s="21"/>
      <c r="HP164" s="21"/>
      <c r="HQ164" s="21"/>
      <c r="HR164" s="21"/>
      <c r="HS164" s="21"/>
      <c r="HT164" s="21"/>
      <c r="HU164" s="21"/>
      <c r="HV164" s="21"/>
      <c r="HW164" s="21"/>
      <c r="HX164" s="21"/>
      <c r="HY164" s="21"/>
      <c r="HZ164" s="21"/>
      <c r="IA164" s="21"/>
      <c r="IB164" s="21"/>
      <c r="IC164" s="21"/>
      <c r="ID164" s="21"/>
      <c r="IE164" s="21"/>
      <c r="IF164" s="21"/>
      <c r="IG164" s="21"/>
    </row>
    <row r="165" s="18" customFormat="1" ht="121.5" spans="1:241">
      <c r="A165" s="95">
        <v>152</v>
      </c>
      <c r="B165" s="6" t="s">
        <v>615</v>
      </c>
      <c r="C165" s="3" t="s">
        <v>42</v>
      </c>
      <c r="D165" s="105" t="s">
        <v>31</v>
      </c>
      <c r="E165" s="3" t="s">
        <v>616</v>
      </c>
      <c r="F165" s="4" t="s">
        <v>607</v>
      </c>
      <c r="G165" s="3">
        <v>112.3</v>
      </c>
      <c r="H165" s="7" t="s">
        <v>34</v>
      </c>
      <c r="I165" s="7" t="s">
        <v>603</v>
      </c>
      <c r="J165" s="7"/>
      <c r="K165" s="48">
        <f t="shared" si="12"/>
        <v>19</v>
      </c>
      <c r="L165" s="5">
        <v>3</v>
      </c>
      <c r="M165" s="5">
        <v>16</v>
      </c>
      <c r="N165" s="106">
        <v>1.0761</v>
      </c>
      <c r="O165" s="106">
        <v>0.2159</v>
      </c>
      <c r="P165" s="106">
        <v>0.8602</v>
      </c>
      <c r="Q165" s="106">
        <v>4.1215</v>
      </c>
      <c r="R165" s="106">
        <v>0.8003</v>
      </c>
      <c r="S165" s="106">
        <v>3.3212</v>
      </c>
      <c r="T165" s="3" t="s">
        <v>608</v>
      </c>
      <c r="U165" s="3" t="s">
        <v>617</v>
      </c>
      <c r="V165" s="94" t="s">
        <v>38</v>
      </c>
      <c r="W165" s="3"/>
      <c r="X165" s="21"/>
      <c r="Y165" s="21"/>
      <c r="Z165" s="21"/>
      <c r="AA165" s="21"/>
      <c r="AB165" s="21"/>
      <c r="AC165" s="21"/>
      <c r="AD165" s="21"/>
      <c r="AE165" s="21"/>
      <c r="AF165" s="21"/>
      <c r="AG165" s="21"/>
      <c r="AH165" s="21"/>
      <c r="AI165" s="21"/>
      <c r="AJ165" s="21"/>
      <c r="AK165" s="21"/>
      <c r="AL165" s="21"/>
      <c r="AM165" s="21"/>
      <c r="AN165" s="21"/>
      <c r="AO165" s="21"/>
      <c r="AP165" s="21"/>
      <c r="AQ165" s="21"/>
      <c r="AR165" s="21"/>
      <c r="AS165" s="21"/>
      <c r="AT165" s="21"/>
      <c r="AU165" s="21"/>
      <c r="AV165" s="21"/>
      <c r="AW165" s="21"/>
      <c r="AX165" s="21"/>
      <c r="AY165" s="21"/>
      <c r="AZ165" s="21"/>
      <c r="BA165" s="21"/>
      <c r="BB165" s="21"/>
      <c r="BC165" s="21"/>
      <c r="BD165" s="21"/>
      <c r="BE165" s="21"/>
      <c r="BF165" s="21"/>
      <c r="BG165" s="21"/>
      <c r="BH165" s="21"/>
      <c r="BI165" s="21"/>
      <c r="BJ165" s="21"/>
      <c r="BK165" s="21"/>
      <c r="BL165" s="21"/>
      <c r="BM165" s="21"/>
      <c r="BN165" s="21"/>
      <c r="BO165" s="21"/>
      <c r="BP165" s="21"/>
      <c r="BQ165" s="21"/>
      <c r="BR165" s="21"/>
      <c r="BS165" s="21"/>
      <c r="BT165" s="21"/>
      <c r="BU165" s="21"/>
      <c r="BV165" s="21"/>
      <c r="BW165" s="21"/>
      <c r="BX165" s="21"/>
      <c r="BY165" s="21"/>
      <c r="BZ165" s="21"/>
      <c r="CA165" s="21"/>
      <c r="CB165" s="21"/>
      <c r="CC165" s="21"/>
      <c r="CD165" s="21"/>
      <c r="CE165" s="21"/>
      <c r="CF165" s="21"/>
      <c r="CG165" s="21"/>
      <c r="CH165" s="21"/>
      <c r="CI165" s="21"/>
      <c r="CJ165" s="21"/>
      <c r="CK165" s="21"/>
      <c r="CL165" s="21"/>
      <c r="CM165" s="21"/>
      <c r="CN165" s="21"/>
      <c r="CO165" s="21"/>
      <c r="CP165" s="21"/>
      <c r="CQ165" s="21"/>
      <c r="CR165" s="21"/>
      <c r="CS165" s="21"/>
      <c r="CT165" s="21"/>
      <c r="CU165" s="21"/>
      <c r="CV165" s="21"/>
      <c r="CW165" s="21"/>
      <c r="CX165" s="21"/>
      <c r="CY165" s="21"/>
      <c r="CZ165" s="21"/>
      <c r="DA165" s="21"/>
      <c r="DB165" s="21"/>
      <c r="DC165" s="21"/>
      <c r="DD165" s="21"/>
      <c r="DE165" s="21"/>
      <c r="DF165" s="21"/>
      <c r="DG165" s="21"/>
      <c r="DH165" s="21"/>
      <c r="DI165" s="21"/>
      <c r="DJ165" s="21"/>
      <c r="DK165" s="21"/>
      <c r="DL165" s="21"/>
      <c r="DM165" s="21"/>
      <c r="DN165" s="21"/>
      <c r="DO165" s="21"/>
      <c r="DP165" s="21"/>
      <c r="DQ165" s="21"/>
      <c r="DR165" s="21"/>
      <c r="DS165" s="21"/>
      <c r="DT165" s="21"/>
      <c r="DU165" s="21"/>
      <c r="DV165" s="21"/>
      <c r="DW165" s="21"/>
      <c r="DX165" s="21"/>
      <c r="DY165" s="21"/>
      <c r="DZ165" s="21"/>
      <c r="EA165" s="21"/>
      <c r="EB165" s="21"/>
      <c r="EC165" s="21"/>
      <c r="ED165" s="21"/>
      <c r="EE165" s="21"/>
      <c r="EF165" s="21"/>
      <c r="EG165" s="21"/>
      <c r="EH165" s="21"/>
      <c r="EI165" s="21"/>
      <c r="EJ165" s="21"/>
      <c r="EK165" s="21"/>
      <c r="EL165" s="21"/>
      <c r="EM165" s="21"/>
      <c r="EN165" s="21"/>
      <c r="EO165" s="21"/>
      <c r="EP165" s="21"/>
      <c r="EQ165" s="21"/>
      <c r="ER165" s="21"/>
      <c r="ES165" s="21"/>
      <c r="ET165" s="21"/>
      <c r="EU165" s="21"/>
      <c r="EV165" s="21"/>
      <c r="EW165" s="21"/>
      <c r="EX165" s="21"/>
      <c r="EY165" s="21"/>
      <c r="EZ165" s="21"/>
      <c r="FA165" s="21"/>
      <c r="FB165" s="21"/>
      <c r="FC165" s="21"/>
      <c r="FD165" s="21"/>
      <c r="FE165" s="21"/>
      <c r="FF165" s="21"/>
      <c r="FG165" s="21"/>
      <c r="FH165" s="21"/>
      <c r="FI165" s="21"/>
      <c r="FJ165" s="21"/>
      <c r="FK165" s="21"/>
      <c r="FL165" s="21"/>
      <c r="FM165" s="21"/>
      <c r="FN165" s="21"/>
      <c r="FO165" s="21"/>
      <c r="FP165" s="21"/>
      <c r="FQ165" s="21"/>
      <c r="FR165" s="21"/>
      <c r="FS165" s="21"/>
      <c r="FT165" s="21"/>
      <c r="FU165" s="21"/>
      <c r="FV165" s="21"/>
      <c r="FW165" s="21"/>
      <c r="FX165" s="21"/>
      <c r="FY165" s="21"/>
      <c r="FZ165" s="21"/>
      <c r="GA165" s="21"/>
      <c r="GB165" s="21"/>
      <c r="GC165" s="21"/>
      <c r="GD165" s="21"/>
      <c r="GE165" s="21"/>
      <c r="GF165" s="21"/>
      <c r="GG165" s="21"/>
      <c r="GH165" s="21"/>
      <c r="GI165" s="21"/>
      <c r="GJ165" s="21"/>
      <c r="GK165" s="21"/>
      <c r="GL165" s="21"/>
      <c r="GM165" s="21"/>
      <c r="GN165" s="21"/>
      <c r="GO165" s="21"/>
      <c r="GP165" s="21"/>
      <c r="GQ165" s="21"/>
      <c r="GR165" s="21"/>
      <c r="GS165" s="21"/>
      <c r="GT165" s="21"/>
      <c r="GU165" s="21"/>
      <c r="GV165" s="21"/>
      <c r="GW165" s="21"/>
      <c r="GX165" s="21"/>
      <c r="GY165" s="21"/>
      <c r="GZ165" s="21"/>
      <c r="HA165" s="21"/>
      <c r="HB165" s="21"/>
      <c r="HC165" s="21"/>
      <c r="HD165" s="21"/>
      <c r="HE165" s="21"/>
      <c r="HF165" s="21"/>
      <c r="HG165" s="21"/>
      <c r="HH165" s="21"/>
      <c r="HI165" s="21"/>
      <c r="HJ165" s="21"/>
      <c r="HK165" s="21"/>
      <c r="HL165" s="21"/>
      <c r="HM165" s="21"/>
      <c r="HN165" s="21"/>
      <c r="HO165" s="21"/>
      <c r="HP165" s="21"/>
      <c r="HQ165" s="21"/>
      <c r="HR165" s="21"/>
      <c r="HS165" s="21"/>
      <c r="HT165" s="21"/>
      <c r="HU165" s="21"/>
      <c r="HV165" s="21"/>
      <c r="HW165" s="21"/>
      <c r="HX165" s="21"/>
      <c r="HY165" s="21"/>
      <c r="HZ165" s="21"/>
      <c r="IA165" s="21"/>
      <c r="IB165" s="21"/>
      <c r="IC165" s="21"/>
      <c r="ID165" s="21"/>
      <c r="IE165" s="21"/>
      <c r="IF165" s="21"/>
      <c r="IG165" s="21"/>
    </row>
    <row r="166" s="18" customFormat="1" ht="121.5" spans="1:241">
      <c r="A166" s="95">
        <v>153</v>
      </c>
      <c r="B166" s="6" t="s">
        <v>618</v>
      </c>
      <c r="C166" s="105" t="s">
        <v>42</v>
      </c>
      <c r="D166" s="105" t="s">
        <v>31</v>
      </c>
      <c r="E166" s="3" t="s">
        <v>67</v>
      </c>
      <c r="F166" s="4" t="s">
        <v>607</v>
      </c>
      <c r="G166" s="3">
        <v>107.9</v>
      </c>
      <c r="H166" s="7" t="s">
        <v>34</v>
      </c>
      <c r="I166" s="7" t="s">
        <v>603</v>
      </c>
      <c r="J166" s="7"/>
      <c r="K166" s="48">
        <f t="shared" si="12"/>
        <v>19</v>
      </c>
      <c r="L166" s="5">
        <v>3</v>
      </c>
      <c r="M166" s="5">
        <v>16</v>
      </c>
      <c r="N166" s="106">
        <v>0.9714</v>
      </c>
      <c r="O166" s="106">
        <v>0.2002</v>
      </c>
      <c r="P166" s="106">
        <v>0.7712</v>
      </c>
      <c r="Q166" s="106">
        <v>3.6853</v>
      </c>
      <c r="R166" s="106">
        <v>0.7561</v>
      </c>
      <c r="S166" s="106">
        <v>2.9292</v>
      </c>
      <c r="T166" s="3" t="s">
        <v>608</v>
      </c>
      <c r="U166" s="3" t="s">
        <v>619</v>
      </c>
      <c r="V166" s="94" t="s">
        <v>38</v>
      </c>
      <c r="W166" s="3"/>
      <c r="X166" s="21"/>
      <c r="Y166" s="21"/>
      <c r="Z166" s="21"/>
      <c r="AA166" s="21"/>
      <c r="AB166" s="21"/>
      <c r="AC166" s="21"/>
      <c r="AD166" s="21"/>
      <c r="AE166" s="21"/>
      <c r="AF166" s="21"/>
      <c r="AG166" s="21"/>
      <c r="AH166" s="21"/>
      <c r="AI166" s="21"/>
      <c r="AJ166" s="21"/>
      <c r="AK166" s="21"/>
      <c r="AL166" s="21"/>
      <c r="AM166" s="21"/>
      <c r="AN166" s="21"/>
      <c r="AO166" s="21"/>
      <c r="AP166" s="21"/>
      <c r="AQ166" s="21"/>
      <c r="AR166" s="21"/>
      <c r="AS166" s="21"/>
      <c r="AT166" s="21"/>
      <c r="AU166" s="21"/>
      <c r="AV166" s="21"/>
      <c r="AW166" s="21"/>
      <c r="AX166" s="21"/>
      <c r="AY166" s="21"/>
      <c r="AZ166" s="21"/>
      <c r="BA166" s="21"/>
      <c r="BB166" s="21"/>
      <c r="BC166" s="21"/>
      <c r="BD166" s="21"/>
      <c r="BE166" s="21"/>
      <c r="BF166" s="21"/>
      <c r="BG166" s="21"/>
      <c r="BH166" s="21"/>
      <c r="BI166" s="21"/>
      <c r="BJ166" s="21"/>
      <c r="BK166" s="21"/>
      <c r="BL166" s="21"/>
      <c r="BM166" s="21"/>
      <c r="BN166" s="21"/>
      <c r="BO166" s="21"/>
      <c r="BP166" s="21"/>
      <c r="BQ166" s="21"/>
      <c r="BR166" s="21"/>
      <c r="BS166" s="21"/>
      <c r="BT166" s="21"/>
      <c r="BU166" s="21"/>
      <c r="BV166" s="21"/>
      <c r="BW166" s="21"/>
      <c r="BX166" s="21"/>
      <c r="BY166" s="21"/>
      <c r="BZ166" s="21"/>
      <c r="CA166" s="21"/>
      <c r="CB166" s="21"/>
      <c r="CC166" s="21"/>
      <c r="CD166" s="21"/>
      <c r="CE166" s="21"/>
      <c r="CF166" s="21"/>
      <c r="CG166" s="21"/>
      <c r="CH166" s="21"/>
      <c r="CI166" s="21"/>
      <c r="CJ166" s="21"/>
      <c r="CK166" s="21"/>
      <c r="CL166" s="21"/>
      <c r="CM166" s="21"/>
      <c r="CN166" s="21"/>
      <c r="CO166" s="21"/>
      <c r="CP166" s="21"/>
      <c r="CQ166" s="21"/>
      <c r="CR166" s="21"/>
      <c r="CS166" s="21"/>
      <c r="CT166" s="21"/>
      <c r="CU166" s="21"/>
      <c r="CV166" s="21"/>
      <c r="CW166" s="21"/>
      <c r="CX166" s="21"/>
      <c r="CY166" s="21"/>
      <c r="CZ166" s="21"/>
      <c r="DA166" s="21"/>
      <c r="DB166" s="21"/>
      <c r="DC166" s="21"/>
      <c r="DD166" s="21"/>
      <c r="DE166" s="21"/>
      <c r="DF166" s="21"/>
      <c r="DG166" s="21"/>
      <c r="DH166" s="21"/>
      <c r="DI166" s="21"/>
      <c r="DJ166" s="21"/>
      <c r="DK166" s="21"/>
      <c r="DL166" s="21"/>
      <c r="DM166" s="21"/>
      <c r="DN166" s="21"/>
      <c r="DO166" s="21"/>
      <c r="DP166" s="21"/>
      <c r="DQ166" s="21"/>
      <c r="DR166" s="21"/>
      <c r="DS166" s="21"/>
      <c r="DT166" s="21"/>
      <c r="DU166" s="21"/>
      <c r="DV166" s="21"/>
      <c r="DW166" s="21"/>
      <c r="DX166" s="21"/>
      <c r="DY166" s="21"/>
      <c r="DZ166" s="21"/>
      <c r="EA166" s="21"/>
      <c r="EB166" s="21"/>
      <c r="EC166" s="21"/>
      <c r="ED166" s="21"/>
      <c r="EE166" s="21"/>
      <c r="EF166" s="21"/>
      <c r="EG166" s="21"/>
      <c r="EH166" s="21"/>
      <c r="EI166" s="21"/>
      <c r="EJ166" s="21"/>
      <c r="EK166" s="21"/>
      <c r="EL166" s="21"/>
      <c r="EM166" s="21"/>
      <c r="EN166" s="21"/>
      <c r="EO166" s="21"/>
      <c r="EP166" s="21"/>
      <c r="EQ166" s="21"/>
      <c r="ER166" s="21"/>
      <c r="ES166" s="21"/>
      <c r="ET166" s="21"/>
      <c r="EU166" s="21"/>
      <c r="EV166" s="21"/>
      <c r="EW166" s="21"/>
      <c r="EX166" s="21"/>
      <c r="EY166" s="21"/>
      <c r="EZ166" s="21"/>
      <c r="FA166" s="21"/>
      <c r="FB166" s="21"/>
      <c r="FC166" s="21"/>
      <c r="FD166" s="21"/>
      <c r="FE166" s="21"/>
      <c r="FF166" s="21"/>
      <c r="FG166" s="21"/>
      <c r="FH166" s="21"/>
      <c r="FI166" s="21"/>
      <c r="FJ166" s="21"/>
      <c r="FK166" s="21"/>
      <c r="FL166" s="21"/>
      <c r="FM166" s="21"/>
      <c r="FN166" s="21"/>
      <c r="FO166" s="21"/>
      <c r="FP166" s="21"/>
      <c r="FQ166" s="21"/>
      <c r="FR166" s="21"/>
      <c r="FS166" s="21"/>
      <c r="FT166" s="21"/>
      <c r="FU166" s="21"/>
      <c r="FV166" s="21"/>
      <c r="FW166" s="21"/>
      <c r="FX166" s="21"/>
      <c r="FY166" s="21"/>
      <c r="FZ166" s="21"/>
      <c r="GA166" s="21"/>
      <c r="GB166" s="21"/>
      <c r="GC166" s="21"/>
      <c r="GD166" s="21"/>
      <c r="GE166" s="21"/>
      <c r="GF166" s="21"/>
      <c r="GG166" s="21"/>
      <c r="GH166" s="21"/>
      <c r="GI166" s="21"/>
      <c r="GJ166" s="21"/>
      <c r="GK166" s="21"/>
      <c r="GL166" s="21"/>
      <c r="GM166" s="21"/>
      <c r="GN166" s="21"/>
      <c r="GO166" s="21"/>
      <c r="GP166" s="21"/>
      <c r="GQ166" s="21"/>
      <c r="GR166" s="21"/>
      <c r="GS166" s="21"/>
      <c r="GT166" s="21"/>
      <c r="GU166" s="21"/>
      <c r="GV166" s="21"/>
      <c r="GW166" s="21"/>
      <c r="GX166" s="21"/>
      <c r="GY166" s="21"/>
      <c r="GZ166" s="21"/>
      <c r="HA166" s="21"/>
      <c r="HB166" s="21"/>
      <c r="HC166" s="21"/>
      <c r="HD166" s="21"/>
      <c r="HE166" s="21"/>
      <c r="HF166" s="21"/>
      <c r="HG166" s="21"/>
      <c r="HH166" s="21"/>
      <c r="HI166" s="21"/>
      <c r="HJ166" s="21"/>
      <c r="HK166" s="21"/>
      <c r="HL166" s="21"/>
      <c r="HM166" s="21"/>
      <c r="HN166" s="21"/>
      <c r="HO166" s="21"/>
      <c r="HP166" s="21"/>
      <c r="HQ166" s="21"/>
      <c r="HR166" s="21"/>
      <c r="HS166" s="21"/>
      <c r="HT166" s="21"/>
      <c r="HU166" s="21"/>
      <c r="HV166" s="21"/>
      <c r="HW166" s="21"/>
      <c r="HX166" s="21"/>
      <c r="HY166" s="21"/>
      <c r="HZ166" s="21"/>
      <c r="IA166" s="21"/>
      <c r="IB166" s="21"/>
      <c r="IC166" s="21"/>
      <c r="ID166" s="21"/>
      <c r="IE166" s="21"/>
      <c r="IF166" s="21"/>
      <c r="IG166" s="21"/>
    </row>
    <row r="167" s="18" customFormat="1" ht="121.5" spans="1:241">
      <c r="A167" s="95">
        <v>154</v>
      </c>
      <c r="B167" s="6" t="s">
        <v>620</v>
      </c>
      <c r="C167" s="3" t="s">
        <v>42</v>
      </c>
      <c r="D167" s="105" t="s">
        <v>31</v>
      </c>
      <c r="E167" s="3" t="s">
        <v>132</v>
      </c>
      <c r="F167" s="4" t="s">
        <v>607</v>
      </c>
      <c r="G167" s="3">
        <v>107</v>
      </c>
      <c r="H167" s="7" t="s">
        <v>34</v>
      </c>
      <c r="I167" s="7" t="s">
        <v>603</v>
      </c>
      <c r="J167" s="7"/>
      <c r="K167" s="48">
        <f t="shared" si="12"/>
        <v>18</v>
      </c>
      <c r="L167" s="5">
        <v>3</v>
      </c>
      <c r="M167" s="5">
        <v>15</v>
      </c>
      <c r="N167" s="106">
        <v>0.7002</v>
      </c>
      <c r="O167" s="106">
        <v>0.1636</v>
      </c>
      <c r="P167" s="106">
        <v>0.5366</v>
      </c>
      <c r="Q167" s="106">
        <v>2.6126</v>
      </c>
      <c r="R167" s="106">
        <v>0.566</v>
      </c>
      <c r="S167" s="106">
        <v>2.0466</v>
      </c>
      <c r="T167" s="3" t="s">
        <v>608</v>
      </c>
      <c r="U167" s="3" t="s">
        <v>621</v>
      </c>
      <c r="V167" s="94" t="s">
        <v>38</v>
      </c>
      <c r="W167" s="3"/>
      <c r="X167" s="21"/>
      <c r="Y167" s="21"/>
      <c r="Z167" s="21"/>
      <c r="AA167" s="21"/>
      <c r="AB167" s="21"/>
      <c r="AC167" s="21"/>
      <c r="AD167" s="21"/>
      <c r="AE167" s="21"/>
      <c r="AF167" s="21"/>
      <c r="AG167" s="21"/>
      <c r="AH167" s="21"/>
      <c r="AI167" s="21"/>
      <c r="AJ167" s="21"/>
      <c r="AK167" s="21"/>
      <c r="AL167" s="21"/>
      <c r="AM167" s="21"/>
      <c r="AN167" s="21"/>
      <c r="AO167" s="21"/>
      <c r="AP167" s="21"/>
      <c r="AQ167" s="21"/>
      <c r="AR167" s="21"/>
      <c r="AS167" s="21"/>
      <c r="AT167" s="21"/>
      <c r="AU167" s="21"/>
      <c r="AV167" s="21"/>
      <c r="AW167" s="21"/>
      <c r="AX167" s="21"/>
      <c r="AY167" s="21"/>
      <c r="AZ167" s="21"/>
      <c r="BA167" s="21"/>
      <c r="BB167" s="21"/>
      <c r="BC167" s="21"/>
      <c r="BD167" s="21"/>
      <c r="BE167" s="21"/>
      <c r="BF167" s="21"/>
      <c r="BG167" s="21"/>
      <c r="BH167" s="21"/>
      <c r="BI167" s="21"/>
      <c r="BJ167" s="21"/>
      <c r="BK167" s="21"/>
      <c r="BL167" s="21"/>
      <c r="BM167" s="21"/>
      <c r="BN167" s="21"/>
      <c r="BO167" s="21"/>
      <c r="BP167" s="21"/>
      <c r="BQ167" s="21"/>
      <c r="BR167" s="21"/>
      <c r="BS167" s="21"/>
      <c r="BT167" s="21"/>
      <c r="BU167" s="21"/>
      <c r="BV167" s="21"/>
      <c r="BW167" s="21"/>
      <c r="BX167" s="21"/>
      <c r="BY167" s="21"/>
      <c r="BZ167" s="21"/>
      <c r="CA167" s="21"/>
      <c r="CB167" s="21"/>
      <c r="CC167" s="21"/>
      <c r="CD167" s="21"/>
      <c r="CE167" s="21"/>
      <c r="CF167" s="21"/>
      <c r="CG167" s="21"/>
      <c r="CH167" s="21"/>
      <c r="CI167" s="21"/>
      <c r="CJ167" s="21"/>
      <c r="CK167" s="21"/>
      <c r="CL167" s="21"/>
      <c r="CM167" s="21"/>
      <c r="CN167" s="21"/>
      <c r="CO167" s="21"/>
      <c r="CP167" s="21"/>
      <c r="CQ167" s="21"/>
      <c r="CR167" s="21"/>
      <c r="CS167" s="21"/>
      <c r="CT167" s="21"/>
      <c r="CU167" s="21"/>
      <c r="CV167" s="21"/>
      <c r="CW167" s="21"/>
      <c r="CX167" s="21"/>
      <c r="CY167" s="21"/>
      <c r="CZ167" s="21"/>
      <c r="DA167" s="21"/>
      <c r="DB167" s="21"/>
      <c r="DC167" s="21"/>
      <c r="DD167" s="21"/>
      <c r="DE167" s="21"/>
      <c r="DF167" s="21"/>
      <c r="DG167" s="21"/>
      <c r="DH167" s="21"/>
      <c r="DI167" s="21"/>
      <c r="DJ167" s="21"/>
      <c r="DK167" s="21"/>
      <c r="DL167" s="21"/>
      <c r="DM167" s="21"/>
      <c r="DN167" s="21"/>
      <c r="DO167" s="21"/>
      <c r="DP167" s="21"/>
      <c r="DQ167" s="21"/>
      <c r="DR167" s="21"/>
      <c r="DS167" s="21"/>
      <c r="DT167" s="21"/>
      <c r="DU167" s="21"/>
      <c r="DV167" s="21"/>
      <c r="DW167" s="21"/>
      <c r="DX167" s="21"/>
      <c r="DY167" s="21"/>
      <c r="DZ167" s="21"/>
      <c r="EA167" s="21"/>
      <c r="EB167" s="21"/>
      <c r="EC167" s="21"/>
      <c r="ED167" s="21"/>
      <c r="EE167" s="21"/>
      <c r="EF167" s="21"/>
      <c r="EG167" s="21"/>
      <c r="EH167" s="21"/>
      <c r="EI167" s="21"/>
      <c r="EJ167" s="21"/>
      <c r="EK167" s="21"/>
      <c r="EL167" s="21"/>
      <c r="EM167" s="21"/>
      <c r="EN167" s="21"/>
      <c r="EO167" s="21"/>
      <c r="EP167" s="21"/>
      <c r="EQ167" s="21"/>
      <c r="ER167" s="21"/>
      <c r="ES167" s="21"/>
      <c r="ET167" s="21"/>
      <c r="EU167" s="21"/>
      <c r="EV167" s="21"/>
      <c r="EW167" s="21"/>
      <c r="EX167" s="21"/>
      <c r="EY167" s="21"/>
      <c r="EZ167" s="21"/>
      <c r="FA167" s="21"/>
      <c r="FB167" s="21"/>
      <c r="FC167" s="21"/>
      <c r="FD167" s="21"/>
      <c r="FE167" s="21"/>
      <c r="FF167" s="21"/>
      <c r="FG167" s="21"/>
      <c r="FH167" s="21"/>
      <c r="FI167" s="21"/>
      <c r="FJ167" s="21"/>
      <c r="FK167" s="21"/>
      <c r="FL167" s="21"/>
      <c r="FM167" s="21"/>
      <c r="FN167" s="21"/>
      <c r="FO167" s="21"/>
      <c r="FP167" s="21"/>
      <c r="FQ167" s="21"/>
      <c r="FR167" s="21"/>
      <c r="FS167" s="21"/>
      <c r="FT167" s="21"/>
      <c r="FU167" s="21"/>
      <c r="FV167" s="21"/>
      <c r="FW167" s="21"/>
      <c r="FX167" s="21"/>
      <c r="FY167" s="21"/>
      <c r="FZ167" s="21"/>
      <c r="GA167" s="21"/>
      <c r="GB167" s="21"/>
      <c r="GC167" s="21"/>
      <c r="GD167" s="21"/>
      <c r="GE167" s="21"/>
      <c r="GF167" s="21"/>
      <c r="GG167" s="21"/>
      <c r="GH167" s="21"/>
      <c r="GI167" s="21"/>
      <c r="GJ167" s="21"/>
      <c r="GK167" s="21"/>
      <c r="GL167" s="21"/>
      <c r="GM167" s="21"/>
      <c r="GN167" s="21"/>
      <c r="GO167" s="21"/>
      <c r="GP167" s="21"/>
      <c r="GQ167" s="21"/>
      <c r="GR167" s="21"/>
      <c r="GS167" s="21"/>
      <c r="GT167" s="21"/>
      <c r="GU167" s="21"/>
      <c r="GV167" s="21"/>
      <c r="GW167" s="21"/>
      <c r="GX167" s="21"/>
      <c r="GY167" s="21"/>
      <c r="GZ167" s="21"/>
      <c r="HA167" s="21"/>
      <c r="HB167" s="21"/>
      <c r="HC167" s="21"/>
      <c r="HD167" s="21"/>
      <c r="HE167" s="21"/>
      <c r="HF167" s="21"/>
      <c r="HG167" s="21"/>
      <c r="HH167" s="21"/>
      <c r="HI167" s="21"/>
      <c r="HJ167" s="21"/>
      <c r="HK167" s="21"/>
      <c r="HL167" s="21"/>
      <c r="HM167" s="21"/>
      <c r="HN167" s="21"/>
      <c r="HO167" s="21"/>
      <c r="HP167" s="21"/>
      <c r="HQ167" s="21"/>
      <c r="HR167" s="21"/>
      <c r="HS167" s="21"/>
      <c r="HT167" s="21"/>
      <c r="HU167" s="21"/>
      <c r="HV167" s="21"/>
      <c r="HW167" s="21"/>
      <c r="HX167" s="21"/>
      <c r="HY167" s="21"/>
      <c r="HZ167" s="21"/>
      <c r="IA167" s="21"/>
      <c r="IB167" s="21"/>
      <c r="IC167" s="21"/>
      <c r="ID167" s="21"/>
      <c r="IE167" s="21"/>
      <c r="IF167" s="21"/>
      <c r="IG167" s="21"/>
    </row>
    <row r="168" s="18" customFormat="1" ht="121.5" spans="1:241">
      <c r="A168" s="95">
        <v>155</v>
      </c>
      <c r="B168" s="6" t="s">
        <v>622</v>
      </c>
      <c r="C168" s="105" t="s">
        <v>42</v>
      </c>
      <c r="D168" s="105" t="s">
        <v>31</v>
      </c>
      <c r="E168" s="3" t="s">
        <v>623</v>
      </c>
      <c r="F168" s="4" t="s">
        <v>607</v>
      </c>
      <c r="G168" s="3">
        <v>102.2</v>
      </c>
      <c r="H168" s="7" t="s">
        <v>34</v>
      </c>
      <c r="I168" s="7" t="s">
        <v>603</v>
      </c>
      <c r="J168" s="7"/>
      <c r="K168" s="48">
        <f t="shared" si="12"/>
        <v>14</v>
      </c>
      <c r="L168" s="5">
        <v>3</v>
      </c>
      <c r="M168" s="5">
        <v>11</v>
      </c>
      <c r="N168" s="106">
        <v>1.0231</v>
      </c>
      <c r="O168" s="106">
        <v>0.195</v>
      </c>
      <c r="P168" s="106">
        <v>0.8281</v>
      </c>
      <c r="Q168" s="106">
        <v>4.0262</v>
      </c>
      <c r="R168" s="106">
        <v>0.7642</v>
      </c>
      <c r="S168" s="106">
        <v>3.262</v>
      </c>
      <c r="T168" s="3" t="s">
        <v>608</v>
      </c>
      <c r="U168" s="3" t="s">
        <v>624</v>
      </c>
      <c r="V168" s="94" t="s">
        <v>38</v>
      </c>
      <c r="W168" s="3"/>
      <c r="X168" s="21"/>
      <c r="Y168" s="21"/>
      <c r="Z168" s="21"/>
      <c r="AA168" s="21"/>
      <c r="AB168" s="21"/>
      <c r="AC168" s="21"/>
      <c r="AD168" s="21"/>
      <c r="AE168" s="21"/>
      <c r="AF168" s="21"/>
      <c r="AG168" s="21"/>
      <c r="AH168" s="21"/>
      <c r="AI168" s="21"/>
      <c r="AJ168" s="21"/>
      <c r="AK168" s="21"/>
      <c r="AL168" s="21"/>
      <c r="AM168" s="21"/>
      <c r="AN168" s="21"/>
      <c r="AO168" s="21"/>
      <c r="AP168" s="21"/>
      <c r="AQ168" s="21"/>
      <c r="AR168" s="21"/>
      <c r="AS168" s="21"/>
      <c r="AT168" s="21"/>
      <c r="AU168" s="21"/>
      <c r="AV168" s="21"/>
      <c r="AW168" s="21"/>
      <c r="AX168" s="21"/>
      <c r="AY168" s="21"/>
      <c r="AZ168" s="21"/>
      <c r="BA168" s="21"/>
      <c r="BB168" s="21"/>
      <c r="BC168" s="21"/>
      <c r="BD168" s="21"/>
      <c r="BE168" s="21"/>
      <c r="BF168" s="21"/>
      <c r="BG168" s="21"/>
      <c r="BH168" s="21"/>
      <c r="BI168" s="21"/>
      <c r="BJ168" s="21"/>
      <c r="BK168" s="21"/>
      <c r="BL168" s="21"/>
      <c r="BM168" s="21"/>
      <c r="BN168" s="21"/>
      <c r="BO168" s="21"/>
      <c r="BP168" s="21"/>
      <c r="BQ168" s="21"/>
      <c r="BR168" s="21"/>
      <c r="BS168" s="21"/>
      <c r="BT168" s="21"/>
      <c r="BU168" s="21"/>
      <c r="BV168" s="21"/>
      <c r="BW168" s="21"/>
      <c r="BX168" s="21"/>
      <c r="BY168" s="21"/>
      <c r="BZ168" s="21"/>
      <c r="CA168" s="21"/>
      <c r="CB168" s="21"/>
      <c r="CC168" s="21"/>
      <c r="CD168" s="21"/>
      <c r="CE168" s="21"/>
      <c r="CF168" s="21"/>
      <c r="CG168" s="21"/>
      <c r="CH168" s="21"/>
      <c r="CI168" s="21"/>
      <c r="CJ168" s="21"/>
      <c r="CK168" s="21"/>
      <c r="CL168" s="21"/>
      <c r="CM168" s="21"/>
      <c r="CN168" s="21"/>
      <c r="CO168" s="21"/>
      <c r="CP168" s="21"/>
      <c r="CQ168" s="21"/>
      <c r="CR168" s="21"/>
      <c r="CS168" s="21"/>
      <c r="CT168" s="21"/>
      <c r="CU168" s="21"/>
      <c r="CV168" s="21"/>
      <c r="CW168" s="21"/>
      <c r="CX168" s="21"/>
      <c r="CY168" s="21"/>
      <c r="CZ168" s="21"/>
      <c r="DA168" s="21"/>
      <c r="DB168" s="21"/>
      <c r="DC168" s="21"/>
      <c r="DD168" s="21"/>
      <c r="DE168" s="21"/>
      <c r="DF168" s="21"/>
      <c r="DG168" s="21"/>
      <c r="DH168" s="21"/>
      <c r="DI168" s="21"/>
      <c r="DJ168" s="21"/>
      <c r="DK168" s="21"/>
      <c r="DL168" s="21"/>
      <c r="DM168" s="21"/>
      <c r="DN168" s="21"/>
      <c r="DO168" s="21"/>
      <c r="DP168" s="21"/>
      <c r="DQ168" s="21"/>
      <c r="DR168" s="21"/>
      <c r="DS168" s="21"/>
      <c r="DT168" s="21"/>
      <c r="DU168" s="21"/>
      <c r="DV168" s="21"/>
      <c r="DW168" s="21"/>
      <c r="DX168" s="21"/>
      <c r="DY168" s="21"/>
      <c r="DZ168" s="21"/>
      <c r="EA168" s="21"/>
      <c r="EB168" s="21"/>
      <c r="EC168" s="21"/>
      <c r="ED168" s="21"/>
      <c r="EE168" s="21"/>
      <c r="EF168" s="21"/>
      <c r="EG168" s="21"/>
      <c r="EH168" s="21"/>
      <c r="EI168" s="21"/>
      <c r="EJ168" s="21"/>
      <c r="EK168" s="21"/>
      <c r="EL168" s="21"/>
      <c r="EM168" s="21"/>
      <c r="EN168" s="21"/>
      <c r="EO168" s="21"/>
      <c r="EP168" s="21"/>
      <c r="EQ168" s="21"/>
      <c r="ER168" s="21"/>
      <c r="ES168" s="21"/>
      <c r="ET168" s="21"/>
      <c r="EU168" s="21"/>
      <c r="EV168" s="21"/>
      <c r="EW168" s="21"/>
      <c r="EX168" s="21"/>
      <c r="EY168" s="21"/>
      <c r="EZ168" s="21"/>
      <c r="FA168" s="21"/>
      <c r="FB168" s="21"/>
      <c r="FC168" s="21"/>
      <c r="FD168" s="21"/>
      <c r="FE168" s="21"/>
      <c r="FF168" s="21"/>
      <c r="FG168" s="21"/>
      <c r="FH168" s="21"/>
      <c r="FI168" s="21"/>
      <c r="FJ168" s="21"/>
      <c r="FK168" s="21"/>
      <c r="FL168" s="21"/>
      <c r="FM168" s="21"/>
      <c r="FN168" s="21"/>
      <c r="FO168" s="21"/>
      <c r="FP168" s="21"/>
      <c r="FQ168" s="21"/>
      <c r="FR168" s="21"/>
      <c r="FS168" s="21"/>
      <c r="FT168" s="21"/>
      <c r="FU168" s="21"/>
      <c r="FV168" s="21"/>
      <c r="FW168" s="21"/>
      <c r="FX168" s="21"/>
      <c r="FY168" s="21"/>
      <c r="FZ168" s="21"/>
      <c r="GA168" s="21"/>
      <c r="GB168" s="21"/>
      <c r="GC168" s="21"/>
      <c r="GD168" s="21"/>
      <c r="GE168" s="21"/>
      <c r="GF168" s="21"/>
      <c r="GG168" s="21"/>
      <c r="GH168" s="21"/>
      <c r="GI168" s="21"/>
      <c r="GJ168" s="21"/>
      <c r="GK168" s="21"/>
      <c r="GL168" s="21"/>
      <c r="GM168" s="21"/>
      <c r="GN168" s="21"/>
      <c r="GO168" s="21"/>
      <c r="GP168" s="21"/>
      <c r="GQ168" s="21"/>
      <c r="GR168" s="21"/>
      <c r="GS168" s="21"/>
      <c r="GT168" s="21"/>
      <c r="GU168" s="21"/>
      <c r="GV168" s="21"/>
      <c r="GW168" s="21"/>
      <c r="GX168" s="21"/>
      <c r="GY168" s="21"/>
      <c r="GZ168" s="21"/>
      <c r="HA168" s="21"/>
      <c r="HB168" s="21"/>
      <c r="HC168" s="21"/>
      <c r="HD168" s="21"/>
      <c r="HE168" s="21"/>
      <c r="HF168" s="21"/>
      <c r="HG168" s="21"/>
      <c r="HH168" s="21"/>
      <c r="HI168" s="21"/>
      <c r="HJ168" s="21"/>
      <c r="HK168" s="21"/>
      <c r="HL168" s="21"/>
      <c r="HM168" s="21"/>
      <c r="HN168" s="21"/>
      <c r="HO168" s="21"/>
      <c r="HP168" s="21"/>
      <c r="HQ168" s="21"/>
      <c r="HR168" s="21"/>
      <c r="HS168" s="21"/>
      <c r="HT168" s="21"/>
      <c r="HU168" s="21"/>
      <c r="HV168" s="21"/>
      <c r="HW168" s="21"/>
      <c r="HX168" s="21"/>
      <c r="HY168" s="21"/>
      <c r="HZ168" s="21"/>
      <c r="IA168" s="21"/>
      <c r="IB168" s="21"/>
      <c r="IC168" s="21"/>
      <c r="ID168" s="21"/>
      <c r="IE168" s="21"/>
      <c r="IF168" s="21"/>
      <c r="IG168" s="21"/>
    </row>
    <row r="169" s="18" customFormat="1" ht="121.5" spans="1:241">
      <c r="A169" s="95">
        <v>156</v>
      </c>
      <c r="B169" s="6" t="s">
        <v>625</v>
      </c>
      <c r="C169" s="3" t="s">
        <v>42</v>
      </c>
      <c r="D169" s="105" t="s">
        <v>31</v>
      </c>
      <c r="E169" s="3" t="s">
        <v>484</v>
      </c>
      <c r="F169" s="4" t="s">
        <v>607</v>
      </c>
      <c r="G169" s="3">
        <v>102.7</v>
      </c>
      <c r="H169" s="7" t="s">
        <v>34</v>
      </c>
      <c r="I169" s="7" t="s">
        <v>603</v>
      </c>
      <c r="J169" s="7"/>
      <c r="K169" s="48">
        <f t="shared" si="12"/>
        <v>24</v>
      </c>
      <c r="L169" s="5">
        <v>4</v>
      </c>
      <c r="M169" s="5">
        <v>20</v>
      </c>
      <c r="N169" s="106">
        <v>1.0008</v>
      </c>
      <c r="O169" s="106">
        <v>0.2269</v>
      </c>
      <c r="P169" s="106">
        <v>0.7739</v>
      </c>
      <c r="Q169" s="106">
        <v>4.12</v>
      </c>
      <c r="R169" s="106">
        <v>0.8331</v>
      </c>
      <c r="S169" s="106">
        <v>3.2869</v>
      </c>
      <c r="T169" s="3" t="s">
        <v>608</v>
      </c>
      <c r="U169" s="3" t="s">
        <v>626</v>
      </c>
      <c r="V169" s="94" t="s">
        <v>38</v>
      </c>
      <c r="W169" s="3"/>
      <c r="X169" s="21"/>
      <c r="Y169" s="21"/>
      <c r="Z169" s="21"/>
      <c r="AA169" s="21"/>
      <c r="AB169" s="21"/>
      <c r="AC169" s="21"/>
      <c r="AD169" s="21"/>
      <c r="AE169" s="21"/>
      <c r="AF169" s="21"/>
      <c r="AG169" s="21"/>
      <c r="AH169" s="21"/>
      <c r="AI169" s="21"/>
      <c r="AJ169" s="21"/>
      <c r="AK169" s="21"/>
      <c r="AL169" s="21"/>
      <c r="AM169" s="21"/>
      <c r="AN169" s="21"/>
      <c r="AO169" s="21"/>
      <c r="AP169" s="21"/>
      <c r="AQ169" s="21"/>
      <c r="AR169" s="21"/>
      <c r="AS169" s="21"/>
      <c r="AT169" s="21"/>
      <c r="AU169" s="21"/>
      <c r="AV169" s="21"/>
      <c r="AW169" s="21"/>
      <c r="AX169" s="21"/>
      <c r="AY169" s="21"/>
      <c r="AZ169" s="21"/>
      <c r="BA169" s="21"/>
      <c r="BB169" s="21"/>
      <c r="BC169" s="21"/>
      <c r="BD169" s="21"/>
      <c r="BE169" s="21"/>
      <c r="BF169" s="21"/>
      <c r="BG169" s="21"/>
      <c r="BH169" s="21"/>
      <c r="BI169" s="21"/>
      <c r="BJ169" s="21"/>
      <c r="BK169" s="21"/>
      <c r="BL169" s="21"/>
      <c r="BM169" s="21"/>
      <c r="BN169" s="21"/>
      <c r="BO169" s="21"/>
      <c r="BP169" s="21"/>
      <c r="BQ169" s="21"/>
      <c r="BR169" s="21"/>
      <c r="BS169" s="21"/>
      <c r="BT169" s="21"/>
      <c r="BU169" s="21"/>
      <c r="BV169" s="21"/>
      <c r="BW169" s="21"/>
      <c r="BX169" s="21"/>
      <c r="BY169" s="21"/>
      <c r="BZ169" s="21"/>
      <c r="CA169" s="21"/>
      <c r="CB169" s="21"/>
      <c r="CC169" s="21"/>
      <c r="CD169" s="21"/>
      <c r="CE169" s="21"/>
      <c r="CF169" s="21"/>
      <c r="CG169" s="21"/>
      <c r="CH169" s="21"/>
      <c r="CI169" s="21"/>
      <c r="CJ169" s="21"/>
      <c r="CK169" s="21"/>
      <c r="CL169" s="21"/>
      <c r="CM169" s="21"/>
      <c r="CN169" s="21"/>
      <c r="CO169" s="21"/>
      <c r="CP169" s="21"/>
      <c r="CQ169" s="21"/>
      <c r="CR169" s="21"/>
      <c r="CS169" s="21"/>
      <c r="CT169" s="21"/>
      <c r="CU169" s="21"/>
      <c r="CV169" s="21"/>
      <c r="CW169" s="21"/>
      <c r="CX169" s="21"/>
      <c r="CY169" s="21"/>
      <c r="CZ169" s="21"/>
      <c r="DA169" s="21"/>
      <c r="DB169" s="21"/>
      <c r="DC169" s="21"/>
      <c r="DD169" s="21"/>
      <c r="DE169" s="21"/>
      <c r="DF169" s="21"/>
      <c r="DG169" s="21"/>
      <c r="DH169" s="21"/>
      <c r="DI169" s="21"/>
      <c r="DJ169" s="21"/>
      <c r="DK169" s="21"/>
      <c r="DL169" s="21"/>
      <c r="DM169" s="21"/>
      <c r="DN169" s="21"/>
      <c r="DO169" s="21"/>
      <c r="DP169" s="21"/>
      <c r="DQ169" s="21"/>
      <c r="DR169" s="21"/>
      <c r="DS169" s="21"/>
      <c r="DT169" s="21"/>
      <c r="DU169" s="21"/>
      <c r="DV169" s="21"/>
      <c r="DW169" s="21"/>
      <c r="DX169" s="21"/>
      <c r="DY169" s="21"/>
      <c r="DZ169" s="21"/>
      <c r="EA169" s="21"/>
      <c r="EB169" s="21"/>
      <c r="EC169" s="21"/>
      <c r="ED169" s="21"/>
      <c r="EE169" s="21"/>
      <c r="EF169" s="21"/>
      <c r="EG169" s="21"/>
      <c r="EH169" s="21"/>
      <c r="EI169" s="21"/>
      <c r="EJ169" s="21"/>
      <c r="EK169" s="21"/>
      <c r="EL169" s="21"/>
      <c r="EM169" s="21"/>
      <c r="EN169" s="21"/>
      <c r="EO169" s="21"/>
      <c r="EP169" s="21"/>
      <c r="EQ169" s="21"/>
      <c r="ER169" s="21"/>
      <c r="ES169" s="21"/>
      <c r="ET169" s="21"/>
      <c r="EU169" s="21"/>
      <c r="EV169" s="21"/>
      <c r="EW169" s="21"/>
      <c r="EX169" s="21"/>
      <c r="EY169" s="21"/>
      <c r="EZ169" s="21"/>
      <c r="FA169" s="21"/>
      <c r="FB169" s="21"/>
      <c r="FC169" s="21"/>
      <c r="FD169" s="21"/>
      <c r="FE169" s="21"/>
      <c r="FF169" s="21"/>
      <c r="FG169" s="21"/>
      <c r="FH169" s="21"/>
      <c r="FI169" s="21"/>
      <c r="FJ169" s="21"/>
      <c r="FK169" s="21"/>
      <c r="FL169" s="21"/>
      <c r="FM169" s="21"/>
      <c r="FN169" s="21"/>
      <c r="FO169" s="21"/>
      <c r="FP169" s="21"/>
      <c r="FQ169" s="21"/>
      <c r="FR169" s="21"/>
      <c r="FS169" s="21"/>
      <c r="FT169" s="21"/>
      <c r="FU169" s="21"/>
      <c r="FV169" s="21"/>
      <c r="FW169" s="21"/>
      <c r="FX169" s="21"/>
      <c r="FY169" s="21"/>
      <c r="FZ169" s="21"/>
      <c r="GA169" s="21"/>
      <c r="GB169" s="21"/>
      <c r="GC169" s="21"/>
      <c r="GD169" s="21"/>
      <c r="GE169" s="21"/>
      <c r="GF169" s="21"/>
      <c r="GG169" s="21"/>
      <c r="GH169" s="21"/>
      <c r="GI169" s="21"/>
      <c r="GJ169" s="21"/>
      <c r="GK169" s="21"/>
      <c r="GL169" s="21"/>
      <c r="GM169" s="21"/>
      <c r="GN169" s="21"/>
      <c r="GO169" s="21"/>
      <c r="GP169" s="21"/>
      <c r="GQ169" s="21"/>
      <c r="GR169" s="21"/>
      <c r="GS169" s="21"/>
      <c r="GT169" s="21"/>
      <c r="GU169" s="21"/>
      <c r="GV169" s="21"/>
      <c r="GW169" s="21"/>
      <c r="GX169" s="21"/>
      <c r="GY169" s="21"/>
      <c r="GZ169" s="21"/>
      <c r="HA169" s="21"/>
      <c r="HB169" s="21"/>
      <c r="HC169" s="21"/>
      <c r="HD169" s="21"/>
      <c r="HE169" s="21"/>
      <c r="HF169" s="21"/>
      <c r="HG169" s="21"/>
      <c r="HH169" s="21"/>
      <c r="HI169" s="21"/>
      <c r="HJ169" s="21"/>
      <c r="HK169" s="21"/>
      <c r="HL169" s="21"/>
      <c r="HM169" s="21"/>
      <c r="HN169" s="21"/>
      <c r="HO169" s="21"/>
      <c r="HP169" s="21"/>
      <c r="HQ169" s="21"/>
      <c r="HR169" s="21"/>
      <c r="HS169" s="21"/>
      <c r="HT169" s="21"/>
      <c r="HU169" s="21"/>
      <c r="HV169" s="21"/>
      <c r="HW169" s="21"/>
      <c r="HX169" s="21"/>
      <c r="HY169" s="21"/>
      <c r="HZ169" s="21"/>
      <c r="IA169" s="21"/>
      <c r="IB169" s="21"/>
      <c r="IC169" s="21"/>
      <c r="ID169" s="21"/>
      <c r="IE169" s="21"/>
      <c r="IF169" s="21"/>
      <c r="IG169" s="21"/>
    </row>
    <row r="170" s="18" customFormat="1" ht="121.5" spans="1:241">
      <c r="A170" s="95">
        <v>157</v>
      </c>
      <c r="B170" s="6" t="s">
        <v>627</v>
      </c>
      <c r="C170" s="105" t="s">
        <v>42</v>
      </c>
      <c r="D170" s="105" t="s">
        <v>31</v>
      </c>
      <c r="E170" s="3" t="s">
        <v>556</v>
      </c>
      <c r="F170" s="4" t="s">
        <v>607</v>
      </c>
      <c r="G170" s="3">
        <v>90.9</v>
      </c>
      <c r="H170" s="7" t="s">
        <v>34</v>
      </c>
      <c r="I170" s="7" t="s">
        <v>603</v>
      </c>
      <c r="J170" s="7"/>
      <c r="K170" s="48">
        <f t="shared" si="12"/>
        <v>13</v>
      </c>
      <c r="L170" s="5">
        <v>2</v>
      </c>
      <c r="M170" s="5">
        <v>11</v>
      </c>
      <c r="N170" s="106">
        <v>0.76</v>
      </c>
      <c r="O170" s="106">
        <v>0.1435</v>
      </c>
      <c r="P170" s="106">
        <v>0.6165</v>
      </c>
      <c r="Q170" s="106">
        <v>2.8</v>
      </c>
      <c r="R170" s="106">
        <v>0.5611</v>
      </c>
      <c r="S170" s="106">
        <v>2.2389</v>
      </c>
      <c r="T170" s="3" t="s">
        <v>608</v>
      </c>
      <c r="U170" s="3" t="s">
        <v>628</v>
      </c>
      <c r="V170" s="94" t="s">
        <v>38</v>
      </c>
      <c r="W170" s="3"/>
      <c r="X170" s="21"/>
      <c r="Y170" s="21"/>
      <c r="Z170" s="21"/>
      <c r="AA170" s="21"/>
      <c r="AB170" s="21"/>
      <c r="AC170" s="21"/>
      <c r="AD170" s="21"/>
      <c r="AE170" s="21"/>
      <c r="AF170" s="21"/>
      <c r="AG170" s="21"/>
      <c r="AH170" s="21"/>
      <c r="AI170" s="21"/>
      <c r="AJ170" s="21"/>
      <c r="AK170" s="21"/>
      <c r="AL170" s="21"/>
      <c r="AM170" s="21"/>
      <c r="AN170" s="21"/>
      <c r="AO170" s="21"/>
      <c r="AP170" s="21"/>
      <c r="AQ170" s="21"/>
      <c r="AR170" s="21"/>
      <c r="AS170" s="21"/>
      <c r="AT170" s="21"/>
      <c r="AU170" s="21"/>
      <c r="AV170" s="21"/>
      <c r="AW170" s="21"/>
      <c r="AX170" s="21"/>
      <c r="AY170" s="21"/>
      <c r="AZ170" s="21"/>
      <c r="BA170" s="21"/>
      <c r="BB170" s="21"/>
      <c r="BC170" s="21"/>
      <c r="BD170" s="21"/>
      <c r="BE170" s="21"/>
      <c r="BF170" s="21"/>
      <c r="BG170" s="21"/>
      <c r="BH170" s="21"/>
      <c r="BI170" s="21"/>
      <c r="BJ170" s="21"/>
      <c r="BK170" s="21"/>
      <c r="BL170" s="21"/>
      <c r="BM170" s="21"/>
      <c r="BN170" s="21"/>
      <c r="BO170" s="21"/>
      <c r="BP170" s="21"/>
      <c r="BQ170" s="21"/>
      <c r="BR170" s="21"/>
      <c r="BS170" s="21"/>
      <c r="BT170" s="21"/>
      <c r="BU170" s="21"/>
      <c r="BV170" s="21"/>
      <c r="BW170" s="21"/>
      <c r="BX170" s="21"/>
      <c r="BY170" s="21"/>
      <c r="BZ170" s="21"/>
      <c r="CA170" s="21"/>
      <c r="CB170" s="21"/>
      <c r="CC170" s="21"/>
      <c r="CD170" s="21"/>
      <c r="CE170" s="21"/>
      <c r="CF170" s="21"/>
      <c r="CG170" s="21"/>
      <c r="CH170" s="21"/>
      <c r="CI170" s="21"/>
      <c r="CJ170" s="21"/>
      <c r="CK170" s="21"/>
      <c r="CL170" s="21"/>
      <c r="CM170" s="21"/>
      <c r="CN170" s="21"/>
      <c r="CO170" s="21"/>
      <c r="CP170" s="21"/>
      <c r="CQ170" s="21"/>
      <c r="CR170" s="21"/>
      <c r="CS170" s="21"/>
      <c r="CT170" s="21"/>
      <c r="CU170" s="21"/>
      <c r="CV170" s="21"/>
      <c r="CW170" s="21"/>
      <c r="CX170" s="21"/>
      <c r="CY170" s="21"/>
      <c r="CZ170" s="21"/>
      <c r="DA170" s="21"/>
      <c r="DB170" s="21"/>
      <c r="DC170" s="21"/>
      <c r="DD170" s="21"/>
      <c r="DE170" s="21"/>
      <c r="DF170" s="21"/>
      <c r="DG170" s="21"/>
      <c r="DH170" s="21"/>
      <c r="DI170" s="21"/>
      <c r="DJ170" s="21"/>
      <c r="DK170" s="21"/>
      <c r="DL170" s="21"/>
      <c r="DM170" s="21"/>
      <c r="DN170" s="21"/>
      <c r="DO170" s="21"/>
      <c r="DP170" s="21"/>
      <c r="DQ170" s="21"/>
      <c r="DR170" s="21"/>
      <c r="DS170" s="21"/>
      <c r="DT170" s="21"/>
      <c r="DU170" s="21"/>
      <c r="DV170" s="21"/>
      <c r="DW170" s="21"/>
      <c r="DX170" s="21"/>
      <c r="DY170" s="21"/>
      <c r="DZ170" s="21"/>
      <c r="EA170" s="21"/>
      <c r="EB170" s="21"/>
      <c r="EC170" s="21"/>
      <c r="ED170" s="21"/>
      <c r="EE170" s="21"/>
      <c r="EF170" s="21"/>
      <c r="EG170" s="21"/>
      <c r="EH170" s="21"/>
      <c r="EI170" s="21"/>
      <c r="EJ170" s="21"/>
      <c r="EK170" s="21"/>
      <c r="EL170" s="21"/>
      <c r="EM170" s="21"/>
      <c r="EN170" s="21"/>
      <c r="EO170" s="21"/>
      <c r="EP170" s="21"/>
      <c r="EQ170" s="21"/>
      <c r="ER170" s="21"/>
      <c r="ES170" s="21"/>
      <c r="ET170" s="21"/>
      <c r="EU170" s="21"/>
      <c r="EV170" s="21"/>
      <c r="EW170" s="21"/>
      <c r="EX170" s="21"/>
      <c r="EY170" s="21"/>
      <c r="EZ170" s="21"/>
      <c r="FA170" s="21"/>
      <c r="FB170" s="21"/>
      <c r="FC170" s="21"/>
      <c r="FD170" s="21"/>
      <c r="FE170" s="21"/>
      <c r="FF170" s="21"/>
      <c r="FG170" s="21"/>
      <c r="FH170" s="21"/>
      <c r="FI170" s="21"/>
      <c r="FJ170" s="21"/>
      <c r="FK170" s="21"/>
      <c r="FL170" s="21"/>
      <c r="FM170" s="21"/>
      <c r="FN170" s="21"/>
      <c r="FO170" s="21"/>
      <c r="FP170" s="21"/>
      <c r="FQ170" s="21"/>
      <c r="FR170" s="21"/>
      <c r="FS170" s="21"/>
      <c r="FT170" s="21"/>
      <c r="FU170" s="21"/>
      <c r="FV170" s="21"/>
      <c r="FW170" s="21"/>
      <c r="FX170" s="21"/>
      <c r="FY170" s="21"/>
      <c r="FZ170" s="21"/>
      <c r="GA170" s="21"/>
      <c r="GB170" s="21"/>
      <c r="GC170" s="21"/>
      <c r="GD170" s="21"/>
      <c r="GE170" s="21"/>
      <c r="GF170" s="21"/>
      <c r="GG170" s="21"/>
      <c r="GH170" s="21"/>
      <c r="GI170" s="21"/>
      <c r="GJ170" s="21"/>
      <c r="GK170" s="21"/>
      <c r="GL170" s="21"/>
      <c r="GM170" s="21"/>
      <c r="GN170" s="21"/>
      <c r="GO170" s="21"/>
      <c r="GP170" s="21"/>
      <c r="GQ170" s="21"/>
      <c r="GR170" s="21"/>
      <c r="GS170" s="21"/>
      <c r="GT170" s="21"/>
      <c r="GU170" s="21"/>
      <c r="GV170" s="21"/>
      <c r="GW170" s="21"/>
      <c r="GX170" s="21"/>
      <c r="GY170" s="21"/>
      <c r="GZ170" s="21"/>
      <c r="HA170" s="21"/>
      <c r="HB170" s="21"/>
      <c r="HC170" s="21"/>
      <c r="HD170" s="21"/>
      <c r="HE170" s="21"/>
      <c r="HF170" s="21"/>
      <c r="HG170" s="21"/>
      <c r="HH170" s="21"/>
      <c r="HI170" s="21"/>
      <c r="HJ170" s="21"/>
      <c r="HK170" s="21"/>
      <c r="HL170" s="21"/>
      <c r="HM170" s="21"/>
      <c r="HN170" s="21"/>
      <c r="HO170" s="21"/>
      <c r="HP170" s="21"/>
      <c r="HQ170" s="21"/>
      <c r="HR170" s="21"/>
      <c r="HS170" s="21"/>
      <c r="HT170" s="21"/>
      <c r="HU170" s="21"/>
      <c r="HV170" s="21"/>
      <c r="HW170" s="21"/>
      <c r="HX170" s="21"/>
      <c r="HY170" s="21"/>
      <c r="HZ170" s="21"/>
      <c r="IA170" s="21"/>
      <c r="IB170" s="21"/>
      <c r="IC170" s="21"/>
      <c r="ID170" s="21"/>
      <c r="IE170" s="21"/>
      <c r="IF170" s="21"/>
      <c r="IG170" s="21"/>
    </row>
    <row r="171" s="18" customFormat="1" ht="121.5" spans="1:241">
      <c r="A171" s="95">
        <v>158</v>
      </c>
      <c r="B171" s="6" t="s">
        <v>629</v>
      </c>
      <c r="C171" s="3" t="s">
        <v>42</v>
      </c>
      <c r="D171" s="105" t="s">
        <v>31</v>
      </c>
      <c r="E171" s="3" t="s">
        <v>46</v>
      </c>
      <c r="F171" s="4" t="s">
        <v>607</v>
      </c>
      <c r="G171" s="3">
        <v>90</v>
      </c>
      <c r="H171" s="7" t="s">
        <v>34</v>
      </c>
      <c r="I171" s="7" t="s">
        <v>603</v>
      </c>
      <c r="J171" s="7"/>
      <c r="K171" s="48">
        <f t="shared" si="12"/>
        <v>14</v>
      </c>
      <c r="L171" s="5">
        <v>3</v>
      </c>
      <c r="M171" s="5">
        <v>11</v>
      </c>
      <c r="N171" s="106">
        <v>0.5961</v>
      </c>
      <c r="O171" s="106">
        <v>0.1634</v>
      </c>
      <c r="P171" s="106">
        <v>0.4327</v>
      </c>
      <c r="Q171" s="106">
        <v>2.5564</v>
      </c>
      <c r="R171" s="106">
        <v>0.6622</v>
      </c>
      <c r="S171" s="106">
        <v>1.8942</v>
      </c>
      <c r="T171" s="3" t="s">
        <v>608</v>
      </c>
      <c r="U171" s="3" t="s">
        <v>630</v>
      </c>
      <c r="V171" s="94" t="s">
        <v>38</v>
      </c>
      <c r="W171" s="3"/>
      <c r="X171" s="21"/>
      <c r="Y171" s="21"/>
      <c r="Z171" s="21"/>
      <c r="AA171" s="21"/>
      <c r="AB171" s="21"/>
      <c r="AC171" s="21"/>
      <c r="AD171" s="21"/>
      <c r="AE171" s="21"/>
      <c r="AF171" s="21"/>
      <c r="AG171" s="21"/>
      <c r="AH171" s="21"/>
      <c r="AI171" s="21"/>
      <c r="AJ171" s="21"/>
      <c r="AK171" s="21"/>
      <c r="AL171" s="21"/>
      <c r="AM171" s="21"/>
      <c r="AN171" s="21"/>
      <c r="AO171" s="21"/>
      <c r="AP171" s="21"/>
      <c r="AQ171" s="21"/>
      <c r="AR171" s="21"/>
      <c r="AS171" s="21"/>
      <c r="AT171" s="21"/>
      <c r="AU171" s="21"/>
      <c r="AV171" s="21"/>
      <c r="AW171" s="21"/>
      <c r="AX171" s="21"/>
      <c r="AY171" s="21"/>
      <c r="AZ171" s="21"/>
      <c r="BA171" s="21"/>
      <c r="BB171" s="21"/>
      <c r="BC171" s="21"/>
      <c r="BD171" s="21"/>
      <c r="BE171" s="21"/>
      <c r="BF171" s="21"/>
      <c r="BG171" s="21"/>
      <c r="BH171" s="21"/>
      <c r="BI171" s="21"/>
      <c r="BJ171" s="21"/>
      <c r="BK171" s="21"/>
      <c r="BL171" s="21"/>
      <c r="BM171" s="21"/>
      <c r="BN171" s="21"/>
      <c r="BO171" s="21"/>
      <c r="BP171" s="21"/>
      <c r="BQ171" s="21"/>
      <c r="BR171" s="21"/>
      <c r="BS171" s="21"/>
      <c r="BT171" s="21"/>
      <c r="BU171" s="21"/>
      <c r="BV171" s="21"/>
      <c r="BW171" s="21"/>
      <c r="BX171" s="21"/>
      <c r="BY171" s="21"/>
      <c r="BZ171" s="21"/>
      <c r="CA171" s="21"/>
      <c r="CB171" s="21"/>
      <c r="CC171" s="21"/>
      <c r="CD171" s="21"/>
      <c r="CE171" s="21"/>
      <c r="CF171" s="21"/>
      <c r="CG171" s="21"/>
      <c r="CH171" s="21"/>
      <c r="CI171" s="21"/>
      <c r="CJ171" s="21"/>
      <c r="CK171" s="21"/>
      <c r="CL171" s="21"/>
      <c r="CM171" s="21"/>
      <c r="CN171" s="21"/>
      <c r="CO171" s="21"/>
      <c r="CP171" s="21"/>
      <c r="CQ171" s="21"/>
      <c r="CR171" s="21"/>
      <c r="CS171" s="21"/>
      <c r="CT171" s="21"/>
      <c r="CU171" s="21"/>
      <c r="CV171" s="21"/>
      <c r="CW171" s="21"/>
      <c r="CX171" s="21"/>
      <c r="CY171" s="21"/>
      <c r="CZ171" s="21"/>
      <c r="DA171" s="21"/>
      <c r="DB171" s="21"/>
      <c r="DC171" s="21"/>
      <c r="DD171" s="21"/>
      <c r="DE171" s="21"/>
      <c r="DF171" s="21"/>
      <c r="DG171" s="21"/>
      <c r="DH171" s="21"/>
      <c r="DI171" s="21"/>
      <c r="DJ171" s="21"/>
      <c r="DK171" s="21"/>
      <c r="DL171" s="21"/>
      <c r="DM171" s="21"/>
      <c r="DN171" s="21"/>
      <c r="DO171" s="21"/>
      <c r="DP171" s="21"/>
      <c r="DQ171" s="21"/>
      <c r="DR171" s="21"/>
      <c r="DS171" s="21"/>
      <c r="DT171" s="21"/>
      <c r="DU171" s="21"/>
      <c r="DV171" s="21"/>
      <c r="DW171" s="21"/>
      <c r="DX171" s="21"/>
      <c r="DY171" s="21"/>
      <c r="DZ171" s="21"/>
      <c r="EA171" s="21"/>
      <c r="EB171" s="21"/>
      <c r="EC171" s="21"/>
      <c r="ED171" s="21"/>
      <c r="EE171" s="21"/>
      <c r="EF171" s="21"/>
      <c r="EG171" s="21"/>
      <c r="EH171" s="21"/>
      <c r="EI171" s="21"/>
      <c r="EJ171" s="21"/>
      <c r="EK171" s="21"/>
      <c r="EL171" s="21"/>
      <c r="EM171" s="21"/>
      <c r="EN171" s="21"/>
      <c r="EO171" s="21"/>
      <c r="EP171" s="21"/>
      <c r="EQ171" s="21"/>
      <c r="ER171" s="21"/>
      <c r="ES171" s="21"/>
      <c r="ET171" s="21"/>
      <c r="EU171" s="21"/>
      <c r="EV171" s="21"/>
      <c r="EW171" s="21"/>
      <c r="EX171" s="21"/>
      <c r="EY171" s="21"/>
      <c r="EZ171" s="21"/>
      <c r="FA171" s="21"/>
      <c r="FB171" s="21"/>
      <c r="FC171" s="21"/>
      <c r="FD171" s="21"/>
      <c r="FE171" s="21"/>
      <c r="FF171" s="21"/>
      <c r="FG171" s="21"/>
      <c r="FH171" s="21"/>
      <c r="FI171" s="21"/>
      <c r="FJ171" s="21"/>
      <c r="FK171" s="21"/>
      <c r="FL171" s="21"/>
      <c r="FM171" s="21"/>
      <c r="FN171" s="21"/>
      <c r="FO171" s="21"/>
      <c r="FP171" s="21"/>
      <c r="FQ171" s="21"/>
      <c r="FR171" s="21"/>
      <c r="FS171" s="21"/>
      <c r="FT171" s="21"/>
      <c r="FU171" s="21"/>
      <c r="FV171" s="21"/>
      <c r="FW171" s="21"/>
      <c r="FX171" s="21"/>
      <c r="FY171" s="21"/>
      <c r="FZ171" s="21"/>
      <c r="GA171" s="21"/>
      <c r="GB171" s="21"/>
      <c r="GC171" s="21"/>
      <c r="GD171" s="21"/>
      <c r="GE171" s="21"/>
      <c r="GF171" s="21"/>
      <c r="GG171" s="21"/>
      <c r="GH171" s="21"/>
      <c r="GI171" s="21"/>
      <c r="GJ171" s="21"/>
      <c r="GK171" s="21"/>
      <c r="GL171" s="21"/>
      <c r="GM171" s="21"/>
      <c r="GN171" s="21"/>
      <c r="GO171" s="21"/>
      <c r="GP171" s="21"/>
      <c r="GQ171" s="21"/>
      <c r="GR171" s="21"/>
      <c r="GS171" s="21"/>
      <c r="GT171" s="21"/>
      <c r="GU171" s="21"/>
      <c r="GV171" s="21"/>
      <c r="GW171" s="21"/>
      <c r="GX171" s="21"/>
      <c r="GY171" s="21"/>
      <c r="GZ171" s="21"/>
      <c r="HA171" s="21"/>
      <c r="HB171" s="21"/>
      <c r="HC171" s="21"/>
      <c r="HD171" s="21"/>
      <c r="HE171" s="21"/>
      <c r="HF171" s="21"/>
      <c r="HG171" s="21"/>
      <c r="HH171" s="21"/>
      <c r="HI171" s="21"/>
      <c r="HJ171" s="21"/>
      <c r="HK171" s="21"/>
      <c r="HL171" s="21"/>
      <c r="HM171" s="21"/>
      <c r="HN171" s="21"/>
      <c r="HO171" s="21"/>
      <c r="HP171" s="21"/>
      <c r="HQ171" s="21"/>
      <c r="HR171" s="21"/>
      <c r="HS171" s="21"/>
      <c r="HT171" s="21"/>
      <c r="HU171" s="21"/>
      <c r="HV171" s="21"/>
      <c r="HW171" s="21"/>
      <c r="HX171" s="21"/>
      <c r="HY171" s="21"/>
      <c r="HZ171" s="21"/>
      <c r="IA171" s="21"/>
      <c r="IB171" s="21"/>
      <c r="IC171" s="21"/>
      <c r="ID171" s="21"/>
      <c r="IE171" s="21"/>
      <c r="IF171" s="21"/>
      <c r="IG171" s="21"/>
    </row>
    <row r="172" s="18" customFormat="1" ht="121.5" spans="1:241">
      <c r="A172" s="95">
        <v>159</v>
      </c>
      <c r="B172" s="6" t="s">
        <v>631</v>
      </c>
      <c r="C172" s="105" t="s">
        <v>42</v>
      </c>
      <c r="D172" s="105" t="s">
        <v>31</v>
      </c>
      <c r="E172" s="3" t="s">
        <v>632</v>
      </c>
      <c r="F172" s="4" t="s">
        <v>607</v>
      </c>
      <c r="G172" s="3">
        <v>56</v>
      </c>
      <c r="H172" s="7" t="s">
        <v>34</v>
      </c>
      <c r="I172" s="7" t="s">
        <v>603</v>
      </c>
      <c r="J172" s="7"/>
      <c r="K172" s="48">
        <f t="shared" si="12"/>
        <v>14</v>
      </c>
      <c r="L172" s="5">
        <v>2</v>
      </c>
      <c r="M172" s="5">
        <v>12</v>
      </c>
      <c r="N172" s="106">
        <v>0.6375</v>
      </c>
      <c r="O172" s="106">
        <v>0.1541</v>
      </c>
      <c r="P172" s="106">
        <v>0.4834</v>
      </c>
      <c r="Q172" s="106">
        <v>2.4504</v>
      </c>
      <c r="R172" s="106">
        <v>0.6725</v>
      </c>
      <c r="S172" s="106">
        <v>1.7779</v>
      </c>
      <c r="T172" s="3" t="s">
        <v>608</v>
      </c>
      <c r="U172" s="3" t="s">
        <v>633</v>
      </c>
      <c r="V172" s="94" t="s">
        <v>38</v>
      </c>
      <c r="W172" s="3"/>
      <c r="X172" s="21"/>
      <c r="Y172" s="21"/>
      <c r="Z172" s="21"/>
      <c r="AA172" s="21"/>
      <c r="AB172" s="21"/>
      <c r="AC172" s="21"/>
      <c r="AD172" s="21"/>
      <c r="AE172" s="21"/>
      <c r="AF172" s="21"/>
      <c r="AG172" s="21"/>
      <c r="AH172" s="21"/>
      <c r="AI172" s="21"/>
      <c r="AJ172" s="21"/>
      <c r="AK172" s="21"/>
      <c r="AL172" s="21"/>
      <c r="AM172" s="21"/>
      <c r="AN172" s="21"/>
      <c r="AO172" s="21"/>
      <c r="AP172" s="21"/>
      <c r="AQ172" s="21"/>
      <c r="AR172" s="21"/>
      <c r="AS172" s="21"/>
      <c r="AT172" s="21"/>
      <c r="AU172" s="21"/>
      <c r="AV172" s="21"/>
      <c r="AW172" s="21"/>
      <c r="AX172" s="21"/>
      <c r="AY172" s="21"/>
      <c r="AZ172" s="21"/>
      <c r="BA172" s="21"/>
      <c r="BB172" s="21"/>
      <c r="BC172" s="21"/>
      <c r="BD172" s="21"/>
      <c r="BE172" s="21"/>
      <c r="BF172" s="21"/>
      <c r="BG172" s="21"/>
      <c r="BH172" s="21"/>
      <c r="BI172" s="21"/>
      <c r="BJ172" s="21"/>
      <c r="BK172" s="21"/>
      <c r="BL172" s="21"/>
      <c r="BM172" s="21"/>
      <c r="BN172" s="21"/>
      <c r="BO172" s="21"/>
      <c r="BP172" s="21"/>
      <c r="BQ172" s="21"/>
      <c r="BR172" s="21"/>
      <c r="BS172" s="21"/>
      <c r="BT172" s="21"/>
      <c r="BU172" s="21"/>
      <c r="BV172" s="21"/>
      <c r="BW172" s="21"/>
      <c r="BX172" s="21"/>
      <c r="BY172" s="21"/>
      <c r="BZ172" s="21"/>
      <c r="CA172" s="21"/>
      <c r="CB172" s="21"/>
      <c r="CC172" s="21"/>
      <c r="CD172" s="21"/>
      <c r="CE172" s="21"/>
      <c r="CF172" s="21"/>
      <c r="CG172" s="21"/>
      <c r="CH172" s="21"/>
      <c r="CI172" s="21"/>
      <c r="CJ172" s="21"/>
      <c r="CK172" s="21"/>
      <c r="CL172" s="21"/>
      <c r="CM172" s="21"/>
      <c r="CN172" s="21"/>
      <c r="CO172" s="21"/>
      <c r="CP172" s="21"/>
      <c r="CQ172" s="21"/>
      <c r="CR172" s="21"/>
      <c r="CS172" s="21"/>
      <c r="CT172" s="21"/>
      <c r="CU172" s="21"/>
      <c r="CV172" s="21"/>
      <c r="CW172" s="21"/>
      <c r="CX172" s="21"/>
      <c r="CY172" s="21"/>
      <c r="CZ172" s="21"/>
      <c r="DA172" s="21"/>
      <c r="DB172" s="21"/>
      <c r="DC172" s="21"/>
      <c r="DD172" s="21"/>
      <c r="DE172" s="21"/>
      <c r="DF172" s="21"/>
      <c r="DG172" s="21"/>
      <c r="DH172" s="21"/>
      <c r="DI172" s="21"/>
      <c r="DJ172" s="21"/>
      <c r="DK172" s="21"/>
      <c r="DL172" s="21"/>
      <c r="DM172" s="21"/>
      <c r="DN172" s="21"/>
      <c r="DO172" s="21"/>
      <c r="DP172" s="21"/>
      <c r="DQ172" s="21"/>
      <c r="DR172" s="21"/>
      <c r="DS172" s="21"/>
      <c r="DT172" s="21"/>
      <c r="DU172" s="21"/>
      <c r="DV172" s="21"/>
      <c r="DW172" s="21"/>
      <c r="DX172" s="21"/>
      <c r="DY172" s="21"/>
      <c r="DZ172" s="21"/>
      <c r="EA172" s="21"/>
      <c r="EB172" s="21"/>
      <c r="EC172" s="21"/>
      <c r="ED172" s="21"/>
      <c r="EE172" s="21"/>
      <c r="EF172" s="21"/>
      <c r="EG172" s="21"/>
      <c r="EH172" s="21"/>
      <c r="EI172" s="21"/>
      <c r="EJ172" s="21"/>
      <c r="EK172" s="21"/>
      <c r="EL172" s="21"/>
      <c r="EM172" s="21"/>
      <c r="EN172" s="21"/>
      <c r="EO172" s="21"/>
      <c r="EP172" s="21"/>
      <c r="EQ172" s="21"/>
      <c r="ER172" s="21"/>
      <c r="ES172" s="21"/>
      <c r="ET172" s="21"/>
      <c r="EU172" s="21"/>
      <c r="EV172" s="21"/>
      <c r="EW172" s="21"/>
      <c r="EX172" s="21"/>
      <c r="EY172" s="21"/>
      <c r="EZ172" s="21"/>
      <c r="FA172" s="21"/>
      <c r="FB172" s="21"/>
      <c r="FC172" s="21"/>
      <c r="FD172" s="21"/>
      <c r="FE172" s="21"/>
      <c r="FF172" s="21"/>
      <c r="FG172" s="21"/>
      <c r="FH172" s="21"/>
      <c r="FI172" s="21"/>
      <c r="FJ172" s="21"/>
      <c r="FK172" s="21"/>
      <c r="FL172" s="21"/>
      <c r="FM172" s="21"/>
      <c r="FN172" s="21"/>
      <c r="FO172" s="21"/>
      <c r="FP172" s="21"/>
      <c r="FQ172" s="21"/>
      <c r="FR172" s="21"/>
      <c r="FS172" s="21"/>
      <c r="FT172" s="21"/>
      <c r="FU172" s="21"/>
      <c r="FV172" s="21"/>
      <c r="FW172" s="21"/>
      <c r="FX172" s="21"/>
      <c r="FY172" s="21"/>
      <c r="FZ172" s="21"/>
      <c r="GA172" s="21"/>
      <c r="GB172" s="21"/>
      <c r="GC172" s="21"/>
      <c r="GD172" s="21"/>
      <c r="GE172" s="21"/>
      <c r="GF172" s="21"/>
      <c r="GG172" s="21"/>
      <c r="GH172" s="21"/>
      <c r="GI172" s="21"/>
      <c r="GJ172" s="21"/>
      <c r="GK172" s="21"/>
      <c r="GL172" s="21"/>
      <c r="GM172" s="21"/>
      <c r="GN172" s="21"/>
      <c r="GO172" s="21"/>
      <c r="GP172" s="21"/>
      <c r="GQ172" s="21"/>
      <c r="GR172" s="21"/>
      <c r="GS172" s="21"/>
      <c r="GT172" s="21"/>
      <c r="GU172" s="21"/>
      <c r="GV172" s="21"/>
      <c r="GW172" s="21"/>
      <c r="GX172" s="21"/>
      <c r="GY172" s="21"/>
      <c r="GZ172" s="21"/>
      <c r="HA172" s="21"/>
      <c r="HB172" s="21"/>
      <c r="HC172" s="21"/>
      <c r="HD172" s="21"/>
      <c r="HE172" s="21"/>
      <c r="HF172" s="21"/>
      <c r="HG172" s="21"/>
      <c r="HH172" s="21"/>
      <c r="HI172" s="21"/>
      <c r="HJ172" s="21"/>
      <c r="HK172" s="21"/>
      <c r="HL172" s="21"/>
      <c r="HM172" s="21"/>
      <c r="HN172" s="21"/>
      <c r="HO172" s="21"/>
      <c r="HP172" s="21"/>
      <c r="HQ172" s="21"/>
      <c r="HR172" s="21"/>
      <c r="HS172" s="21"/>
      <c r="HT172" s="21"/>
      <c r="HU172" s="21"/>
      <c r="HV172" s="21"/>
      <c r="HW172" s="21"/>
      <c r="HX172" s="21"/>
      <c r="HY172" s="21"/>
      <c r="HZ172" s="21"/>
      <c r="IA172" s="21"/>
      <c r="IB172" s="21"/>
      <c r="IC172" s="21"/>
      <c r="ID172" s="21"/>
      <c r="IE172" s="21"/>
      <c r="IF172" s="21"/>
      <c r="IG172" s="21"/>
    </row>
    <row r="173" s="18" customFormat="1" ht="121.5" spans="1:241">
      <c r="A173" s="95">
        <v>160</v>
      </c>
      <c r="B173" s="6" t="s">
        <v>634</v>
      </c>
      <c r="C173" s="3" t="s">
        <v>42</v>
      </c>
      <c r="D173" s="105" t="s">
        <v>31</v>
      </c>
      <c r="E173" s="3" t="s">
        <v>635</v>
      </c>
      <c r="F173" s="4" t="s">
        <v>607</v>
      </c>
      <c r="G173" s="3">
        <v>78.7</v>
      </c>
      <c r="H173" s="7" t="s">
        <v>34</v>
      </c>
      <c r="I173" s="7" t="s">
        <v>603</v>
      </c>
      <c r="J173" s="7"/>
      <c r="K173" s="48">
        <f t="shared" si="12"/>
        <v>11</v>
      </c>
      <c r="L173" s="5">
        <v>2</v>
      </c>
      <c r="M173" s="5">
        <v>9</v>
      </c>
      <c r="N173" s="106">
        <v>0.55</v>
      </c>
      <c r="O173" s="106">
        <v>0.14</v>
      </c>
      <c r="P173" s="106">
        <v>0.41</v>
      </c>
      <c r="Q173" s="106">
        <v>2.11</v>
      </c>
      <c r="R173" s="106">
        <v>0.56</v>
      </c>
      <c r="S173" s="106">
        <v>1.55</v>
      </c>
      <c r="T173" s="3" t="s">
        <v>608</v>
      </c>
      <c r="U173" s="3" t="s">
        <v>636</v>
      </c>
      <c r="V173" s="94" t="s">
        <v>38</v>
      </c>
      <c r="W173" s="3"/>
      <c r="X173" s="21"/>
      <c r="Y173" s="21"/>
      <c r="Z173" s="21"/>
      <c r="AA173" s="21"/>
      <c r="AB173" s="21"/>
      <c r="AC173" s="21"/>
      <c r="AD173" s="21"/>
      <c r="AE173" s="21"/>
      <c r="AF173" s="21"/>
      <c r="AG173" s="21"/>
      <c r="AH173" s="21"/>
      <c r="AI173" s="21"/>
      <c r="AJ173" s="21"/>
      <c r="AK173" s="21"/>
      <c r="AL173" s="21"/>
      <c r="AM173" s="21"/>
      <c r="AN173" s="21"/>
      <c r="AO173" s="21"/>
      <c r="AP173" s="21"/>
      <c r="AQ173" s="21"/>
      <c r="AR173" s="21"/>
      <c r="AS173" s="21"/>
      <c r="AT173" s="21"/>
      <c r="AU173" s="21"/>
      <c r="AV173" s="21"/>
      <c r="AW173" s="21"/>
      <c r="AX173" s="21"/>
      <c r="AY173" s="21"/>
      <c r="AZ173" s="21"/>
      <c r="BA173" s="21"/>
      <c r="BB173" s="21"/>
      <c r="BC173" s="21"/>
      <c r="BD173" s="21"/>
      <c r="BE173" s="21"/>
      <c r="BF173" s="21"/>
      <c r="BG173" s="21"/>
      <c r="BH173" s="21"/>
      <c r="BI173" s="21"/>
      <c r="BJ173" s="21"/>
      <c r="BK173" s="21"/>
      <c r="BL173" s="21"/>
      <c r="BM173" s="21"/>
      <c r="BN173" s="21"/>
      <c r="BO173" s="21"/>
      <c r="BP173" s="21"/>
      <c r="BQ173" s="21"/>
      <c r="BR173" s="21"/>
      <c r="BS173" s="21"/>
      <c r="BT173" s="21"/>
      <c r="BU173" s="21"/>
      <c r="BV173" s="21"/>
      <c r="BW173" s="21"/>
      <c r="BX173" s="21"/>
      <c r="BY173" s="21"/>
      <c r="BZ173" s="21"/>
      <c r="CA173" s="21"/>
      <c r="CB173" s="21"/>
      <c r="CC173" s="21"/>
      <c r="CD173" s="21"/>
      <c r="CE173" s="21"/>
      <c r="CF173" s="21"/>
      <c r="CG173" s="21"/>
      <c r="CH173" s="21"/>
      <c r="CI173" s="21"/>
      <c r="CJ173" s="21"/>
      <c r="CK173" s="21"/>
      <c r="CL173" s="21"/>
      <c r="CM173" s="21"/>
      <c r="CN173" s="21"/>
      <c r="CO173" s="21"/>
      <c r="CP173" s="21"/>
      <c r="CQ173" s="21"/>
      <c r="CR173" s="21"/>
      <c r="CS173" s="21"/>
      <c r="CT173" s="21"/>
      <c r="CU173" s="21"/>
      <c r="CV173" s="21"/>
      <c r="CW173" s="21"/>
      <c r="CX173" s="21"/>
      <c r="CY173" s="21"/>
      <c r="CZ173" s="21"/>
      <c r="DA173" s="21"/>
      <c r="DB173" s="21"/>
      <c r="DC173" s="21"/>
      <c r="DD173" s="21"/>
      <c r="DE173" s="21"/>
      <c r="DF173" s="21"/>
      <c r="DG173" s="21"/>
      <c r="DH173" s="21"/>
      <c r="DI173" s="21"/>
      <c r="DJ173" s="21"/>
      <c r="DK173" s="21"/>
      <c r="DL173" s="21"/>
      <c r="DM173" s="21"/>
      <c r="DN173" s="21"/>
      <c r="DO173" s="21"/>
      <c r="DP173" s="21"/>
      <c r="DQ173" s="21"/>
      <c r="DR173" s="21"/>
      <c r="DS173" s="21"/>
      <c r="DT173" s="21"/>
      <c r="DU173" s="21"/>
      <c r="DV173" s="21"/>
      <c r="DW173" s="21"/>
      <c r="DX173" s="21"/>
      <c r="DY173" s="21"/>
      <c r="DZ173" s="21"/>
      <c r="EA173" s="21"/>
      <c r="EB173" s="21"/>
      <c r="EC173" s="21"/>
      <c r="ED173" s="21"/>
      <c r="EE173" s="21"/>
      <c r="EF173" s="21"/>
      <c r="EG173" s="21"/>
      <c r="EH173" s="21"/>
      <c r="EI173" s="21"/>
      <c r="EJ173" s="21"/>
      <c r="EK173" s="21"/>
      <c r="EL173" s="21"/>
      <c r="EM173" s="21"/>
      <c r="EN173" s="21"/>
      <c r="EO173" s="21"/>
      <c r="EP173" s="21"/>
      <c r="EQ173" s="21"/>
      <c r="ER173" s="21"/>
      <c r="ES173" s="21"/>
      <c r="ET173" s="21"/>
      <c r="EU173" s="21"/>
      <c r="EV173" s="21"/>
      <c r="EW173" s="21"/>
      <c r="EX173" s="21"/>
      <c r="EY173" s="21"/>
      <c r="EZ173" s="21"/>
      <c r="FA173" s="21"/>
      <c r="FB173" s="21"/>
      <c r="FC173" s="21"/>
      <c r="FD173" s="21"/>
      <c r="FE173" s="21"/>
      <c r="FF173" s="21"/>
      <c r="FG173" s="21"/>
      <c r="FH173" s="21"/>
      <c r="FI173" s="21"/>
      <c r="FJ173" s="21"/>
      <c r="FK173" s="21"/>
      <c r="FL173" s="21"/>
      <c r="FM173" s="21"/>
      <c r="FN173" s="21"/>
      <c r="FO173" s="21"/>
      <c r="FP173" s="21"/>
      <c r="FQ173" s="21"/>
      <c r="FR173" s="21"/>
      <c r="FS173" s="21"/>
      <c r="FT173" s="21"/>
      <c r="FU173" s="21"/>
      <c r="FV173" s="21"/>
      <c r="FW173" s="21"/>
      <c r="FX173" s="21"/>
      <c r="FY173" s="21"/>
      <c r="FZ173" s="21"/>
      <c r="GA173" s="21"/>
      <c r="GB173" s="21"/>
      <c r="GC173" s="21"/>
      <c r="GD173" s="21"/>
      <c r="GE173" s="21"/>
      <c r="GF173" s="21"/>
      <c r="GG173" s="21"/>
      <c r="GH173" s="21"/>
      <c r="GI173" s="21"/>
      <c r="GJ173" s="21"/>
      <c r="GK173" s="21"/>
      <c r="GL173" s="21"/>
      <c r="GM173" s="21"/>
      <c r="GN173" s="21"/>
      <c r="GO173" s="21"/>
      <c r="GP173" s="21"/>
      <c r="GQ173" s="21"/>
      <c r="GR173" s="21"/>
      <c r="GS173" s="21"/>
      <c r="GT173" s="21"/>
      <c r="GU173" s="21"/>
      <c r="GV173" s="21"/>
      <c r="GW173" s="21"/>
      <c r="GX173" s="21"/>
      <c r="GY173" s="21"/>
      <c r="GZ173" s="21"/>
      <c r="HA173" s="21"/>
      <c r="HB173" s="21"/>
      <c r="HC173" s="21"/>
      <c r="HD173" s="21"/>
      <c r="HE173" s="21"/>
      <c r="HF173" s="21"/>
      <c r="HG173" s="21"/>
      <c r="HH173" s="21"/>
      <c r="HI173" s="21"/>
      <c r="HJ173" s="21"/>
      <c r="HK173" s="21"/>
      <c r="HL173" s="21"/>
      <c r="HM173" s="21"/>
      <c r="HN173" s="21"/>
      <c r="HO173" s="21"/>
      <c r="HP173" s="21"/>
      <c r="HQ173" s="21"/>
      <c r="HR173" s="21"/>
      <c r="HS173" s="21"/>
      <c r="HT173" s="21"/>
      <c r="HU173" s="21"/>
      <c r="HV173" s="21"/>
      <c r="HW173" s="21"/>
      <c r="HX173" s="21"/>
      <c r="HY173" s="21"/>
      <c r="HZ173" s="21"/>
      <c r="IA173" s="21"/>
      <c r="IB173" s="21"/>
      <c r="IC173" s="21"/>
      <c r="ID173" s="21"/>
      <c r="IE173" s="21"/>
      <c r="IF173" s="21"/>
      <c r="IG173" s="21"/>
    </row>
    <row r="174" s="18" customFormat="1" ht="121.5" spans="1:241">
      <c r="A174" s="95">
        <v>161</v>
      </c>
      <c r="B174" s="6" t="s">
        <v>637</v>
      </c>
      <c r="C174" s="105" t="s">
        <v>42</v>
      </c>
      <c r="D174" s="105" t="s">
        <v>31</v>
      </c>
      <c r="E174" s="3" t="s">
        <v>187</v>
      </c>
      <c r="F174" s="4" t="s">
        <v>607</v>
      </c>
      <c r="G174" s="3">
        <v>78.2</v>
      </c>
      <c r="H174" s="7" t="s">
        <v>34</v>
      </c>
      <c r="I174" s="7" t="s">
        <v>603</v>
      </c>
      <c r="J174" s="7"/>
      <c r="K174" s="48">
        <f t="shared" ref="K174:K205" si="14">L174+M174</f>
        <v>16</v>
      </c>
      <c r="L174" s="5">
        <v>2</v>
      </c>
      <c r="M174" s="5">
        <v>14</v>
      </c>
      <c r="N174" s="106">
        <v>0.5473</v>
      </c>
      <c r="O174" s="106">
        <v>0.0973</v>
      </c>
      <c r="P174" s="106">
        <v>0.45</v>
      </c>
      <c r="Q174" s="106">
        <v>2.03</v>
      </c>
      <c r="R174" s="106">
        <v>0.35</v>
      </c>
      <c r="S174" s="106">
        <v>1.68</v>
      </c>
      <c r="T174" s="3" t="s">
        <v>608</v>
      </c>
      <c r="U174" s="3" t="s">
        <v>638</v>
      </c>
      <c r="V174" s="94" t="s">
        <v>38</v>
      </c>
      <c r="W174" s="3"/>
      <c r="X174" s="21"/>
      <c r="Y174" s="21"/>
      <c r="Z174" s="21"/>
      <c r="AA174" s="21"/>
      <c r="AB174" s="21"/>
      <c r="AC174" s="21"/>
      <c r="AD174" s="21"/>
      <c r="AE174" s="21"/>
      <c r="AF174" s="21"/>
      <c r="AG174" s="21"/>
      <c r="AH174" s="21"/>
      <c r="AI174" s="21"/>
      <c r="AJ174" s="21"/>
      <c r="AK174" s="21"/>
      <c r="AL174" s="21"/>
      <c r="AM174" s="21"/>
      <c r="AN174" s="21"/>
      <c r="AO174" s="21"/>
      <c r="AP174" s="21"/>
      <c r="AQ174" s="21"/>
      <c r="AR174" s="21"/>
      <c r="AS174" s="21"/>
      <c r="AT174" s="21"/>
      <c r="AU174" s="21"/>
      <c r="AV174" s="21"/>
      <c r="AW174" s="21"/>
      <c r="AX174" s="21"/>
      <c r="AY174" s="21"/>
      <c r="AZ174" s="21"/>
      <c r="BA174" s="21"/>
      <c r="BB174" s="21"/>
      <c r="BC174" s="21"/>
      <c r="BD174" s="21"/>
      <c r="BE174" s="21"/>
      <c r="BF174" s="21"/>
      <c r="BG174" s="21"/>
      <c r="BH174" s="21"/>
      <c r="BI174" s="21"/>
      <c r="BJ174" s="21"/>
      <c r="BK174" s="21"/>
      <c r="BL174" s="21"/>
      <c r="BM174" s="21"/>
      <c r="BN174" s="21"/>
      <c r="BO174" s="21"/>
      <c r="BP174" s="21"/>
      <c r="BQ174" s="21"/>
      <c r="BR174" s="21"/>
      <c r="BS174" s="21"/>
      <c r="BT174" s="21"/>
      <c r="BU174" s="21"/>
      <c r="BV174" s="21"/>
      <c r="BW174" s="21"/>
      <c r="BX174" s="21"/>
      <c r="BY174" s="21"/>
      <c r="BZ174" s="21"/>
      <c r="CA174" s="21"/>
      <c r="CB174" s="21"/>
      <c r="CC174" s="21"/>
      <c r="CD174" s="21"/>
      <c r="CE174" s="21"/>
      <c r="CF174" s="21"/>
      <c r="CG174" s="21"/>
      <c r="CH174" s="21"/>
      <c r="CI174" s="21"/>
      <c r="CJ174" s="21"/>
      <c r="CK174" s="21"/>
      <c r="CL174" s="21"/>
      <c r="CM174" s="21"/>
      <c r="CN174" s="21"/>
      <c r="CO174" s="21"/>
      <c r="CP174" s="21"/>
      <c r="CQ174" s="21"/>
      <c r="CR174" s="21"/>
      <c r="CS174" s="21"/>
      <c r="CT174" s="21"/>
      <c r="CU174" s="21"/>
      <c r="CV174" s="21"/>
      <c r="CW174" s="21"/>
      <c r="CX174" s="21"/>
      <c r="CY174" s="21"/>
      <c r="CZ174" s="21"/>
      <c r="DA174" s="21"/>
      <c r="DB174" s="21"/>
      <c r="DC174" s="21"/>
      <c r="DD174" s="21"/>
      <c r="DE174" s="21"/>
      <c r="DF174" s="21"/>
      <c r="DG174" s="21"/>
      <c r="DH174" s="21"/>
      <c r="DI174" s="21"/>
      <c r="DJ174" s="21"/>
      <c r="DK174" s="21"/>
      <c r="DL174" s="21"/>
      <c r="DM174" s="21"/>
      <c r="DN174" s="21"/>
      <c r="DO174" s="21"/>
      <c r="DP174" s="21"/>
      <c r="DQ174" s="21"/>
      <c r="DR174" s="21"/>
      <c r="DS174" s="21"/>
      <c r="DT174" s="21"/>
      <c r="DU174" s="21"/>
      <c r="DV174" s="21"/>
      <c r="DW174" s="21"/>
      <c r="DX174" s="21"/>
      <c r="DY174" s="21"/>
      <c r="DZ174" s="21"/>
      <c r="EA174" s="21"/>
      <c r="EB174" s="21"/>
      <c r="EC174" s="21"/>
      <c r="ED174" s="21"/>
      <c r="EE174" s="21"/>
      <c r="EF174" s="21"/>
      <c r="EG174" s="21"/>
      <c r="EH174" s="21"/>
      <c r="EI174" s="21"/>
      <c r="EJ174" s="21"/>
      <c r="EK174" s="21"/>
      <c r="EL174" s="21"/>
      <c r="EM174" s="21"/>
      <c r="EN174" s="21"/>
      <c r="EO174" s="21"/>
      <c r="EP174" s="21"/>
      <c r="EQ174" s="21"/>
      <c r="ER174" s="21"/>
      <c r="ES174" s="21"/>
      <c r="ET174" s="21"/>
      <c r="EU174" s="21"/>
      <c r="EV174" s="21"/>
      <c r="EW174" s="21"/>
      <c r="EX174" s="21"/>
      <c r="EY174" s="21"/>
      <c r="EZ174" s="21"/>
      <c r="FA174" s="21"/>
      <c r="FB174" s="21"/>
      <c r="FC174" s="21"/>
      <c r="FD174" s="21"/>
      <c r="FE174" s="21"/>
      <c r="FF174" s="21"/>
      <c r="FG174" s="21"/>
      <c r="FH174" s="21"/>
      <c r="FI174" s="21"/>
      <c r="FJ174" s="21"/>
      <c r="FK174" s="21"/>
      <c r="FL174" s="21"/>
      <c r="FM174" s="21"/>
      <c r="FN174" s="21"/>
      <c r="FO174" s="21"/>
      <c r="FP174" s="21"/>
      <c r="FQ174" s="21"/>
      <c r="FR174" s="21"/>
      <c r="FS174" s="21"/>
      <c r="FT174" s="21"/>
      <c r="FU174" s="21"/>
      <c r="FV174" s="21"/>
      <c r="FW174" s="21"/>
      <c r="FX174" s="21"/>
      <c r="FY174" s="21"/>
      <c r="FZ174" s="21"/>
      <c r="GA174" s="21"/>
      <c r="GB174" s="21"/>
      <c r="GC174" s="21"/>
      <c r="GD174" s="21"/>
      <c r="GE174" s="21"/>
      <c r="GF174" s="21"/>
      <c r="GG174" s="21"/>
      <c r="GH174" s="21"/>
      <c r="GI174" s="21"/>
      <c r="GJ174" s="21"/>
      <c r="GK174" s="21"/>
      <c r="GL174" s="21"/>
      <c r="GM174" s="21"/>
      <c r="GN174" s="21"/>
      <c r="GO174" s="21"/>
      <c r="GP174" s="21"/>
      <c r="GQ174" s="21"/>
      <c r="GR174" s="21"/>
      <c r="GS174" s="21"/>
      <c r="GT174" s="21"/>
      <c r="GU174" s="21"/>
      <c r="GV174" s="21"/>
      <c r="GW174" s="21"/>
      <c r="GX174" s="21"/>
      <c r="GY174" s="21"/>
      <c r="GZ174" s="21"/>
      <c r="HA174" s="21"/>
      <c r="HB174" s="21"/>
      <c r="HC174" s="21"/>
      <c r="HD174" s="21"/>
      <c r="HE174" s="21"/>
      <c r="HF174" s="21"/>
      <c r="HG174" s="21"/>
      <c r="HH174" s="21"/>
      <c r="HI174" s="21"/>
      <c r="HJ174" s="21"/>
      <c r="HK174" s="21"/>
      <c r="HL174" s="21"/>
      <c r="HM174" s="21"/>
      <c r="HN174" s="21"/>
      <c r="HO174" s="21"/>
      <c r="HP174" s="21"/>
      <c r="HQ174" s="21"/>
      <c r="HR174" s="21"/>
      <c r="HS174" s="21"/>
      <c r="HT174" s="21"/>
      <c r="HU174" s="21"/>
      <c r="HV174" s="21"/>
      <c r="HW174" s="21"/>
      <c r="HX174" s="21"/>
      <c r="HY174" s="21"/>
      <c r="HZ174" s="21"/>
      <c r="IA174" s="21"/>
      <c r="IB174" s="21"/>
      <c r="IC174" s="21"/>
      <c r="ID174" s="21"/>
      <c r="IE174" s="21"/>
      <c r="IF174" s="21"/>
      <c r="IG174" s="21"/>
    </row>
    <row r="175" s="18" customFormat="1" ht="121.5" spans="1:241">
      <c r="A175" s="95">
        <v>162</v>
      </c>
      <c r="B175" s="6" t="s">
        <v>639</v>
      </c>
      <c r="C175" s="3" t="s">
        <v>42</v>
      </c>
      <c r="D175" s="105" t="s">
        <v>31</v>
      </c>
      <c r="E175" s="3" t="s">
        <v>640</v>
      </c>
      <c r="F175" s="4" t="s">
        <v>607</v>
      </c>
      <c r="G175" s="3">
        <v>69.2</v>
      </c>
      <c r="H175" s="7" t="s">
        <v>34</v>
      </c>
      <c r="I175" s="7" t="s">
        <v>603</v>
      </c>
      <c r="J175" s="7"/>
      <c r="K175" s="48">
        <f t="shared" si="14"/>
        <v>9</v>
      </c>
      <c r="L175" s="5">
        <v>2</v>
      </c>
      <c r="M175" s="5">
        <v>7</v>
      </c>
      <c r="N175" s="106">
        <v>0.45</v>
      </c>
      <c r="O175" s="106">
        <v>0.084</v>
      </c>
      <c r="P175" s="106">
        <v>0.37</v>
      </c>
      <c r="Q175" s="106">
        <v>1.616</v>
      </c>
      <c r="R175" s="106">
        <v>0.376</v>
      </c>
      <c r="S175" s="106">
        <v>1.24</v>
      </c>
      <c r="T175" s="3" t="s">
        <v>608</v>
      </c>
      <c r="U175" s="3" t="s">
        <v>641</v>
      </c>
      <c r="V175" s="94" t="s">
        <v>38</v>
      </c>
      <c r="W175" s="3"/>
      <c r="X175" s="21"/>
      <c r="Y175" s="21"/>
      <c r="Z175" s="21"/>
      <c r="AA175" s="21"/>
      <c r="AB175" s="21"/>
      <c r="AC175" s="21"/>
      <c r="AD175" s="21"/>
      <c r="AE175" s="21"/>
      <c r="AF175" s="21"/>
      <c r="AG175" s="21"/>
      <c r="AH175" s="21"/>
      <c r="AI175" s="21"/>
      <c r="AJ175" s="21"/>
      <c r="AK175" s="21"/>
      <c r="AL175" s="21"/>
      <c r="AM175" s="21"/>
      <c r="AN175" s="21"/>
      <c r="AO175" s="21"/>
      <c r="AP175" s="21"/>
      <c r="AQ175" s="21"/>
      <c r="AR175" s="21"/>
      <c r="AS175" s="21"/>
      <c r="AT175" s="21"/>
      <c r="AU175" s="21"/>
      <c r="AV175" s="21"/>
      <c r="AW175" s="21"/>
      <c r="AX175" s="21"/>
      <c r="AY175" s="21"/>
      <c r="AZ175" s="21"/>
      <c r="BA175" s="21"/>
      <c r="BB175" s="21"/>
      <c r="BC175" s="21"/>
      <c r="BD175" s="21"/>
      <c r="BE175" s="21"/>
      <c r="BF175" s="21"/>
      <c r="BG175" s="21"/>
      <c r="BH175" s="21"/>
      <c r="BI175" s="21"/>
      <c r="BJ175" s="21"/>
      <c r="BK175" s="21"/>
      <c r="BL175" s="21"/>
      <c r="BM175" s="21"/>
      <c r="BN175" s="21"/>
      <c r="BO175" s="21"/>
      <c r="BP175" s="21"/>
      <c r="BQ175" s="21"/>
      <c r="BR175" s="21"/>
      <c r="BS175" s="21"/>
      <c r="BT175" s="21"/>
      <c r="BU175" s="21"/>
      <c r="BV175" s="21"/>
      <c r="BW175" s="21"/>
      <c r="BX175" s="21"/>
      <c r="BY175" s="21"/>
      <c r="BZ175" s="21"/>
      <c r="CA175" s="21"/>
      <c r="CB175" s="21"/>
      <c r="CC175" s="21"/>
      <c r="CD175" s="21"/>
      <c r="CE175" s="21"/>
      <c r="CF175" s="21"/>
      <c r="CG175" s="21"/>
      <c r="CH175" s="21"/>
      <c r="CI175" s="21"/>
      <c r="CJ175" s="21"/>
      <c r="CK175" s="21"/>
      <c r="CL175" s="21"/>
      <c r="CM175" s="21"/>
      <c r="CN175" s="21"/>
      <c r="CO175" s="21"/>
      <c r="CP175" s="21"/>
      <c r="CQ175" s="21"/>
      <c r="CR175" s="21"/>
      <c r="CS175" s="21"/>
      <c r="CT175" s="21"/>
      <c r="CU175" s="21"/>
      <c r="CV175" s="21"/>
      <c r="CW175" s="21"/>
      <c r="CX175" s="21"/>
      <c r="CY175" s="21"/>
      <c r="CZ175" s="21"/>
      <c r="DA175" s="21"/>
      <c r="DB175" s="21"/>
      <c r="DC175" s="21"/>
      <c r="DD175" s="21"/>
      <c r="DE175" s="21"/>
      <c r="DF175" s="21"/>
      <c r="DG175" s="21"/>
      <c r="DH175" s="21"/>
      <c r="DI175" s="21"/>
      <c r="DJ175" s="21"/>
      <c r="DK175" s="21"/>
      <c r="DL175" s="21"/>
      <c r="DM175" s="21"/>
      <c r="DN175" s="21"/>
      <c r="DO175" s="21"/>
      <c r="DP175" s="21"/>
      <c r="DQ175" s="21"/>
      <c r="DR175" s="21"/>
      <c r="DS175" s="21"/>
      <c r="DT175" s="21"/>
      <c r="DU175" s="21"/>
      <c r="DV175" s="21"/>
      <c r="DW175" s="21"/>
      <c r="DX175" s="21"/>
      <c r="DY175" s="21"/>
      <c r="DZ175" s="21"/>
      <c r="EA175" s="21"/>
      <c r="EB175" s="21"/>
      <c r="EC175" s="21"/>
      <c r="ED175" s="21"/>
      <c r="EE175" s="21"/>
      <c r="EF175" s="21"/>
      <c r="EG175" s="21"/>
      <c r="EH175" s="21"/>
      <c r="EI175" s="21"/>
      <c r="EJ175" s="21"/>
      <c r="EK175" s="21"/>
      <c r="EL175" s="21"/>
      <c r="EM175" s="21"/>
      <c r="EN175" s="21"/>
      <c r="EO175" s="21"/>
      <c r="EP175" s="21"/>
      <c r="EQ175" s="21"/>
      <c r="ER175" s="21"/>
      <c r="ES175" s="21"/>
      <c r="ET175" s="21"/>
      <c r="EU175" s="21"/>
      <c r="EV175" s="21"/>
      <c r="EW175" s="21"/>
      <c r="EX175" s="21"/>
      <c r="EY175" s="21"/>
      <c r="EZ175" s="21"/>
      <c r="FA175" s="21"/>
      <c r="FB175" s="21"/>
      <c r="FC175" s="21"/>
      <c r="FD175" s="21"/>
      <c r="FE175" s="21"/>
      <c r="FF175" s="21"/>
      <c r="FG175" s="21"/>
      <c r="FH175" s="21"/>
      <c r="FI175" s="21"/>
      <c r="FJ175" s="21"/>
      <c r="FK175" s="21"/>
      <c r="FL175" s="21"/>
      <c r="FM175" s="21"/>
      <c r="FN175" s="21"/>
      <c r="FO175" s="21"/>
      <c r="FP175" s="21"/>
      <c r="FQ175" s="21"/>
      <c r="FR175" s="21"/>
      <c r="FS175" s="21"/>
      <c r="FT175" s="21"/>
      <c r="FU175" s="21"/>
      <c r="FV175" s="21"/>
      <c r="FW175" s="21"/>
      <c r="FX175" s="21"/>
      <c r="FY175" s="21"/>
      <c r="FZ175" s="21"/>
      <c r="GA175" s="21"/>
      <c r="GB175" s="21"/>
      <c r="GC175" s="21"/>
      <c r="GD175" s="21"/>
      <c r="GE175" s="21"/>
      <c r="GF175" s="21"/>
      <c r="GG175" s="21"/>
      <c r="GH175" s="21"/>
      <c r="GI175" s="21"/>
      <c r="GJ175" s="21"/>
      <c r="GK175" s="21"/>
      <c r="GL175" s="21"/>
      <c r="GM175" s="21"/>
      <c r="GN175" s="21"/>
      <c r="GO175" s="21"/>
      <c r="GP175" s="21"/>
      <c r="GQ175" s="21"/>
      <c r="GR175" s="21"/>
      <c r="GS175" s="21"/>
      <c r="GT175" s="21"/>
      <c r="GU175" s="21"/>
      <c r="GV175" s="21"/>
      <c r="GW175" s="21"/>
      <c r="GX175" s="21"/>
      <c r="GY175" s="21"/>
      <c r="GZ175" s="21"/>
      <c r="HA175" s="21"/>
      <c r="HB175" s="21"/>
      <c r="HC175" s="21"/>
      <c r="HD175" s="21"/>
      <c r="HE175" s="21"/>
      <c r="HF175" s="21"/>
      <c r="HG175" s="21"/>
      <c r="HH175" s="21"/>
      <c r="HI175" s="21"/>
      <c r="HJ175" s="21"/>
      <c r="HK175" s="21"/>
      <c r="HL175" s="21"/>
      <c r="HM175" s="21"/>
      <c r="HN175" s="21"/>
      <c r="HO175" s="21"/>
      <c r="HP175" s="21"/>
      <c r="HQ175" s="21"/>
      <c r="HR175" s="21"/>
      <c r="HS175" s="21"/>
      <c r="HT175" s="21"/>
      <c r="HU175" s="21"/>
      <c r="HV175" s="21"/>
      <c r="HW175" s="21"/>
      <c r="HX175" s="21"/>
      <c r="HY175" s="21"/>
      <c r="HZ175" s="21"/>
      <c r="IA175" s="21"/>
      <c r="IB175" s="21"/>
      <c r="IC175" s="21"/>
      <c r="ID175" s="21"/>
      <c r="IE175" s="21"/>
      <c r="IF175" s="21"/>
      <c r="IG175" s="21"/>
    </row>
    <row r="176" s="18" customFormat="1" ht="121.5" spans="1:241">
      <c r="A176" s="95">
        <v>163</v>
      </c>
      <c r="B176" s="6" t="s">
        <v>642</v>
      </c>
      <c r="C176" s="105" t="s">
        <v>42</v>
      </c>
      <c r="D176" s="105" t="s">
        <v>31</v>
      </c>
      <c r="E176" s="3" t="s">
        <v>643</v>
      </c>
      <c r="F176" s="4" t="s">
        <v>607</v>
      </c>
      <c r="G176" s="3">
        <v>61.5</v>
      </c>
      <c r="H176" s="7" t="s">
        <v>34</v>
      </c>
      <c r="I176" s="7" t="s">
        <v>603</v>
      </c>
      <c r="J176" s="7"/>
      <c r="K176" s="48">
        <f t="shared" si="14"/>
        <v>8</v>
      </c>
      <c r="L176" s="5">
        <v>3</v>
      </c>
      <c r="M176" s="5">
        <v>5</v>
      </c>
      <c r="N176" s="106">
        <v>0.337</v>
      </c>
      <c r="O176" s="106">
        <v>0.0589</v>
      </c>
      <c r="P176" s="106">
        <v>0.2781</v>
      </c>
      <c r="Q176" s="106">
        <v>1.3365</v>
      </c>
      <c r="R176" s="106">
        <v>0.2187</v>
      </c>
      <c r="S176" s="106">
        <v>1.1178</v>
      </c>
      <c r="T176" s="3" t="s">
        <v>608</v>
      </c>
      <c r="U176" s="3" t="s">
        <v>644</v>
      </c>
      <c r="V176" s="94" t="s">
        <v>38</v>
      </c>
      <c r="W176" s="3"/>
      <c r="X176" s="21"/>
      <c r="Y176" s="21"/>
      <c r="Z176" s="21"/>
      <c r="AA176" s="21"/>
      <c r="AB176" s="21"/>
      <c r="AC176" s="21"/>
      <c r="AD176" s="21"/>
      <c r="AE176" s="21"/>
      <c r="AF176" s="21"/>
      <c r="AG176" s="21"/>
      <c r="AH176" s="21"/>
      <c r="AI176" s="21"/>
      <c r="AJ176" s="21"/>
      <c r="AK176" s="21"/>
      <c r="AL176" s="21"/>
      <c r="AM176" s="21"/>
      <c r="AN176" s="21"/>
      <c r="AO176" s="21"/>
      <c r="AP176" s="21"/>
      <c r="AQ176" s="21"/>
      <c r="AR176" s="21"/>
      <c r="AS176" s="21"/>
      <c r="AT176" s="21"/>
      <c r="AU176" s="21"/>
      <c r="AV176" s="21"/>
      <c r="AW176" s="21"/>
      <c r="AX176" s="21"/>
      <c r="AY176" s="21"/>
      <c r="AZ176" s="21"/>
      <c r="BA176" s="21"/>
      <c r="BB176" s="21"/>
      <c r="BC176" s="21"/>
      <c r="BD176" s="21"/>
      <c r="BE176" s="21"/>
      <c r="BF176" s="21"/>
      <c r="BG176" s="21"/>
      <c r="BH176" s="21"/>
      <c r="BI176" s="21"/>
      <c r="BJ176" s="21"/>
      <c r="BK176" s="21"/>
      <c r="BL176" s="21"/>
      <c r="BM176" s="21"/>
      <c r="BN176" s="21"/>
      <c r="BO176" s="21"/>
      <c r="BP176" s="21"/>
      <c r="BQ176" s="21"/>
      <c r="BR176" s="21"/>
      <c r="BS176" s="21"/>
      <c r="BT176" s="21"/>
      <c r="BU176" s="21"/>
      <c r="BV176" s="21"/>
      <c r="BW176" s="21"/>
      <c r="BX176" s="21"/>
      <c r="BY176" s="21"/>
      <c r="BZ176" s="21"/>
      <c r="CA176" s="21"/>
      <c r="CB176" s="21"/>
      <c r="CC176" s="21"/>
      <c r="CD176" s="21"/>
      <c r="CE176" s="21"/>
      <c r="CF176" s="21"/>
      <c r="CG176" s="21"/>
      <c r="CH176" s="21"/>
      <c r="CI176" s="21"/>
      <c r="CJ176" s="21"/>
      <c r="CK176" s="21"/>
      <c r="CL176" s="21"/>
      <c r="CM176" s="21"/>
      <c r="CN176" s="21"/>
      <c r="CO176" s="21"/>
      <c r="CP176" s="21"/>
      <c r="CQ176" s="21"/>
      <c r="CR176" s="21"/>
      <c r="CS176" s="21"/>
      <c r="CT176" s="21"/>
      <c r="CU176" s="21"/>
      <c r="CV176" s="21"/>
      <c r="CW176" s="21"/>
      <c r="CX176" s="21"/>
      <c r="CY176" s="21"/>
      <c r="CZ176" s="21"/>
      <c r="DA176" s="21"/>
      <c r="DB176" s="21"/>
      <c r="DC176" s="21"/>
      <c r="DD176" s="21"/>
      <c r="DE176" s="21"/>
      <c r="DF176" s="21"/>
      <c r="DG176" s="21"/>
      <c r="DH176" s="21"/>
      <c r="DI176" s="21"/>
      <c r="DJ176" s="21"/>
      <c r="DK176" s="21"/>
      <c r="DL176" s="21"/>
      <c r="DM176" s="21"/>
      <c r="DN176" s="21"/>
      <c r="DO176" s="21"/>
      <c r="DP176" s="21"/>
      <c r="DQ176" s="21"/>
      <c r="DR176" s="21"/>
      <c r="DS176" s="21"/>
      <c r="DT176" s="21"/>
      <c r="DU176" s="21"/>
      <c r="DV176" s="21"/>
      <c r="DW176" s="21"/>
      <c r="DX176" s="21"/>
      <c r="DY176" s="21"/>
      <c r="DZ176" s="21"/>
      <c r="EA176" s="21"/>
      <c r="EB176" s="21"/>
      <c r="EC176" s="21"/>
      <c r="ED176" s="21"/>
      <c r="EE176" s="21"/>
      <c r="EF176" s="21"/>
      <c r="EG176" s="21"/>
      <c r="EH176" s="21"/>
      <c r="EI176" s="21"/>
      <c r="EJ176" s="21"/>
      <c r="EK176" s="21"/>
      <c r="EL176" s="21"/>
      <c r="EM176" s="21"/>
      <c r="EN176" s="21"/>
      <c r="EO176" s="21"/>
      <c r="EP176" s="21"/>
      <c r="EQ176" s="21"/>
      <c r="ER176" s="21"/>
      <c r="ES176" s="21"/>
      <c r="ET176" s="21"/>
      <c r="EU176" s="21"/>
      <c r="EV176" s="21"/>
      <c r="EW176" s="21"/>
      <c r="EX176" s="21"/>
      <c r="EY176" s="21"/>
      <c r="EZ176" s="21"/>
      <c r="FA176" s="21"/>
      <c r="FB176" s="21"/>
      <c r="FC176" s="21"/>
      <c r="FD176" s="21"/>
      <c r="FE176" s="21"/>
      <c r="FF176" s="21"/>
      <c r="FG176" s="21"/>
      <c r="FH176" s="21"/>
      <c r="FI176" s="21"/>
      <c r="FJ176" s="21"/>
      <c r="FK176" s="21"/>
      <c r="FL176" s="21"/>
      <c r="FM176" s="21"/>
      <c r="FN176" s="21"/>
      <c r="FO176" s="21"/>
      <c r="FP176" s="21"/>
      <c r="FQ176" s="21"/>
      <c r="FR176" s="21"/>
      <c r="FS176" s="21"/>
      <c r="FT176" s="21"/>
      <c r="FU176" s="21"/>
      <c r="FV176" s="21"/>
      <c r="FW176" s="21"/>
      <c r="FX176" s="21"/>
      <c r="FY176" s="21"/>
      <c r="FZ176" s="21"/>
      <c r="GA176" s="21"/>
      <c r="GB176" s="21"/>
      <c r="GC176" s="21"/>
      <c r="GD176" s="21"/>
      <c r="GE176" s="21"/>
      <c r="GF176" s="21"/>
      <c r="GG176" s="21"/>
      <c r="GH176" s="21"/>
      <c r="GI176" s="21"/>
      <c r="GJ176" s="21"/>
      <c r="GK176" s="21"/>
      <c r="GL176" s="21"/>
      <c r="GM176" s="21"/>
      <c r="GN176" s="21"/>
      <c r="GO176" s="21"/>
      <c r="GP176" s="21"/>
      <c r="GQ176" s="21"/>
      <c r="GR176" s="21"/>
      <c r="GS176" s="21"/>
      <c r="GT176" s="21"/>
      <c r="GU176" s="21"/>
      <c r="GV176" s="21"/>
      <c r="GW176" s="21"/>
      <c r="GX176" s="21"/>
      <c r="GY176" s="21"/>
      <c r="GZ176" s="21"/>
      <c r="HA176" s="21"/>
      <c r="HB176" s="21"/>
      <c r="HC176" s="21"/>
      <c r="HD176" s="21"/>
      <c r="HE176" s="21"/>
      <c r="HF176" s="21"/>
      <c r="HG176" s="21"/>
      <c r="HH176" s="21"/>
      <c r="HI176" s="21"/>
      <c r="HJ176" s="21"/>
      <c r="HK176" s="21"/>
      <c r="HL176" s="21"/>
      <c r="HM176" s="21"/>
      <c r="HN176" s="21"/>
      <c r="HO176" s="21"/>
      <c r="HP176" s="21"/>
      <c r="HQ176" s="21"/>
      <c r="HR176" s="21"/>
      <c r="HS176" s="21"/>
      <c r="HT176" s="21"/>
      <c r="HU176" s="21"/>
      <c r="HV176" s="21"/>
      <c r="HW176" s="21"/>
      <c r="HX176" s="21"/>
      <c r="HY176" s="21"/>
      <c r="HZ176" s="21"/>
      <c r="IA176" s="21"/>
      <c r="IB176" s="21"/>
      <c r="IC176" s="21"/>
      <c r="ID176" s="21"/>
      <c r="IE176" s="21"/>
      <c r="IF176" s="21"/>
      <c r="IG176" s="21"/>
    </row>
    <row r="177" s="18" customFormat="1" ht="121.5" spans="1:241">
      <c r="A177" s="95">
        <v>164</v>
      </c>
      <c r="B177" s="6" t="s">
        <v>645</v>
      </c>
      <c r="C177" s="3" t="s">
        <v>42</v>
      </c>
      <c r="D177" s="105" t="s">
        <v>31</v>
      </c>
      <c r="E177" s="3" t="s">
        <v>646</v>
      </c>
      <c r="F177" s="4" t="s">
        <v>607</v>
      </c>
      <c r="G177" s="3">
        <v>51.7</v>
      </c>
      <c r="H177" s="7" t="s">
        <v>34</v>
      </c>
      <c r="I177" s="7" t="s">
        <v>603</v>
      </c>
      <c r="J177" s="7"/>
      <c r="K177" s="48">
        <f t="shared" si="14"/>
        <v>6</v>
      </c>
      <c r="L177" s="5">
        <v>3</v>
      </c>
      <c r="M177" s="5">
        <v>3</v>
      </c>
      <c r="N177" s="106">
        <v>0.2455</v>
      </c>
      <c r="O177" s="106">
        <v>0.0782</v>
      </c>
      <c r="P177" s="106">
        <v>0.1673</v>
      </c>
      <c r="Q177" s="106">
        <v>0.9366</v>
      </c>
      <c r="R177" s="106">
        <v>0.3141</v>
      </c>
      <c r="S177" s="106">
        <v>0.6225</v>
      </c>
      <c r="T177" s="3" t="s">
        <v>608</v>
      </c>
      <c r="U177" s="3" t="s">
        <v>647</v>
      </c>
      <c r="V177" s="94" t="s">
        <v>38</v>
      </c>
      <c r="W177" s="3"/>
      <c r="X177" s="21"/>
      <c r="Y177" s="21"/>
      <c r="Z177" s="21"/>
      <c r="AA177" s="21"/>
      <c r="AB177" s="21"/>
      <c r="AC177" s="21"/>
      <c r="AD177" s="21"/>
      <c r="AE177" s="21"/>
      <c r="AF177" s="21"/>
      <c r="AG177" s="21"/>
      <c r="AH177" s="21"/>
      <c r="AI177" s="21"/>
      <c r="AJ177" s="21"/>
      <c r="AK177" s="21"/>
      <c r="AL177" s="21"/>
      <c r="AM177" s="21"/>
      <c r="AN177" s="21"/>
      <c r="AO177" s="21"/>
      <c r="AP177" s="21"/>
      <c r="AQ177" s="21"/>
      <c r="AR177" s="21"/>
      <c r="AS177" s="21"/>
      <c r="AT177" s="21"/>
      <c r="AU177" s="21"/>
      <c r="AV177" s="21"/>
      <c r="AW177" s="21"/>
      <c r="AX177" s="21"/>
      <c r="AY177" s="21"/>
      <c r="AZ177" s="21"/>
      <c r="BA177" s="21"/>
      <c r="BB177" s="21"/>
      <c r="BC177" s="21"/>
      <c r="BD177" s="21"/>
      <c r="BE177" s="21"/>
      <c r="BF177" s="21"/>
      <c r="BG177" s="21"/>
      <c r="BH177" s="21"/>
      <c r="BI177" s="21"/>
      <c r="BJ177" s="21"/>
      <c r="BK177" s="21"/>
      <c r="BL177" s="21"/>
      <c r="BM177" s="21"/>
      <c r="BN177" s="21"/>
      <c r="BO177" s="21"/>
      <c r="BP177" s="21"/>
      <c r="BQ177" s="21"/>
      <c r="BR177" s="21"/>
      <c r="BS177" s="21"/>
      <c r="BT177" s="21"/>
      <c r="BU177" s="21"/>
      <c r="BV177" s="21"/>
      <c r="BW177" s="21"/>
      <c r="BX177" s="21"/>
      <c r="BY177" s="21"/>
      <c r="BZ177" s="21"/>
      <c r="CA177" s="21"/>
      <c r="CB177" s="21"/>
      <c r="CC177" s="21"/>
      <c r="CD177" s="21"/>
      <c r="CE177" s="21"/>
      <c r="CF177" s="21"/>
      <c r="CG177" s="21"/>
      <c r="CH177" s="21"/>
      <c r="CI177" s="21"/>
      <c r="CJ177" s="21"/>
      <c r="CK177" s="21"/>
      <c r="CL177" s="21"/>
      <c r="CM177" s="21"/>
      <c r="CN177" s="21"/>
      <c r="CO177" s="21"/>
      <c r="CP177" s="21"/>
      <c r="CQ177" s="21"/>
      <c r="CR177" s="21"/>
      <c r="CS177" s="21"/>
      <c r="CT177" s="21"/>
      <c r="CU177" s="21"/>
      <c r="CV177" s="21"/>
      <c r="CW177" s="21"/>
      <c r="CX177" s="21"/>
      <c r="CY177" s="21"/>
      <c r="CZ177" s="21"/>
      <c r="DA177" s="21"/>
      <c r="DB177" s="21"/>
      <c r="DC177" s="21"/>
      <c r="DD177" s="21"/>
      <c r="DE177" s="21"/>
      <c r="DF177" s="21"/>
      <c r="DG177" s="21"/>
      <c r="DH177" s="21"/>
      <c r="DI177" s="21"/>
      <c r="DJ177" s="21"/>
      <c r="DK177" s="21"/>
      <c r="DL177" s="21"/>
      <c r="DM177" s="21"/>
      <c r="DN177" s="21"/>
      <c r="DO177" s="21"/>
      <c r="DP177" s="21"/>
      <c r="DQ177" s="21"/>
      <c r="DR177" s="21"/>
      <c r="DS177" s="21"/>
      <c r="DT177" s="21"/>
      <c r="DU177" s="21"/>
      <c r="DV177" s="21"/>
      <c r="DW177" s="21"/>
      <c r="DX177" s="21"/>
      <c r="DY177" s="21"/>
      <c r="DZ177" s="21"/>
      <c r="EA177" s="21"/>
      <c r="EB177" s="21"/>
      <c r="EC177" s="21"/>
      <c r="ED177" s="21"/>
      <c r="EE177" s="21"/>
      <c r="EF177" s="21"/>
      <c r="EG177" s="21"/>
      <c r="EH177" s="21"/>
      <c r="EI177" s="21"/>
      <c r="EJ177" s="21"/>
      <c r="EK177" s="21"/>
      <c r="EL177" s="21"/>
      <c r="EM177" s="21"/>
      <c r="EN177" s="21"/>
      <c r="EO177" s="21"/>
      <c r="EP177" s="21"/>
      <c r="EQ177" s="21"/>
      <c r="ER177" s="21"/>
      <c r="ES177" s="21"/>
      <c r="ET177" s="21"/>
      <c r="EU177" s="21"/>
      <c r="EV177" s="21"/>
      <c r="EW177" s="21"/>
      <c r="EX177" s="21"/>
      <c r="EY177" s="21"/>
      <c r="EZ177" s="21"/>
      <c r="FA177" s="21"/>
      <c r="FB177" s="21"/>
      <c r="FC177" s="21"/>
      <c r="FD177" s="21"/>
      <c r="FE177" s="21"/>
      <c r="FF177" s="21"/>
      <c r="FG177" s="21"/>
      <c r="FH177" s="21"/>
      <c r="FI177" s="21"/>
      <c r="FJ177" s="21"/>
      <c r="FK177" s="21"/>
      <c r="FL177" s="21"/>
      <c r="FM177" s="21"/>
      <c r="FN177" s="21"/>
      <c r="FO177" s="21"/>
      <c r="FP177" s="21"/>
      <c r="FQ177" s="21"/>
      <c r="FR177" s="21"/>
      <c r="FS177" s="21"/>
      <c r="FT177" s="21"/>
      <c r="FU177" s="21"/>
      <c r="FV177" s="21"/>
      <c r="FW177" s="21"/>
      <c r="FX177" s="21"/>
      <c r="FY177" s="21"/>
      <c r="FZ177" s="21"/>
      <c r="GA177" s="21"/>
      <c r="GB177" s="21"/>
      <c r="GC177" s="21"/>
      <c r="GD177" s="21"/>
      <c r="GE177" s="21"/>
      <c r="GF177" s="21"/>
      <c r="GG177" s="21"/>
      <c r="GH177" s="21"/>
      <c r="GI177" s="21"/>
      <c r="GJ177" s="21"/>
      <c r="GK177" s="21"/>
      <c r="GL177" s="21"/>
      <c r="GM177" s="21"/>
      <c r="GN177" s="21"/>
      <c r="GO177" s="21"/>
      <c r="GP177" s="21"/>
      <c r="GQ177" s="21"/>
      <c r="GR177" s="21"/>
      <c r="GS177" s="21"/>
      <c r="GT177" s="21"/>
      <c r="GU177" s="21"/>
      <c r="GV177" s="21"/>
      <c r="GW177" s="21"/>
      <c r="GX177" s="21"/>
      <c r="GY177" s="21"/>
      <c r="GZ177" s="21"/>
      <c r="HA177" s="21"/>
      <c r="HB177" s="21"/>
      <c r="HC177" s="21"/>
      <c r="HD177" s="21"/>
      <c r="HE177" s="21"/>
      <c r="HF177" s="21"/>
      <c r="HG177" s="21"/>
      <c r="HH177" s="21"/>
      <c r="HI177" s="21"/>
      <c r="HJ177" s="21"/>
      <c r="HK177" s="21"/>
      <c r="HL177" s="21"/>
      <c r="HM177" s="21"/>
      <c r="HN177" s="21"/>
      <c r="HO177" s="21"/>
      <c r="HP177" s="21"/>
      <c r="HQ177" s="21"/>
      <c r="HR177" s="21"/>
      <c r="HS177" s="21"/>
      <c r="HT177" s="21"/>
      <c r="HU177" s="21"/>
      <c r="HV177" s="21"/>
      <c r="HW177" s="21"/>
      <c r="HX177" s="21"/>
      <c r="HY177" s="21"/>
      <c r="HZ177" s="21"/>
      <c r="IA177" s="21"/>
      <c r="IB177" s="21"/>
      <c r="IC177" s="21"/>
      <c r="ID177" s="21"/>
      <c r="IE177" s="21"/>
      <c r="IF177" s="21"/>
      <c r="IG177" s="21"/>
    </row>
    <row r="178" s="18" customFormat="1" ht="121.5" spans="1:241">
      <c r="A178" s="95">
        <v>165</v>
      </c>
      <c r="B178" s="6" t="s">
        <v>648</v>
      </c>
      <c r="C178" s="105" t="s">
        <v>42</v>
      </c>
      <c r="D178" s="105" t="s">
        <v>31</v>
      </c>
      <c r="E178" s="3" t="s">
        <v>649</v>
      </c>
      <c r="F178" s="4" t="s">
        <v>607</v>
      </c>
      <c r="G178" s="3">
        <v>50.2</v>
      </c>
      <c r="H178" s="7" t="s">
        <v>34</v>
      </c>
      <c r="I178" s="7" t="s">
        <v>603</v>
      </c>
      <c r="J178" s="7"/>
      <c r="K178" s="48">
        <f t="shared" si="14"/>
        <v>5</v>
      </c>
      <c r="L178" s="5">
        <v>1</v>
      </c>
      <c r="M178" s="5">
        <v>4</v>
      </c>
      <c r="N178" s="106">
        <v>0.2431</v>
      </c>
      <c r="O178" s="106">
        <v>0.0312</v>
      </c>
      <c r="P178" s="106">
        <v>0.2119</v>
      </c>
      <c r="Q178" s="106">
        <v>0.8339</v>
      </c>
      <c r="R178" s="106">
        <v>0.1234</v>
      </c>
      <c r="S178" s="106">
        <v>0.7105</v>
      </c>
      <c r="T178" s="3" t="s">
        <v>608</v>
      </c>
      <c r="U178" s="3" t="s">
        <v>650</v>
      </c>
      <c r="V178" s="94" t="s">
        <v>38</v>
      </c>
      <c r="W178" s="3"/>
      <c r="X178" s="21"/>
      <c r="Y178" s="21"/>
      <c r="Z178" s="21"/>
      <c r="AA178" s="21"/>
      <c r="AB178" s="21"/>
      <c r="AC178" s="21"/>
      <c r="AD178" s="21"/>
      <c r="AE178" s="21"/>
      <c r="AF178" s="21"/>
      <c r="AG178" s="21"/>
      <c r="AH178" s="21"/>
      <c r="AI178" s="21"/>
      <c r="AJ178" s="21"/>
      <c r="AK178" s="21"/>
      <c r="AL178" s="21"/>
      <c r="AM178" s="21"/>
      <c r="AN178" s="21"/>
      <c r="AO178" s="21"/>
      <c r="AP178" s="21"/>
      <c r="AQ178" s="21"/>
      <c r="AR178" s="21"/>
      <c r="AS178" s="21"/>
      <c r="AT178" s="21"/>
      <c r="AU178" s="21"/>
      <c r="AV178" s="21"/>
      <c r="AW178" s="21"/>
      <c r="AX178" s="21"/>
      <c r="AY178" s="21"/>
      <c r="AZ178" s="21"/>
      <c r="BA178" s="21"/>
      <c r="BB178" s="21"/>
      <c r="BC178" s="21"/>
      <c r="BD178" s="21"/>
      <c r="BE178" s="21"/>
      <c r="BF178" s="21"/>
      <c r="BG178" s="21"/>
      <c r="BH178" s="21"/>
      <c r="BI178" s="21"/>
      <c r="BJ178" s="21"/>
      <c r="BK178" s="21"/>
      <c r="BL178" s="21"/>
      <c r="BM178" s="21"/>
      <c r="BN178" s="21"/>
      <c r="BO178" s="21"/>
      <c r="BP178" s="21"/>
      <c r="BQ178" s="21"/>
      <c r="BR178" s="21"/>
      <c r="BS178" s="21"/>
      <c r="BT178" s="21"/>
      <c r="BU178" s="21"/>
      <c r="BV178" s="21"/>
      <c r="BW178" s="21"/>
      <c r="BX178" s="21"/>
      <c r="BY178" s="21"/>
      <c r="BZ178" s="21"/>
      <c r="CA178" s="21"/>
      <c r="CB178" s="21"/>
      <c r="CC178" s="21"/>
      <c r="CD178" s="21"/>
      <c r="CE178" s="21"/>
      <c r="CF178" s="21"/>
      <c r="CG178" s="21"/>
      <c r="CH178" s="21"/>
      <c r="CI178" s="21"/>
      <c r="CJ178" s="21"/>
      <c r="CK178" s="21"/>
      <c r="CL178" s="21"/>
      <c r="CM178" s="21"/>
      <c r="CN178" s="21"/>
      <c r="CO178" s="21"/>
      <c r="CP178" s="21"/>
      <c r="CQ178" s="21"/>
      <c r="CR178" s="21"/>
      <c r="CS178" s="21"/>
      <c r="CT178" s="21"/>
      <c r="CU178" s="21"/>
      <c r="CV178" s="21"/>
      <c r="CW178" s="21"/>
      <c r="CX178" s="21"/>
      <c r="CY178" s="21"/>
      <c r="CZ178" s="21"/>
      <c r="DA178" s="21"/>
      <c r="DB178" s="21"/>
      <c r="DC178" s="21"/>
      <c r="DD178" s="21"/>
      <c r="DE178" s="21"/>
      <c r="DF178" s="21"/>
      <c r="DG178" s="21"/>
      <c r="DH178" s="21"/>
      <c r="DI178" s="21"/>
      <c r="DJ178" s="21"/>
      <c r="DK178" s="21"/>
      <c r="DL178" s="21"/>
      <c r="DM178" s="21"/>
      <c r="DN178" s="21"/>
      <c r="DO178" s="21"/>
      <c r="DP178" s="21"/>
      <c r="DQ178" s="21"/>
      <c r="DR178" s="21"/>
      <c r="DS178" s="21"/>
      <c r="DT178" s="21"/>
      <c r="DU178" s="21"/>
      <c r="DV178" s="21"/>
      <c r="DW178" s="21"/>
      <c r="DX178" s="21"/>
      <c r="DY178" s="21"/>
      <c r="DZ178" s="21"/>
      <c r="EA178" s="21"/>
      <c r="EB178" s="21"/>
      <c r="EC178" s="21"/>
      <c r="ED178" s="21"/>
      <c r="EE178" s="21"/>
      <c r="EF178" s="21"/>
      <c r="EG178" s="21"/>
      <c r="EH178" s="21"/>
      <c r="EI178" s="21"/>
      <c r="EJ178" s="21"/>
      <c r="EK178" s="21"/>
      <c r="EL178" s="21"/>
      <c r="EM178" s="21"/>
      <c r="EN178" s="21"/>
      <c r="EO178" s="21"/>
      <c r="EP178" s="21"/>
      <c r="EQ178" s="21"/>
      <c r="ER178" s="21"/>
      <c r="ES178" s="21"/>
      <c r="ET178" s="21"/>
      <c r="EU178" s="21"/>
      <c r="EV178" s="21"/>
      <c r="EW178" s="21"/>
      <c r="EX178" s="21"/>
      <c r="EY178" s="21"/>
      <c r="EZ178" s="21"/>
      <c r="FA178" s="21"/>
      <c r="FB178" s="21"/>
      <c r="FC178" s="21"/>
      <c r="FD178" s="21"/>
      <c r="FE178" s="21"/>
      <c r="FF178" s="21"/>
      <c r="FG178" s="21"/>
      <c r="FH178" s="21"/>
      <c r="FI178" s="21"/>
      <c r="FJ178" s="21"/>
      <c r="FK178" s="21"/>
      <c r="FL178" s="21"/>
      <c r="FM178" s="21"/>
      <c r="FN178" s="21"/>
      <c r="FO178" s="21"/>
      <c r="FP178" s="21"/>
      <c r="FQ178" s="21"/>
      <c r="FR178" s="21"/>
      <c r="FS178" s="21"/>
      <c r="FT178" s="21"/>
      <c r="FU178" s="21"/>
      <c r="FV178" s="21"/>
      <c r="FW178" s="21"/>
      <c r="FX178" s="21"/>
      <c r="FY178" s="21"/>
      <c r="FZ178" s="21"/>
      <c r="GA178" s="21"/>
      <c r="GB178" s="21"/>
      <c r="GC178" s="21"/>
      <c r="GD178" s="21"/>
      <c r="GE178" s="21"/>
      <c r="GF178" s="21"/>
      <c r="GG178" s="21"/>
      <c r="GH178" s="21"/>
      <c r="GI178" s="21"/>
      <c r="GJ178" s="21"/>
      <c r="GK178" s="21"/>
      <c r="GL178" s="21"/>
      <c r="GM178" s="21"/>
      <c r="GN178" s="21"/>
      <c r="GO178" s="21"/>
      <c r="GP178" s="21"/>
      <c r="GQ178" s="21"/>
      <c r="GR178" s="21"/>
      <c r="GS178" s="21"/>
      <c r="GT178" s="21"/>
      <c r="GU178" s="21"/>
      <c r="GV178" s="21"/>
      <c r="GW178" s="21"/>
      <c r="GX178" s="21"/>
      <c r="GY178" s="21"/>
      <c r="GZ178" s="21"/>
      <c r="HA178" s="21"/>
      <c r="HB178" s="21"/>
      <c r="HC178" s="21"/>
      <c r="HD178" s="21"/>
      <c r="HE178" s="21"/>
      <c r="HF178" s="21"/>
      <c r="HG178" s="21"/>
      <c r="HH178" s="21"/>
      <c r="HI178" s="21"/>
      <c r="HJ178" s="21"/>
      <c r="HK178" s="21"/>
      <c r="HL178" s="21"/>
      <c r="HM178" s="21"/>
      <c r="HN178" s="21"/>
      <c r="HO178" s="21"/>
      <c r="HP178" s="21"/>
      <c r="HQ178" s="21"/>
      <c r="HR178" s="21"/>
      <c r="HS178" s="21"/>
      <c r="HT178" s="21"/>
      <c r="HU178" s="21"/>
      <c r="HV178" s="21"/>
      <c r="HW178" s="21"/>
      <c r="HX178" s="21"/>
      <c r="HY178" s="21"/>
      <c r="HZ178" s="21"/>
      <c r="IA178" s="21"/>
      <c r="IB178" s="21"/>
      <c r="IC178" s="21"/>
      <c r="ID178" s="21"/>
      <c r="IE178" s="21"/>
      <c r="IF178" s="21"/>
      <c r="IG178" s="21"/>
    </row>
    <row r="179" s="18" customFormat="1" ht="121.5" spans="1:241">
      <c r="A179" s="95">
        <v>166</v>
      </c>
      <c r="B179" s="6" t="s">
        <v>651</v>
      </c>
      <c r="C179" s="3" t="s">
        <v>42</v>
      </c>
      <c r="D179" s="105" t="s">
        <v>31</v>
      </c>
      <c r="E179" s="3" t="s">
        <v>652</v>
      </c>
      <c r="F179" s="4" t="s">
        <v>607</v>
      </c>
      <c r="G179" s="3">
        <v>50.8</v>
      </c>
      <c r="H179" s="7" t="s">
        <v>34</v>
      </c>
      <c r="I179" s="7" t="s">
        <v>603</v>
      </c>
      <c r="J179" s="7"/>
      <c r="K179" s="48">
        <f t="shared" si="14"/>
        <v>6</v>
      </c>
      <c r="L179" s="5">
        <v>3</v>
      </c>
      <c r="M179" s="5">
        <v>3</v>
      </c>
      <c r="N179" s="106">
        <v>0.2168</v>
      </c>
      <c r="O179" s="106">
        <v>0.0714</v>
      </c>
      <c r="P179" s="106">
        <v>0.1454</v>
      </c>
      <c r="Q179" s="106">
        <v>0.7848</v>
      </c>
      <c r="R179" s="106">
        <v>0.2501</v>
      </c>
      <c r="S179" s="106">
        <v>0.5347</v>
      </c>
      <c r="T179" s="3" t="s">
        <v>608</v>
      </c>
      <c r="U179" s="3" t="s">
        <v>653</v>
      </c>
      <c r="V179" s="94" t="s">
        <v>38</v>
      </c>
      <c r="W179" s="3"/>
      <c r="X179" s="21"/>
      <c r="Y179" s="21"/>
      <c r="Z179" s="21"/>
      <c r="AA179" s="21"/>
      <c r="AB179" s="21"/>
      <c r="AC179" s="21"/>
      <c r="AD179" s="21"/>
      <c r="AE179" s="21"/>
      <c r="AF179" s="21"/>
      <c r="AG179" s="21"/>
      <c r="AH179" s="21"/>
      <c r="AI179" s="21"/>
      <c r="AJ179" s="21"/>
      <c r="AK179" s="21"/>
      <c r="AL179" s="21"/>
      <c r="AM179" s="21"/>
      <c r="AN179" s="21"/>
      <c r="AO179" s="21"/>
      <c r="AP179" s="21"/>
      <c r="AQ179" s="21"/>
      <c r="AR179" s="21"/>
      <c r="AS179" s="21"/>
      <c r="AT179" s="21"/>
      <c r="AU179" s="21"/>
      <c r="AV179" s="21"/>
      <c r="AW179" s="21"/>
      <c r="AX179" s="21"/>
      <c r="AY179" s="21"/>
      <c r="AZ179" s="21"/>
      <c r="BA179" s="21"/>
      <c r="BB179" s="21"/>
      <c r="BC179" s="21"/>
      <c r="BD179" s="21"/>
      <c r="BE179" s="21"/>
      <c r="BF179" s="21"/>
      <c r="BG179" s="21"/>
      <c r="BH179" s="21"/>
      <c r="BI179" s="21"/>
      <c r="BJ179" s="21"/>
      <c r="BK179" s="21"/>
      <c r="BL179" s="21"/>
      <c r="BM179" s="21"/>
      <c r="BN179" s="21"/>
      <c r="BO179" s="21"/>
      <c r="BP179" s="21"/>
      <c r="BQ179" s="21"/>
      <c r="BR179" s="21"/>
      <c r="BS179" s="21"/>
      <c r="BT179" s="21"/>
      <c r="BU179" s="21"/>
      <c r="BV179" s="21"/>
      <c r="BW179" s="21"/>
      <c r="BX179" s="21"/>
      <c r="BY179" s="21"/>
      <c r="BZ179" s="21"/>
      <c r="CA179" s="21"/>
      <c r="CB179" s="21"/>
      <c r="CC179" s="21"/>
      <c r="CD179" s="21"/>
      <c r="CE179" s="21"/>
      <c r="CF179" s="21"/>
      <c r="CG179" s="21"/>
      <c r="CH179" s="21"/>
      <c r="CI179" s="21"/>
      <c r="CJ179" s="21"/>
      <c r="CK179" s="21"/>
      <c r="CL179" s="21"/>
      <c r="CM179" s="21"/>
      <c r="CN179" s="21"/>
      <c r="CO179" s="21"/>
      <c r="CP179" s="21"/>
      <c r="CQ179" s="21"/>
      <c r="CR179" s="21"/>
      <c r="CS179" s="21"/>
      <c r="CT179" s="21"/>
      <c r="CU179" s="21"/>
      <c r="CV179" s="21"/>
      <c r="CW179" s="21"/>
      <c r="CX179" s="21"/>
      <c r="CY179" s="21"/>
      <c r="CZ179" s="21"/>
      <c r="DA179" s="21"/>
      <c r="DB179" s="21"/>
      <c r="DC179" s="21"/>
      <c r="DD179" s="21"/>
      <c r="DE179" s="21"/>
      <c r="DF179" s="21"/>
      <c r="DG179" s="21"/>
      <c r="DH179" s="21"/>
      <c r="DI179" s="21"/>
      <c r="DJ179" s="21"/>
      <c r="DK179" s="21"/>
      <c r="DL179" s="21"/>
      <c r="DM179" s="21"/>
      <c r="DN179" s="21"/>
      <c r="DO179" s="21"/>
      <c r="DP179" s="21"/>
      <c r="DQ179" s="21"/>
      <c r="DR179" s="21"/>
      <c r="DS179" s="21"/>
      <c r="DT179" s="21"/>
      <c r="DU179" s="21"/>
      <c r="DV179" s="21"/>
      <c r="DW179" s="21"/>
      <c r="DX179" s="21"/>
      <c r="DY179" s="21"/>
      <c r="DZ179" s="21"/>
      <c r="EA179" s="21"/>
      <c r="EB179" s="21"/>
      <c r="EC179" s="21"/>
      <c r="ED179" s="21"/>
      <c r="EE179" s="21"/>
      <c r="EF179" s="21"/>
      <c r="EG179" s="21"/>
      <c r="EH179" s="21"/>
      <c r="EI179" s="21"/>
      <c r="EJ179" s="21"/>
      <c r="EK179" s="21"/>
      <c r="EL179" s="21"/>
      <c r="EM179" s="21"/>
      <c r="EN179" s="21"/>
      <c r="EO179" s="21"/>
      <c r="EP179" s="21"/>
      <c r="EQ179" s="21"/>
      <c r="ER179" s="21"/>
      <c r="ES179" s="21"/>
      <c r="ET179" s="21"/>
      <c r="EU179" s="21"/>
      <c r="EV179" s="21"/>
      <c r="EW179" s="21"/>
      <c r="EX179" s="21"/>
      <c r="EY179" s="21"/>
      <c r="EZ179" s="21"/>
      <c r="FA179" s="21"/>
      <c r="FB179" s="21"/>
      <c r="FC179" s="21"/>
      <c r="FD179" s="21"/>
      <c r="FE179" s="21"/>
      <c r="FF179" s="21"/>
      <c r="FG179" s="21"/>
      <c r="FH179" s="21"/>
      <c r="FI179" s="21"/>
      <c r="FJ179" s="21"/>
      <c r="FK179" s="21"/>
      <c r="FL179" s="21"/>
      <c r="FM179" s="21"/>
      <c r="FN179" s="21"/>
      <c r="FO179" s="21"/>
      <c r="FP179" s="21"/>
      <c r="FQ179" s="21"/>
      <c r="FR179" s="21"/>
      <c r="FS179" s="21"/>
      <c r="FT179" s="21"/>
      <c r="FU179" s="21"/>
      <c r="FV179" s="21"/>
      <c r="FW179" s="21"/>
      <c r="FX179" s="21"/>
      <c r="FY179" s="21"/>
      <c r="FZ179" s="21"/>
      <c r="GA179" s="21"/>
      <c r="GB179" s="21"/>
      <c r="GC179" s="21"/>
      <c r="GD179" s="21"/>
      <c r="GE179" s="21"/>
      <c r="GF179" s="21"/>
      <c r="GG179" s="21"/>
      <c r="GH179" s="21"/>
      <c r="GI179" s="21"/>
      <c r="GJ179" s="21"/>
      <c r="GK179" s="21"/>
      <c r="GL179" s="21"/>
      <c r="GM179" s="21"/>
      <c r="GN179" s="21"/>
      <c r="GO179" s="21"/>
      <c r="GP179" s="21"/>
      <c r="GQ179" s="21"/>
      <c r="GR179" s="21"/>
      <c r="GS179" s="21"/>
      <c r="GT179" s="21"/>
      <c r="GU179" s="21"/>
      <c r="GV179" s="21"/>
      <c r="GW179" s="21"/>
      <c r="GX179" s="21"/>
      <c r="GY179" s="21"/>
      <c r="GZ179" s="21"/>
      <c r="HA179" s="21"/>
      <c r="HB179" s="21"/>
      <c r="HC179" s="21"/>
      <c r="HD179" s="21"/>
      <c r="HE179" s="21"/>
      <c r="HF179" s="21"/>
      <c r="HG179" s="21"/>
      <c r="HH179" s="21"/>
      <c r="HI179" s="21"/>
      <c r="HJ179" s="21"/>
      <c r="HK179" s="21"/>
      <c r="HL179" s="21"/>
      <c r="HM179" s="21"/>
      <c r="HN179" s="21"/>
      <c r="HO179" s="21"/>
      <c r="HP179" s="21"/>
      <c r="HQ179" s="21"/>
      <c r="HR179" s="21"/>
      <c r="HS179" s="21"/>
      <c r="HT179" s="21"/>
      <c r="HU179" s="21"/>
      <c r="HV179" s="21"/>
      <c r="HW179" s="21"/>
      <c r="HX179" s="21"/>
      <c r="HY179" s="21"/>
      <c r="HZ179" s="21"/>
      <c r="IA179" s="21"/>
      <c r="IB179" s="21"/>
      <c r="IC179" s="21"/>
      <c r="ID179" s="21"/>
      <c r="IE179" s="21"/>
      <c r="IF179" s="21"/>
      <c r="IG179" s="21"/>
    </row>
    <row r="180" s="18" customFormat="1" ht="75" spans="1:241">
      <c r="A180" s="95"/>
      <c r="B180" s="83" t="s">
        <v>654</v>
      </c>
      <c r="C180" s="105"/>
      <c r="D180" s="105"/>
      <c r="E180" s="83"/>
      <c r="F180" s="4"/>
      <c r="G180" s="83">
        <f>SUM(G181:G219)</f>
        <v>11728.86</v>
      </c>
      <c r="H180" s="7"/>
      <c r="I180" s="120"/>
      <c r="J180" s="120"/>
      <c r="K180" s="48">
        <f t="shared" si="14"/>
        <v>39</v>
      </c>
      <c r="L180" s="83">
        <f t="shared" ref="L180:S180" si="15">SUM(L181:L219)</f>
        <v>12</v>
      </c>
      <c r="M180" s="83">
        <f t="shared" si="15"/>
        <v>27</v>
      </c>
      <c r="N180" s="83">
        <f t="shared" si="15"/>
        <v>2.381</v>
      </c>
      <c r="O180" s="83">
        <f t="shared" si="15"/>
        <v>0.7516</v>
      </c>
      <c r="P180" s="83">
        <f t="shared" si="15"/>
        <v>1.6294</v>
      </c>
      <c r="Q180" s="83">
        <f t="shared" si="15"/>
        <v>8.0519</v>
      </c>
      <c r="R180" s="83">
        <f t="shared" si="15"/>
        <v>2.2688</v>
      </c>
      <c r="S180" s="83">
        <f t="shared" si="15"/>
        <v>5.7831</v>
      </c>
      <c r="T180" s="3"/>
      <c r="U180" s="3"/>
      <c r="V180" s="83"/>
      <c r="W180" s="83"/>
      <c r="X180" s="21"/>
      <c r="Y180" s="21"/>
      <c r="Z180" s="21"/>
      <c r="AA180" s="21"/>
      <c r="AB180" s="21"/>
      <c r="AC180" s="21"/>
      <c r="AD180" s="21"/>
      <c r="AE180" s="21"/>
      <c r="AF180" s="21"/>
      <c r="AG180" s="21"/>
      <c r="AH180" s="21"/>
      <c r="AI180" s="21"/>
      <c r="AJ180" s="21"/>
      <c r="AK180" s="21"/>
      <c r="AL180" s="21"/>
      <c r="AM180" s="21"/>
      <c r="AN180" s="21"/>
      <c r="AO180" s="21"/>
      <c r="AP180" s="21"/>
      <c r="AQ180" s="21"/>
      <c r="AR180" s="21"/>
      <c r="AS180" s="21"/>
      <c r="AT180" s="21"/>
      <c r="AU180" s="21"/>
      <c r="AV180" s="21"/>
      <c r="AW180" s="21"/>
      <c r="AX180" s="21"/>
      <c r="AY180" s="21"/>
      <c r="AZ180" s="21"/>
      <c r="BA180" s="21"/>
      <c r="BB180" s="21"/>
      <c r="BC180" s="21"/>
      <c r="BD180" s="21"/>
      <c r="BE180" s="21"/>
      <c r="BF180" s="21"/>
      <c r="BG180" s="21"/>
      <c r="BH180" s="21"/>
      <c r="BI180" s="21"/>
      <c r="BJ180" s="21"/>
      <c r="BK180" s="21"/>
      <c r="BL180" s="21"/>
      <c r="BM180" s="21"/>
      <c r="BN180" s="21"/>
      <c r="BO180" s="21"/>
      <c r="BP180" s="21"/>
      <c r="BQ180" s="21"/>
      <c r="BR180" s="21"/>
      <c r="BS180" s="21"/>
      <c r="BT180" s="21"/>
      <c r="BU180" s="21"/>
      <c r="BV180" s="21"/>
      <c r="BW180" s="21"/>
      <c r="BX180" s="21"/>
      <c r="BY180" s="21"/>
      <c r="BZ180" s="21"/>
      <c r="CA180" s="21"/>
      <c r="CB180" s="21"/>
      <c r="CC180" s="21"/>
      <c r="CD180" s="21"/>
      <c r="CE180" s="21"/>
      <c r="CF180" s="21"/>
      <c r="CG180" s="21"/>
      <c r="CH180" s="21"/>
      <c r="CI180" s="21"/>
      <c r="CJ180" s="21"/>
      <c r="CK180" s="21"/>
      <c r="CL180" s="21"/>
      <c r="CM180" s="21"/>
      <c r="CN180" s="21"/>
      <c r="CO180" s="21"/>
      <c r="CP180" s="21"/>
      <c r="CQ180" s="21"/>
      <c r="CR180" s="21"/>
      <c r="CS180" s="21"/>
      <c r="CT180" s="21"/>
      <c r="CU180" s="21"/>
      <c r="CV180" s="21"/>
      <c r="CW180" s="21"/>
      <c r="CX180" s="21"/>
      <c r="CY180" s="21"/>
      <c r="CZ180" s="21"/>
      <c r="DA180" s="21"/>
      <c r="DB180" s="21"/>
      <c r="DC180" s="21"/>
      <c r="DD180" s="21"/>
      <c r="DE180" s="21"/>
      <c r="DF180" s="21"/>
      <c r="DG180" s="21"/>
      <c r="DH180" s="21"/>
      <c r="DI180" s="21"/>
      <c r="DJ180" s="21"/>
      <c r="DK180" s="21"/>
      <c r="DL180" s="21"/>
      <c r="DM180" s="21"/>
      <c r="DN180" s="21"/>
      <c r="DO180" s="21"/>
      <c r="DP180" s="21"/>
      <c r="DQ180" s="21"/>
      <c r="DR180" s="21"/>
      <c r="DS180" s="21"/>
      <c r="DT180" s="21"/>
      <c r="DU180" s="21"/>
      <c r="DV180" s="21"/>
      <c r="DW180" s="21"/>
      <c r="DX180" s="21"/>
      <c r="DY180" s="21"/>
      <c r="DZ180" s="21"/>
      <c r="EA180" s="21"/>
      <c r="EB180" s="21"/>
      <c r="EC180" s="21"/>
      <c r="ED180" s="21"/>
      <c r="EE180" s="21"/>
      <c r="EF180" s="21"/>
      <c r="EG180" s="21"/>
      <c r="EH180" s="21"/>
      <c r="EI180" s="21"/>
      <c r="EJ180" s="21"/>
      <c r="EK180" s="21"/>
      <c r="EL180" s="21"/>
      <c r="EM180" s="21"/>
      <c r="EN180" s="21"/>
      <c r="EO180" s="21"/>
      <c r="EP180" s="21"/>
      <c r="EQ180" s="21"/>
      <c r="ER180" s="21"/>
      <c r="ES180" s="21"/>
      <c r="ET180" s="21"/>
      <c r="EU180" s="21"/>
      <c r="EV180" s="21"/>
      <c r="EW180" s="21"/>
      <c r="EX180" s="21"/>
      <c r="EY180" s="21"/>
      <c r="EZ180" s="21"/>
      <c r="FA180" s="21"/>
      <c r="FB180" s="21"/>
      <c r="FC180" s="21"/>
      <c r="FD180" s="21"/>
      <c r="FE180" s="21"/>
      <c r="FF180" s="21"/>
      <c r="FG180" s="21"/>
      <c r="FH180" s="21"/>
      <c r="FI180" s="21"/>
      <c r="FJ180" s="21"/>
      <c r="FK180" s="21"/>
      <c r="FL180" s="21"/>
      <c r="FM180" s="21"/>
      <c r="FN180" s="21"/>
      <c r="FO180" s="21"/>
      <c r="FP180" s="21"/>
      <c r="FQ180" s="21"/>
      <c r="FR180" s="21"/>
      <c r="FS180" s="21"/>
      <c r="FT180" s="21"/>
      <c r="FU180" s="21"/>
      <c r="FV180" s="21"/>
      <c r="FW180" s="21"/>
      <c r="FX180" s="21"/>
      <c r="FY180" s="21"/>
      <c r="FZ180" s="21"/>
      <c r="GA180" s="21"/>
      <c r="GB180" s="21"/>
      <c r="GC180" s="21"/>
      <c r="GD180" s="21"/>
      <c r="GE180" s="21"/>
      <c r="GF180" s="21"/>
      <c r="GG180" s="21"/>
      <c r="GH180" s="21"/>
      <c r="GI180" s="21"/>
      <c r="GJ180" s="21"/>
      <c r="GK180" s="21"/>
      <c r="GL180" s="21"/>
      <c r="GM180" s="21"/>
      <c r="GN180" s="21"/>
      <c r="GO180" s="21"/>
      <c r="GP180" s="21"/>
      <c r="GQ180" s="21"/>
      <c r="GR180" s="21"/>
      <c r="GS180" s="21"/>
      <c r="GT180" s="21"/>
      <c r="GU180" s="21"/>
      <c r="GV180" s="21"/>
      <c r="GW180" s="21"/>
      <c r="GX180" s="21"/>
      <c r="GY180" s="21"/>
      <c r="GZ180" s="21"/>
      <c r="HA180" s="21"/>
      <c r="HB180" s="21"/>
      <c r="HC180" s="21"/>
      <c r="HD180" s="21"/>
      <c r="HE180" s="21"/>
      <c r="HF180" s="21"/>
      <c r="HG180" s="21"/>
      <c r="HH180" s="21"/>
      <c r="HI180" s="21"/>
      <c r="HJ180" s="21"/>
      <c r="HK180" s="21"/>
      <c r="HL180" s="21"/>
      <c r="HM180" s="21"/>
      <c r="HN180" s="21"/>
      <c r="HO180" s="21"/>
      <c r="HP180" s="21"/>
      <c r="HQ180" s="21"/>
      <c r="HR180" s="21"/>
      <c r="HS180" s="21"/>
      <c r="HT180" s="21"/>
      <c r="HU180" s="21"/>
      <c r="HV180" s="21"/>
      <c r="HW180" s="21"/>
      <c r="HX180" s="21"/>
      <c r="HY180" s="21"/>
      <c r="HZ180" s="21"/>
      <c r="IA180" s="21"/>
      <c r="IB180" s="21"/>
      <c r="IC180" s="21"/>
      <c r="ID180" s="21"/>
      <c r="IE180" s="21"/>
      <c r="IF180" s="21"/>
      <c r="IG180" s="21"/>
    </row>
    <row r="181" s="18" customFormat="1" ht="101.25" spans="1:241">
      <c r="A181" s="2">
        <v>167</v>
      </c>
      <c r="B181" s="6" t="s">
        <v>655</v>
      </c>
      <c r="C181" s="3" t="s">
        <v>42</v>
      </c>
      <c r="D181" s="3" t="s">
        <v>31</v>
      </c>
      <c r="E181" s="3" t="s">
        <v>656</v>
      </c>
      <c r="F181" s="74" t="s">
        <v>657</v>
      </c>
      <c r="G181" s="95">
        <v>500</v>
      </c>
      <c r="H181" s="5" t="s">
        <v>34</v>
      </c>
      <c r="I181" s="6" t="s">
        <v>658</v>
      </c>
      <c r="J181" s="121"/>
      <c r="K181" s="48">
        <f t="shared" si="14"/>
        <v>1</v>
      </c>
      <c r="L181" s="95"/>
      <c r="M181" s="3">
        <v>1</v>
      </c>
      <c r="N181" s="3">
        <f t="shared" ref="N181:N196" si="16">O181+P181</f>
        <v>0.0656</v>
      </c>
      <c r="O181" s="3">
        <v>0.006</v>
      </c>
      <c r="P181" s="95">
        <v>0.0596</v>
      </c>
      <c r="Q181" s="3">
        <f t="shared" ref="Q181:Q196" si="17">R181+S181</f>
        <v>0.1022</v>
      </c>
      <c r="R181" s="3">
        <v>0.0299</v>
      </c>
      <c r="S181" s="3">
        <v>0.0723</v>
      </c>
      <c r="T181" s="3" t="s">
        <v>129</v>
      </c>
      <c r="U181" s="3" t="s">
        <v>596</v>
      </c>
      <c r="V181" s="8">
        <v>2024.1</v>
      </c>
      <c r="W181" s="3"/>
      <c r="AA181" s="21"/>
      <c r="AB181" s="21"/>
      <c r="AC181" s="21"/>
      <c r="AD181" s="21"/>
      <c r="AE181" s="21"/>
      <c r="AF181" s="21"/>
      <c r="AG181" s="21"/>
      <c r="AH181" s="21"/>
      <c r="AI181" s="21"/>
      <c r="AJ181" s="21"/>
      <c r="AK181" s="21"/>
      <c r="AL181" s="21"/>
      <c r="AM181" s="21"/>
      <c r="AN181" s="21"/>
      <c r="AO181" s="21"/>
      <c r="AP181" s="21"/>
      <c r="AQ181" s="21"/>
      <c r="AR181" s="21"/>
      <c r="AS181" s="21"/>
      <c r="AT181" s="21"/>
      <c r="AU181" s="21"/>
      <c r="AV181" s="21"/>
      <c r="AW181" s="21"/>
      <c r="AX181" s="21"/>
      <c r="AY181" s="21"/>
      <c r="AZ181" s="21"/>
      <c r="BA181" s="21"/>
      <c r="BB181" s="21"/>
      <c r="BC181" s="21"/>
      <c r="BD181" s="21"/>
      <c r="BE181" s="21"/>
      <c r="BF181" s="21"/>
      <c r="BG181" s="21"/>
      <c r="BH181" s="21"/>
      <c r="BI181" s="21"/>
      <c r="BJ181" s="21"/>
      <c r="BK181" s="21"/>
      <c r="BL181" s="21"/>
      <c r="BM181" s="21"/>
      <c r="BN181" s="21"/>
      <c r="BO181" s="21"/>
      <c r="BP181" s="21"/>
      <c r="BQ181" s="21"/>
      <c r="BR181" s="21"/>
      <c r="BS181" s="21"/>
      <c r="BT181" s="21"/>
      <c r="BU181" s="21"/>
      <c r="BV181" s="21"/>
      <c r="BW181" s="21"/>
      <c r="BX181" s="21"/>
      <c r="BY181" s="21"/>
      <c r="BZ181" s="21"/>
      <c r="CA181" s="21"/>
      <c r="CB181" s="21"/>
      <c r="CC181" s="21"/>
      <c r="CD181" s="21"/>
      <c r="CE181" s="21"/>
      <c r="CF181" s="21"/>
      <c r="CG181" s="21"/>
      <c r="CH181" s="21"/>
      <c r="CI181" s="21"/>
      <c r="CJ181" s="21"/>
      <c r="CK181" s="21"/>
      <c r="CL181" s="21"/>
      <c r="CM181" s="21"/>
      <c r="CN181" s="21"/>
      <c r="CO181" s="21"/>
      <c r="CP181" s="21"/>
      <c r="CQ181" s="21"/>
      <c r="CR181" s="21"/>
      <c r="CS181" s="21"/>
      <c r="CT181" s="21"/>
      <c r="CU181" s="21"/>
      <c r="CV181" s="21"/>
      <c r="CW181" s="21"/>
      <c r="CX181" s="21"/>
      <c r="CY181" s="21"/>
      <c r="CZ181" s="21"/>
      <c r="DA181" s="21"/>
      <c r="DB181" s="21"/>
      <c r="DC181" s="21"/>
      <c r="DD181" s="21"/>
      <c r="DE181" s="21"/>
      <c r="DF181" s="21"/>
      <c r="DG181" s="21"/>
      <c r="DH181" s="21"/>
      <c r="DI181" s="21"/>
      <c r="DJ181" s="21"/>
      <c r="DK181" s="21"/>
      <c r="DL181" s="21"/>
      <c r="DM181" s="21"/>
      <c r="DN181" s="21"/>
      <c r="DO181" s="21"/>
      <c r="DP181" s="21"/>
      <c r="DQ181" s="21"/>
      <c r="DR181" s="21"/>
      <c r="DS181" s="21"/>
      <c r="DT181" s="21"/>
      <c r="DU181" s="21"/>
      <c r="DV181" s="21"/>
      <c r="DW181" s="21"/>
      <c r="DX181" s="21"/>
      <c r="DY181" s="21"/>
      <c r="DZ181" s="21"/>
      <c r="EA181" s="21"/>
      <c r="EB181" s="21"/>
      <c r="EC181" s="21"/>
      <c r="ED181" s="21"/>
      <c r="EE181" s="21"/>
      <c r="EF181" s="21"/>
      <c r="EG181" s="21"/>
      <c r="EH181" s="21"/>
      <c r="EI181" s="21"/>
      <c r="EJ181" s="21"/>
      <c r="EK181" s="21"/>
      <c r="EL181" s="21"/>
      <c r="EM181" s="21"/>
      <c r="EN181" s="21"/>
      <c r="EO181" s="21"/>
      <c r="EP181" s="21"/>
      <c r="EQ181" s="21"/>
      <c r="ER181" s="21"/>
      <c r="ES181" s="21"/>
      <c r="ET181" s="21"/>
      <c r="EU181" s="21"/>
      <c r="EV181" s="21"/>
      <c r="EW181" s="21"/>
      <c r="EX181" s="21"/>
      <c r="EY181" s="21"/>
      <c r="EZ181" s="21"/>
      <c r="FA181" s="21"/>
      <c r="FB181" s="21"/>
      <c r="FC181" s="21"/>
      <c r="FD181" s="21"/>
      <c r="FE181" s="21"/>
      <c r="FF181" s="21"/>
      <c r="FG181" s="21"/>
      <c r="FH181" s="21"/>
      <c r="FI181" s="21"/>
      <c r="FJ181" s="21"/>
      <c r="FK181" s="21"/>
      <c r="FL181" s="21"/>
      <c r="FM181" s="21"/>
      <c r="FN181" s="21"/>
      <c r="FO181" s="21"/>
      <c r="FP181" s="21"/>
      <c r="FQ181" s="21"/>
      <c r="FR181" s="21"/>
      <c r="FS181" s="21"/>
      <c r="FT181" s="21"/>
      <c r="FU181" s="21"/>
      <c r="FV181" s="21"/>
      <c r="FW181" s="21"/>
      <c r="FX181" s="21"/>
      <c r="FY181" s="21"/>
      <c r="FZ181" s="21"/>
      <c r="GA181" s="21"/>
      <c r="GB181" s="21"/>
      <c r="GC181" s="21"/>
      <c r="GD181" s="21"/>
      <c r="GE181" s="21"/>
      <c r="GF181" s="21"/>
      <c r="GG181" s="21"/>
      <c r="GH181" s="21"/>
      <c r="GI181" s="21"/>
      <c r="GJ181" s="21"/>
      <c r="GK181" s="21"/>
      <c r="GL181" s="21"/>
      <c r="GM181" s="21"/>
      <c r="GN181" s="21"/>
      <c r="GO181" s="21"/>
      <c r="GP181" s="21"/>
      <c r="GQ181" s="21"/>
      <c r="GR181" s="21"/>
      <c r="GS181" s="21"/>
      <c r="GT181" s="21"/>
      <c r="GU181" s="21"/>
      <c r="GV181" s="21"/>
      <c r="GW181" s="21"/>
      <c r="GX181" s="21"/>
      <c r="GY181" s="21"/>
      <c r="GZ181" s="21"/>
      <c r="HA181" s="21"/>
      <c r="HB181" s="21"/>
      <c r="HC181" s="21"/>
      <c r="HD181" s="21"/>
      <c r="HE181" s="21"/>
      <c r="HF181" s="21"/>
      <c r="HG181" s="21"/>
      <c r="HH181" s="21"/>
      <c r="HI181" s="21"/>
      <c r="HJ181" s="21"/>
      <c r="HK181" s="21"/>
      <c r="HL181" s="21"/>
      <c r="HM181" s="21"/>
      <c r="HN181" s="21"/>
      <c r="HO181" s="21"/>
      <c r="HP181" s="21"/>
      <c r="HQ181" s="21"/>
      <c r="HR181" s="21"/>
      <c r="HS181" s="21"/>
      <c r="HT181" s="21"/>
      <c r="HU181" s="21"/>
      <c r="HV181" s="21"/>
      <c r="HW181" s="21"/>
      <c r="HX181" s="21"/>
      <c r="HY181" s="21"/>
      <c r="HZ181" s="21"/>
      <c r="IA181" s="21"/>
      <c r="IB181" s="21"/>
      <c r="IC181" s="21"/>
      <c r="ID181" s="21"/>
      <c r="IE181" s="21"/>
      <c r="IF181" s="21"/>
      <c r="IG181" s="21"/>
    </row>
    <row r="182" s="18" customFormat="1" ht="75" spans="1:241">
      <c r="A182" s="2">
        <v>168</v>
      </c>
      <c r="B182" s="3" t="s">
        <v>659</v>
      </c>
      <c r="C182" s="3" t="s">
        <v>42</v>
      </c>
      <c r="D182" s="3" t="s">
        <v>31</v>
      </c>
      <c r="E182" s="3" t="s">
        <v>267</v>
      </c>
      <c r="F182" s="74" t="s">
        <v>660</v>
      </c>
      <c r="G182" s="106">
        <v>300</v>
      </c>
      <c r="H182" s="5" t="s">
        <v>34</v>
      </c>
      <c r="I182" s="7" t="s">
        <v>658</v>
      </c>
      <c r="J182" s="110"/>
      <c r="K182" s="48">
        <f t="shared" si="14"/>
        <v>1</v>
      </c>
      <c r="L182" s="105"/>
      <c r="M182" s="105">
        <v>1</v>
      </c>
      <c r="N182" s="3">
        <f t="shared" si="16"/>
        <v>0.0801</v>
      </c>
      <c r="O182" s="112">
        <v>0.0146</v>
      </c>
      <c r="P182" s="112">
        <v>0.0655</v>
      </c>
      <c r="Q182" s="3">
        <f t="shared" si="17"/>
        <v>0.3247</v>
      </c>
      <c r="R182" s="112">
        <v>0.0555</v>
      </c>
      <c r="S182" s="112">
        <v>0.2692</v>
      </c>
      <c r="T182" s="3" t="s">
        <v>129</v>
      </c>
      <c r="U182" s="3" t="s">
        <v>596</v>
      </c>
      <c r="V182" s="8">
        <v>2024.1</v>
      </c>
      <c r="W182" s="105"/>
      <c r="X182" s="19"/>
      <c r="Y182" s="21"/>
      <c r="Z182" s="21"/>
      <c r="AA182" s="21"/>
      <c r="AB182" s="21"/>
      <c r="AC182" s="21"/>
      <c r="AD182" s="21"/>
      <c r="AE182" s="21"/>
      <c r="AF182" s="21"/>
      <c r="AG182" s="21"/>
      <c r="AH182" s="21"/>
      <c r="AI182" s="21"/>
      <c r="AJ182" s="21"/>
      <c r="AK182" s="21"/>
      <c r="AL182" s="21"/>
      <c r="AM182" s="21"/>
      <c r="AN182" s="21"/>
      <c r="AO182" s="21"/>
      <c r="AP182" s="21"/>
      <c r="AQ182" s="21"/>
      <c r="AR182" s="21"/>
      <c r="AS182" s="21"/>
      <c r="AT182" s="21"/>
      <c r="AU182" s="21"/>
      <c r="AV182" s="21"/>
      <c r="AW182" s="21"/>
      <c r="AX182" s="21"/>
      <c r="AY182" s="21"/>
      <c r="AZ182" s="21"/>
      <c r="BA182" s="21"/>
      <c r="BB182" s="21"/>
      <c r="BC182" s="21"/>
      <c r="BD182" s="21"/>
      <c r="BE182" s="21"/>
      <c r="BF182" s="21"/>
      <c r="BG182" s="21"/>
      <c r="BH182" s="21"/>
      <c r="BI182" s="21"/>
      <c r="BJ182" s="21"/>
      <c r="BK182" s="21"/>
      <c r="BL182" s="21"/>
      <c r="BM182" s="21"/>
      <c r="BN182" s="21"/>
      <c r="BO182" s="21"/>
      <c r="BP182" s="21"/>
      <c r="BQ182" s="21"/>
      <c r="BR182" s="21"/>
      <c r="BS182" s="21"/>
      <c r="BT182" s="21"/>
      <c r="BU182" s="21"/>
      <c r="BV182" s="21"/>
      <c r="BW182" s="21"/>
      <c r="BX182" s="21"/>
      <c r="BY182" s="21"/>
      <c r="BZ182" s="21"/>
      <c r="CA182" s="21"/>
      <c r="CB182" s="21"/>
      <c r="CC182" s="21"/>
      <c r="CD182" s="21"/>
      <c r="CE182" s="21"/>
      <c r="CF182" s="21"/>
      <c r="CG182" s="21"/>
      <c r="CH182" s="21"/>
      <c r="CI182" s="21"/>
      <c r="CJ182" s="21"/>
      <c r="CK182" s="21"/>
      <c r="CL182" s="21"/>
      <c r="CM182" s="21"/>
      <c r="CN182" s="21"/>
      <c r="CO182" s="21"/>
      <c r="CP182" s="21"/>
      <c r="CQ182" s="21"/>
      <c r="CR182" s="21"/>
      <c r="CS182" s="21"/>
      <c r="CT182" s="21"/>
      <c r="CU182" s="21"/>
      <c r="CV182" s="21"/>
      <c r="CW182" s="21"/>
      <c r="CX182" s="21"/>
      <c r="CY182" s="21"/>
      <c r="CZ182" s="21"/>
      <c r="DA182" s="21"/>
      <c r="DB182" s="21"/>
      <c r="DC182" s="21"/>
      <c r="DD182" s="21"/>
      <c r="DE182" s="21"/>
      <c r="DF182" s="21"/>
      <c r="DG182" s="21"/>
      <c r="DH182" s="21"/>
      <c r="DI182" s="21"/>
      <c r="DJ182" s="21"/>
      <c r="DK182" s="21"/>
      <c r="DL182" s="21"/>
      <c r="DM182" s="21"/>
      <c r="DN182" s="21"/>
      <c r="DO182" s="21"/>
      <c r="DP182" s="21"/>
      <c r="DQ182" s="21"/>
      <c r="DR182" s="21"/>
      <c r="DS182" s="21"/>
      <c r="DT182" s="21"/>
      <c r="DU182" s="21"/>
      <c r="DV182" s="21"/>
      <c r="DW182" s="21"/>
      <c r="DX182" s="21"/>
      <c r="DY182" s="21"/>
      <c r="DZ182" s="21"/>
      <c r="EA182" s="21"/>
      <c r="EB182" s="21"/>
      <c r="EC182" s="21"/>
      <c r="ED182" s="21"/>
      <c r="EE182" s="21"/>
      <c r="EF182" s="21"/>
      <c r="EG182" s="21"/>
      <c r="EH182" s="21"/>
      <c r="EI182" s="21"/>
      <c r="EJ182" s="21"/>
      <c r="EK182" s="21"/>
      <c r="EL182" s="21"/>
      <c r="EM182" s="21"/>
      <c r="EN182" s="21"/>
      <c r="EO182" s="21"/>
      <c r="EP182" s="21"/>
      <c r="EQ182" s="21"/>
      <c r="ER182" s="21"/>
      <c r="ES182" s="21"/>
      <c r="ET182" s="21"/>
      <c r="EU182" s="21"/>
      <c r="EV182" s="21"/>
      <c r="EW182" s="21"/>
      <c r="EX182" s="21"/>
      <c r="EY182" s="21"/>
      <c r="EZ182" s="21"/>
      <c r="FA182" s="21"/>
      <c r="FB182" s="21"/>
      <c r="FC182" s="21"/>
      <c r="FD182" s="21"/>
      <c r="FE182" s="21"/>
      <c r="FF182" s="21"/>
      <c r="FG182" s="21"/>
      <c r="FH182" s="21"/>
      <c r="FI182" s="21"/>
      <c r="FJ182" s="21"/>
      <c r="FK182" s="21"/>
      <c r="FL182" s="21"/>
      <c r="FM182" s="21"/>
      <c r="FN182" s="21"/>
      <c r="FO182" s="21"/>
      <c r="FP182" s="21"/>
      <c r="FQ182" s="21"/>
      <c r="FR182" s="21"/>
      <c r="FS182" s="21"/>
      <c r="FT182" s="21"/>
      <c r="FU182" s="21"/>
      <c r="FV182" s="21"/>
      <c r="FW182" s="21"/>
      <c r="FX182" s="21"/>
      <c r="FY182" s="21"/>
      <c r="FZ182" s="21"/>
      <c r="GA182" s="21"/>
      <c r="GB182" s="21"/>
      <c r="GC182" s="21"/>
      <c r="GD182" s="21"/>
      <c r="GE182" s="21"/>
      <c r="GF182" s="21"/>
      <c r="GG182" s="21"/>
      <c r="GH182" s="21"/>
      <c r="GI182" s="21"/>
      <c r="GJ182" s="21"/>
      <c r="GK182" s="21"/>
      <c r="GL182" s="21"/>
      <c r="GM182" s="21"/>
      <c r="GN182" s="21"/>
      <c r="GO182" s="21"/>
      <c r="GP182" s="21"/>
      <c r="GQ182" s="21"/>
      <c r="GR182" s="21"/>
      <c r="GS182" s="21"/>
      <c r="GT182" s="21"/>
      <c r="GU182" s="21"/>
      <c r="GV182" s="21"/>
      <c r="GW182" s="21"/>
      <c r="GX182" s="21"/>
      <c r="GY182" s="21"/>
      <c r="GZ182" s="21"/>
      <c r="HA182" s="21"/>
      <c r="HB182" s="21"/>
      <c r="HC182" s="21"/>
      <c r="HD182" s="21"/>
      <c r="HE182" s="21"/>
      <c r="HF182" s="21"/>
      <c r="HG182" s="21"/>
      <c r="HH182" s="21"/>
      <c r="HI182" s="21"/>
      <c r="HJ182" s="21"/>
      <c r="HK182" s="21"/>
      <c r="HL182" s="21"/>
      <c r="HM182" s="21"/>
      <c r="HN182" s="21"/>
      <c r="HO182" s="21"/>
      <c r="HP182" s="21"/>
      <c r="HQ182" s="21"/>
      <c r="HR182" s="21"/>
      <c r="HS182" s="21"/>
      <c r="HT182" s="21"/>
      <c r="HU182" s="21"/>
      <c r="HV182" s="21"/>
      <c r="HW182" s="21"/>
      <c r="HX182" s="21"/>
      <c r="HY182" s="21"/>
      <c r="HZ182" s="21"/>
      <c r="IA182" s="21"/>
      <c r="IB182" s="21"/>
      <c r="IC182" s="21"/>
      <c r="ID182" s="21"/>
      <c r="IE182" s="21"/>
      <c r="IF182" s="21"/>
      <c r="IG182" s="21"/>
    </row>
    <row r="183" s="18" customFormat="1" ht="81" spans="1:241">
      <c r="A183" s="2">
        <v>169</v>
      </c>
      <c r="B183" s="3" t="s">
        <v>661</v>
      </c>
      <c r="C183" s="3" t="s">
        <v>42</v>
      </c>
      <c r="D183" s="3" t="s">
        <v>31</v>
      </c>
      <c r="E183" s="3" t="s">
        <v>662</v>
      </c>
      <c r="F183" s="74" t="s">
        <v>663</v>
      </c>
      <c r="G183" s="106">
        <v>373</v>
      </c>
      <c r="H183" s="5" t="s">
        <v>34</v>
      </c>
      <c r="I183" s="6" t="s">
        <v>658</v>
      </c>
      <c r="J183" s="110"/>
      <c r="K183" s="48">
        <f t="shared" si="14"/>
        <v>1</v>
      </c>
      <c r="L183" s="111"/>
      <c r="M183" s="111">
        <v>1</v>
      </c>
      <c r="N183" s="3">
        <f t="shared" si="16"/>
        <v>0.0308</v>
      </c>
      <c r="O183" s="112">
        <v>0.004</v>
      </c>
      <c r="P183" s="112">
        <v>0.0268</v>
      </c>
      <c r="Q183" s="3">
        <f t="shared" si="17"/>
        <v>0.1232</v>
      </c>
      <c r="R183" s="126">
        <v>0.02</v>
      </c>
      <c r="S183" s="126">
        <v>0.1032</v>
      </c>
      <c r="T183" s="3" t="s">
        <v>129</v>
      </c>
      <c r="U183" s="3" t="s">
        <v>596</v>
      </c>
      <c r="V183" s="8">
        <v>2024.1</v>
      </c>
      <c r="W183" s="122"/>
      <c r="X183" s="21"/>
      <c r="Y183" s="21"/>
      <c r="Z183" s="21"/>
      <c r="AA183" s="21"/>
      <c r="AB183" s="21"/>
      <c r="AC183" s="21"/>
      <c r="AD183" s="21"/>
      <c r="AE183" s="21"/>
      <c r="AF183" s="21"/>
      <c r="AG183" s="21"/>
      <c r="AH183" s="21"/>
      <c r="AI183" s="21"/>
      <c r="AJ183" s="21"/>
      <c r="AK183" s="21"/>
      <c r="AL183" s="21"/>
      <c r="AM183" s="21"/>
      <c r="AN183" s="21"/>
      <c r="AO183" s="21"/>
      <c r="AP183" s="21"/>
      <c r="AQ183" s="21"/>
      <c r="AR183" s="21"/>
      <c r="AS183" s="21"/>
      <c r="AT183" s="21"/>
      <c r="AU183" s="21"/>
      <c r="AV183" s="21"/>
      <c r="AW183" s="21"/>
      <c r="AX183" s="21"/>
      <c r="AY183" s="21"/>
      <c r="AZ183" s="21"/>
      <c r="BA183" s="21"/>
      <c r="BB183" s="21"/>
      <c r="BC183" s="21"/>
      <c r="BD183" s="21"/>
      <c r="BE183" s="21"/>
      <c r="BF183" s="21"/>
      <c r="BG183" s="21"/>
      <c r="BH183" s="21"/>
      <c r="BI183" s="21"/>
      <c r="BJ183" s="21"/>
      <c r="BK183" s="21"/>
      <c r="BL183" s="21"/>
      <c r="BM183" s="21"/>
      <c r="BN183" s="21"/>
      <c r="BO183" s="21"/>
      <c r="BP183" s="21"/>
      <c r="BQ183" s="21"/>
      <c r="BR183" s="21"/>
      <c r="BS183" s="21"/>
      <c r="BT183" s="21"/>
      <c r="BU183" s="21"/>
      <c r="BV183" s="21"/>
      <c r="BW183" s="21"/>
      <c r="BX183" s="21"/>
      <c r="BY183" s="21"/>
      <c r="BZ183" s="21"/>
      <c r="CA183" s="21"/>
      <c r="CB183" s="21"/>
      <c r="CC183" s="21"/>
      <c r="CD183" s="21"/>
      <c r="CE183" s="21"/>
      <c r="CF183" s="21"/>
      <c r="CG183" s="21"/>
      <c r="CH183" s="21"/>
      <c r="CI183" s="21"/>
      <c r="CJ183" s="21"/>
      <c r="CK183" s="21"/>
      <c r="CL183" s="21"/>
      <c r="CM183" s="21"/>
      <c r="CN183" s="21"/>
      <c r="CO183" s="21"/>
      <c r="CP183" s="21"/>
      <c r="CQ183" s="21"/>
      <c r="CR183" s="21"/>
      <c r="CS183" s="21"/>
      <c r="CT183" s="21"/>
      <c r="CU183" s="21"/>
      <c r="CV183" s="21"/>
      <c r="CW183" s="21"/>
      <c r="CX183" s="21"/>
      <c r="CY183" s="21"/>
      <c r="CZ183" s="21"/>
      <c r="DA183" s="21"/>
      <c r="DB183" s="21"/>
      <c r="DC183" s="21"/>
      <c r="DD183" s="21"/>
      <c r="DE183" s="21"/>
      <c r="DF183" s="21"/>
      <c r="DG183" s="21"/>
      <c r="DH183" s="21"/>
      <c r="DI183" s="21"/>
      <c r="DJ183" s="21"/>
      <c r="DK183" s="21"/>
      <c r="DL183" s="21"/>
      <c r="DM183" s="21"/>
      <c r="DN183" s="21"/>
      <c r="DO183" s="21"/>
      <c r="DP183" s="21"/>
      <c r="DQ183" s="21"/>
      <c r="DR183" s="21"/>
      <c r="DS183" s="21"/>
      <c r="DT183" s="21"/>
      <c r="DU183" s="21"/>
      <c r="DV183" s="21"/>
      <c r="DW183" s="21"/>
      <c r="DX183" s="21"/>
      <c r="DY183" s="21"/>
      <c r="DZ183" s="21"/>
      <c r="EA183" s="21"/>
      <c r="EB183" s="21"/>
      <c r="EC183" s="21"/>
      <c r="ED183" s="21"/>
      <c r="EE183" s="21"/>
      <c r="EF183" s="21"/>
      <c r="EG183" s="21"/>
      <c r="EH183" s="21"/>
      <c r="EI183" s="21"/>
      <c r="EJ183" s="21"/>
      <c r="EK183" s="21"/>
      <c r="EL183" s="21"/>
      <c r="EM183" s="21"/>
      <c r="EN183" s="21"/>
      <c r="EO183" s="21"/>
      <c r="EP183" s="21"/>
      <c r="EQ183" s="21"/>
      <c r="ER183" s="21"/>
      <c r="ES183" s="21"/>
      <c r="ET183" s="21"/>
      <c r="EU183" s="21"/>
      <c r="EV183" s="21"/>
      <c r="EW183" s="21"/>
      <c r="EX183" s="21"/>
      <c r="EY183" s="21"/>
      <c r="EZ183" s="21"/>
      <c r="FA183" s="21"/>
      <c r="FB183" s="21"/>
      <c r="FC183" s="21"/>
      <c r="FD183" s="21"/>
      <c r="FE183" s="21"/>
      <c r="FF183" s="21"/>
      <c r="FG183" s="21"/>
      <c r="FH183" s="21"/>
      <c r="FI183" s="21"/>
      <c r="FJ183" s="21"/>
      <c r="FK183" s="21"/>
      <c r="FL183" s="21"/>
      <c r="FM183" s="21"/>
      <c r="FN183" s="21"/>
      <c r="FO183" s="21"/>
      <c r="FP183" s="21"/>
      <c r="FQ183" s="21"/>
      <c r="FR183" s="21"/>
      <c r="FS183" s="21"/>
      <c r="FT183" s="21"/>
      <c r="FU183" s="21"/>
      <c r="FV183" s="21"/>
      <c r="FW183" s="21"/>
      <c r="FX183" s="21"/>
      <c r="FY183" s="21"/>
      <c r="FZ183" s="21"/>
      <c r="GA183" s="21"/>
      <c r="GB183" s="21"/>
      <c r="GC183" s="21"/>
      <c r="GD183" s="21"/>
      <c r="GE183" s="21"/>
      <c r="GF183" s="21"/>
      <c r="GG183" s="21"/>
      <c r="GH183" s="21"/>
      <c r="GI183" s="21"/>
      <c r="GJ183" s="21"/>
      <c r="GK183" s="21"/>
      <c r="GL183" s="21"/>
      <c r="GM183" s="21"/>
      <c r="GN183" s="21"/>
      <c r="GO183" s="21"/>
      <c r="GP183" s="21"/>
      <c r="GQ183" s="21"/>
      <c r="GR183" s="21"/>
      <c r="GS183" s="21"/>
      <c r="GT183" s="21"/>
      <c r="GU183" s="21"/>
      <c r="GV183" s="21"/>
      <c r="GW183" s="21"/>
      <c r="GX183" s="21"/>
      <c r="GY183" s="21"/>
      <c r="GZ183" s="21"/>
      <c r="HA183" s="21"/>
      <c r="HB183" s="21"/>
      <c r="HC183" s="21"/>
      <c r="HD183" s="21"/>
      <c r="HE183" s="21"/>
      <c r="HF183" s="21"/>
      <c r="HG183" s="21"/>
      <c r="HH183" s="21"/>
      <c r="HI183" s="21"/>
      <c r="HJ183" s="21"/>
      <c r="HK183" s="21"/>
      <c r="HL183" s="21"/>
      <c r="HM183" s="21"/>
      <c r="HN183" s="21"/>
      <c r="HO183" s="21"/>
      <c r="HP183" s="21"/>
      <c r="HQ183" s="21"/>
      <c r="HR183" s="21"/>
      <c r="HS183" s="21"/>
      <c r="HT183" s="21"/>
      <c r="HU183" s="21"/>
      <c r="HV183" s="21"/>
      <c r="HW183" s="21"/>
      <c r="HX183" s="21"/>
      <c r="HY183" s="21"/>
      <c r="HZ183" s="21"/>
      <c r="IA183" s="21"/>
      <c r="IB183" s="21"/>
      <c r="IC183" s="21"/>
      <c r="ID183" s="21"/>
      <c r="IE183" s="21"/>
      <c r="IF183" s="21"/>
      <c r="IG183" s="21"/>
    </row>
    <row r="184" s="18" customFormat="1" ht="81" spans="1:241">
      <c r="A184" s="2">
        <v>170</v>
      </c>
      <c r="B184" s="3" t="s">
        <v>664</v>
      </c>
      <c r="C184" s="3" t="s">
        <v>42</v>
      </c>
      <c r="D184" s="3" t="s">
        <v>31</v>
      </c>
      <c r="E184" s="3" t="s">
        <v>665</v>
      </c>
      <c r="F184" s="4" t="s">
        <v>666</v>
      </c>
      <c r="G184" s="3">
        <v>500</v>
      </c>
      <c r="H184" s="5" t="s">
        <v>34</v>
      </c>
      <c r="I184" s="6" t="s">
        <v>658</v>
      </c>
      <c r="J184" s="6"/>
      <c r="K184" s="48">
        <f t="shared" si="14"/>
        <v>1</v>
      </c>
      <c r="L184" s="5">
        <v>1</v>
      </c>
      <c r="M184" s="106"/>
      <c r="N184" s="3">
        <f t="shared" si="16"/>
        <v>0.5367</v>
      </c>
      <c r="O184" s="3">
        <v>0.1964</v>
      </c>
      <c r="P184" s="3">
        <v>0.3403</v>
      </c>
      <c r="Q184" s="3">
        <f t="shared" si="17"/>
        <v>2.0534</v>
      </c>
      <c r="R184" s="3">
        <v>0.6653</v>
      </c>
      <c r="S184" s="3">
        <v>1.3881</v>
      </c>
      <c r="T184" s="3" t="s">
        <v>129</v>
      </c>
      <c r="U184" s="3" t="s">
        <v>596</v>
      </c>
      <c r="V184" s="8">
        <v>2024.1</v>
      </c>
      <c r="W184" s="108"/>
      <c r="X184" s="21"/>
      <c r="Y184" s="21"/>
      <c r="Z184" s="21"/>
      <c r="AA184" s="21"/>
      <c r="AB184" s="21"/>
      <c r="AC184" s="21"/>
      <c r="AD184" s="21"/>
      <c r="AE184" s="21"/>
      <c r="AF184" s="21"/>
      <c r="AG184" s="21"/>
      <c r="AH184" s="21"/>
      <c r="AI184" s="21"/>
      <c r="AJ184" s="21"/>
      <c r="AK184" s="21"/>
      <c r="AL184" s="21"/>
      <c r="AM184" s="21"/>
      <c r="AN184" s="21"/>
      <c r="AO184" s="21"/>
      <c r="AP184" s="21"/>
      <c r="AQ184" s="21"/>
      <c r="AR184" s="21"/>
      <c r="AS184" s="21"/>
      <c r="AT184" s="21"/>
      <c r="AU184" s="21"/>
      <c r="AV184" s="21"/>
      <c r="AW184" s="21"/>
      <c r="AX184" s="21"/>
      <c r="AY184" s="21"/>
      <c r="AZ184" s="21"/>
      <c r="BA184" s="21"/>
      <c r="BB184" s="21"/>
      <c r="BC184" s="21"/>
      <c r="BD184" s="21"/>
      <c r="BE184" s="21"/>
      <c r="BF184" s="21"/>
      <c r="BG184" s="21"/>
      <c r="BH184" s="21"/>
      <c r="BI184" s="21"/>
      <c r="BJ184" s="21"/>
      <c r="BK184" s="21"/>
      <c r="BL184" s="21"/>
      <c r="BM184" s="21"/>
      <c r="BN184" s="21"/>
      <c r="BO184" s="21"/>
      <c r="BP184" s="21"/>
      <c r="BQ184" s="21"/>
      <c r="BR184" s="21"/>
      <c r="BS184" s="21"/>
      <c r="BT184" s="21"/>
      <c r="BU184" s="21"/>
      <c r="BV184" s="21"/>
      <c r="BW184" s="21"/>
      <c r="BX184" s="21"/>
      <c r="BY184" s="21"/>
      <c r="BZ184" s="21"/>
      <c r="CA184" s="21"/>
      <c r="CB184" s="21"/>
      <c r="CC184" s="21"/>
      <c r="CD184" s="21"/>
      <c r="CE184" s="21"/>
      <c r="CF184" s="21"/>
      <c r="CG184" s="21"/>
      <c r="CH184" s="21"/>
      <c r="CI184" s="21"/>
      <c r="CJ184" s="21"/>
      <c r="CK184" s="21"/>
      <c r="CL184" s="21"/>
      <c r="CM184" s="21"/>
      <c r="CN184" s="21"/>
      <c r="CO184" s="21"/>
      <c r="CP184" s="21"/>
      <c r="CQ184" s="21"/>
      <c r="CR184" s="21"/>
      <c r="CS184" s="21"/>
      <c r="CT184" s="21"/>
      <c r="CU184" s="21"/>
      <c r="CV184" s="21"/>
      <c r="CW184" s="21"/>
      <c r="CX184" s="21"/>
      <c r="CY184" s="21"/>
      <c r="CZ184" s="21"/>
      <c r="DA184" s="21"/>
      <c r="DB184" s="21"/>
      <c r="DC184" s="21"/>
      <c r="DD184" s="21"/>
      <c r="DE184" s="21"/>
      <c r="DF184" s="21"/>
      <c r="DG184" s="21"/>
      <c r="DH184" s="21"/>
      <c r="DI184" s="21"/>
      <c r="DJ184" s="21"/>
      <c r="DK184" s="21"/>
      <c r="DL184" s="21"/>
      <c r="DM184" s="21"/>
      <c r="DN184" s="21"/>
      <c r="DO184" s="21"/>
      <c r="DP184" s="21"/>
      <c r="DQ184" s="21"/>
      <c r="DR184" s="21"/>
      <c r="DS184" s="21"/>
      <c r="DT184" s="21"/>
      <c r="DU184" s="21"/>
      <c r="DV184" s="21"/>
      <c r="DW184" s="21"/>
      <c r="DX184" s="21"/>
      <c r="DY184" s="21"/>
      <c r="DZ184" s="21"/>
      <c r="EA184" s="21"/>
      <c r="EB184" s="21"/>
      <c r="EC184" s="21"/>
      <c r="ED184" s="21"/>
      <c r="EE184" s="21"/>
      <c r="EF184" s="21"/>
      <c r="EG184" s="21"/>
      <c r="EH184" s="21"/>
      <c r="EI184" s="21"/>
      <c r="EJ184" s="21"/>
      <c r="EK184" s="21"/>
      <c r="EL184" s="21"/>
      <c r="EM184" s="21"/>
      <c r="EN184" s="21"/>
      <c r="EO184" s="21"/>
      <c r="EP184" s="21"/>
      <c r="EQ184" s="21"/>
      <c r="ER184" s="21"/>
      <c r="ES184" s="21"/>
      <c r="ET184" s="21"/>
      <c r="EU184" s="21"/>
      <c r="EV184" s="21"/>
      <c r="EW184" s="21"/>
      <c r="EX184" s="21"/>
      <c r="EY184" s="21"/>
      <c r="EZ184" s="21"/>
      <c r="FA184" s="21"/>
      <c r="FB184" s="21"/>
      <c r="FC184" s="21"/>
      <c r="FD184" s="21"/>
      <c r="FE184" s="21"/>
      <c r="FF184" s="21"/>
      <c r="FG184" s="21"/>
      <c r="FH184" s="21"/>
      <c r="FI184" s="21"/>
      <c r="FJ184" s="21"/>
      <c r="FK184" s="21"/>
      <c r="FL184" s="21"/>
      <c r="FM184" s="21"/>
      <c r="FN184" s="21"/>
      <c r="FO184" s="21"/>
      <c r="FP184" s="21"/>
      <c r="FQ184" s="21"/>
      <c r="FR184" s="21"/>
      <c r="FS184" s="21"/>
      <c r="FT184" s="21"/>
      <c r="FU184" s="21"/>
      <c r="FV184" s="21"/>
      <c r="FW184" s="21"/>
      <c r="FX184" s="21"/>
      <c r="FY184" s="21"/>
      <c r="FZ184" s="21"/>
      <c r="GA184" s="21"/>
      <c r="GB184" s="21"/>
      <c r="GC184" s="21"/>
      <c r="GD184" s="21"/>
      <c r="GE184" s="21"/>
      <c r="GF184" s="21"/>
      <c r="GG184" s="21"/>
      <c r="GH184" s="21"/>
      <c r="GI184" s="21"/>
      <c r="GJ184" s="21"/>
      <c r="GK184" s="21"/>
      <c r="GL184" s="21"/>
      <c r="GM184" s="21"/>
      <c r="GN184" s="21"/>
      <c r="GO184" s="21"/>
      <c r="GP184" s="21"/>
      <c r="GQ184" s="21"/>
      <c r="GR184" s="21"/>
      <c r="GS184" s="21"/>
      <c r="GT184" s="21"/>
      <c r="GU184" s="21"/>
      <c r="GV184" s="21"/>
      <c r="GW184" s="21"/>
      <c r="GX184" s="21"/>
      <c r="GY184" s="21"/>
      <c r="GZ184" s="21"/>
      <c r="HA184" s="21"/>
      <c r="HB184" s="21"/>
      <c r="HC184" s="21"/>
      <c r="HD184" s="21"/>
      <c r="HE184" s="21"/>
      <c r="HF184" s="21"/>
      <c r="HG184" s="21"/>
      <c r="HH184" s="21"/>
      <c r="HI184" s="21"/>
      <c r="HJ184" s="21"/>
      <c r="HK184" s="21"/>
      <c r="HL184" s="21"/>
      <c r="HM184" s="21"/>
      <c r="HN184" s="21"/>
      <c r="HO184" s="21"/>
      <c r="HP184" s="21"/>
      <c r="HQ184" s="21"/>
      <c r="HR184" s="21"/>
      <c r="HS184" s="21"/>
      <c r="HT184" s="21"/>
      <c r="HU184" s="21"/>
      <c r="HV184" s="21"/>
      <c r="HW184" s="21"/>
      <c r="HX184" s="21"/>
      <c r="HY184" s="21"/>
      <c r="HZ184" s="21"/>
      <c r="IA184" s="21"/>
      <c r="IB184" s="21"/>
      <c r="IC184" s="21"/>
      <c r="ID184" s="21"/>
      <c r="IE184" s="21"/>
      <c r="IF184" s="21"/>
      <c r="IG184" s="21"/>
    </row>
    <row r="185" s="18" customFormat="1" ht="81" spans="1:241">
      <c r="A185" s="2">
        <v>171</v>
      </c>
      <c r="B185" s="3" t="s">
        <v>667</v>
      </c>
      <c r="C185" s="3" t="s">
        <v>42</v>
      </c>
      <c r="D185" s="3" t="s">
        <v>31</v>
      </c>
      <c r="E185" s="3" t="s">
        <v>668</v>
      </c>
      <c r="F185" s="4" t="s">
        <v>669</v>
      </c>
      <c r="G185" s="3">
        <v>311</v>
      </c>
      <c r="H185" s="5" t="s">
        <v>34</v>
      </c>
      <c r="I185" s="7" t="s">
        <v>658</v>
      </c>
      <c r="J185" s="7"/>
      <c r="K185" s="48">
        <f t="shared" si="14"/>
        <v>1</v>
      </c>
      <c r="L185" s="5">
        <v>1</v>
      </c>
      <c r="M185" s="113"/>
      <c r="N185" s="3">
        <f t="shared" si="16"/>
        <v>0.0376</v>
      </c>
      <c r="O185" s="8">
        <v>0.0056</v>
      </c>
      <c r="P185" s="8">
        <v>0.032</v>
      </c>
      <c r="Q185" s="3">
        <f t="shared" si="17"/>
        <v>0.1218</v>
      </c>
      <c r="R185" s="8">
        <v>0.0168</v>
      </c>
      <c r="S185" s="8">
        <v>0.105</v>
      </c>
      <c r="T185" s="3" t="s">
        <v>129</v>
      </c>
      <c r="U185" s="3" t="s">
        <v>596</v>
      </c>
      <c r="V185" s="8">
        <v>2024.1</v>
      </c>
      <c r="W185" s="122"/>
      <c r="X185" s="21"/>
      <c r="Y185" s="21"/>
      <c r="Z185" s="21"/>
      <c r="AA185" s="21"/>
      <c r="AB185" s="21"/>
      <c r="AC185" s="21"/>
      <c r="AD185" s="21"/>
      <c r="AE185" s="21"/>
      <c r="AF185" s="21"/>
      <c r="AG185" s="21"/>
      <c r="AH185" s="21"/>
      <c r="AI185" s="21"/>
      <c r="AJ185" s="21"/>
      <c r="AK185" s="21"/>
      <c r="AL185" s="21"/>
      <c r="AM185" s="21"/>
      <c r="AN185" s="21"/>
      <c r="AO185" s="21"/>
      <c r="AP185" s="21"/>
      <c r="AQ185" s="21"/>
      <c r="AR185" s="21"/>
      <c r="AS185" s="21"/>
      <c r="AT185" s="21"/>
      <c r="AU185" s="21"/>
      <c r="AV185" s="21"/>
      <c r="AW185" s="21"/>
      <c r="AX185" s="21"/>
      <c r="AY185" s="21"/>
      <c r="AZ185" s="21"/>
      <c r="BA185" s="21"/>
      <c r="BB185" s="21"/>
      <c r="BC185" s="21"/>
      <c r="BD185" s="21"/>
      <c r="BE185" s="21"/>
      <c r="BF185" s="21"/>
      <c r="BG185" s="21"/>
      <c r="BH185" s="21"/>
      <c r="BI185" s="21"/>
      <c r="BJ185" s="21"/>
      <c r="BK185" s="21"/>
      <c r="BL185" s="21"/>
      <c r="BM185" s="21"/>
      <c r="BN185" s="21"/>
      <c r="BO185" s="21"/>
      <c r="BP185" s="21"/>
      <c r="BQ185" s="21"/>
      <c r="BR185" s="21"/>
      <c r="BS185" s="21"/>
      <c r="BT185" s="21"/>
      <c r="BU185" s="21"/>
      <c r="BV185" s="21"/>
      <c r="BW185" s="21"/>
      <c r="BX185" s="21"/>
      <c r="BY185" s="21"/>
      <c r="BZ185" s="21"/>
      <c r="CA185" s="21"/>
      <c r="CB185" s="21"/>
      <c r="CC185" s="21"/>
      <c r="CD185" s="21"/>
      <c r="CE185" s="21"/>
      <c r="CF185" s="21"/>
      <c r="CG185" s="21"/>
      <c r="CH185" s="21"/>
      <c r="CI185" s="21"/>
      <c r="CJ185" s="21"/>
      <c r="CK185" s="21"/>
      <c r="CL185" s="21"/>
      <c r="CM185" s="21"/>
      <c r="CN185" s="21"/>
      <c r="CO185" s="21"/>
      <c r="CP185" s="21"/>
      <c r="CQ185" s="21"/>
      <c r="CR185" s="21"/>
      <c r="CS185" s="21"/>
      <c r="CT185" s="21"/>
      <c r="CU185" s="21"/>
      <c r="CV185" s="21"/>
      <c r="CW185" s="21"/>
      <c r="CX185" s="21"/>
      <c r="CY185" s="21"/>
      <c r="CZ185" s="21"/>
      <c r="DA185" s="21"/>
      <c r="DB185" s="21"/>
      <c r="DC185" s="21"/>
      <c r="DD185" s="21"/>
      <c r="DE185" s="21"/>
      <c r="DF185" s="21"/>
      <c r="DG185" s="21"/>
      <c r="DH185" s="21"/>
      <c r="DI185" s="21"/>
      <c r="DJ185" s="21"/>
      <c r="DK185" s="21"/>
      <c r="DL185" s="21"/>
      <c r="DM185" s="21"/>
      <c r="DN185" s="21"/>
      <c r="DO185" s="21"/>
      <c r="DP185" s="21"/>
      <c r="DQ185" s="21"/>
      <c r="DR185" s="21"/>
      <c r="DS185" s="21"/>
      <c r="DT185" s="21"/>
      <c r="DU185" s="21"/>
      <c r="DV185" s="21"/>
      <c r="DW185" s="21"/>
      <c r="DX185" s="21"/>
      <c r="DY185" s="21"/>
      <c r="DZ185" s="21"/>
      <c r="EA185" s="21"/>
      <c r="EB185" s="21"/>
      <c r="EC185" s="21"/>
      <c r="ED185" s="21"/>
      <c r="EE185" s="21"/>
      <c r="EF185" s="21"/>
      <c r="EG185" s="21"/>
      <c r="EH185" s="21"/>
      <c r="EI185" s="21"/>
      <c r="EJ185" s="21"/>
      <c r="EK185" s="21"/>
      <c r="EL185" s="21"/>
      <c r="EM185" s="21"/>
      <c r="EN185" s="21"/>
      <c r="EO185" s="21"/>
      <c r="EP185" s="21"/>
      <c r="EQ185" s="21"/>
      <c r="ER185" s="21"/>
      <c r="ES185" s="21"/>
      <c r="ET185" s="21"/>
      <c r="EU185" s="21"/>
      <c r="EV185" s="21"/>
      <c r="EW185" s="21"/>
      <c r="EX185" s="21"/>
      <c r="EY185" s="21"/>
      <c r="EZ185" s="21"/>
      <c r="FA185" s="21"/>
      <c r="FB185" s="21"/>
      <c r="FC185" s="21"/>
      <c r="FD185" s="21"/>
      <c r="FE185" s="21"/>
      <c r="FF185" s="21"/>
      <c r="FG185" s="21"/>
      <c r="FH185" s="21"/>
      <c r="FI185" s="21"/>
      <c r="FJ185" s="21"/>
      <c r="FK185" s="21"/>
      <c r="FL185" s="21"/>
      <c r="FM185" s="21"/>
      <c r="FN185" s="21"/>
      <c r="FO185" s="21"/>
      <c r="FP185" s="21"/>
      <c r="FQ185" s="21"/>
      <c r="FR185" s="21"/>
      <c r="FS185" s="21"/>
      <c r="FT185" s="21"/>
      <c r="FU185" s="21"/>
      <c r="FV185" s="21"/>
      <c r="FW185" s="21"/>
      <c r="FX185" s="21"/>
      <c r="FY185" s="21"/>
      <c r="FZ185" s="21"/>
      <c r="GA185" s="21"/>
      <c r="GB185" s="21"/>
      <c r="GC185" s="21"/>
      <c r="GD185" s="21"/>
      <c r="GE185" s="21"/>
      <c r="GF185" s="21"/>
      <c r="GG185" s="21"/>
      <c r="GH185" s="21"/>
      <c r="GI185" s="21"/>
      <c r="GJ185" s="21"/>
      <c r="GK185" s="21"/>
      <c r="GL185" s="21"/>
      <c r="GM185" s="21"/>
      <c r="GN185" s="21"/>
      <c r="GO185" s="21"/>
      <c r="GP185" s="21"/>
      <c r="GQ185" s="21"/>
      <c r="GR185" s="21"/>
      <c r="GS185" s="21"/>
      <c r="GT185" s="21"/>
      <c r="GU185" s="21"/>
      <c r="GV185" s="21"/>
      <c r="GW185" s="21"/>
      <c r="GX185" s="21"/>
      <c r="GY185" s="21"/>
      <c r="GZ185" s="21"/>
      <c r="HA185" s="21"/>
      <c r="HB185" s="21"/>
      <c r="HC185" s="21"/>
      <c r="HD185" s="21"/>
      <c r="HE185" s="21"/>
      <c r="HF185" s="21"/>
      <c r="HG185" s="21"/>
      <c r="HH185" s="21"/>
      <c r="HI185" s="21"/>
      <c r="HJ185" s="21"/>
      <c r="HK185" s="21"/>
      <c r="HL185" s="21"/>
      <c r="HM185" s="21"/>
      <c r="HN185" s="21"/>
      <c r="HO185" s="21"/>
      <c r="HP185" s="21"/>
      <c r="HQ185" s="21"/>
      <c r="HR185" s="21"/>
      <c r="HS185" s="21"/>
      <c r="HT185" s="21"/>
      <c r="HU185" s="21"/>
      <c r="HV185" s="21"/>
      <c r="HW185" s="21"/>
      <c r="HX185" s="21"/>
      <c r="HY185" s="21"/>
      <c r="HZ185" s="21"/>
      <c r="IA185" s="21"/>
      <c r="IB185" s="21"/>
      <c r="IC185" s="21"/>
      <c r="ID185" s="21"/>
      <c r="IE185" s="21"/>
      <c r="IF185" s="21"/>
      <c r="IG185" s="21"/>
    </row>
    <row r="186" s="18" customFormat="1" ht="75" spans="1:241">
      <c r="A186" s="2">
        <v>172</v>
      </c>
      <c r="B186" s="3" t="s">
        <v>670</v>
      </c>
      <c r="C186" s="5" t="s">
        <v>42</v>
      </c>
      <c r="D186" s="5" t="s">
        <v>31</v>
      </c>
      <c r="E186" s="3" t="s">
        <v>671</v>
      </c>
      <c r="F186" s="4" t="s">
        <v>672</v>
      </c>
      <c r="G186" s="105">
        <v>380</v>
      </c>
      <c r="H186" s="5" t="s">
        <v>34</v>
      </c>
      <c r="I186" s="6" t="s">
        <v>658</v>
      </c>
      <c r="J186" s="7"/>
      <c r="K186" s="48">
        <f t="shared" si="14"/>
        <v>1</v>
      </c>
      <c r="L186" s="5">
        <v>1</v>
      </c>
      <c r="M186" s="5"/>
      <c r="N186" s="3">
        <f t="shared" si="16"/>
        <v>0.028</v>
      </c>
      <c r="O186" s="109">
        <v>0.0005</v>
      </c>
      <c r="P186" s="109">
        <v>0.0275</v>
      </c>
      <c r="Q186" s="3">
        <f t="shared" si="17"/>
        <v>0.121</v>
      </c>
      <c r="R186" s="109">
        <v>0.0016</v>
      </c>
      <c r="S186" s="109">
        <v>0.1194</v>
      </c>
      <c r="T186" s="3" t="s">
        <v>129</v>
      </c>
      <c r="U186" s="3" t="s">
        <v>596</v>
      </c>
      <c r="V186" s="8">
        <v>2024.1</v>
      </c>
      <c r="W186" s="95"/>
      <c r="X186" s="21"/>
      <c r="Y186" s="21"/>
      <c r="Z186" s="21"/>
      <c r="AA186" s="21"/>
      <c r="AB186" s="21"/>
      <c r="AC186" s="21"/>
      <c r="AD186" s="21"/>
      <c r="AE186" s="21"/>
      <c r="AF186" s="21"/>
      <c r="AG186" s="21"/>
      <c r="AH186" s="21"/>
      <c r="AI186" s="21"/>
      <c r="AJ186" s="21"/>
      <c r="AK186" s="21"/>
      <c r="AL186" s="21"/>
      <c r="AM186" s="21"/>
      <c r="AN186" s="21"/>
      <c r="AO186" s="21"/>
      <c r="AP186" s="21"/>
      <c r="AQ186" s="21"/>
      <c r="AR186" s="21"/>
      <c r="AS186" s="21"/>
      <c r="AT186" s="21"/>
      <c r="AU186" s="21"/>
      <c r="AV186" s="21"/>
      <c r="AW186" s="21"/>
      <c r="AX186" s="21"/>
      <c r="AY186" s="21"/>
      <c r="AZ186" s="21"/>
      <c r="BA186" s="21"/>
      <c r="BB186" s="21"/>
      <c r="BC186" s="21"/>
      <c r="BD186" s="21"/>
      <c r="BE186" s="21"/>
      <c r="BF186" s="21"/>
      <c r="BG186" s="21"/>
      <c r="BH186" s="21"/>
      <c r="BI186" s="21"/>
      <c r="BJ186" s="21"/>
      <c r="BK186" s="21"/>
      <c r="BL186" s="21"/>
      <c r="BM186" s="21"/>
      <c r="BN186" s="21"/>
      <c r="BO186" s="21"/>
      <c r="BP186" s="21"/>
      <c r="BQ186" s="21"/>
      <c r="BR186" s="21"/>
      <c r="BS186" s="21"/>
      <c r="BT186" s="21"/>
      <c r="BU186" s="21"/>
      <c r="BV186" s="21"/>
      <c r="BW186" s="21"/>
      <c r="BX186" s="21"/>
      <c r="BY186" s="21"/>
      <c r="BZ186" s="21"/>
      <c r="CA186" s="21"/>
      <c r="CB186" s="21"/>
      <c r="CC186" s="21"/>
      <c r="CD186" s="21"/>
      <c r="CE186" s="21"/>
      <c r="CF186" s="21"/>
      <c r="CG186" s="21"/>
      <c r="CH186" s="21"/>
      <c r="CI186" s="21"/>
      <c r="CJ186" s="21"/>
      <c r="CK186" s="21"/>
      <c r="CL186" s="21"/>
      <c r="CM186" s="21"/>
      <c r="CN186" s="21"/>
      <c r="CO186" s="21"/>
      <c r="CP186" s="21"/>
      <c r="CQ186" s="21"/>
      <c r="CR186" s="21"/>
      <c r="CS186" s="21"/>
      <c r="CT186" s="21"/>
      <c r="CU186" s="21"/>
      <c r="CV186" s="21"/>
      <c r="CW186" s="21"/>
      <c r="CX186" s="21"/>
      <c r="CY186" s="21"/>
      <c r="CZ186" s="21"/>
      <c r="DA186" s="21"/>
      <c r="DB186" s="21"/>
      <c r="DC186" s="21"/>
      <c r="DD186" s="21"/>
      <c r="DE186" s="21"/>
      <c r="DF186" s="21"/>
      <c r="DG186" s="21"/>
      <c r="DH186" s="21"/>
      <c r="DI186" s="21"/>
      <c r="DJ186" s="21"/>
      <c r="DK186" s="21"/>
      <c r="DL186" s="21"/>
      <c r="DM186" s="21"/>
      <c r="DN186" s="21"/>
      <c r="DO186" s="21"/>
      <c r="DP186" s="21"/>
      <c r="DQ186" s="21"/>
      <c r="DR186" s="21"/>
      <c r="DS186" s="21"/>
      <c r="DT186" s="21"/>
      <c r="DU186" s="21"/>
      <c r="DV186" s="21"/>
      <c r="DW186" s="21"/>
      <c r="DX186" s="21"/>
      <c r="DY186" s="21"/>
      <c r="DZ186" s="21"/>
      <c r="EA186" s="21"/>
      <c r="EB186" s="21"/>
      <c r="EC186" s="21"/>
      <c r="ED186" s="21"/>
      <c r="EE186" s="21"/>
      <c r="EF186" s="21"/>
      <c r="EG186" s="21"/>
      <c r="EH186" s="21"/>
      <c r="EI186" s="21"/>
      <c r="EJ186" s="21"/>
      <c r="EK186" s="21"/>
      <c r="EL186" s="21"/>
      <c r="EM186" s="21"/>
      <c r="EN186" s="21"/>
      <c r="EO186" s="21"/>
      <c r="EP186" s="21"/>
      <c r="EQ186" s="21"/>
      <c r="ER186" s="21"/>
      <c r="ES186" s="21"/>
      <c r="ET186" s="21"/>
      <c r="EU186" s="21"/>
      <c r="EV186" s="21"/>
      <c r="EW186" s="21"/>
      <c r="EX186" s="21"/>
      <c r="EY186" s="21"/>
      <c r="EZ186" s="21"/>
      <c r="FA186" s="21"/>
      <c r="FB186" s="21"/>
      <c r="FC186" s="21"/>
      <c r="FD186" s="21"/>
      <c r="FE186" s="21"/>
      <c r="FF186" s="21"/>
      <c r="FG186" s="21"/>
      <c r="FH186" s="21"/>
      <c r="FI186" s="21"/>
      <c r="FJ186" s="21"/>
      <c r="FK186" s="21"/>
      <c r="FL186" s="21"/>
      <c r="FM186" s="21"/>
      <c r="FN186" s="21"/>
      <c r="FO186" s="21"/>
      <c r="FP186" s="21"/>
      <c r="FQ186" s="21"/>
      <c r="FR186" s="21"/>
      <c r="FS186" s="21"/>
      <c r="FT186" s="21"/>
      <c r="FU186" s="21"/>
      <c r="FV186" s="21"/>
      <c r="FW186" s="21"/>
      <c r="FX186" s="21"/>
      <c r="FY186" s="21"/>
      <c r="FZ186" s="21"/>
      <c r="GA186" s="21"/>
      <c r="GB186" s="21"/>
      <c r="GC186" s="21"/>
      <c r="GD186" s="21"/>
      <c r="GE186" s="21"/>
      <c r="GF186" s="21"/>
      <c r="GG186" s="21"/>
      <c r="GH186" s="21"/>
      <c r="GI186" s="21"/>
      <c r="GJ186" s="21"/>
      <c r="GK186" s="21"/>
      <c r="GL186" s="21"/>
      <c r="GM186" s="21"/>
      <c r="GN186" s="21"/>
      <c r="GO186" s="21"/>
      <c r="GP186" s="21"/>
      <c r="GQ186" s="21"/>
      <c r="GR186" s="21"/>
      <c r="GS186" s="21"/>
      <c r="GT186" s="21"/>
      <c r="GU186" s="21"/>
      <c r="GV186" s="21"/>
      <c r="GW186" s="21"/>
      <c r="GX186" s="21"/>
      <c r="GY186" s="21"/>
      <c r="GZ186" s="21"/>
      <c r="HA186" s="21"/>
      <c r="HB186" s="21"/>
      <c r="HC186" s="21"/>
      <c r="HD186" s="21"/>
      <c r="HE186" s="21"/>
      <c r="HF186" s="21"/>
      <c r="HG186" s="21"/>
      <c r="HH186" s="21"/>
      <c r="HI186" s="21"/>
      <c r="HJ186" s="21"/>
      <c r="HK186" s="21"/>
      <c r="HL186" s="21"/>
      <c r="HM186" s="21"/>
      <c r="HN186" s="21"/>
      <c r="HO186" s="21"/>
      <c r="HP186" s="21"/>
      <c r="HQ186" s="21"/>
      <c r="HR186" s="21"/>
      <c r="HS186" s="21"/>
      <c r="HT186" s="21"/>
      <c r="HU186" s="21"/>
      <c r="HV186" s="21"/>
      <c r="HW186" s="21"/>
      <c r="HX186" s="21"/>
      <c r="HY186" s="21"/>
      <c r="HZ186" s="21"/>
      <c r="IA186" s="21"/>
      <c r="IB186" s="21"/>
      <c r="IC186" s="21"/>
      <c r="ID186" s="21"/>
      <c r="IE186" s="21"/>
      <c r="IF186" s="21"/>
      <c r="IG186" s="21"/>
    </row>
    <row r="187" s="18" customFormat="1" ht="75" spans="1:241">
      <c r="A187" s="2">
        <v>173</v>
      </c>
      <c r="B187" s="3" t="s">
        <v>673</v>
      </c>
      <c r="C187" s="3" t="s">
        <v>42</v>
      </c>
      <c r="D187" s="3" t="s">
        <v>31</v>
      </c>
      <c r="E187" s="3" t="s">
        <v>674</v>
      </c>
      <c r="F187" s="74" t="s">
        <v>675</v>
      </c>
      <c r="G187" s="105">
        <v>108.62</v>
      </c>
      <c r="H187" s="5" t="s">
        <v>34</v>
      </c>
      <c r="I187" s="6" t="s">
        <v>658</v>
      </c>
      <c r="J187" s="7"/>
      <c r="K187" s="48">
        <f t="shared" si="14"/>
        <v>1</v>
      </c>
      <c r="L187" s="105"/>
      <c r="M187" s="105">
        <v>1</v>
      </c>
      <c r="N187" s="3">
        <f t="shared" si="16"/>
        <v>0.006</v>
      </c>
      <c r="O187" s="105">
        <v>0.0014</v>
      </c>
      <c r="P187" s="105">
        <v>0.0046</v>
      </c>
      <c r="Q187" s="3">
        <f t="shared" si="17"/>
        <v>0.0252</v>
      </c>
      <c r="R187" s="105">
        <v>0.0059</v>
      </c>
      <c r="S187" s="105">
        <v>0.0193</v>
      </c>
      <c r="T187" s="3" t="s">
        <v>129</v>
      </c>
      <c r="U187" s="3" t="s">
        <v>596</v>
      </c>
      <c r="V187" s="8">
        <v>2024.1</v>
      </c>
      <c r="W187" s="3"/>
      <c r="X187" s="21"/>
      <c r="Y187" s="21"/>
      <c r="Z187" s="21"/>
      <c r="AA187" s="21"/>
      <c r="AB187" s="21"/>
      <c r="AC187" s="21"/>
      <c r="AD187" s="21"/>
      <c r="AE187" s="21"/>
      <c r="AF187" s="21"/>
      <c r="AG187" s="21"/>
      <c r="AH187" s="21"/>
      <c r="AI187" s="21"/>
      <c r="AJ187" s="21"/>
      <c r="AK187" s="21"/>
      <c r="AL187" s="21"/>
      <c r="AM187" s="21"/>
      <c r="AN187" s="21"/>
      <c r="AO187" s="21"/>
      <c r="AP187" s="21"/>
      <c r="AQ187" s="21"/>
      <c r="AR187" s="21"/>
      <c r="AS187" s="21"/>
      <c r="AT187" s="21"/>
      <c r="AU187" s="21"/>
      <c r="AV187" s="21"/>
      <c r="AW187" s="21"/>
      <c r="AX187" s="21"/>
      <c r="AY187" s="21"/>
      <c r="AZ187" s="21"/>
      <c r="BA187" s="21"/>
      <c r="BB187" s="21"/>
      <c r="BC187" s="21"/>
      <c r="BD187" s="21"/>
      <c r="BE187" s="21"/>
      <c r="BF187" s="21"/>
      <c r="BG187" s="21"/>
      <c r="BH187" s="21"/>
      <c r="BI187" s="21"/>
      <c r="BJ187" s="21"/>
      <c r="BK187" s="21"/>
      <c r="BL187" s="21"/>
      <c r="BM187" s="21"/>
      <c r="BN187" s="21"/>
      <c r="BO187" s="21"/>
      <c r="BP187" s="21"/>
      <c r="BQ187" s="21"/>
      <c r="BR187" s="21"/>
      <c r="BS187" s="21"/>
      <c r="BT187" s="21"/>
      <c r="BU187" s="21"/>
      <c r="BV187" s="21"/>
      <c r="BW187" s="21"/>
      <c r="BX187" s="21"/>
      <c r="BY187" s="21"/>
      <c r="BZ187" s="21"/>
      <c r="CA187" s="21"/>
      <c r="CB187" s="21"/>
      <c r="CC187" s="21"/>
      <c r="CD187" s="21"/>
      <c r="CE187" s="21"/>
      <c r="CF187" s="21"/>
      <c r="CG187" s="21"/>
      <c r="CH187" s="21"/>
      <c r="CI187" s="21"/>
      <c r="CJ187" s="21"/>
      <c r="CK187" s="21"/>
      <c r="CL187" s="21"/>
      <c r="CM187" s="21"/>
      <c r="CN187" s="21"/>
      <c r="CO187" s="21"/>
      <c r="CP187" s="21"/>
      <c r="CQ187" s="21"/>
      <c r="CR187" s="21"/>
      <c r="CS187" s="21"/>
      <c r="CT187" s="21"/>
      <c r="CU187" s="21"/>
      <c r="CV187" s="21"/>
      <c r="CW187" s="21"/>
      <c r="CX187" s="21"/>
      <c r="CY187" s="21"/>
      <c r="CZ187" s="21"/>
      <c r="DA187" s="21"/>
      <c r="DB187" s="21"/>
      <c r="DC187" s="21"/>
      <c r="DD187" s="21"/>
      <c r="DE187" s="21"/>
      <c r="DF187" s="21"/>
      <c r="DG187" s="21"/>
      <c r="DH187" s="21"/>
      <c r="DI187" s="21"/>
      <c r="DJ187" s="21"/>
      <c r="DK187" s="21"/>
      <c r="DL187" s="21"/>
      <c r="DM187" s="21"/>
      <c r="DN187" s="21"/>
      <c r="DO187" s="21"/>
      <c r="DP187" s="21"/>
      <c r="DQ187" s="21"/>
      <c r="DR187" s="21"/>
      <c r="DS187" s="21"/>
      <c r="DT187" s="21"/>
      <c r="DU187" s="21"/>
      <c r="DV187" s="21"/>
      <c r="DW187" s="21"/>
      <c r="DX187" s="21"/>
      <c r="DY187" s="21"/>
      <c r="DZ187" s="21"/>
      <c r="EA187" s="21"/>
      <c r="EB187" s="21"/>
      <c r="EC187" s="21"/>
      <c r="ED187" s="21"/>
      <c r="EE187" s="21"/>
      <c r="EF187" s="21"/>
      <c r="EG187" s="21"/>
      <c r="EH187" s="21"/>
      <c r="EI187" s="21"/>
      <c r="EJ187" s="21"/>
      <c r="EK187" s="21"/>
      <c r="EL187" s="21"/>
      <c r="EM187" s="21"/>
      <c r="EN187" s="21"/>
      <c r="EO187" s="21"/>
      <c r="EP187" s="21"/>
      <c r="EQ187" s="21"/>
      <c r="ER187" s="21"/>
      <c r="ES187" s="21"/>
      <c r="ET187" s="21"/>
      <c r="EU187" s="21"/>
      <c r="EV187" s="21"/>
      <c r="EW187" s="21"/>
      <c r="EX187" s="21"/>
      <c r="EY187" s="21"/>
      <c r="EZ187" s="21"/>
      <c r="FA187" s="21"/>
      <c r="FB187" s="21"/>
      <c r="FC187" s="21"/>
      <c r="FD187" s="21"/>
      <c r="FE187" s="21"/>
      <c r="FF187" s="21"/>
      <c r="FG187" s="21"/>
      <c r="FH187" s="21"/>
      <c r="FI187" s="21"/>
      <c r="FJ187" s="21"/>
      <c r="FK187" s="21"/>
      <c r="FL187" s="21"/>
      <c r="FM187" s="21"/>
      <c r="FN187" s="21"/>
      <c r="FO187" s="21"/>
      <c r="FP187" s="21"/>
      <c r="FQ187" s="21"/>
      <c r="FR187" s="21"/>
      <c r="FS187" s="21"/>
      <c r="FT187" s="21"/>
      <c r="FU187" s="21"/>
      <c r="FV187" s="21"/>
      <c r="FW187" s="21"/>
      <c r="FX187" s="21"/>
      <c r="FY187" s="21"/>
      <c r="FZ187" s="21"/>
      <c r="GA187" s="21"/>
      <c r="GB187" s="21"/>
      <c r="GC187" s="21"/>
      <c r="GD187" s="21"/>
      <c r="GE187" s="21"/>
      <c r="GF187" s="21"/>
      <c r="GG187" s="21"/>
      <c r="GH187" s="21"/>
      <c r="GI187" s="21"/>
      <c r="GJ187" s="21"/>
      <c r="GK187" s="21"/>
      <c r="GL187" s="21"/>
      <c r="GM187" s="21"/>
      <c r="GN187" s="21"/>
      <c r="GO187" s="21"/>
      <c r="GP187" s="21"/>
      <c r="GQ187" s="21"/>
      <c r="GR187" s="21"/>
      <c r="GS187" s="21"/>
      <c r="GT187" s="21"/>
      <c r="GU187" s="21"/>
      <c r="GV187" s="21"/>
      <c r="GW187" s="21"/>
      <c r="GX187" s="21"/>
      <c r="GY187" s="21"/>
      <c r="GZ187" s="21"/>
      <c r="HA187" s="21"/>
      <c r="HB187" s="21"/>
      <c r="HC187" s="21"/>
      <c r="HD187" s="21"/>
      <c r="HE187" s="21"/>
      <c r="HF187" s="21"/>
      <c r="HG187" s="21"/>
      <c r="HH187" s="21"/>
      <c r="HI187" s="21"/>
      <c r="HJ187" s="21"/>
      <c r="HK187" s="21"/>
      <c r="HL187" s="21"/>
      <c r="HM187" s="21"/>
      <c r="HN187" s="21"/>
      <c r="HO187" s="21"/>
      <c r="HP187" s="21"/>
      <c r="HQ187" s="21"/>
      <c r="HR187" s="21"/>
      <c r="HS187" s="21"/>
      <c r="HT187" s="21"/>
      <c r="HU187" s="21"/>
      <c r="HV187" s="21"/>
      <c r="HW187" s="21"/>
      <c r="HX187" s="21"/>
      <c r="HY187" s="21"/>
      <c r="HZ187" s="21"/>
      <c r="IA187" s="21"/>
      <c r="IB187" s="21"/>
      <c r="IC187" s="21"/>
      <c r="ID187" s="21"/>
      <c r="IE187" s="21"/>
      <c r="IF187" s="21"/>
      <c r="IG187" s="21"/>
    </row>
    <row r="188" s="18" customFormat="1" ht="101.25" spans="1:241">
      <c r="A188" s="2">
        <v>174</v>
      </c>
      <c r="B188" s="3" t="s">
        <v>676</v>
      </c>
      <c r="C188" s="3" t="s">
        <v>42</v>
      </c>
      <c r="D188" s="3" t="s">
        <v>31</v>
      </c>
      <c r="E188" s="3" t="s">
        <v>677</v>
      </c>
      <c r="F188" s="74" t="s">
        <v>678</v>
      </c>
      <c r="G188" s="105">
        <v>300</v>
      </c>
      <c r="H188" s="5" t="s">
        <v>34</v>
      </c>
      <c r="I188" s="6" t="s">
        <v>658</v>
      </c>
      <c r="J188" s="7"/>
      <c r="K188" s="48">
        <f t="shared" si="14"/>
        <v>1</v>
      </c>
      <c r="L188" s="105"/>
      <c r="M188" s="105">
        <v>1</v>
      </c>
      <c r="N188" s="3">
        <f t="shared" si="16"/>
        <v>0.0577</v>
      </c>
      <c r="O188" s="105">
        <v>0.0017</v>
      </c>
      <c r="P188" s="105">
        <v>0.056</v>
      </c>
      <c r="Q188" s="3">
        <f t="shared" si="17"/>
        <v>0.0218</v>
      </c>
      <c r="R188" s="105">
        <v>0.005</v>
      </c>
      <c r="S188" s="105">
        <v>0.0168</v>
      </c>
      <c r="T188" s="3" t="s">
        <v>129</v>
      </c>
      <c r="U188" s="3" t="s">
        <v>596</v>
      </c>
      <c r="V188" s="8">
        <v>2024.1</v>
      </c>
      <c r="W188" s="95"/>
      <c r="X188" s="21"/>
      <c r="Y188" s="21"/>
      <c r="Z188" s="21"/>
      <c r="AA188" s="21"/>
      <c r="AB188" s="21"/>
      <c r="AC188" s="21"/>
      <c r="AD188" s="21"/>
      <c r="AE188" s="21"/>
      <c r="AF188" s="21"/>
      <c r="AG188" s="21"/>
      <c r="AH188" s="21"/>
      <c r="AI188" s="21"/>
      <c r="AJ188" s="21"/>
      <c r="AK188" s="21"/>
      <c r="AL188" s="21"/>
      <c r="AM188" s="21"/>
      <c r="AN188" s="21"/>
      <c r="AO188" s="21"/>
      <c r="AP188" s="21"/>
      <c r="AQ188" s="21"/>
      <c r="AR188" s="21"/>
      <c r="AS188" s="21"/>
      <c r="AT188" s="21"/>
      <c r="AU188" s="21"/>
      <c r="AV188" s="21"/>
      <c r="AW188" s="21"/>
      <c r="AX188" s="21"/>
      <c r="AY188" s="21"/>
      <c r="AZ188" s="21"/>
      <c r="BA188" s="21"/>
      <c r="BB188" s="21"/>
      <c r="BC188" s="21"/>
      <c r="BD188" s="21"/>
      <c r="BE188" s="21"/>
      <c r="BF188" s="21"/>
      <c r="BG188" s="21"/>
      <c r="BH188" s="21"/>
      <c r="BI188" s="21"/>
      <c r="BJ188" s="21"/>
      <c r="BK188" s="21"/>
      <c r="BL188" s="21"/>
      <c r="BM188" s="21"/>
      <c r="BN188" s="21"/>
      <c r="BO188" s="21"/>
      <c r="BP188" s="21"/>
      <c r="BQ188" s="21"/>
      <c r="BR188" s="21"/>
      <c r="BS188" s="21"/>
      <c r="BT188" s="21"/>
      <c r="BU188" s="21"/>
      <c r="BV188" s="21"/>
      <c r="BW188" s="21"/>
      <c r="BX188" s="21"/>
      <c r="BY188" s="21"/>
      <c r="BZ188" s="21"/>
      <c r="CA188" s="21"/>
      <c r="CB188" s="21"/>
      <c r="CC188" s="21"/>
      <c r="CD188" s="21"/>
      <c r="CE188" s="21"/>
      <c r="CF188" s="21"/>
      <c r="CG188" s="21"/>
      <c r="CH188" s="21"/>
      <c r="CI188" s="21"/>
      <c r="CJ188" s="21"/>
      <c r="CK188" s="21"/>
      <c r="CL188" s="21"/>
      <c r="CM188" s="21"/>
      <c r="CN188" s="21"/>
      <c r="CO188" s="21"/>
      <c r="CP188" s="21"/>
      <c r="CQ188" s="21"/>
      <c r="CR188" s="21"/>
      <c r="CS188" s="21"/>
      <c r="CT188" s="21"/>
      <c r="CU188" s="21"/>
      <c r="CV188" s="21"/>
      <c r="CW188" s="21"/>
      <c r="CX188" s="21"/>
      <c r="CY188" s="21"/>
      <c r="CZ188" s="21"/>
      <c r="DA188" s="21"/>
      <c r="DB188" s="21"/>
      <c r="DC188" s="21"/>
      <c r="DD188" s="21"/>
      <c r="DE188" s="21"/>
      <c r="DF188" s="21"/>
      <c r="DG188" s="21"/>
      <c r="DH188" s="21"/>
      <c r="DI188" s="21"/>
      <c r="DJ188" s="21"/>
      <c r="DK188" s="21"/>
      <c r="DL188" s="21"/>
      <c r="DM188" s="21"/>
      <c r="DN188" s="21"/>
      <c r="DO188" s="21"/>
      <c r="DP188" s="21"/>
      <c r="DQ188" s="21"/>
      <c r="DR188" s="21"/>
      <c r="DS188" s="21"/>
      <c r="DT188" s="21"/>
      <c r="DU188" s="21"/>
      <c r="DV188" s="21"/>
      <c r="DW188" s="21"/>
      <c r="DX188" s="21"/>
      <c r="DY188" s="21"/>
      <c r="DZ188" s="21"/>
      <c r="EA188" s="21"/>
      <c r="EB188" s="21"/>
      <c r="EC188" s="21"/>
      <c r="ED188" s="21"/>
      <c r="EE188" s="21"/>
      <c r="EF188" s="21"/>
      <c r="EG188" s="21"/>
      <c r="EH188" s="21"/>
      <c r="EI188" s="21"/>
      <c r="EJ188" s="21"/>
      <c r="EK188" s="21"/>
      <c r="EL188" s="21"/>
      <c r="EM188" s="21"/>
      <c r="EN188" s="21"/>
      <c r="EO188" s="21"/>
      <c r="EP188" s="21"/>
      <c r="EQ188" s="21"/>
      <c r="ER188" s="21"/>
      <c r="ES188" s="21"/>
      <c r="ET188" s="21"/>
      <c r="EU188" s="21"/>
      <c r="EV188" s="21"/>
      <c r="EW188" s="21"/>
      <c r="EX188" s="21"/>
      <c r="EY188" s="21"/>
      <c r="EZ188" s="21"/>
      <c r="FA188" s="21"/>
      <c r="FB188" s="21"/>
      <c r="FC188" s="21"/>
      <c r="FD188" s="21"/>
      <c r="FE188" s="21"/>
      <c r="FF188" s="21"/>
      <c r="FG188" s="21"/>
      <c r="FH188" s="21"/>
      <c r="FI188" s="21"/>
      <c r="FJ188" s="21"/>
      <c r="FK188" s="21"/>
      <c r="FL188" s="21"/>
      <c r="FM188" s="21"/>
      <c r="FN188" s="21"/>
      <c r="FO188" s="21"/>
      <c r="FP188" s="21"/>
      <c r="FQ188" s="21"/>
      <c r="FR188" s="21"/>
      <c r="FS188" s="21"/>
      <c r="FT188" s="21"/>
      <c r="FU188" s="21"/>
      <c r="FV188" s="21"/>
      <c r="FW188" s="21"/>
      <c r="FX188" s="21"/>
      <c r="FY188" s="21"/>
      <c r="FZ188" s="21"/>
      <c r="GA188" s="21"/>
      <c r="GB188" s="21"/>
      <c r="GC188" s="21"/>
      <c r="GD188" s="21"/>
      <c r="GE188" s="21"/>
      <c r="GF188" s="21"/>
      <c r="GG188" s="21"/>
      <c r="GH188" s="21"/>
      <c r="GI188" s="21"/>
      <c r="GJ188" s="21"/>
      <c r="GK188" s="21"/>
      <c r="GL188" s="21"/>
      <c r="GM188" s="21"/>
      <c r="GN188" s="21"/>
      <c r="GO188" s="21"/>
      <c r="GP188" s="21"/>
      <c r="GQ188" s="21"/>
      <c r="GR188" s="21"/>
      <c r="GS188" s="21"/>
      <c r="GT188" s="21"/>
      <c r="GU188" s="21"/>
      <c r="GV188" s="21"/>
      <c r="GW188" s="21"/>
      <c r="GX188" s="21"/>
      <c r="GY188" s="21"/>
      <c r="GZ188" s="21"/>
      <c r="HA188" s="21"/>
      <c r="HB188" s="21"/>
      <c r="HC188" s="21"/>
      <c r="HD188" s="21"/>
      <c r="HE188" s="21"/>
      <c r="HF188" s="21"/>
      <c r="HG188" s="21"/>
      <c r="HH188" s="21"/>
      <c r="HI188" s="21"/>
      <c r="HJ188" s="21"/>
      <c r="HK188" s="21"/>
      <c r="HL188" s="21"/>
      <c r="HM188" s="21"/>
      <c r="HN188" s="21"/>
      <c r="HO188" s="21"/>
      <c r="HP188" s="21"/>
      <c r="HQ188" s="21"/>
      <c r="HR188" s="21"/>
      <c r="HS188" s="21"/>
      <c r="HT188" s="21"/>
      <c r="HU188" s="21"/>
      <c r="HV188" s="21"/>
      <c r="HW188" s="21"/>
      <c r="HX188" s="21"/>
      <c r="HY188" s="21"/>
      <c r="HZ188" s="21"/>
      <c r="IA188" s="21"/>
      <c r="IB188" s="21"/>
      <c r="IC188" s="21"/>
      <c r="ID188" s="21"/>
      <c r="IE188" s="21"/>
      <c r="IF188" s="21"/>
      <c r="IG188" s="21"/>
    </row>
    <row r="189" s="18" customFormat="1" ht="101.25" spans="1:241">
      <c r="A189" s="2">
        <v>175</v>
      </c>
      <c r="B189" s="3" t="s">
        <v>679</v>
      </c>
      <c r="C189" s="95" t="s">
        <v>42</v>
      </c>
      <c r="D189" s="3" t="s">
        <v>31</v>
      </c>
      <c r="E189" s="3" t="s">
        <v>680</v>
      </c>
      <c r="F189" s="4" t="s">
        <v>681</v>
      </c>
      <c r="G189" s="107">
        <v>498.8</v>
      </c>
      <c r="H189" s="5" t="s">
        <v>34</v>
      </c>
      <c r="I189" s="7" t="s">
        <v>658</v>
      </c>
      <c r="J189" s="121"/>
      <c r="K189" s="48">
        <f t="shared" si="14"/>
        <v>1</v>
      </c>
      <c r="L189" s="95"/>
      <c r="M189" s="3">
        <v>1</v>
      </c>
      <c r="N189" s="3">
        <f t="shared" si="16"/>
        <v>0.0491</v>
      </c>
      <c r="O189" s="105">
        <v>0.0135</v>
      </c>
      <c r="P189" s="95">
        <v>0.0356</v>
      </c>
      <c r="Q189" s="3">
        <f t="shared" si="17"/>
        <v>0.1862</v>
      </c>
      <c r="R189" s="3">
        <v>0.051</v>
      </c>
      <c r="S189" s="3">
        <v>0.1352</v>
      </c>
      <c r="T189" s="3" t="s">
        <v>129</v>
      </c>
      <c r="U189" s="3" t="s">
        <v>596</v>
      </c>
      <c r="V189" s="8">
        <v>2024.1</v>
      </c>
      <c r="W189" s="3"/>
      <c r="X189" s="21"/>
      <c r="Y189" s="21"/>
      <c r="Z189" s="21"/>
      <c r="AA189" s="21"/>
      <c r="AB189" s="21"/>
      <c r="AC189" s="21"/>
      <c r="AD189" s="21"/>
      <c r="AE189" s="21"/>
      <c r="AF189" s="21"/>
      <c r="AG189" s="21"/>
      <c r="AH189" s="21"/>
      <c r="AI189" s="21"/>
      <c r="AJ189" s="21"/>
      <c r="AK189" s="21"/>
      <c r="AL189" s="21"/>
      <c r="AM189" s="21"/>
      <c r="AN189" s="21"/>
      <c r="AO189" s="21"/>
      <c r="AP189" s="21"/>
      <c r="AQ189" s="21"/>
      <c r="AR189" s="21"/>
      <c r="AS189" s="21"/>
      <c r="AT189" s="21"/>
      <c r="AU189" s="21"/>
      <c r="AV189" s="21"/>
      <c r="AW189" s="21"/>
      <c r="AX189" s="21"/>
      <c r="AY189" s="21"/>
      <c r="AZ189" s="21"/>
      <c r="BA189" s="21"/>
      <c r="BB189" s="21"/>
      <c r="BC189" s="21"/>
      <c r="BD189" s="21"/>
      <c r="BE189" s="21"/>
      <c r="BF189" s="21"/>
      <c r="BG189" s="21"/>
      <c r="BH189" s="21"/>
      <c r="BI189" s="21"/>
      <c r="BJ189" s="21"/>
      <c r="BK189" s="21"/>
      <c r="BL189" s="21"/>
      <c r="BM189" s="21"/>
      <c r="BN189" s="21"/>
      <c r="BO189" s="21"/>
      <c r="BP189" s="21"/>
      <c r="BQ189" s="21"/>
      <c r="BR189" s="21"/>
      <c r="BS189" s="21"/>
      <c r="BT189" s="21"/>
      <c r="BU189" s="21"/>
      <c r="BV189" s="21"/>
      <c r="BW189" s="21"/>
      <c r="BX189" s="21"/>
      <c r="BY189" s="21"/>
      <c r="BZ189" s="21"/>
      <c r="CA189" s="21"/>
      <c r="CB189" s="21"/>
      <c r="CC189" s="21"/>
      <c r="CD189" s="21"/>
      <c r="CE189" s="21"/>
      <c r="CF189" s="21"/>
      <c r="CG189" s="21"/>
      <c r="CH189" s="21"/>
      <c r="CI189" s="21"/>
      <c r="CJ189" s="21"/>
      <c r="CK189" s="21"/>
      <c r="CL189" s="21"/>
      <c r="CM189" s="21"/>
      <c r="CN189" s="21"/>
      <c r="CO189" s="21"/>
      <c r="CP189" s="21"/>
      <c r="CQ189" s="21"/>
      <c r="CR189" s="21"/>
      <c r="CS189" s="21"/>
      <c r="CT189" s="21"/>
      <c r="CU189" s="21"/>
      <c r="CV189" s="21"/>
      <c r="CW189" s="21"/>
      <c r="CX189" s="21"/>
      <c r="CY189" s="21"/>
      <c r="CZ189" s="21"/>
      <c r="DA189" s="21"/>
      <c r="DB189" s="21"/>
      <c r="DC189" s="21"/>
      <c r="DD189" s="21"/>
      <c r="DE189" s="21"/>
      <c r="DF189" s="21"/>
      <c r="DG189" s="21"/>
      <c r="DH189" s="21"/>
      <c r="DI189" s="21"/>
      <c r="DJ189" s="21"/>
      <c r="DK189" s="21"/>
      <c r="DL189" s="21"/>
      <c r="DM189" s="21"/>
      <c r="DN189" s="21"/>
      <c r="DO189" s="21"/>
      <c r="DP189" s="21"/>
      <c r="DQ189" s="21"/>
      <c r="DR189" s="21"/>
      <c r="DS189" s="21"/>
      <c r="DT189" s="21"/>
      <c r="DU189" s="21"/>
      <c r="DV189" s="21"/>
      <c r="DW189" s="21"/>
      <c r="DX189" s="21"/>
      <c r="DY189" s="21"/>
      <c r="DZ189" s="21"/>
      <c r="EA189" s="21"/>
      <c r="EB189" s="21"/>
      <c r="EC189" s="21"/>
      <c r="ED189" s="21"/>
      <c r="EE189" s="21"/>
      <c r="EF189" s="21"/>
      <c r="EG189" s="21"/>
      <c r="EH189" s="21"/>
      <c r="EI189" s="21"/>
      <c r="EJ189" s="21"/>
      <c r="EK189" s="21"/>
      <c r="EL189" s="21"/>
      <c r="EM189" s="21"/>
      <c r="EN189" s="21"/>
      <c r="EO189" s="21"/>
      <c r="EP189" s="21"/>
      <c r="EQ189" s="21"/>
      <c r="ER189" s="21"/>
      <c r="ES189" s="21"/>
      <c r="ET189" s="21"/>
      <c r="EU189" s="21"/>
      <c r="EV189" s="21"/>
      <c r="EW189" s="21"/>
      <c r="EX189" s="21"/>
      <c r="EY189" s="21"/>
      <c r="EZ189" s="21"/>
      <c r="FA189" s="21"/>
      <c r="FB189" s="21"/>
      <c r="FC189" s="21"/>
      <c r="FD189" s="21"/>
      <c r="FE189" s="21"/>
      <c r="FF189" s="21"/>
      <c r="FG189" s="21"/>
      <c r="FH189" s="21"/>
      <c r="FI189" s="21"/>
      <c r="FJ189" s="21"/>
      <c r="FK189" s="21"/>
      <c r="FL189" s="21"/>
      <c r="FM189" s="21"/>
      <c r="FN189" s="21"/>
      <c r="FO189" s="21"/>
      <c r="FP189" s="21"/>
      <c r="FQ189" s="21"/>
      <c r="FR189" s="21"/>
      <c r="FS189" s="21"/>
      <c r="FT189" s="21"/>
      <c r="FU189" s="21"/>
      <c r="FV189" s="21"/>
      <c r="FW189" s="21"/>
      <c r="FX189" s="21"/>
      <c r="FY189" s="21"/>
      <c r="FZ189" s="21"/>
      <c r="GA189" s="21"/>
      <c r="GB189" s="21"/>
      <c r="GC189" s="21"/>
      <c r="GD189" s="21"/>
      <c r="GE189" s="21"/>
      <c r="GF189" s="21"/>
      <c r="GG189" s="21"/>
      <c r="GH189" s="21"/>
      <c r="GI189" s="21"/>
      <c r="GJ189" s="21"/>
      <c r="GK189" s="21"/>
      <c r="GL189" s="21"/>
      <c r="GM189" s="21"/>
      <c r="GN189" s="21"/>
      <c r="GO189" s="21"/>
      <c r="GP189" s="21"/>
      <c r="GQ189" s="21"/>
      <c r="GR189" s="21"/>
      <c r="GS189" s="21"/>
      <c r="GT189" s="21"/>
      <c r="GU189" s="21"/>
      <c r="GV189" s="21"/>
      <c r="GW189" s="21"/>
      <c r="GX189" s="21"/>
      <c r="GY189" s="21"/>
      <c r="GZ189" s="21"/>
      <c r="HA189" s="21"/>
      <c r="HB189" s="21"/>
      <c r="HC189" s="21"/>
      <c r="HD189" s="21"/>
      <c r="HE189" s="21"/>
      <c r="HF189" s="21"/>
      <c r="HG189" s="21"/>
      <c r="HH189" s="21"/>
      <c r="HI189" s="21"/>
      <c r="HJ189" s="21"/>
      <c r="HK189" s="21"/>
      <c r="HL189" s="21"/>
      <c r="HM189" s="21"/>
      <c r="HN189" s="21"/>
      <c r="HO189" s="21"/>
      <c r="HP189" s="21"/>
      <c r="HQ189" s="21"/>
      <c r="HR189" s="21"/>
      <c r="HS189" s="21"/>
      <c r="HT189" s="21"/>
      <c r="HU189" s="21"/>
      <c r="HV189" s="21"/>
      <c r="HW189" s="21"/>
      <c r="HX189" s="21"/>
      <c r="HY189" s="21"/>
      <c r="HZ189" s="21"/>
      <c r="IA189" s="21"/>
      <c r="IB189" s="21"/>
      <c r="IC189" s="21"/>
      <c r="ID189" s="21"/>
      <c r="IE189" s="21"/>
      <c r="IF189" s="21"/>
      <c r="IG189" s="21"/>
    </row>
    <row r="190" s="18" customFormat="1" ht="101.25" spans="1:241">
      <c r="A190" s="2">
        <v>176</v>
      </c>
      <c r="B190" s="3" t="s">
        <v>682</v>
      </c>
      <c r="C190" s="95" t="s">
        <v>42</v>
      </c>
      <c r="D190" s="3" t="s">
        <v>31</v>
      </c>
      <c r="E190" s="3" t="s">
        <v>274</v>
      </c>
      <c r="F190" s="4" t="s">
        <v>683</v>
      </c>
      <c r="G190" s="107">
        <v>266.2</v>
      </c>
      <c r="H190" s="5" t="s">
        <v>34</v>
      </c>
      <c r="I190" s="6" t="s">
        <v>658</v>
      </c>
      <c r="J190" s="121"/>
      <c r="K190" s="48">
        <f t="shared" si="14"/>
        <v>1</v>
      </c>
      <c r="L190" s="95"/>
      <c r="M190" s="3">
        <v>1</v>
      </c>
      <c r="N190" s="3">
        <f t="shared" si="16"/>
        <v>0.0523</v>
      </c>
      <c r="O190" s="105">
        <v>0.0097</v>
      </c>
      <c r="P190" s="95">
        <v>0.0426</v>
      </c>
      <c r="Q190" s="3">
        <f t="shared" si="17"/>
        <v>0.2002</v>
      </c>
      <c r="R190" s="3">
        <v>0.0381</v>
      </c>
      <c r="S190" s="3">
        <v>0.1621</v>
      </c>
      <c r="T190" s="3" t="s">
        <v>129</v>
      </c>
      <c r="U190" s="3" t="s">
        <v>596</v>
      </c>
      <c r="V190" s="8">
        <v>2024.1</v>
      </c>
      <c r="W190" s="3"/>
      <c r="X190" s="21"/>
      <c r="Y190" s="21"/>
      <c r="Z190" s="21"/>
      <c r="AA190" s="21"/>
      <c r="AB190" s="21"/>
      <c r="AC190" s="21"/>
      <c r="AD190" s="21"/>
      <c r="AE190" s="21"/>
      <c r="AF190" s="21"/>
      <c r="AG190" s="21"/>
      <c r="AH190" s="21"/>
      <c r="AI190" s="21"/>
      <c r="AJ190" s="21"/>
      <c r="AK190" s="21"/>
      <c r="AL190" s="21"/>
      <c r="AM190" s="21"/>
      <c r="AN190" s="21"/>
      <c r="AO190" s="21"/>
      <c r="AP190" s="21"/>
      <c r="AQ190" s="21"/>
      <c r="AR190" s="21"/>
      <c r="AS190" s="21"/>
      <c r="AT190" s="21"/>
      <c r="AU190" s="21"/>
      <c r="AV190" s="21"/>
      <c r="AW190" s="21"/>
      <c r="AX190" s="21"/>
      <c r="AY190" s="21"/>
      <c r="AZ190" s="21"/>
      <c r="BA190" s="21"/>
      <c r="BB190" s="21"/>
      <c r="BC190" s="21"/>
      <c r="BD190" s="21"/>
      <c r="BE190" s="21"/>
      <c r="BF190" s="21"/>
      <c r="BG190" s="21"/>
      <c r="BH190" s="21"/>
      <c r="BI190" s="21"/>
      <c r="BJ190" s="21"/>
      <c r="BK190" s="21"/>
      <c r="BL190" s="21"/>
      <c r="BM190" s="21"/>
      <c r="BN190" s="21"/>
      <c r="BO190" s="21"/>
      <c r="BP190" s="21"/>
      <c r="BQ190" s="21"/>
      <c r="BR190" s="21"/>
      <c r="BS190" s="21"/>
      <c r="BT190" s="21"/>
      <c r="BU190" s="21"/>
      <c r="BV190" s="21"/>
      <c r="BW190" s="21"/>
      <c r="BX190" s="21"/>
      <c r="BY190" s="21"/>
      <c r="BZ190" s="21"/>
      <c r="CA190" s="21"/>
      <c r="CB190" s="21"/>
      <c r="CC190" s="21"/>
      <c r="CD190" s="21"/>
      <c r="CE190" s="21"/>
      <c r="CF190" s="21"/>
      <c r="CG190" s="21"/>
      <c r="CH190" s="21"/>
      <c r="CI190" s="21"/>
      <c r="CJ190" s="21"/>
      <c r="CK190" s="21"/>
      <c r="CL190" s="21"/>
      <c r="CM190" s="21"/>
      <c r="CN190" s="21"/>
      <c r="CO190" s="21"/>
      <c r="CP190" s="21"/>
      <c r="CQ190" s="21"/>
      <c r="CR190" s="21"/>
      <c r="CS190" s="21"/>
      <c r="CT190" s="21"/>
      <c r="CU190" s="21"/>
      <c r="CV190" s="21"/>
      <c r="CW190" s="21"/>
      <c r="CX190" s="21"/>
      <c r="CY190" s="21"/>
      <c r="CZ190" s="21"/>
      <c r="DA190" s="21"/>
      <c r="DB190" s="21"/>
      <c r="DC190" s="21"/>
      <c r="DD190" s="21"/>
      <c r="DE190" s="21"/>
      <c r="DF190" s="21"/>
      <c r="DG190" s="21"/>
      <c r="DH190" s="21"/>
      <c r="DI190" s="21"/>
      <c r="DJ190" s="21"/>
      <c r="DK190" s="21"/>
      <c r="DL190" s="21"/>
      <c r="DM190" s="21"/>
      <c r="DN190" s="21"/>
      <c r="DO190" s="21"/>
      <c r="DP190" s="21"/>
      <c r="DQ190" s="21"/>
      <c r="DR190" s="21"/>
      <c r="DS190" s="21"/>
      <c r="DT190" s="21"/>
      <c r="DU190" s="21"/>
      <c r="DV190" s="21"/>
      <c r="DW190" s="21"/>
      <c r="DX190" s="21"/>
      <c r="DY190" s="21"/>
      <c r="DZ190" s="21"/>
      <c r="EA190" s="21"/>
      <c r="EB190" s="21"/>
      <c r="EC190" s="21"/>
      <c r="ED190" s="21"/>
      <c r="EE190" s="21"/>
      <c r="EF190" s="21"/>
      <c r="EG190" s="21"/>
      <c r="EH190" s="21"/>
      <c r="EI190" s="21"/>
      <c r="EJ190" s="21"/>
      <c r="EK190" s="21"/>
      <c r="EL190" s="21"/>
      <c r="EM190" s="21"/>
      <c r="EN190" s="21"/>
      <c r="EO190" s="21"/>
      <c r="EP190" s="21"/>
      <c r="EQ190" s="21"/>
      <c r="ER190" s="21"/>
      <c r="ES190" s="21"/>
      <c r="ET190" s="21"/>
      <c r="EU190" s="21"/>
      <c r="EV190" s="21"/>
      <c r="EW190" s="21"/>
      <c r="EX190" s="21"/>
      <c r="EY190" s="21"/>
      <c r="EZ190" s="21"/>
      <c r="FA190" s="21"/>
      <c r="FB190" s="21"/>
      <c r="FC190" s="21"/>
      <c r="FD190" s="21"/>
      <c r="FE190" s="21"/>
      <c r="FF190" s="21"/>
      <c r="FG190" s="21"/>
      <c r="FH190" s="21"/>
      <c r="FI190" s="21"/>
      <c r="FJ190" s="21"/>
      <c r="FK190" s="21"/>
      <c r="FL190" s="21"/>
      <c r="FM190" s="21"/>
      <c r="FN190" s="21"/>
      <c r="FO190" s="21"/>
      <c r="FP190" s="21"/>
      <c r="FQ190" s="21"/>
      <c r="FR190" s="21"/>
      <c r="FS190" s="21"/>
      <c r="FT190" s="21"/>
      <c r="FU190" s="21"/>
      <c r="FV190" s="21"/>
      <c r="FW190" s="21"/>
      <c r="FX190" s="21"/>
      <c r="FY190" s="21"/>
      <c r="FZ190" s="21"/>
      <c r="GA190" s="21"/>
      <c r="GB190" s="21"/>
      <c r="GC190" s="21"/>
      <c r="GD190" s="21"/>
      <c r="GE190" s="21"/>
      <c r="GF190" s="21"/>
      <c r="GG190" s="21"/>
      <c r="GH190" s="21"/>
      <c r="GI190" s="21"/>
      <c r="GJ190" s="21"/>
      <c r="GK190" s="21"/>
      <c r="GL190" s="21"/>
      <c r="GM190" s="21"/>
      <c r="GN190" s="21"/>
      <c r="GO190" s="21"/>
      <c r="GP190" s="21"/>
      <c r="GQ190" s="21"/>
      <c r="GR190" s="21"/>
      <c r="GS190" s="21"/>
      <c r="GT190" s="21"/>
      <c r="GU190" s="21"/>
      <c r="GV190" s="21"/>
      <c r="GW190" s="21"/>
      <c r="GX190" s="21"/>
      <c r="GY190" s="21"/>
      <c r="GZ190" s="21"/>
      <c r="HA190" s="21"/>
      <c r="HB190" s="21"/>
      <c r="HC190" s="21"/>
      <c r="HD190" s="21"/>
      <c r="HE190" s="21"/>
      <c r="HF190" s="21"/>
      <c r="HG190" s="21"/>
      <c r="HH190" s="21"/>
      <c r="HI190" s="21"/>
      <c r="HJ190" s="21"/>
      <c r="HK190" s="21"/>
      <c r="HL190" s="21"/>
      <c r="HM190" s="21"/>
      <c r="HN190" s="21"/>
      <c r="HO190" s="21"/>
      <c r="HP190" s="21"/>
      <c r="HQ190" s="21"/>
      <c r="HR190" s="21"/>
      <c r="HS190" s="21"/>
      <c r="HT190" s="21"/>
      <c r="HU190" s="21"/>
      <c r="HV190" s="21"/>
      <c r="HW190" s="21"/>
      <c r="HX190" s="21"/>
      <c r="HY190" s="21"/>
      <c r="HZ190" s="21"/>
      <c r="IA190" s="21"/>
      <c r="IB190" s="21"/>
      <c r="IC190" s="21"/>
      <c r="ID190" s="21"/>
      <c r="IE190" s="21"/>
      <c r="IF190" s="21"/>
      <c r="IG190" s="21"/>
    </row>
    <row r="191" s="18" customFormat="1" ht="75" spans="1:241">
      <c r="A191" s="2">
        <v>177</v>
      </c>
      <c r="B191" s="3" t="s">
        <v>684</v>
      </c>
      <c r="C191" s="108"/>
      <c r="D191" s="3" t="s">
        <v>31</v>
      </c>
      <c r="E191" s="3" t="s">
        <v>685</v>
      </c>
      <c r="F191" s="4" t="s">
        <v>686</v>
      </c>
      <c r="G191" s="3">
        <v>321.7</v>
      </c>
      <c r="H191" s="5" t="s">
        <v>34</v>
      </c>
      <c r="I191" s="6" t="s">
        <v>658</v>
      </c>
      <c r="J191" s="6"/>
      <c r="K191" s="48">
        <f t="shared" si="14"/>
        <v>1</v>
      </c>
      <c r="L191" s="3"/>
      <c r="M191" s="3">
        <v>1</v>
      </c>
      <c r="N191" s="3">
        <f t="shared" si="16"/>
        <v>0.0975</v>
      </c>
      <c r="O191" s="3">
        <v>0.0288</v>
      </c>
      <c r="P191" s="3">
        <v>0.0687</v>
      </c>
      <c r="Q191" s="3">
        <f t="shared" si="17"/>
        <v>0.3406</v>
      </c>
      <c r="R191" s="3">
        <v>0.1183</v>
      </c>
      <c r="S191" s="3">
        <v>0.2223</v>
      </c>
      <c r="T191" s="3" t="s">
        <v>129</v>
      </c>
      <c r="U191" s="3" t="s">
        <v>596</v>
      </c>
      <c r="V191" s="8">
        <v>2024.1</v>
      </c>
      <c r="W191" s="3"/>
      <c r="X191" s="21"/>
      <c r="Y191" s="21"/>
      <c r="Z191" s="21"/>
      <c r="AA191" s="21"/>
      <c r="AB191" s="21"/>
      <c r="AC191" s="21"/>
      <c r="AD191" s="21"/>
      <c r="AE191" s="21"/>
      <c r="AF191" s="21"/>
      <c r="AG191" s="21"/>
      <c r="AH191" s="21"/>
      <c r="AI191" s="21"/>
      <c r="AJ191" s="21"/>
      <c r="AK191" s="21"/>
      <c r="AL191" s="21"/>
      <c r="AM191" s="21"/>
      <c r="AN191" s="21"/>
      <c r="AO191" s="21"/>
      <c r="AP191" s="21"/>
      <c r="AQ191" s="21"/>
      <c r="AR191" s="21"/>
      <c r="AS191" s="21"/>
      <c r="AT191" s="21"/>
      <c r="AU191" s="21"/>
      <c r="AV191" s="21"/>
      <c r="AW191" s="21"/>
      <c r="AX191" s="21"/>
      <c r="AY191" s="21"/>
      <c r="AZ191" s="21"/>
      <c r="BA191" s="21"/>
      <c r="BB191" s="21"/>
      <c r="BC191" s="21"/>
      <c r="BD191" s="21"/>
      <c r="BE191" s="21"/>
      <c r="BF191" s="21"/>
      <c r="BG191" s="21"/>
      <c r="BH191" s="21"/>
      <c r="BI191" s="21"/>
      <c r="BJ191" s="21"/>
      <c r="BK191" s="21"/>
      <c r="BL191" s="21"/>
      <c r="BM191" s="21"/>
      <c r="BN191" s="21"/>
      <c r="BO191" s="21"/>
      <c r="BP191" s="21"/>
      <c r="BQ191" s="21"/>
      <c r="BR191" s="21"/>
      <c r="BS191" s="21"/>
      <c r="BT191" s="21"/>
      <c r="BU191" s="21"/>
      <c r="BV191" s="21"/>
      <c r="BW191" s="21"/>
      <c r="BX191" s="21"/>
      <c r="BY191" s="21"/>
      <c r="BZ191" s="21"/>
      <c r="CA191" s="21"/>
      <c r="CB191" s="21"/>
      <c r="CC191" s="21"/>
      <c r="CD191" s="21"/>
      <c r="CE191" s="21"/>
      <c r="CF191" s="21"/>
      <c r="CG191" s="21"/>
      <c r="CH191" s="21"/>
      <c r="CI191" s="21"/>
      <c r="CJ191" s="21"/>
      <c r="CK191" s="21"/>
      <c r="CL191" s="21"/>
      <c r="CM191" s="21"/>
      <c r="CN191" s="21"/>
      <c r="CO191" s="21"/>
      <c r="CP191" s="21"/>
      <c r="CQ191" s="21"/>
      <c r="CR191" s="21"/>
      <c r="CS191" s="21"/>
      <c r="CT191" s="21"/>
      <c r="CU191" s="21"/>
      <c r="CV191" s="21"/>
      <c r="CW191" s="21"/>
      <c r="CX191" s="21"/>
      <c r="CY191" s="21"/>
      <c r="CZ191" s="21"/>
      <c r="DA191" s="21"/>
      <c r="DB191" s="21"/>
      <c r="DC191" s="21"/>
      <c r="DD191" s="21"/>
      <c r="DE191" s="21"/>
      <c r="DF191" s="21"/>
      <c r="DG191" s="21"/>
      <c r="DH191" s="21"/>
      <c r="DI191" s="21"/>
      <c r="DJ191" s="21"/>
      <c r="DK191" s="21"/>
      <c r="DL191" s="21"/>
      <c r="DM191" s="21"/>
      <c r="DN191" s="21"/>
      <c r="DO191" s="21"/>
      <c r="DP191" s="21"/>
      <c r="DQ191" s="21"/>
      <c r="DR191" s="21"/>
      <c r="DS191" s="21"/>
      <c r="DT191" s="21"/>
      <c r="DU191" s="21"/>
      <c r="DV191" s="21"/>
      <c r="DW191" s="21"/>
      <c r="DX191" s="21"/>
      <c r="DY191" s="21"/>
      <c r="DZ191" s="21"/>
      <c r="EA191" s="21"/>
      <c r="EB191" s="21"/>
      <c r="EC191" s="21"/>
      <c r="ED191" s="21"/>
      <c r="EE191" s="21"/>
      <c r="EF191" s="21"/>
      <c r="EG191" s="21"/>
      <c r="EH191" s="21"/>
      <c r="EI191" s="21"/>
      <c r="EJ191" s="21"/>
      <c r="EK191" s="21"/>
      <c r="EL191" s="21"/>
      <c r="EM191" s="21"/>
      <c r="EN191" s="21"/>
      <c r="EO191" s="21"/>
      <c r="EP191" s="21"/>
      <c r="EQ191" s="21"/>
      <c r="ER191" s="21"/>
      <c r="ES191" s="21"/>
      <c r="ET191" s="21"/>
      <c r="EU191" s="21"/>
      <c r="EV191" s="21"/>
      <c r="EW191" s="21"/>
      <c r="EX191" s="21"/>
      <c r="EY191" s="21"/>
      <c r="EZ191" s="21"/>
      <c r="FA191" s="21"/>
      <c r="FB191" s="21"/>
      <c r="FC191" s="21"/>
      <c r="FD191" s="21"/>
      <c r="FE191" s="21"/>
      <c r="FF191" s="21"/>
      <c r="FG191" s="21"/>
      <c r="FH191" s="21"/>
      <c r="FI191" s="21"/>
      <c r="FJ191" s="21"/>
      <c r="FK191" s="21"/>
      <c r="FL191" s="21"/>
      <c r="FM191" s="21"/>
      <c r="FN191" s="21"/>
      <c r="FO191" s="21"/>
      <c r="FP191" s="21"/>
      <c r="FQ191" s="21"/>
      <c r="FR191" s="21"/>
      <c r="FS191" s="21"/>
      <c r="FT191" s="21"/>
      <c r="FU191" s="21"/>
      <c r="FV191" s="21"/>
      <c r="FW191" s="21"/>
      <c r="FX191" s="21"/>
      <c r="FY191" s="21"/>
      <c r="FZ191" s="21"/>
      <c r="GA191" s="21"/>
      <c r="GB191" s="21"/>
      <c r="GC191" s="21"/>
      <c r="GD191" s="21"/>
      <c r="GE191" s="21"/>
      <c r="GF191" s="21"/>
      <c r="GG191" s="21"/>
      <c r="GH191" s="21"/>
      <c r="GI191" s="21"/>
      <c r="GJ191" s="21"/>
      <c r="GK191" s="21"/>
      <c r="GL191" s="21"/>
      <c r="GM191" s="21"/>
      <c r="GN191" s="21"/>
      <c r="GO191" s="21"/>
      <c r="GP191" s="21"/>
      <c r="GQ191" s="21"/>
      <c r="GR191" s="21"/>
      <c r="GS191" s="21"/>
      <c r="GT191" s="21"/>
      <c r="GU191" s="21"/>
      <c r="GV191" s="21"/>
      <c r="GW191" s="21"/>
      <c r="GX191" s="21"/>
      <c r="GY191" s="21"/>
      <c r="GZ191" s="21"/>
      <c r="HA191" s="21"/>
      <c r="HB191" s="21"/>
      <c r="HC191" s="21"/>
      <c r="HD191" s="21"/>
      <c r="HE191" s="21"/>
      <c r="HF191" s="21"/>
      <c r="HG191" s="21"/>
      <c r="HH191" s="21"/>
      <c r="HI191" s="21"/>
      <c r="HJ191" s="21"/>
      <c r="HK191" s="21"/>
      <c r="HL191" s="21"/>
      <c r="HM191" s="21"/>
      <c r="HN191" s="21"/>
      <c r="HO191" s="21"/>
      <c r="HP191" s="21"/>
      <c r="HQ191" s="21"/>
      <c r="HR191" s="21"/>
      <c r="HS191" s="21"/>
      <c r="HT191" s="21"/>
      <c r="HU191" s="21"/>
      <c r="HV191" s="21"/>
      <c r="HW191" s="21"/>
      <c r="HX191" s="21"/>
      <c r="HY191" s="21"/>
      <c r="HZ191" s="21"/>
      <c r="IA191" s="21"/>
      <c r="IB191" s="21"/>
      <c r="IC191" s="21"/>
      <c r="ID191" s="21"/>
      <c r="IE191" s="21"/>
      <c r="IF191" s="21"/>
      <c r="IG191" s="21"/>
    </row>
    <row r="192" s="18" customFormat="1" ht="75" spans="1:241">
      <c r="A192" s="2">
        <v>178</v>
      </c>
      <c r="B192" s="3" t="s">
        <v>687</v>
      </c>
      <c r="C192" s="95" t="s">
        <v>42</v>
      </c>
      <c r="D192" s="95" t="s">
        <v>31</v>
      </c>
      <c r="E192" s="3" t="s">
        <v>138</v>
      </c>
      <c r="F192" s="4" t="s">
        <v>688</v>
      </c>
      <c r="G192" s="3">
        <v>208</v>
      </c>
      <c r="H192" s="5" t="s">
        <v>34</v>
      </c>
      <c r="I192" s="6" t="s">
        <v>658</v>
      </c>
      <c r="J192" s="6"/>
      <c r="K192" s="48">
        <f t="shared" si="14"/>
        <v>1</v>
      </c>
      <c r="L192" s="3"/>
      <c r="M192" s="3">
        <v>1</v>
      </c>
      <c r="N192" s="3">
        <f t="shared" si="16"/>
        <v>0.0975</v>
      </c>
      <c r="O192" s="3">
        <v>0.0288</v>
      </c>
      <c r="P192" s="3">
        <v>0.0687</v>
      </c>
      <c r="Q192" s="3">
        <f t="shared" si="17"/>
        <v>0.3406</v>
      </c>
      <c r="R192" s="3">
        <v>0.1183</v>
      </c>
      <c r="S192" s="3">
        <v>0.2223</v>
      </c>
      <c r="T192" s="3" t="s">
        <v>129</v>
      </c>
      <c r="U192" s="3" t="s">
        <v>596</v>
      </c>
      <c r="V192" s="8">
        <v>2024.1</v>
      </c>
      <c r="W192" s="3"/>
      <c r="X192" s="15"/>
      <c r="Y192" s="15"/>
      <c r="Z192" s="15"/>
      <c r="AA192" s="21"/>
      <c r="AB192" s="21"/>
      <c r="AC192" s="21"/>
      <c r="AD192" s="21"/>
      <c r="AE192" s="21"/>
      <c r="AF192" s="21"/>
      <c r="AG192" s="21"/>
      <c r="AH192" s="21"/>
      <c r="AI192" s="21"/>
      <c r="AJ192" s="21"/>
      <c r="AK192" s="21"/>
      <c r="AL192" s="21"/>
      <c r="AM192" s="21"/>
      <c r="AN192" s="21"/>
      <c r="AO192" s="21"/>
      <c r="AP192" s="21"/>
      <c r="AQ192" s="21"/>
      <c r="AR192" s="21"/>
      <c r="AS192" s="21"/>
      <c r="AT192" s="21"/>
      <c r="AU192" s="21"/>
      <c r="AV192" s="21"/>
      <c r="AW192" s="21"/>
      <c r="AX192" s="21"/>
      <c r="AY192" s="21"/>
      <c r="AZ192" s="21"/>
      <c r="BA192" s="21"/>
      <c r="BB192" s="21"/>
      <c r="BC192" s="21"/>
      <c r="BD192" s="21"/>
      <c r="BE192" s="21"/>
      <c r="BF192" s="21"/>
      <c r="BG192" s="21"/>
      <c r="BH192" s="21"/>
      <c r="BI192" s="21"/>
      <c r="BJ192" s="21"/>
      <c r="BK192" s="21"/>
      <c r="BL192" s="21"/>
      <c r="BM192" s="21"/>
      <c r="BN192" s="21"/>
      <c r="BO192" s="21"/>
      <c r="BP192" s="21"/>
      <c r="BQ192" s="21"/>
      <c r="BR192" s="21"/>
      <c r="BS192" s="21"/>
      <c r="BT192" s="21"/>
      <c r="BU192" s="21"/>
      <c r="BV192" s="21"/>
      <c r="BW192" s="21"/>
      <c r="BX192" s="21"/>
      <c r="BY192" s="21"/>
      <c r="BZ192" s="21"/>
      <c r="CA192" s="21"/>
      <c r="CB192" s="21"/>
      <c r="CC192" s="21"/>
      <c r="CD192" s="21"/>
      <c r="CE192" s="21"/>
      <c r="CF192" s="21"/>
      <c r="CG192" s="21"/>
      <c r="CH192" s="21"/>
      <c r="CI192" s="21"/>
      <c r="CJ192" s="21"/>
      <c r="CK192" s="21"/>
      <c r="CL192" s="21"/>
      <c r="CM192" s="21"/>
      <c r="CN192" s="21"/>
      <c r="CO192" s="21"/>
      <c r="CP192" s="21"/>
      <c r="CQ192" s="21"/>
      <c r="CR192" s="21"/>
      <c r="CS192" s="21"/>
      <c r="CT192" s="21"/>
      <c r="CU192" s="21"/>
      <c r="CV192" s="21"/>
      <c r="CW192" s="21"/>
      <c r="CX192" s="21"/>
      <c r="CY192" s="21"/>
      <c r="CZ192" s="21"/>
      <c r="DA192" s="21"/>
      <c r="DB192" s="21"/>
      <c r="DC192" s="21"/>
      <c r="DD192" s="21"/>
      <c r="DE192" s="21"/>
      <c r="DF192" s="21"/>
      <c r="DG192" s="21"/>
      <c r="DH192" s="21"/>
      <c r="DI192" s="21"/>
      <c r="DJ192" s="21"/>
      <c r="DK192" s="21"/>
      <c r="DL192" s="21"/>
      <c r="DM192" s="21"/>
      <c r="DN192" s="21"/>
      <c r="DO192" s="21"/>
      <c r="DP192" s="21"/>
      <c r="DQ192" s="21"/>
      <c r="DR192" s="21"/>
      <c r="DS192" s="21"/>
      <c r="DT192" s="21"/>
      <c r="DU192" s="21"/>
      <c r="DV192" s="21"/>
      <c r="DW192" s="21"/>
      <c r="DX192" s="21"/>
      <c r="DY192" s="21"/>
      <c r="DZ192" s="21"/>
      <c r="EA192" s="21"/>
      <c r="EB192" s="21"/>
      <c r="EC192" s="21"/>
      <c r="ED192" s="21"/>
      <c r="EE192" s="21"/>
      <c r="EF192" s="21"/>
      <c r="EG192" s="21"/>
      <c r="EH192" s="21"/>
      <c r="EI192" s="21"/>
      <c r="EJ192" s="21"/>
      <c r="EK192" s="21"/>
      <c r="EL192" s="21"/>
      <c r="EM192" s="21"/>
      <c r="EN192" s="21"/>
      <c r="EO192" s="21"/>
      <c r="EP192" s="21"/>
      <c r="EQ192" s="21"/>
      <c r="ER192" s="21"/>
      <c r="ES192" s="21"/>
      <c r="ET192" s="21"/>
      <c r="EU192" s="21"/>
      <c r="EV192" s="21"/>
      <c r="EW192" s="21"/>
      <c r="EX192" s="21"/>
      <c r="EY192" s="21"/>
      <c r="EZ192" s="21"/>
      <c r="FA192" s="21"/>
      <c r="FB192" s="21"/>
      <c r="FC192" s="21"/>
      <c r="FD192" s="21"/>
      <c r="FE192" s="21"/>
      <c r="FF192" s="21"/>
      <c r="FG192" s="21"/>
      <c r="FH192" s="21"/>
      <c r="FI192" s="21"/>
      <c r="FJ192" s="21"/>
      <c r="FK192" s="21"/>
      <c r="FL192" s="21"/>
      <c r="FM192" s="21"/>
      <c r="FN192" s="21"/>
      <c r="FO192" s="21"/>
      <c r="FP192" s="21"/>
      <c r="FQ192" s="21"/>
      <c r="FR192" s="21"/>
      <c r="FS192" s="21"/>
      <c r="FT192" s="21"/>
      <c r="FU192" s="21"/>
      <c r="FV192" s="21"/>
      <c r="FW192" s="21"/>
      <c r="FX192" s="21"/>
      <c r="FY192" s="21"/>
      <c r="FZ192" s="21"/>
      <c r="GA192" s="21"/>
      <c r="GB192" s="21"/>
      <c r="GC192" s="21"/>
      <c r="GD192" s="21"/>
      <c r="GE192" s="21"/>
      <c r="GF192" s="21"/>
      <c r="GG192" s="21"/>
      <c r="GH192" s="21"/>
      <c r="GI192" s="21"/>
      <c r="GJ192" s="21"/>
      <c r="GK192" s="21"/>
      <c r="GL192" s="21"/>
      <c r="GM192" s="21"/>
      <c r="GN192" s="21"/>
      <c r="GO192" s="21"/>
      <c r="GP192" s="21"/>
      <c r="GQ192" s="21"/>
      <c r="GR192" s="21"/>
      <c r="GS192" s="21"/>
      <c r="GT192" s="21"/>
      <c r="GU192" s="21"/>
      <c r="GV192" s="21"/>
      <c r="GW192" s="21"/>
      <c r="GX192" s="21"/>
      <c r="GY192" s="21"/>
      <c r="GZ192" s="21"/>
      <c r="HA192" s="21"/>
      <c r="HB192" s="21"/>
      <c r="HC192" s="21"/>
      <c r="HD192" s="21"/>
      <c r="HE192" s="21"/>
      <c r="HF192" s="21"/>
      <c r="HG192" s="21"/>
      <c r="HH192" s="21"/>
      <c r="HI192" s="21"/>
      <c r="HJ192" s="21"/>
      <c r="HK192" s="21"/>
      <c r="HL192" s="21"/>
      <c r="HM192" s="21"/>
      <c r="HN192" s="21"/>
      <c r="HO192" s="21"/>
      <c r="HP192" s="21"/>
      <c r="HQ192" s="21"/>
      <c r="HR192" s="21"/>
      <c r="HS192" s="21"/>
      <c r="HT192" s="21"/>
      <c r="HU192" s="21"/>
      <c r="HV192" s="21"/>
      <c r="HW192" s="21"/>
      <c r="HX192" s="21"/>
      <c r="HY192" s="21"/>
      <c r="HZ192" s="21"/>
      <c r="IA192" s="21"/>
      <c r="IB192" s="21"/>
      <c r="IC192" s="21"/>
      <c r="ID192" s="21"/>
      <c r="IE192" s="21"/>
      <c r="IF192" s="21"/>
      <c r="IG192" s="21"/>
    </row>
    <row r="193" s="18" customFormat="1" ht="81" spans="1:241">
      <c r="A193" s="2">
        <v>179</v>
      </c>
      <c r="B193" s="3" t="s">
        <v>689</v>
      </c>
      <c r="C193" s="3" t="s">
        <v>42</v>
      </c>
      <c r="D193" s="3" t="s">
        <v>31</v>
      </c>
      <c r="E193" s="3" t="s">
        <v>690</v>
      </c>
      <c r="F193" s="4" t="s">
        <v>691</v>
      </c>
      <c r="G193" s="95">
        <v>208</v>
      </c>
      <c r="H193" s="5" t="s">
        <v>77</v>
      </c>
      <c r="I193" s="6" t="s">
        <v>658</v>
      </c>
      <c r="J193" s="6"/>
      <c r="K193" s="48">
        <f t="shared" si="14"/>
        <v>1</v>
      </c>
      <c r="L193" s="3"/>
      <c r="M193" s="3">
        <v>1</v>
      </c>
      <c r="N193" s="3">
        <f t="shared" si="16"/>
        <v>0.054</v>
      </c>
      <c r="O193" s="3">
        <v>0.012</v>
      </c>
      <c r="P193" s="3">
        <v>0.042</v>
      </c>
      <c r="Q193" s="3">
        <f t="shared" si="17"/>
        <v>0.204</v>
      </c>
      <c r="R193" s="3">
        <f>O193*3</f>
        <v>0.036</v>
      </c>
      <c r="S193" s="3">
        <f>P193*4</f>
        <v>0.168</v>
      </c>
      <c r="T193" s="3" t="s">
        <v>129</v>
      </c>
      <c r="U193" s="3" t="s">
        <v>596</v>
      </c>
      <c r="V193" s="8">
        <v>2024.1</v>
      </c>
      <c r="W193" s="3"/>
      <c r="X193" s="15"/>
      <c r="Y193" s="15"/>
      <c r="Z193" s="15"/>
      <c r="AA193" s="21"/>
      <c r="AB193" s="21"/>
      <c r="AC193" s="21"/>
      <c r="AD193" s="21"/>
      <c r="AE193" s="21"/>
      <c r="AF193" s="21"/>
      <c r="AG193" s="21"/>
      <c r="AH193" s="21"/>
      <c r="AI193" s="21"/>
      <c r="AJ193" s="21"/>
      <c r="AK193" s="21"/>
      <c r="AL193" s="21"/>
      <c r="AM193" s="21"/>
      <c r="AN193" s="21"/>
      <c r="AO193" s="21"/>
      <c r="AP193" s="21"/>
      <c r="AQ193" s="21"/>
      <c r="AR193" s="21"/>
      <c r="AS193" s="21"/>
      <c r="AT193" s="21"/>
      <c r="AU193" s="21"/>
      <c r="AV193" s="21"/>
      <c r="AW193" s="21"/>
      <c r="AX193" s="21"/>
      <c r="AY193" s="21"/>
      <c r="AZ193" s="21"/>
      <c r="BA193" s="21"/>
      <c r="BB193" s="21"/>
      <c r="BC193" s="21"/>
      <c r="BD193" s="21"/>
      <c r="BE193" s="21"/>
      <c r="BF193" s="21"/>
      <c r="BG193" s="21"/>
      <c r="BH193" s="21"/>
      <c r="BI193" s="21"/>
      <c r="BJ193" s="21"/>
      <c r="BK193" s="21"/>
      <c r="BL193" s="21"/>
      <c r="BM193" s="21"/>
      <c r="BN193" s="21"/>
      <c r="BO193" s="21"/>
      <c r="BP193" s="21"/>
      <c r="BQ193" s="21"/>
      <c r="BR193" s="21"/>
      <c r="BS193" s="21"/>
      <c r="BT193" s="21"/>
      <c r="BU193" s="21"/>
      <c r="BV193" s="21"/>
      <c r="BW193" s="21"/>
      <c r="BX193" s="21"/>
      <c r="BY193" s="21"/>
      <c r="BZ193" s="21"/>
      <c r="CA193" s="21"/>
      <c r="CB193" s="21"/>
      <c r="CC193" s="21"/>
      <c r="CD193" s="21"/>
      <c r="CE193" s="21"/>
      <c r="CF193" s="21"/>
      <c r="CG193" s="21"/>
      <c r="CH193" s="21"/>
      <c r="CI193" s="21"/>
      <c r="CJ193" s="21"/>
      <c r="CK193" s="21"/>
      <c r="CL193" s="21"/>
      <c r="CM193" s="21"/>
      <c r="CN193" s="21"/>
      <c r="CO193" s="21"/>
      <c r="CP193" s="21"/>
      <c r="CQ193" s="21"/>
      <c r="CR193" s="21"/>
      <c r="CS193" s="21"/>
      <c r="CT193" s="21"/>
      <c r="CU193" s="21"/>
      <c r="CV193" s="21"/>
      <c r="CW193" s="21"/>
      <c r="CX193" s="21"/>
      <c r="CY193" s="21"/>
      <c r="CZ193" s="21"/>
      <c r="DA193" s="21"/>
      <c r="DB193" s="21"/>
      <c r="DC193" s="21"/>
      <c r="DD193" s="21"/>
      <c r="DE193" s="21"/>
      <c r="DF193" s="21"/>
      <c r="DG193" s="21"/>
      <c r="DH193" s="21"/>
      <c r="DI193" s="21"/>
      <c r="DJ193" s="21"/>
      <c r="DK193" s="21"/>
      <c r="DL193" s="21"/>
      <c r="DM193" s="21"/>
      <c r="DN193" s="21"/>
      <c r="DO193" s="21"/>
      <c r="DP193" s="21"/>
      <c r="DQ193" s="21"/>
      <c r="DR193" s="21"/>
      <c r="DS193" s="21"/>
      <c r="DT193" s="21"/>
      <c r="DU193" s="21"/>
      <c r="DV193" s="21"/>
      <c r="DW193" s="21"/>
      <c r="DX193" s="21"/>
      <c r="DY193" s="21"/>
      <c r="DZ193" s="21"/>
      <c r="EA193" s="21"/>
      <c r="EB193" s="21"/>
      <c r="EC193" s="21"/>
      <c r="ED193" s="21"/>
      <c r="EE193" s="21"/>
      <c r="EF193" s="21"/>
      <c r="EG193" s="21"/>
      <c r="EH193" s="21"/>
      <c r="EI193" s="21"/>
      <c r="EJ193" s="21"/>
      <c r="EK193" s="21"/>
      <c r="EL193" s="21"/>
      <c r="EM193" s="21"/>
      <c r="EN193" s="21"/>
      <c r="EO193" s="21"/>
      <c r="EP193" s="21"/>
      <c r="EQ193" s="21"/>
      <c r="ER193" s="21"/>
      <c r="ES193" s="21"/>
      <c r="ET193" s="21"/>
      <c r="EU193" s="21"/>
      <c r="EV193" s="21"/>
      <c r="EW193" s="21"/>
      <c r="EX193" s="21"/>
      <c r="EY193" s="21"/>
      <c r="EZ193" s="21"/>
      <c r="FA193" s="21"/>
      <c r="FB193" s="21"/>
      <c r="FC193" s="21"/>
      <c r="FD193" s="21"/>
      <c r="FE193" s="21"/>
      <c r="FF193" s="21"/>
      <c r="FG193" s="21"/>
      <c r="FH193" s="21"/>
      <c r="FI193" s="21"/>
      <c r="FJ193" s="21"/>
      <c r="FK193" s="21"/>
      <c r="FL193" s="21"/>
      <c r="FM193" s="21"/>
      <c r="FN193" s="21"/>
      <c r="FO193" s="21"/>
      <c r="FP193" s="21"/>
      <c r="FQ193" s="21"/>
      <c r="FR193" s="21"/>
      <c r="FS193" s="21"/>
      <c r="FT193" s="21"/>
      <c r="FU193" s="21"/>
      <c r="FV193" s="21"/>
      <c r="FW193" s="21"/>
      <c r="FX193" s="21"/>
      <c r="FY193" s="21"/>
      <c r="FZ193" s="21"/>
      <c r="GA193" s="21"/>
      <c r="GB193" s="21"/>
      <c r="GC193" s="21"/>
      <c r="GD193" s="21"/>
      <c r="GE193" s="21"/>
      <c r="GF193" s="21"/>
      <c r="GG193" s="21"/>
      <c r="GH193" s="21"/>
      <c r="GI193" s="21"/>
      <c r="GJ193" s="21"/>
      <c r="GK193" s="21"/>
      <c r="GL193" s="21"/>
      <c r="GM193" s="21"/>
      <c r="GN193" s="21"/>
      <c r="GO193" s="21"/>
      <c r="GP193" s="21"/>
      <c r="GQ193" s="21"/>
      <c r="GR193" s="21"/>
      <c r="GS193" s="21"/>
      <c r="GT193" s="21"/>
      <c r="GU193" s="21"/>
      <c r="GV193" s="21"/>
      <c r="GW193" s="21"/>
      <c r="GX193" s="21"/>
      <c r="GY193" s="21"/>
      <c r="GZ193" s="21"/>
      <c r="HA193" s="21"/>
      <c r="HB193" s="21"/>
      <c r="HC193" s="21"/>
      <c r="HD193" s="21"/>
      <c r="HE193" s="21"/>
      <c r="HF193" s="21"/>
      <c r="HG193" s="21"/>
      <c r="HH193" s="21"/>
      <c r="HI193" s="21"/>
      <c r="HJ193" s="21"/>
      <c r="HK193" s="21"/>
      <c r="HL193" s="21"/>
      <c r="HM193" s="21"/>
      <c r="HN193" s="21"/>
      <c r="HO193" s="21"/>
      <c r="HP193" s="21"/>
      <c r="HQ193" s="21"/>
      <c r="HR193" s="21"/>
      <c r="HS193" s="21"/>
      <c r="HT193" s="21"/>
      <c r="HU193" s="21"/>
      <c r="HV193" s="21"/>
      <c r="HW193" s="21"/>
      <c r="HX193" s="21"/>
      <c r="HY193" s="21"/>
      <c r="HZ193" s="21"/>
      <c r="IA193" s="21"/>
      <c r="IB193" s="21"/>
      <c r="IC193" s="21"/>
      <c r="ID193" s="21"/>
      <c r="IE193" s="21"/>
      <c r="IF193" s="21"/>
      <c r="IG193" s="21"/>
    </row>
    <row r="194" s="18" customFormat="1" ht="75" spans="1:241">
      <c r="A194" s="2">
        <v>180</v>
      </c>
      <c r="B194" s="3" t="s">
        <v>692</v>
      </c>
      <c r="C194" s="3" t="s">
        <v>42</v>
      </c>
      <c r="D194" s="3" t="s">
        <v>31</v>
      </c>
      <c r="E194" s="3" t="s">
        <v>693</v>
      </c>
      <c r="F194" s="4" t="s">
        <v>694</v>
      </c>
      <c r="G194" s="95">
        <v>372</v>
      </c>
      <c r="H194" s="5" t="s">
        <v>34</v>
      </c>
      <c r="I194" s="6" t="s">
        <v>658</v>
      </c>
      <c r="J194" s="6"/>
      <c r="K194" s="48">
        <f t="shared" si="14"/>
        <v>1</v>
      </c>
      <c r="L194" s="3"/>
      <c r="M194" s="3">
        <v>1</v>
      </c>
      <c r="N194" s="3">
        <f t="shared" si="16"/>
        <v>0.0638</v>
      </c>
      <c r="O194" s="3">
        <v>0.0102</v>
      </c>
      <c r="P194" s="3">
        <v>0.0536</v>
      </c>
      <c r="Q194" s="3">
        <f t="shared" si="17"/>
        <v>0.254</v>
      </c>
      <c r="R194" s="3">
        <v>0.0536</v>
      </c>
      <c r="S194" s="3">
        <v>0.2004</v>
      </c>
      <c r="T194" s="3" t="s">
        <v>129</v>
      </c>
      <c r="U194" s="3" t="s">
        <v>596</v>
      </c>
      <c r="V194" s="8">
        <v>2024.1</v>
      </c>
      <c r="W194" s="3"/>
      <c r="X194" s="15"/>
      <c r="Y194" s="15"/>
      <c r="Z194" s="15"/>
      <c r="AA194" s="21"/>
      <c r="AB194" s="21"/>
      <c r="AC194" s="21"/>
      <c r="AD194" s="21"/>
      <c r="AE194" s="21"/>
      <c r="AF194" s="21"/>
      <c r="AG194" s="21"/>
      <c r="AH194" s="21"/>
      <c r="AI194" s="21"/>
      <c r="AJ194" s="21"/>
      <c r="AK194" s="21"/>
      <c r="AL194" s="21"/>
      <c r="AM194" s="21"/>
      <c r="AN194" s="21"/>
      <c r="AO194" s="21"/>
      <c r="AP194" s="21"/>
      <c r="AQ194" s="21"/>
      <c r="AR194" s="21"/>
      <c r="AS194" s="21"/>
      <c r="AT194" s="21"/>
      <c r="AU194" s="21"/>
      <c r="AV194" s="21"/>
      <c r="AW194" s="21"/>
      <c r="AX194" s="21"/>
      <c r="AY194" s="21"/>
      <c r="AZ194" s="21"/>
      <c r="BA194" s="21"/>
      <c r="BB194" s="21"/>
      <c r="BC194" s="21"/>
      <c r="BD194" s="21"/>
      <c r="BE194" s="21"/>
      <c r="BF194" s="21"/>
      <c r="BG194" s="21"/>
      <c r="BH194" s="21"/>
      <c r="BI194" s="21"/>
      <c r="BJ194" s="21"/>
      <c r="BK194" s="21"/>
      <c r="BL194" s="21"/>
      <c r="BM194" s="21"/>
      <c r="BN194" s="21"/>
      <c r="BO194" s="21"/>
      <c r="BP194" s="21"/>
      <c r="BQ194" s="21"/>
      <c r="BR194" s="21"/>
      <c r="BS194" s="21"/>
      <c r="BT194" s="21"/>
      <c r="BU194" s="21"/>
      <c r="BV194" s="21"/>
      <c r="BW194" s="21"/>
      <c r="BX194" s="21"/>
      <c r="BY194" s="21"/>
      <c r="BZ194" s="21"/>
      <c r="CA194" s="21"/>
      <c r="CB194" s="21"/>
      <c r="CC194" s="21"/>
      <c r="CD194" s="21"/>
      <c r="CE194" s="21"/>
      <c r="CF194" s="21"/>
      <c r="CG194" s="21"/>
      <c r="CH194" s="21"/>
      <c r="CI194" s="21"/>
      <c r="CJ194" s="21"/>
      <c r="CK194" s="21"/>
      <c r="CL194" s="21"/>
      <c r="CM194" s="21"/>
      <c r="CN194" s="21"/>
      <c r="CO194" s="21"/>
      <c r="CP194" s="21"/>
      <c r="CQ194" s="21"/>
      <c r="CR194" s="21"/>
      <c r="CS194" s="21"/>
      <c r="CT194" s="21"/>
      <c r="CU194" s="21"/>
      <c r="CV194" s="21"/>
      <c r="CW194" s="21"/>
      <c r="CX194" s="21"/>
      <c r="CY194" s="21"/>
      <c r="CZ194" s="21"/>
      <c r="DA194" s="21"/>
      <c r="DB194" s="21"/>
      <c r="DC194" s="21"/>
      <c r="DD194" s="21"/>
      <c r="DE194" s="21"/>
      <c r="DF194" s="21"/>
      <c r="DG194" s="21"/>
      <c r="DH194" s="21"/>
      <c r="DI194" s="21"/>
      <c r="DJ194" s="21"/>
      <c r="DK194" s="21"/>
      <c r="DL194" s="21"/>
      <c r="DM194" s="21"/>
      <c r="DN194" s="21"/>
      <c r="DO194" s="21"/>
      <c r="DP194" s="21"/>
      <c r="DQ194" s="21"/>
      <c r="DR194" s="21"/>
      <c r="DS194" s="21"/>
      <c r="DT194" s="21"/>
      <c r="DU194" s="21"/>
      <c r="DV194" s="21"/>
      <c r="DW194" s="21"/>
      <c r="DX194" s="21"/>
      <c r="DY194" s="21"/>
      <c r="DZ194" s="21"/>
      <c r="EA194" s="21"/>
      <c r="EB194" s="21"/>
      <c r="EC194" s="21"/>
      <c r="ED194" s="21"/>
      <c r="EE194" s="21"/>
      <c r="EF194" s="21"/>
      <c r="EG194" s="21"/>
      <c r="EH194" s="21"/>
      <c r="EI194" s="21"/>
      <c r="EJ194" s="21"/>
      <c r="EK194" s="21"/>
      <c r="EL194" s="21"/>
      <c r="EM194" s="21"/>
      <c r="EN194" s="21"/>
      <c r="EO194" s="21"/>
      <c r="EP194" s="21"/>
      <c r="EQ194" s="21"/>
      <c r="ER194" s="21"/>
      <c r="ES194" s="21"/>
      <c r="ET194" s="21"/>
      <c r="EU194" s="21"/>
      <c r="EV194" s="21"/>
      <c r="EW194" s="21"/>
      <c r="EX194" s="21"/>
      <c r="EY194" s="21"/>
      <c r="EZ194" s="21"/>
      <c r="FA194" s="21"/>
      <c r="FB194" s="21"/>
      <c r="FC194" s="21"/>
      <c r="FD194" s="21"/>
      <c r="FE194" s="21"/>
      <c r="FF194" s="21"/>
      <c r="FG194" s="21"/>
      <c r="FH194" s="21"/>
      <c r="FI194" s="21"/>
      <c r="FJ194" s="21"/>
      <c r="FK194" s="21"/>
      <c r="FL194" s="21"/>
      <c r="FM194" s="21"/>
      <c r="FN194" s="21"/>
      <c r="FO194" s="21"/>
      <c r="FP194" s="21"/>
      <c r="FQ194" s="21"/>
      <c r="FR194" s="21"/>
      <c r="FS194" s="21"/>
      <c r="FT194" s="21"/>
      <c r="FU194" s="21"/>
      <c r="FV194" s="21"/>
      <c r="FW194" s="21"/>
      <c r="FX194" s="21"/>
      <c r="FY194" s="21"/>
      <c r="FZ194" s="21"/>
      <c r="GA194" s="21"/>
      <c r="GB194" s="21"/>
      <c r="GC194" s="21"/>
      <c r="GD194" s="21"/>
      <c r="GE194" s="21"/>
      <c r="GF194" s="21"/>
      <c r="GG194" s="21"/>
      <c r="GH194" s="21"/>
      <c r="GI194" s="21"/>
      <c r="GJ194" s="21"/>
      <c r="GK194" s="21"/>
      <c r="GL194" s="21"/>
      <c r="GM194" s="21"/>
      <c r="GN194" s="21"/>
      <c r="GO194" s="21"/>
      <c r="GP194" s="21"/>
      <c r="GQ194" s="21"/>
      <c r="GR194" s="21"/>
      <c r="GS194" s="21"/>
      <c r="GT194" s="21"/>
      <c r="GU194" s="21"/>
      <c r="GV194" s="21"/>
      <c r="GW194" s="21"/>
      <c r="GX194" s="21"/>
      <c r="GY194" s="21"/>
      <c r="GZ194" s="21"/>
      <c r="HA194" s="21"/>
      <c r="HB194" s="21"/>
      <c r="HC194" s="21"/>
      <c r="HD194" s="21"/>
      <c r="HE194" s="21"/>
      <c r="HF194" s="21"/>
      <c r="HG194" s="21"/>
      <c r="HH194" s="21"/>
      <c r="HI194" s="21"/>
      <c r="HJ194" s="21"/>
      <c r="HK194" s="21"/>
      <c r="HL194" s="21"/>
      <c r="HM194" s="21"/>
      <c r="HN194" s="21"/>
      <c r="HO194" s="21"/>
      <c r="HP194" s="21"/>
      <c r="HQ194" s="21"/>
      <c r="HR194" s="21"/>
      <c r="HS194" s="21"/>
      <c r="HT194" s="21"/>
      <c r="HU194" s="21"/>
      <c r="HV194" s="21"/>
      <c r="HW194" s="21"/>
      <c r="HX194" s="21"/>
      <c r="HY194" s="21"/>
      <c r="HZ194" s="21"/>
      <c r="IA194" s="21"/>
      <c r="IB194" s="21"/>
      <c r="IC194" s="21"/>
      <c r="ID194" s="21"/>
      <c r="IE194" s="21"/>
      <c r="IF194" s="21"/>
      <c r="IG194" s="21"/>
    </row>
    <row r="195" s="18" customFormat="1" ht="101.25" spans="1:241">
      <c r="A195" s="2">
        <v>181</v>
      </c>
      <c r="B195" s="3" t="s">
        <v>695</v>
      </c>
      <c r="C195" s="3" t="s">
        <v>42</v>
      </c>
      <c r="D195" s="3" t="s">
        <v>31</v>
      </c>
      <c r="E195" s="3" t="s">
        <v>696</v>
      </c>
      <c r="F195" s="4" t="s">
        <v>697</v>
      </c>
      <c r="G195" s="3">
        <v>324</v>
      </c>
      <c r="H195" s="5" t="s">
        <v>34</v>
      </c>
      <c r="I195" s="6" t="s">
        <v>658</v>
      </c>
      <c r="J195" s="6"/>
      <c r="K195" s="48">
        <f t="shared" si="14"/>
        <v>1</v>
      </c>
      <c r="L195" s="3"/>
      <c r="M195" s="3">
        <v>1</v>
      </c>
      <c r="N195" s="3">
        <f t="shared" si="16"/>
        <v>0.1226</v>
      </c>
      <c r="O195" s="3">
        <v>0.069</v>
      </c>
      <c r="P195" s="3">
        <v>0.0536</v>
      </c>
      <c r="Q195" s="3">
        <f t="shared" si="17"/>
        <v>0.0452</v>
      </c>
      <c r="R195" s="3">
        <v>0.0286</v>
      </c>
      <c r="S195" s="3">
        <v>0.0166</v>
      </c>
      <c r="T195" s="3" t="s">
        <v>129</v>
      </c>
      <c r="U195" s="3" t="s">
        <v>596</v>
      </c>
      <c r="V195" s="8">
        <v>2024.1</v>
      </c>
      <c r="W195" s="3"/>
      <c r="X195" s="15"/>
      <c r="Y195" s="15"/>
      <c r="Z195" s="15"/>
      <c r="AA195" s="21"/>
      <c r="AB195" s="21"/>
      <c r="AC195" s="21"/>
      <c r="AD195" s="21"/>
      <c r="AE195" s="21"/>
      <c r="AF195" s="21"/>
      <c r="AG195" s="21"/>
      <c r="AH195" s="21"/>
      <c r="AI195" s="21"/>
      <c r="AJ195" s="21"/>
      <c r="AK195" s="21"/>
      <c r="AL195" s="21"/>
      <c r="AM195" s="21"/>
      <c r="AN195" s="21"/>
      <c r="AO195" s="21"/>
      <c r="AP195" s="21"/>
      <c r="AQ195" s="21"/>
      <c r="AR195" s="21"/>
      <c r="AS195" s="21"/>
      <c r="AT195" s="21"/>
      <c r="AU195" s="21"/>
      <c r="AV195" s="21"/>
      <c r="AW195" s="21"/>
      <c r="AX195" s="21"/>
      <c r="AY195" s="21"/>
      <c r="AZ195" s="21"/>
      <c r="BA195" s="21"/>
      <c r="BB195" s="21"/>
      <c r="BC195" s="21"/>
      <c r="BD195" s="21"/>
      <c r="BE195" s="21"/>
      <c r="BF195" s="21"/>
      <c r="BG195" s="21"/>
      <c r="BH195" s="21"/>
      <c r="BI195" s="21"/>
      <c r="BJ195" s="21"/>
      <c r="BK195" s="21"/>
      <c r="BL195" s="21"/>
      <c r="BM195" s="21"/>
      <c r="BN195" s="21"/>
      <c r="BO195" s="21"/>
      <c r="BP195" s="21"/>
      <c r="BQ195" s="21"/>
      <c r="BR195" s="21"/>
      <c r="BS195" s="21"/>
      <c r="BT195" s="21"/>
      <c r="BU195" s="21"/>
      <c r="BV195" s="21"/>
      <c r="BW195" s="21"/>
      <c r="BX195" s="21"/>
      <c r="BY195" s="21"/>
      <c r="BZ195" s="21"/>
      <c r="CA195" s="21"/>
      <c r="CB195" s="21"/>
      <c r="CC195" s="21"/>
      <c r="CD195" s="21"/>
      <c r="CE195" s="21"/>
      <c r="CF195" s="21"/>
      <c r="CG195" s="21"/>
      <c r="CH195" s="21"/>
      <c r="CI195" s="21"/>
      <c r="CJ195" s="21"/>
      <c r="CK195" s="21"/>
      <c r="CL195" s="21"/>
      <c r="CM195" s="21"/>
      <c r="CN195" s="21"/>
      <c r="CO195" s="21"/>
      <c r="CP195" s="21"/>
      <c r="CQ195" s="21"/>
      <c r="CR195" s="21"/>
      <c r="CS195" s="21"/>
      <c r="CT195" s="21"/>
      <c r="CU195" s="21"/>
      <c r="CV195" s="21"/>
      <c r="CW195" s="21"/>
      <c r="CX195" s="21"/>
      <c r="CY195" s="21"/>
      <c r="CZ195" s="21"/>
      <c r="DA195" s="21"/>
      <c r="DB195" s="21"/>
      <c r="DC195" s="21"/>
      <c r="DD195" s="21"/>
      <c r="DE195" s="21"/>
      <c r="DF195" s="21"/>
      <c r="DG195" s="21"/>
      <c r="DH195" s="21"/>
      <c r="DI195" s="21"/>
      <c r="DJ195" s="21"/>
      <c r="DK195" s="21"/>
      <c r="DL195" s="21"/>
      <c r="DM195" s="21"/>
      <c r="DN195" s="21"/>
      <c r="DO195" s="21"/>
      <c r="DP195" s="21"/>
      <c r="DQ195" s="21"/>
      <c r="DR195" s="21"/>
      <c r="DS195" s="21"/>
      <c r="DT195" s="21"/>
      <c r="DU195" s="21"/>
      <c r="DV195" s="21"/>
      <c r="DW195" s="21"/>
      <c r="DX195" s="21"/>
      <c r="DY195" s="21"/>
      <c r="DZ195" s="21"/>
      <c r="EA195" s="21"/>
      <c r="EB195" s="21"/>
      <c r="EC195" s="21"/>
      <c r="ED195" s="21"/>
      <c r="EE195" s="21"/>
      <c r="EF195" s="21"/>
      <c r="EG195" s="21"/>
      <c r="EH195" s="21"/>
      <c r="EI195" s="21"/>
      <c r="EJ195" s="21"/>
      <c r="EK195" s="21"/>
      <c r="EL195" s="21"/>
      <c r="EM195" s="21"/>
      <c r="EN195" s="21"/>
      <c r="EO195" s="21"/>
      <c r="EP195" s="21"/>
      <c r="EQ195" s="21"/>
      <c r="ER195" s="21"/>
      <c r="ES195" s="21"/>
      <c r="ET195" s="21"/>
      <c r="EU195" s="21"/>
      <c r="EV195" s="21"/>
      <c r="EW195" s="21"/>
      <c r="EX195" s="21"/>
      <c r="EY195" s="21"/>
      <c r="EZ195" s="21"/>
      <c r="FA195" s="21"/>
      <c r="FB195" s="21"/>
      <c r="FC195" s="21"/>
      <c r="FD195" s="21"/>
      <c r="FE195" s="21"/>
      <c r="FF195" s="21"/>
      <c r="FG195" s="21"/>
      <c r="FH195" s="21"/>
      <c r="FI195" s="21"/>
      <c r="FJ195" s="21"/>
      <c r="FK195" s="21"/>
      <c r="FL195" s="21"/>
      <c r="FM195" s="21"/>
      <c r="FN195" s="21"/>
      <c r="FO195" s="21"/>
      <c r="FP195" s="21"/>
      <c r="FQ195" s="21"/>
      <c r="FR195" s="21"/>
      <c r="FS195" s="21"/>
      <c r="FT195" s="21"/>
      <c r="FU195" s="21"/>
      <c r="FV195" s="21"/>
      <c r="FW195" s="21"/>
      <c r="FX195" s="21"/>
      <c r="FY195" s="21"/>
      <c r="FZ195" s="21"/>
      <c r="GA195" s="21"/>
      <c r="GB195" s="21"/>
      <c r="GC195" s="21"/>
      <c r="GD195" s="21"/>
      <c r="GE195" s="21"/>
      <c r="GF195" s="21"/>
      <c r="GG195" s="21"/>
      <c r="GH195" s="21"/>
      <c r="GI195" s="21"/>
      <c r="GJ195" s="21"/>
      <c r="GK195" s="21"/>
      <c r="GL195" s="21"/>
      <c r="GM195" s="21"/>
      <c r="GN195" s="21"/>
      <c r="GO195" s="21"/>
      <c r="GP195" s="21"/>
      <c r="GQ195" s="21"/>
      <c r="GR195" s="21"/>
      <c r="GS195" s="21"/>
      <c r="GT195" s="21"/>
      <c r="GU195" s="21"/>
      <c r="GV195" s="21"/>
      <c r="GW195" s="21"/>
      <c r="GX195" s="21"/>
      <c r="GY195" s="21"/>
      <c r="GZ195" s="21"/>
      <c r="HA195" s="21"/>
      <c r="HB195" s="21"/>
      <c r="HC195" s="21"/>
      <c r="HD195" s="21"/>
      <c r="HE195" s="21"/>
      <c r="HF195" s="21"/>
      <c r="HG195" s="21"/>
      <c r="HH195" s="21"/>
      <c r="HI195" s="21"/>
      <c r="HJ195" s="21"/>
      <c r="HK195" s="21"/>
      <c r="HL195" s="21"/>
      <c r="HM195" s="21"/>
      <c r="HN195" s="21"/>
      <c r="HO195" s="21"/>
      <c r="HP195" s="21"/>
      <c r="HQ195" s="21"/>
      <c r="HR195" s="21"/>
      <c r="HS195" s="21"/>
      <c r="HT195" s="21"/>
      <c r="HU195" s="21"/>
      <c r="HV195" s="21"/>
      <c r="HW195" s="21"/>
      <c r="HX195" s="21"/>
      <c r="HY195" s="21"/>
      <c r="HZ195" s="21"/>
      <c r="IA195" s="21"/>
      <c r="IB195" s="21"/>
      <c r="IC195" s="21"/>
      <c r="ID195" s="21"/>
      <c r="IE195" s="21"/>
      <c r="IF195" s="21"/>
      <c r="IG195" s="21"/>
    </row>
    <row r="196" s="18" customFormat="1" ht="75" spans="1:241">
      <c r="A196" s="2">
        <v>182</v>
      </c>
      <c r="B196" s="3" t="s">
        <v>698</v>
      </c>
      <c r="C196" s="3" t="s">
        <v>42</v>
      </c>
      <c r="D196" s="3" t="s">
        <v>31</v>
      </c>
      <c r="E196" s="3" t="s">
        <v>699</v>
      </c>
      <c r="F196" s="4" t="s">
        <v>700</v>
      </c>
      <c r="G196" s="96">
        <v>149</v>
      </c>
      <c r="H196" s="5" t="s">
        <v>34</v>
      </c>
      <c r="I196" s="132" t="s">
        <v>658</v>
      </c>
      <c r="J196" s="7"/>
      <c r="K196" s="48">
        <f t="shared" si="14"/>
        <v>1</v>
      </c>
      <c r="L196" s="105"/>
      <c r="M196" s="105">
        <v>1</v>
      </c>
      <c r="N196" s="3">
        <f t="shared" si="16"/>
        <v>0.0398</v>
      </c>
      <c r="O196" s="126">
        <v>0.0043</v>
      </c>
      <c r="P196" s="126">
        <v>0.0355</v>
      </c>
      <c r="Q196" s="3">
        <f t="shared" si="17"/>
        <v>0.1552</v>
      </c>
      <c r="R196" s="140">
        <v>0.0148</v>
      </c>
      <c r="S196" s="140">
        <v>0.1404</v>
      </c>
      <c r="T196" s="3" t="s">
        <v>129</v>
      </c>
      <c r="U196" s="3" t="s">
        <v>596</v>
      </c>
      <c r="V196" s="8">
        <v>2024.1</v>
      </c>
      <c r="W196" s="122"/>
      <c r="X196" s="15"/>
      <c r="Y196" s="15"/>
      <c r="Z196" s="15"/>
      <c r="AA196" s="21"/>
      <c r="AB196" s="21"/>
      <c r="AC196" s="21"/>
      <c r="AD196" s="21"/>
      <c r="AE196" s="21"/>
      <c r="AF196" s="21"/>
      <c r="AG196" s="21"/>
      <c r="AH196" s="21"/>
      <c r="AI196" s="21"/>
      <c r="AJ196" s="21"/>
      <c r="AK196" s="21"/>
      <c r="AL196" s="21"/>
      <c r="AM196" s="21"/>
      <c r="AN196" s="21"/>
      <c r="AO196" s="21"/>
      <c r="AP196" s="21"/>
      <c r="AQ196" s="21"/>
      <c r="AR196" s="21"/>
      <c r="AS196" s="21"/>
      <c r="AT196" s="21"/>
      <c r="AU196" s="21"/>
      <c r="AV196" s="21"/>
      <c r="AW196" s="21"/>
      <c r="AX196" s="21"/>
      <c r="AY196" s="21"/>
      <c r="AZ196" s="21"/>
      <c r="BA196" s="21"/>
      <c r="BB196" s="21"/>
      <c r="BC196" s="21"/>
      <c r="BD196" s="21"/>
      <c r="BE196" s="21"/>
      <c r="BF196" s="21"/>
      <c r="BG196" s="21"/>
      <c r="BH196" s="21"/>
      <c r="BI196" s="21"/>
      <c r="BJ196" s="21"/>
      <c r="BK196" s="21"/>
      <c r="BL196" s="21"/>
      <c r="BM196" s="21"/>
      <c r="BN196" s="21"/>
      <c r="BO196" s="21"/>
      <c r="BP196" s="21"/>
      <c r="BQ196" s="21"/>
      <c r="BR196" s="21"/>
      <c r="BS196" s="21"/>
      <c r="BT196" s="21"/>
      <c r="BU196" s="21"/>
      <c r="BV196" s="21"/>
      <c r="BW196" s="21"/>
      <c r="BX196" s="21"/>
      <c r="BY196" s="21"/>
      <c r="BZ196" s="21"/>
      <c r="CA196" s="21"/>
      <c r="CB196" s="21"/>
      <c r="CC196" s="21"/>
      <c r="CD196" s="21"/>
      <c r="CE196" s="21"/>
      <c r="CF196" s="21"/>
      <c r="CG196" s="21"/>
      <c r="CH196" s="21"/>
      <c r="CI196" s="21"/>
      <c r="CJ196" s="21"/>
      <c r="CK196" s="21"/>
      <c r="CL196" s="21"/>
      <c r="CM196" s="21"/>
      <c r="CN196" s="21"/>
      <c r="CO196" s="21"/>
      <c r="CP196" s="21"/>
      <c r="CQ196" s="21"/>
      <c r="CR196" s="21"/>
      <c r="CS196" s="21"/>
      <c r="CT196" s="21"/>
      <c r="CU196" s="21"/>
      <c r="CV196" s="21"/>
      <c r="CW196" s="21"/>
      <c r="CX196" s="21"/>
      <c r="CY196" s="21"/>
      <c r="CZ196" s="21"/>
      <c r="DA196" s="21"/>
      <c r="DB196" s="21"/>
      <c r="DC196" s="21"/>
      <c r="DD196" s="21"/>
      <c r="DE196" s="21"/>
      <c r="DF196" s="21"/>
      <c r="DG196" s="21"/>
      <c r="DH196" s="21"/>
      <c r="DI196" s="21"/>
      <c r="DJ196" s="21"/>
      <c r="DK196" s="21"/>
      <c r="DL196" s="21"/>
      <c r="DM196" s="21"/>
      <c r="DN196" s="21"/>
      <c r="DO196" s="21"/>
      <c r="DP196" s="21"/>
      <c r="DQ196" s="21"/>
      <c r="DR196" s="21"/>
      <c r="DS196" s="21"/>
      <c r="DT196" s="21"/>
      <c r="DU196" s="21"/>
      <c r="DV196" s="21"/>
      <c r="DW196" s="21"/>
      <c r="DX196" s="21"/>
      <c r="DY196" s="21"/>
      <c r="DZ196" s="21"/>
      <c r="EA196" s="21"/>
      <c r="EB196" s="21"/>
      <c r="EC196" s="21"/>
      <c r="ED196" s="21"/>
      <c r="EE196" s="21"/>
      <c r="EF196" s="21"/>
      <c r="EG196" s="21"/>
      <c r="EH196" s="21"/>
      <c r="EI196" s="21"/>
      <c r="EJ196" s="21"/>
      <c r="EK196" s="21"/>
      <c r="EL196" s="21"/>
      <c r="EM196" s="21"/>
      <c r="EN196" s="21"/>
      <c r="EO196" s="21"/>
      <c r="EP196" s="21"/>
      <c r="EQ196" s="21"/>
      <c r="ER196" s="21"/>
      <c r="ES196" s="21"/>
      <c r="ET196" s="21"/>
      <c r="EU196" s="21"/>
      <c r="EV196" s="21"/>
      <c r="EW196" s="21"/>
      <c r="EX196" s="21"/>
      <c r="EY196" s="21"/>
      <c r="EZ196" s="21"/>
      <c r="FA196" s="21"/>
      <c r="FB196" s="21"/>
      <c r="FC196" s="21"/>
      <c r="FD196" s="21"/>
      <c r="FE196" s="21"/>
      <c r="FF196" s="21"/>
      <c r="FG196" s="21"/>
      <c r="FH196" s="21"/>
      <c r="FI196" s="21"/>
      <c r="FJ196" s="21"/>
      <c r="FK196" s="21"/>
      <c r="FL196" s="21"/>
      <c r="FM196" s="21"/>
      <c r="FN196" s="21"/>
      <c r="FO196" s="21"/>
      <c r="FP196" s="21"/>
      <c r="FQ196" s="21"/>
      <c r="FR196" s="21"/>
      <c r="FS196" s="21"/>
      <c r="FT196" s="21"/>
      <c r="FU196" s="21"/>
      <c r="FV196" s="21"/>
      <c r="FW196" s="21"/>
      <c r="FX196" s="21"/>
      <c r="FY196" s="21"/>
      <c r="FZ196" s="21"/>
      <c r="GA196" s="21"/>
      <c r="GB196" s="21"/>
      <c r="GC196" s="21"/>
      <c r="GD196" s="21"/>
      <c r="GE196" s="21"/>
      <c r="GF196" s="21"/>
      <c r="GG196" s="21"/>
      <c r="GH196" s="21"/>
      <c r="GI196" s="21"/>
      <c r="GJ196" s="21"/>
      <c r="GK196" s="21"/>
      <c r="GL196" s="21"/>
      <c r="GM196" s="21"/>
      <c r="GN196" s="21"/>
      <c r="GO196" s="21"/>
      <c r="GP196" s="21"/>
      <c r="GQ196" s="21"/>
      <c r="GR196" s="21"/>
      <c r="GS196" s="21"/>
      <c r="GT196" s="21"/>
      <c r="GU196" s="21"/>
      <c r="GV196" s="21"/>
      <c r="GW196" s="21"/>
      <c r="GX196" s="21"/>
      <c r="GY196" s="21"/>
      <c r="GZ196" s="21"/>
      <c r="HA196" s="21"/>
      <c r="HB196" s="21"/>
      <c r="HC196" s="21"/>
      <c r="HD196" s="21"/>
      <c r="HE196" s="21"/>
      <c r="HF196" s="21"/>
      <c r="HG196" s="21"/>
      <c r="HH196" s="21"/>
      <c r="HI196" s="21"/>
      <c r="HJ196" s="21"/>
      <c r="HK196" s="21"/>
      <c r="HL196" s="21"/>
      <c r="HM196" s="21"/>
      <c r="HN196" s="21"/>
      <c r="HO196" s="21"/>
      <c r="HP196" s="21"/>
      <c r="HQ196" s="21"/>
      <c r="HR196" s="21"/>
      <c r="HS196" s="21"/>
      <c r="HT196" s="21"/>
      <c r="HU196" s="21"/>
      <c r="HV196" s="21"/>
      <c r="HW196" s="21"/>
      <c r="HX196" s="21"/>
      <c r="HY196" s="21"/>
      <c r="HZ196" s="21"/>
      <c r="IA196" s="21"/>
      <c r="IB196" s="21"/>
      <c r="IC196" s="21"/>
      <c r="ID196" s="21"/>
      <c r="IE196" s="21"/>
      <c r="IF196" s="21"/>
      <c r="IG196" s="21"/>
    </row>
    <row r="197" s="18" customFormat="1" ht="101.25" spans="1:241">
      <c r="A197" s="2">
        <v>183</v>
      </c>
      <c r="B197" s="3" t="s">
        <v>701</v>
      </c>
      <c r="C197" s="3" t="s">
        <v>42</v>
      </c>
      <c r="D197" s="3" t="s">
        <v>31</v>
      </c>
      <c r="E197" s="3" t="s">
        <v>702</v>
      </c>
      <c r="F197" s="4" t="s">
        <v>703</v>
      </c>
      <c r="G197" s="96">
        <v>260</v>
      </c>
      <c r="H197" s="5" t="s">
        <v>34</v>
      </c>
      <c r="I197" s="132" t="s">
        <v>658</v>
      </c>
      <c r="J197" s="7"/>
      <c r="K197" s="48">
        <f t="shared" si="14"/>
        <v>1</v>
      </c>
      <c r="L197" s="105">
        <v>1</v>
      </c>
      <c r="M197" s="105"/>
      <c r="N197" s="3">
        <v>0.0555</v>
      </c>
      <c r="O197" s="126">
        <v>0.0102</v>
      </c>
      <c r="P197" s="126">
        <v>0.0453</v>
      </c>
      <c r="Q197" s="3">
        <v>0.2048</v>
      </c>
      <c r="R197" s="140">
        <v>0.0462</v>
      </c>
      <c r="S197" s="140">
        <v>0.1586</v>
      </c>
      <c r="T197" s="3" t="s">
        <v>129</v>
      </c>
      <c r="U197" s="3" t="s">
        <v>596</v>
      </c>
      <c r="V197" s="8">
        <v>2024.1</v>
      </c>
      <c r="W197" s="122"/>
      <c r="X197" s="15"/>
      <c r="Y197" s="15"/>
      <c r="Z197" s="15"/>
      <c r="AA197" s="21"/>
      <c r="AB197" s="21"/>
      <c r="AC197" s="21"/>
      <c r="AD197" s="21"/>
      <c r="AE197" s="21"/>
      <c r="AF197" s="21"/>
      <c r="AG197" s="21"/>
      <c r="AH197" s="21"/>
      <c r="AI197" s="21"/>
      <c r="AJ197" s="21"/>
      <c r="AK197" s="21"/>
      <c r="AL197" s="21"/>
      <c r="AM197" s="21"/>
      <c r="AN197" s="21"/>
      <c r="AO197" s="21"/>
      <c r="AP197" s="21"/>
      <c r="AQ197" s="21"/>
      <c r="AR197" s="21"/>
      <c r="AS197" s="21"/>
      <c r="AT197" s="21"/>
      <c r="AU197" s="21"/>
      <c r="AV197" s="21"/>
      <c r="AW197" s="21"/>
      <c r="AX197" s="21"/>
      <c r="AY197" s="21"/>
      <c r="AZ197" s="21"/>
      <c r="BA197" s="21"/>
      <c r="BB197" s="21"/>
      <c r="BC197" s="21"/>
      <c r="BD197" s="21"/>
      <c r="BE197" s="21"/>
      <c r="BF197" s="21"/>
      <c r="BG197" s="21"/>
      <c r="BH197" s="21"/>
      <c r="BI197" s="21"/>
      <c r="BJ197" s="21"/>
      <c r="BK197" s="21"/>
      <c r="BL197" s="21"/>
      <c r="BM197" s="21"/>
      <c r="BN197" s="21"/>
      <c r="BO197" s="21"/>
      <c r="BP197" s="21"/>
      <c r="BQ197" s="21"/>
      <c r="BR197" s="21"/>
      <c r="BS197" s="21"/>
      <c r="BT197" s="21"/>
      <c r="BU197" s="21"/>
      <c r="BV197" s="21"/>
      <c r="BW197" s="21"/>
      <c r="BX197" s="21"/>
      <c r="BY197" s="21"/>
      <c r="BZ197" s="21"/>
      <c r="CA197" s="21"/>
      <c r="CB197" s="21"/>
      <c r="CC197" s="21"/>
      <c r="CD197" s="21"/>
      <c r="CE197" s="21"/>
      <c r="CF197" s="21"/>
      <c r="CG197" s="21"/>
      <c r="CH197" s="21"/>
      <c r="CI197" s="21"/>
      <c r="CJ197" s="21"/>
      <c r="CK197" s="21"/>
      <c r="CL197" s="21"/>
      <c r="CM197" s="21"/>
      <c r="CN197" s="21"/>
      <c r="CO197" s="21"/>
      <c r="CP197" s="21"/>
      <c r="CQ197" s="21"/>
      <c r="CR197" s="21"/>
      <c r="CS197" s="21"/>
      <c r="CT197" s="21"/>
      <c r="CU197" s="21"/>
      <c r="CV197" s="21"/>
      <c r="CW197" s="21"/>
      <c r="CX197" s="21"/>
      <c r="CY197" s="21"/>
      <c r="CZ197" s="21"/>
      <c r="DA197" s="21"/>
      <c r="DB197" s="21"/>
      <c r="DC197" s="21"/>
      <c r="DD197" s="21"/>
      <c r="DE197" s="21"/>
      <c r="DF197" s="21"/>
      <c r="DG197" s="21"/>
      <c r="DH197" s="21"/>
      <c r="DI197" s="21"/>
      <c r="DJ197" s="21"/>
      <c r="DK197" s="21"/>
      <c r="DL197" s="21"/>
      <c r="DM197" s="21"/>
      <c r="DN197" s="21"/>
      <c r="DO197" s="21"/>
      <c r="DP197" s="21"/>
      <c r="DQ197" s="21"/>
      <c r="DR197" s="21"/>
      <c r="DS197" s="21"/>
      <c r="DT197" s="21"/>
      <c r="DU197" s="21"/>
      <c r="DV197" s="21"/>
      <c r="DW197" s="21"/>
      <c r="DX197" s="21"/>
      <c r="DY197" s="21"/>
      <c r="DZ197" s="21"/>
      <c r="EA197" s="21"/>
      <c r="EB197" s="21"/>
      <c r="EC197" s="21"/>
      <c r="ED197" s="21"/>
      <c r="EE197" s="21"/>
      <c r="EF197" s="21"/>
      <c r="EG197" s="21"/>
      <c r="EH197" s="21"/>
      <c r="EI197" s="21"/>
      <c r="EJ197" s="21"/>
      <c r="EK197" s="21"/>
      <c r="EL197" s="21"/>
      <c r="EM197" s="21"/>
      <c r="EN197" s="21"/>
      <c r="EO197" s="21"/>
      <c r="EP197" s="21"/>
      <c r="EQ197" s="21"/>
      <c r="ER197" s="21"/>
      <c r="ES197" s="21"/>
      <c r="ET197" s="21"/>
      <c r="EU197" s="21"/>
      <c r="EV197" s="21"/>
      <c r="EW197" s="21"/>
      <c r="EX197" s="21"/>
      <c r="EY197" s="21"/>
      <c r="EZ197" s="21"/>
      <c r="FA197" s="21"/>
      <c r="FB197" s="21"/>
      <c r="FC197" s="21"/>
      <c r="FD197" s="21"/>
      <c r="FE197" s="21"/>
      <c r="FF197" s="21"/>
      <c r="FG197" s="21"/>
      <c r="FH197" s="21"/>
      <c r="FI197" s="21"/>
      <c r="FJ197" s="21"/>
      <c r="FK197" s="21"/>
      <c r="FL197" s="21"/>
      <c r="FM197" s="21"/>
      <c r="FN197" s="21"/>
      <c r="FO197" s="21"/>
      <c r="FP197" s="21"/>
      <c r="FQ197" s="21"/>
      <c r="FR197" s="21"/>
      <c r="FS197" s="21"/>
      <c r="FT197" s="21"/>
      <c r="FU197" s="21"/>
      <c r="FV197" s="21"/>
      <c r="FW197" s="21"/>
      <c r="FX197" s="21"/>
      <c r="FY197" s="21"/>
      <c r="FZ197" s="21"/>
      <c r="GA197" s="21"/>
      <c r="GB197" s="21"/>
      <c r="GC197" s="21"/>
      <c r="GD197" s="21"/>
      <c r="GE197" s="21"/>
      <c r="GF197" s="21"/>
      <c r="GG197" s="21"/>
      <c r="GH197" s="21"/>
      <c r="GI197" s="21"/>
      <c r="GJ197" s="21"/>
      <c r="GK197" s="21"/>
      <c r="GL197" s="21"/>
      <c r="GM197" s="21"/>
      <c r="GN197" s="21"/>
      <c r="GO197" s="21"/>
      <c r="GP197" s="21"/>
      <c r="GQ197" s="21"/>
      <c r="GR197" s="21"/>
      <c r="GS197" s="21"/>
      <c r="GT197" s="21"/>
      <c r="GU197" s="21"/>
      <c r="GV197" s="21"/>
      <c r="GW197" s="21"/>
      <c r="GX197" s="21"/>
      <c r="GY197" s="21"/>
      <c r="GZ197" s="21"/>
      <c r="HA197" s="21"/>
      <c r="HB197" s="21"/>
      <c r="HC197" s="21"/>
      <c r="HD197" s="21"/>
      <c r="HE197" s="21"/>
      <c r="HF197" s="21"/>
      <c r="HG197" s="21"/>
      <c r="HH197" s="21"/>
      <c r="HI197" s="21"/>
      <c r="HJ197" s="21"/>
      <c r="HK197" s="21"/>
      <c r="HL197" s="21"/>
      <c r="HM197" s="21"/>
      <c r="HN197" s="21"/>
      <c r="HO197" s="21"/>
      <c r="HP197" s="21"/>
      <c r="HQ197" s="21"/>
      <c r="HR197" s="21"/>
      <c r="HS197" s="21"/>
      <c r="HT197" s="21"/>
      <c r="HU197" s="21"/>
      <c r="HV197" s="21"/>
      <c r="HW197" s="21"/>
      <c r="HX197" s="21"/>
      <c r="HY197" s="21"/>
      <c r="HZ197" s="21"/>
      <c r="IA197" s="21"/>
      <c r="IB197" s="21"/>
      <c r="IC197" s="21"/>
      <c r="ID197" s="21"/>
      <c r="IE197" s="21"/>
      <c r="IF197" s="21"/>
      <c r="IG197" s="21"/>
    </row>
    <row r="198" s="18" customFormat="1" ht="75" spans="1:241">
      <c r="A198" s="2">
        <v>184</v>
      </c>
      <c r="B198" s="3" t="s">
        <v>704</v>
      </c>
      <c r="C198" s="95" t="s">
        <v>42</v>
      </c>
      <c r="D198" s="95" t="s">
        <v>31</v>
      </c>
      <c r="E198" s="3" t="s">
        <v>398</v>
      </c>
      <c r="F198" s="4" t="s">
        <v>705</v>
      </c>
      <c r="G198" s="95">
        <v>209.8</v>
      </c>
      <c r="H198" s="5" t="s">
        <v>34</v>
      </c>
      <c r="I198" s="6" t="s">
        <v>658</v>
      </c>
      <c r="J198" s="6"/>
      <c r="K198" s="48">
        <f t="shared" si="14"/>
        <v>1</v>
      </c>
      <c r="L198" s="3"/>
      <c r="M198" s="95">
        <v>1</v>
      </c>
      <c r="N198" s="3">
        <f t="shared" ref="N198:N217" si="18">O198+P198</f>
        <v>0.084</v>
      </c>
      <c r="O198" s="3">
        <v>0.041</v>
      </c>
      <c r="P198" s="95">
        <v>0.043</v>
      </c>
      <c r="Q198" s="3">
        <f t="shared" ref="Q198:Q217" si="19">R198+S198</f>
        <v>0.2</v>
      </c>
      <c r="R198" s="3">
        <v>0.015</v>
      </c>
      <c r="S198" s="3">
        <v>0.185</v>
      </c>
      <c r="T198" s="3" t="s">
        <v>129</v>
      </c>
      <c r="U198" s="3" t="s">
        <v>596</v>
      </c>
      <c r="V198" s="8">
        <v>2024.1</v>
      </c>
      <c r="W198" s="3"/>
      <c r="X198" s="15"/>
      <c r="Y198" s="15"/>
      <c r="Z198" s="15"/>
      <c r="AA198" s="21"/>
      <c r="AB198" s="21"/>
      <c r="AC198" s="21"/>
      <c r="AD198" s="21"/>
      <c r="AE198" s="21"/>
      <c r="AF198" s="21"/>
      <c r="AG198" s="21"/>
      <c r="AH198" s="21"/>
      <c r="AI198" s="21"/>
      <c r="AJ198" s="21"/>
      <c r="AK198" s="21"/>
      <c r="AL198" s="21"/>
      <c r="AM198" s="21"/>
      <c r="AN198" s="21"/>
      <c r="AO198" s="21"/>
      <c r="AP198" s="21"/>
      <c r="AQ198" s="21"/>
      <c r="AR198" s="21"/>
      <c r="AS198" s="21"/>
      <c r="AT198" s="21"/>
      <c r="AU198" s="21"/>
      <c r="AV198" s="21"/>
      <c r="AW198" s="21"/>
      <c r="AX198" s="21"/>
      <c r="AY198" s="21"/>
      <c r="AZ198" s="21"/>
      <c r="BA198" s="21"/>
      <c r="BB198" s="21"/>
      <c r="BC198" s="21"/>
      <c r="BD198" s="21"/>
      <c r="BE198" s="21"/>
      <c r="BF198" s="21"/>
      <c r="BG198" s="21"/>
      <c r="BH198" s="21"/>
      <c r="BI198" s="21"/>
      <c r="BJ198" s="21"/>
      <c r="BK198" s="21"/>
      <c r="BL198" s="21"/>
      <c r="BM198" s="21"/>
      <c r="BN198" s="21"/>
      <c r="BO198" s="21"/>
      <c r="BP198" s="21"/>
      <c r="BQ198" s="21"/>
      <c r="BR198" s="21"/>
      <c r="BS198" s="21"/>
      <c r="BT198" s="21"/>
      <c r="BU198" s="21"/>
      <c r="BV198" s="21"/>
      <c r="BW198" s="21"/>
      <c r="BX198" s="21"/>
      <c r="BY198" s="21"/>
      <c r="BZ198" s="21"/>
      <c r="CA198" s="21"/>
      <c r="CB198" s="21"/>
      <c r="CC198" s="21"/>
      <c r="CD198" s="21"/>
      <c r="CE198" s="21"/>
      <c r="CF198" s="21"/>
      <c r="CG198" s="21"/>
      <c r="CH198" s="21"/>
      <c r="CI198" s="21"/>
      <c r="CJ198" s="21"/>
      <c r="CK198" s="21"/>
      <c r="CL198" s="21"/>
      <c r="CM198" s="21"/>
      <c r="CN198" s="21"/>
      <c r="CO198" s="21"/>
      <c r="CP198" s="21"/>
      <c r="CQ198" s="21"/>
      <c r="CR198" s="21"/>
      <c r="CS198" s="21"/>
      <c r="CT198" s="21"/>
      <c r="CU198" s="21"/>
      <c r="CV198" s="21"/>
      <c r="CW198" s="21"/>
      <c r="CX198" s="21"/>
      <c r="CY198" s="21"/>
      <c r="CZ198" s="21"/>
      <c r="DA198" s="21"/>
      <c r="DB198" s="21"/>
      <c r="DC198" s="21"/>
      <c r="DD198" s="21"/>
      <c r="DE198" s="21"/>
      <c r="DF198" s="21"/>
      <c r="DG198" s="21"/>
      <c r="DH198" s="21"/>
      <c r="DI198" s="21"/>
      <c r="DJ198" s="21"/>
      <c r="DK198" s="21"/>
      <c r="DL198" s="21"/>
      <c r="DM198" s="21"/>
      <c r="DN198" s="21"/>
      <c r="DO198" s="21"/>
      <c r="DP198" s="21"/>
      <c r="DQ198" s="21"/>
      <c r="DR198" s="21"/>
      <c r="DS198" s="21"/>
      <c r="DT198" s="21"/>
      <c r="DU198" s="21"/>
      <c r="DV198" s="21"/>
      <c r="DW198" s="21"/>
      <c r="DX198" s="21"/>
      <c r="DY198" s="21"/>
      <c r="DZ198" s="21"/>
      <c r="EA198" s="21"/>
      <c r="EB198" s="21"/>
      <c r="EC198" s="21"/>
      <c r="ED198" s="21"/>
      <c r="EE198" s="21"/>
      <c r="EF198" s="21"/>
      <c r="EG198" s="21"/>
      <c r="EH198" s="21"/>
      <c r="EI198" s="21"/>
      <c r="EJ198" s="21"/>
      <c r="EK198" s="21"/>
      <c r="EL198" s="21"/>
      <c r="EM198" s="21"/>
      <c r="EN198" s="21"/>
      <c r="EO198" s="21"/>
      <c r="EP198" s="21"/>
      <c r="EQ198" s="21"/>
      <c r="ER198" s="21"/>
      <c r="ES198" s="21"/>
      <c r="ET198" s="21"/>
      <c r="EU198" s="21"/>
      <c r="EV198" s="21"/>
      <c r="EW198" s="21"/>
      <c r="EX198" s="21"/>
      <c r="EY198" s="21"/>
      <c r="EZ198" s="21"/>
      <c r="FA198" s="21"/>
      <c r="FB198" s="21"/>
      <c r="FC198" s="21"/>
      <c r="FD198" s="21"/>
      <c r="FE198" s="21"/>
      <c r="FF198" s="21"/>
      <c r="FG198" s="21"/>
      <c r="FH198" s="21"/>
      <c r="FI198" s="21"/>
      <c r="FJ198" s="21"/>
      <c r="FK198" s="21"/>
      <c r="FL198" s="21"/>
      <c r="FM198" s="21"/>
      <c r="FN198" s="21"/>
      <c r="FO198" s="21"/>
      <c r="FP198" s="21"/>
      <c r="FQ198" s="21"/>
      <c r="FR198" s="21"/>
      <c r="FS198" s="21"/>
      <c r="FT198" s="21"/>
      <c r="FU198" s="21"/>
      <c r="FV198" s="21"/>
      <c r="FW198" s="21"/>
      <c r="FX198" s="21"/>
      <c r="FY198" s="21"/>
      <c r="FZ198" s="21"/>
      <c r="GA198" s="21"/>
      <c r="GB198" s="21"/>
      <c r="GC198" s="21"/>
      <c r="GD198" s="21"/>
      <c r="GE198" s="21"/>
      <c r="GF198" s="21"/>
      <c r="GG198" s="21"/>
      <c r="GH198" s="21"/>
      <c r="GI198" s="21"/>
      <c r="GJ198" s="21"/>
      <c r="GK198" s="21"/>
      <c r="GL198" s="21"/>
      <c r="GM198" s="21"/>
      <c r="GN198" s="21"/>
      <c r="GO198" s="21"/>
      <c r="GP198" s="21"/>
      <c r="GQ198" s="21"/>
      <c r="GR198" s="21"/>
      <c r="GS198" s="21"/>
      <c r="GT198" s="21"/>
      <c r="GU198" s="21"/>
      <c r="GV198" s="21"/>
      <c r="GW198" s="21"/>
      <c r="GX198" s="21"/>
      <c r="GY198" s="21"/>
      <c r="GZ198" s="21"/>
      <c r="HA198" s="21"/>
      <c r="HB198" s="21"/>
      <c r="HC198" s="21"/>
      <c r="HD198" s="21"/>
      <c r="HE198" s="21"/>
      <c r="HF198" s="21"/>
      <c r="HG198" s="21"/>
      <c r="HH198" s="21"/>
      <c r="HI198" s="21"/>
      <c r="HJ198" s="21"/>
      <c r="HK198" s="21"/>
      <c r="HL198" s="21"/>
      <c r="HM198" s="21"/>
      <c r="HN198" s="21"/>
      <c r="HO198" s="21"/>
      <c r="HP198" s="21"/>
      <c r="HQ198" s="21"/>
      <c r="HR198" s="21"/>
      <c r="HS198" s="21"/>
      <c r="HT198" s="21"/>
      <c r="HU198" s="21"/>
      <c r="HV198" s="21"/>
      <c r="HW198" s="21"/>
      <c r="HX198" s="21"/>
      <c r="HY198" s="21"/>
      <c r="HZ198" s="21"/>
      <c r="IA198" s="21"/>
      <c r="IB198" s="21"/>
      <c r="IC198" s="21"/>
      <c r="ID198" s="21"/>
      <c r="IE198" s="21"/>
      <c r="IF198" s="21"/>
      <c r="IG198" s="21"/>
    </row>
    <row r="199" s="18" customFormat="1" ht="81" spans="1:241">
      <c r="A199" s="2">
        <v>185</v>
      </c>
      <c r="B199" s="3" t="s">
        <v>706</v>
      </c>
      <c r="C199" s="3" t="s">
        <v>42</v>
      </c>
      <c r="D199" s="3" t="s">
        <v>31</v>
      </c>
      <c r="E199" s="3" t="s">
        <v>707</v>
      </c>
      <c r="F199" s="4" t="s">
        <v>708</v>
      </c>
      <c r="G199" s="8">
        <v>300</v>
      </c>
      <c r="H199" s="5" t="s">
        <v>34</v>
      </c>
      <c r="I199" s="6" t="s">
        <v>658</v>
      </c>
      <c r="J199" s="6"/>
      <c r="K199" s="48">
        <f t="shared" si="14"/>
        <v>1</v>
      </c>
      <c r="L199" s="3"/>
      <c r="M199" s="3">
        <v>1</v>
      </c>
      <c r="N199" s="3">
        <f t="shared" si="18"/>
        <v>0.0321</v>
      </c>
      <c r="O199" s="3">
        <v>0.0057</v>
      </c>
      <c r="P199" s="3">
        <v>0.0264</v>
      </c>
      <c r="Q199" s="3">
        <f t="shared" si="19"/>
        <v>0.1126</v>
      </c>
      <c r="R199" s="3">
        <v>0.0172</v>
      </c>
      <c r="S199" s="3">
        <v>0.0954</v>
      </c>
      <c r="T199" s="3" t="s">
        <v>129</v>
      </c>
      <c r="U199" s="3" t="s">
        <v>596</v>
      </c>
      <c r="V199" s="8">
        <v>2024.1</v>
      </c>
      <c r="W199" s="3"/>
      <c r="X199" s="15"/>
      <c r="Y199" s="15"/>
      <c r="Z199" s="15"/>
      <c r="AA199" s="21"/>
      <c r="AB199" s="21"/>
      <c r="AC199" s="21"/>
      <c r="AD199" s="21"/>
      <c r="AE199" s="21"/>
      <c r="AF199" s="21"/>
      <c r="AG199" s="21"/>
      <c r="AH199" s="21"/>
      <c r="AI199" s="21"/>
      <c r="AJ199" s="21"/>
      <c r="AK199" s="21"/>
      <c r="AL199" s="21"/>
      <c r="AM199" s="21"/>
      <c r="AN199" s="21"/>
      <c r="AO199" s="21"/>
      <c r="AP199" s="21"/>
      <c r="AQ199" s="21"/>
      <c r="AR199" s="21"/>
      <c r="AS199" s="21"/>
      <c r="AT199" s="21"/>
      <c r="AU199" s="21"/>
      <c r="AV199" s="21"/>
      <c r="AW199" s="21"/>
      <c r="AX199" s="21"/>
      <c r="AY199" s="21"/>
      <c r="AZ199" s="21"/>
      <c r="BA199" s="21"/>
      <c r="BB199" s="21"/>
      <c r="BC199" s="21"/>
      <c r="BD199" s="21"/>
      <c r="BE199" s="21"/>
      <c r="BF199" s="21"/>
      <c r="BG199" s="21"/>
      <c r="BH199" s="21"/>
      <c r="BI199" s="21"/>
      <c r="BJ199" s="21"/>
      <c r="BK199" s="21"/>
      <c r="BL199" s="21"/>
      <c r="BM199" s="21"/>
      <c r="BN199" s="21"/>
      <c r="BO199" s="21"/>
      <c r="BP199" s="21"/>
      <c r="BQ199" s="21"/>
      <c r="BR199" s="21"/>
      <c r="BS199" s="21"/>
      <c r="BT199" s="21"/>
      <c r="BU199" s="21"/>
      <c r="BV199" s="21"/>
      <c r="BW199" s="21"/>
      <c r="BX199" s="21"/>
      <c r="BY199" s="21"/>
      <c r="BZ199" s="21"/>
      <c r="CA199" s="21"/>
      <c r="CB199" s="21"/>
      <c r="CC199" s="21"/>
      <c r="CD199" s="21"/>
      <c r="CE199" s="21"/>
      <c r="CF199" s="21"/>
      <c r="CG199" s="21"/>
      <c r="CH199" s="21"/>
      <c r="CI199" s="21"/>
      <c r="CJ199" s="21"/>
      <c r="CK199" s="21"/>
      <c r="CL199" s="21"/>
      <c r="CM199" s="21"/>
      <c r="CN199" s="21"/>
      <c r="CO199" s="21"/>
      <c r="CP199" s="21"/>
      <c r="CQ199" s="21"/>
      <c r="CR199" s="21"/>
      <c r="CS199" s="21"/>
      <c r="CT199" s="21"/>
      <c r="CU199" s="21"/>
      <c r="CV199" s="21"/>
      <c r="CW199" s="21"/>
      <c r="CX199" s="21"/>
      <c r="CY199" s="21"/>
      <c r="CZ199" s="21"/>
      <c r="DA199" s="21"/>
      <c r="DB199" s="21"/>
      <c r="DC199" s="21"/>
      <c r="DD199" s="21"/>
      <c r="DE199" s="21"/>
      <c r="DF199" s="21"/>
      <c r="DG199" s="21"/>
      <c r="DH199" s="21"/>
      <c r="DI199" s="21"/>
      <c r="DJ199" s="21"/>
      <c r="DK199" s="21"/>
      <c r="DL199" s="21"/>
      <c r="DM199" s="21"/>
      <c r="DN199" s="21"/>
      <c r="DO199" s="21"/>
      <c r="DP199" s="21"/>
      <c r="DQ199" s="21"/>
      <c r="DR199" s="21"/>
      <c r="DS199" s="21"/>
      <c r="DT199" s="21"/>
      <c r="DU199" s="21"/>
      <c r="DV199" s="21"/>
      <c r="DW199" s="21"/>
      <c r="DX199" s="21"/>
      <c r="DY199" s="21"/>
      <c r="DZ199" s="21"/>
      <c r="EA199" s="21"/>
      <c r="EB199" s="21"/>
      <c r="EC199" s="21"/>
      <c r="ED199" s="21"/>
      <c r="EE199" s="21"/>
      <c r="EF199" s="21"/>
      <c r="EG199" s="21"/>
      <c r="EH199" s="21"/>
      <c r="EI199" s="21"/>
      <c r="EJ199" s="21"/>
      <c r="EK199" s="21"/>
      <c r="EL199" s="21"/>
      <c r="EM199" s="21"/>
      <c r="EN199" s="21"/>
      <c r="EO199" s="21"/>
      <c r="EP199" s="21"/>
      <c r="EQ199" s="21"/>
      <c r="ER199" s="21"/>
      <c r="ES199" s="21"/>
      <c r="ET199" s="21"/>
      <c r="EU199" s="21"/>
      <c r="EV199" s="21"/>
      <c r="EW199" s="21"/>
      <c r="EX199" s="21"/>
      <c r="EY199" s="21"/>
      <c r="EZ199" s="21"/>
      <c r="FA199" s="21"/>
      <c r="FB199" s="21"/>
      <c r="FC199" s="21"/>
      <c r="FD199" s="21"/>
      <c r="FE199" s="21"/>
      <c r="FF199" s="21"/>
      <c r="FG199" s="21"/>
      <c r="FH199" s="21"/>
      <c r="FI199" s="21"/>
      <c r="FJ199" s="21"/>
      <c r="FK199" s="21"/>
      <c r="FL199" s="21"/>
      <c r="FM199" s="21"/>
      <c r="FN199" s="21"/>
      <c r="FO199" s="21"/>
      <c r="FP199" s="21"/>
      <c r="FQ199" s="21"/>
      <c r="FR199" s="21"/>
      <c r="FS199" s="21"/>
      <c r="FT199" s="21"/>
      <c r="FU199" s="21"/>
      <c r="FV199" s="21"/>
      <c r="FW199" s="21"/>
      <c r="FX199" s="21"/>
      <c r="FY199" s="21"/>
      <c r="FZ199" s="21"/>
      <c r="GA199" s="21"/>
      <c r="GB199" s="21"/>
      <c r="GC199" s="21"/>
      <c r="GD199" s="21"/>
      <c r="GE199" s="21"/>
      <c r="GF199" s="21"/>
      <c r="GG199" s="21"/>
      <c r="GH199" s="21"/>
      <c r="GI199" s="21"/>
      <c r="GJ199" s="21"/>
      <c r="GK199" s="21"/>
      <c r="GL199" s="21"/>
      <c r="GM199" s="21"/>
      <c r="GN199" s="21"/>
      <c r="GO199" s="21"/>
      <c r="GP199" s="21"/>
      <c r="GQ199" s="21"/>
      <c r="GR199" s="21"/>
      <c r="GS199" s="21"/>
      <c r="GT199" s="21"/>
      <c r="GU199" s="21"/>
      <c r="GV199" s="21"/>
      <c r="GW199" s="21"/>
      <c r="GX199" s="21"/>
      <c r="GY199" s="21"/>
      <c r="GZ199" s="21"/>
      <c r="HA199" s="21"/>
      <c r="HB199" s="21"/>
      <c r="HC199" s="21"/>
      <c r="HD199" s="21"/>
      <c r="HE199" s="21"/>
      <c r="HF199" s="21"/>
      <c r="HG199" s="21"/>
      <c r="HH199" s="21"/>
      <c r="HI199" s="21"/>
      <c r="HJ199" s="21"/>
      <c r="HK199" s="21"/>
      <c r="HL199" s="21"/>
      <c r="HM199" s="21"/>
      <c r="HN199" s="21"/>
      <c r="HO199" s="21"/>
      <c r="HP199" s="21"/>
      <c r="HQ199" s="21"/>
      <c r="HR199" s="21"/>
      <c r="HS199" s="21"/>
      <c r="HT199" s="21"/>
      <c r="HU199" s="21"/>
      <c r="HV199" s="21"/>
      <c r="HW199" s="21"/>
      <c r="HX199" s="21"/>
      <c r="HY199" s="21"/>
      <c r="HZ199" s="21"/>
      <c r="IA199" s="21"/>
      <c r="IB199" s="21"/>
      <c r="IC199" s="21"/>
      <c r="ID199" s="21"/>
      <c r="IE199" s="21"/>
      <c r="IF199" s="21"/>
      <c r="IG199" s="21"/>
    </row>
    <row r="200" s="18" customFormat="1" ht="75" spans="1:241">
      <c r="A200" s="2">
        <v>186</v>
      </c>
      <c r="B200" s="3" t="s">
        <v>709</v>
      </c>
      <c r="C200" s="3" t="s">
        <v>42</v>
      </c>
      <c r="D200" s="3" t="s">
        <v>31</v>
      </c>
      <c r="E200" s="3" t="s">
        <v>710</v>
      </c>
      <c r="F200" s="4" t="s">
        <v>711</v>
      </c>
      <c r="G200" s="8">
        <v>150</v>
      </c>
      <c r="H200" s="5" t="s">
        <v>77</v>
      </c>
      <c r="I200" s="6" t="s">
        <v>658</v>
      </c>
      <c r="J200" s="6"/>
      <c r="K200" s="48">
        <f t="shared" si="14"/>
        <v>1</v>
      </c>
      <c r="L200" s="3"/>
      <c r="M200" s="3">
        <v>1</v>
      </c>
      <c r="N200" s="3">
        <f t="shared" si="18"/>
        <v>0.0288</v>
      </c>
      <c r="O200" s="3">
        <v>0.0035</v>
      </c>
      <c r="P200" s="3">
        <v>0.0253</v>
      </c>
      <c r="Q200" s="3">
        <f t="shared" si="19"/>
        <v>0.112</v>
      </c>
      <c r="R200" s="3">
        <v>0.0133</v>
      </c>
      <c r="S200" s="3">
        <v>0.0987</v>
      </c>
      <c r="T200" s="3" t="s">
        <v>129</v>
      </c>
      <c r="U200" s="3" t="s">
        <v>596</v>
      </c>
      <c r="V200" s="8">
        <v>2024.1</v>
      </c>
      <c r="W200" s="3"/>
      <c r="X200" s="15"/>
      <c r="Y200" s="15"/>
      <c r="Z200" s="15"/>
      <c r="AA200" s="21"/>
      <c r="AB200" s="21"/>
      <c r="AC200" s="21"/>
      <c r="AD200" s="21"/>
      <c r="AE200" s="21"/>
      <c r="AF200" s="21"/>
      <c r="AG200" s="21"/>
      <c r="AH200" s="21"/>
      <c r="AI200" s="21"/>
      <c r="AJ200" s="21"/>
      <c r="AK200" s="21"/>
      <c r="AL200" s="21"/>
      <c r="AM200" s="21"/>
      <c r="AN200" s="21"/>
      <c r="AO200" s="21"/>
      <c r="AP200" s="21"/>
      <c r="AQ200" s="21"/>
      <c r="AR200" s="21"/>
      <c r="AS200" s="21"/>
      <c r="AT200" s="21"/>
      <c r="AU200" s="21"/>
      <c r="AV200" s="21"/>
      <c r="AW200" s="21"/>
      <c r="AX200" s="21"/>
      <c r="AY200" s="21"/>
      <c r="AZ200" s="21"/>
      <c r="BA200" s="21"/>
      <c r="BB200" s="21"/>
      <c r="BC200" s="21"/>
      <c r="BD200" s="21"/>
      <c r="BE200" s="21"/>
      <c r="BF200" s="21"/>
      <c r="BG200" s="21"/>
      <c r="BH200" s="21"/>
      <c r="BI200" s="21"/>
      <c r="BJ200" s="21"/>
      <c r="BK200" s="21"/>
      <c r="BL200" s="21"/>
      <c r="BM200" s="21"/>
      <c r="BN200" s="21"/>
      <c r="BO200" s="21"/>
      <c r="BP200" s="21"/>
      <c r="BQ200" s="21"/>
      <c r="BR200" s="21"/>
      <c r="BS200" s="21"/>
      <c r="BT200" s="21"/>
      <c r="BU200" s="21"/>
      <c r="BV200" s="21"/>
      <c r="BW200" s="21"/>
      <c r="BX200" s="21"/>
      <c r="BY200" s="21"/>
      <c r="BZ200" s="21"/>
      <c r="CA200" s="21"/>
      <c r="CB200" s="21"/>
      <c r="CC200" s="21"/>
      <c r="CD200" s="21"/>
      <c r="CE200" s="21"/>
      <c r="CF200" s="21"/>
      <c r="CG200" s="21"/>
      <c r="CH200" s="21"/>
      <c r="CI200" s="21"/>
      <c r="CJ200" s="21"/>
      <c r="CK200" s="21"/>
      <c r="CL200" s="21"/>
      <c r="CM200" s="21"/>
      <c r="CN200" s="21"/>
      <c r="CO200" s="21"/>
      <c r="CP200" s="21"/>
      <c r="CQ200" s="21"/>
      <c r="CR200" s="21"/>
      <c r="CS200" s="21"/>
      <c r="CT200" s="21"/>
      <c r="CU200" s="21"/>
      <c r="CV200" s="21"/>
      <c r="CW200" s="21"/>
      <c r="CX200" s="21"/>
      <c r="CY200" s="21"/>
      <c r="CZ200" s="21"/>
      <c r="DA200" s="21"/>
      <c r="DB200" s="21"/>
      <c r="DC200" s="21"/>
      <c r="DD200" s="21"/>
      <c r="DE200" s="21"/>
      <c r="DF200" s="21"/>
      <c r="DG200" s="21"/>
      <c r="DH200" s="21"/>
      <c r="DI200" s="21"/>
      <c r="DJ200" s="21"/>
      <c r="DK200" s="21"/>
      <c r="DL200" s="21"/>
      <c r="DM200" s="21"/>
      <c r="DN200" s="21"/>
      <c r="DO200" s="21"/>
      <c r="DP200" s="21"/>
      <c r="DQ200" s="21"/>
      <c r="DR200" s="21"/>
      <c r="DS200" s="21"/>
      <c r="DT200" s="21"/>
      <c r="DU200" s="21"/>
      <c r="DV200" s="21"/>
      <c r="DW200" s="21"/>
      <c r="DX200" s="21"/>
      <c r="DY200" s="21"/>
      <c r="DZ200" s="21"/>
      <c r="EA200" s="21"/>
      <c r="EB200" s="21"/>
      <c r="EC200" s="21"/>
      <c r="ED200" s="21"/>
      <c r="EE200" s="21"/>
      <c r="EF200" s="21"/>
      <c r="EG200" s="21"/>
      <c r="EH200" s="21"/>
      <c r="EI200" s="21"/>
      <c r="EJ200" s="21"/>
      <c r="EK200" s="21"/>
      <c r="EL200" s="21"/>
      <c r="EM200" s="21"/>
      <c r="EN200" s="21"/>
      <c r="EO200" s="21"/>
      <c r="EP200" s="21"/>
      <c r="EQ200" s="21"/>
      <c r="ER200" s="21"/>
      <c r="ES200" s="21"/>
      <c r="ET200" s="21"/>
      <c r="EU200" s="21"/>
      <c r="EV200" s="21"/>
      <c r="EW200" s="21"/>
      <c r="EX200" s="21"/>
      <c r="EY200" s="21"/>
      <c r="EZ200" s="21"/>
      <c r="FA200" s="21"/>
      <c r="FB200" s="21"/>
      <c r="FC200" s="21"/>
      <c r="FD200" s="21"/>
      <c r="FE200" s="21"/>
      <c r="FF200" s="21"/>
      <c r="FG200" s="21"/>
      <c r="FH200" s="21"/>
      <c r="FI200" s="21"/>
      <c r="FJ200" s="21"/>
      <c r="FK200" s="21"/>
      <c r="FL200" s="21"/>
      <c r="FM200" s="21"/>
      <c r="FN200" s="21"/>
      <c r="FO200" s="21"/>
      <c r="FP200" s="21"/>
      <c r="FQ200" s="21"/>
      <c r="FR200" s="21"/>
      <c r="FS200" s="21"/>
      <c r="FT200" s="21"/>
      <c r="FU200" s="21"/>
      <c r="FV200" s="21"/>
      <c r="FW200" s="21"/>
      <c r="FX200" s="21"/>
      <c r="FY200" s="21"/>
      <c r="FZ200" s="21"/>
      <c r="GA200" s="21"/>
      <c r="GB200" s="21"/>
      <c r="GC200" s="21"/>
      <c r="GD200" s="21"/>
      <c r="GE200" s="21"/>
      <c r="GF200" s="21"/>
      <c r="GG200" s="21"/>
      <c r="GH200" s="21"/>
      <c r="GI200" s="21"/>
      <c r="GJ200" s="21"/>
      <c r="GK200" s="21"/>
      <c r="GL200" s="21"/>
      <c r="GM200" s="21"/>
      <c r="GN200" s="21"/>
      <c r="GO200" s="21"/>
      <c r="GP200" s="21"/>
      <c r="GQ200" s="21"/>
      <c r="GR200" s="21"/>
      <c r="GS200" s="21"/>
      <c r="GT200" s="21"/>
      <c r="GU200" s="21"/>
      <c r="GV200" s="21"/>
      <c r="GW200" s="21"/>
      <c r="GX200" s="21"/>
      <c r="GY200" s="21"/>
      <c r="GZ200" s="21"/>
      <c r="HA200" s="21"/>
      <c r="HB200" s="21"/>
      <c r="HC200" s="21"/>
      <c r="HD200" s="21"/>
      <c r="HE200" s="21"/>
      <c r="HF200" s="21"/>
      <c r="HG200" s="21"/>
      <c r="HH200" s="21"/>
      <c r="HI200" s="21"/>
      <c r="HJ200" s="21"/>
      <c r="HK200" s="21"/>
      <c r="HL200" s="21"/>
      <c r="HM200" s="21"/>
      <c r="HN200" s="21"/>
      <c r="HO200" s="21"/>
      <c r="HP200" s="21"/>
      <c r="HQ200" s="21"/>
      <c r="HR200" s="21"/>
      <c r="HS200" s="21"/>
      <c r="HT200" s="21"/>
      <c r="HU200" s="21"/>
      <c r="HV200" s="21"/>
      <c r="HW200" s="21"/>
      <c r="HX200" s="21"/>
      <c r="HY200" s="21"/>
      <c r="HZ200" s="21"/>
      <c r="IA200" s="21"/>
      <c r="IB200" s="21"/>
      <c r="IC200" s="21"/>
      <c r="ID200" s="21"/>
      <c r="IE200" s="21"/>
      <c r="IF200" s="21"/>
      <c r="IG200" s="21"/>
    </row>
    <row r="201" s="18" customFormat="1" ht="75" spans="1:241">
      <c r="A201" s="2">
        <v>187</v>
      </c>
      <c r="B201" s="105" t="s">
        <v>712</v>
      </c>
      <c r="C201" s="3" t="s">
        <v>42</v>
      </c>
      <c r="D201" s="3" t="s">
        <v>31</v>
      </c>
      <c r="E201" s="105" t="s">
        <v>713</v>
      </c>
      <c r="F201" s="127" t="s">
        <v>714</v>
      </c>
      <c r="G201" s="8">
        <v>500</v>
      </c>
      <c r="H201" s="5" t="s">
        <v>34</v>
      </c>
      <c r="I201" s="6" t="s">
        <v>658</v>
      </c>
      <c r="J201" s="133"/>
      <c r="K201" s="48">
        <f t="shared" si="14"/>
        <v>1</v>
      </c>
      <c r="L201" s="112"/>
      <c r="M201" s="111">
        <v>1</v>
      </c>
      <c r="N201" s="3">
        <f t="shared" si="18"/>
        <v>0.0325</v>
      </c>
      <c r="O201" s="112">
        <v>0.0005</v>
      </c>
      <c r="P201" s="112">
        <v>0.032</v>
      </c>
      <c r="Q201" s="3">
        <f t="shared" si="19"/>
        <v>0.097</v>
      </c>
      <c r="R201" s="8">
        <v>0.002</v>
      </c>
      <c r="S201" s="95">
        <v>0.095</v>
      </c>
      <c r="T201" s="3" t="s">
        <v>129</v>
      </c>
      <c r="U201" s="3" t="s">
        <v>596</v>
      </c>
      <c r="V201" s="8">
        <v>2024.1</v>
      </c>
      <c r="W201" s="3"/>
      <c r="X201" s="21"/>
      <c r="Y201" s="21"/>
      <c r="Z201" s="21"/>
      <c r="AA201" s="21"/>
      <c r="AB201" s="21"/>
      <c r="AC201" s="21"/>
      <c r="AD201" s="21"/>
      <c r="AE201" s="21"/>
      <c r="AF201" s="21"/>
      <c r="AG201" s="21"/>
      <c r="AH201" s="21"/>
      <c r="AI201" s="21"/>
      <c r="AJ201" s="21"/>
      <c r="AK201" s="21"/>
      <c r="AL201" s="21"/>
      <c r="AM201" s="21"/>
      <c r="AN201" s="21"/>
      <c r="AO201" s="21"/>
      <c r="AP201" s="21"/>
      <c r="AQ201" s="21"/>
      <c r="AR201" s="21"/>
      <c r="AS201" s="21"/>
      <c r="AT201" s="21"/>
      <c r="AU201" s="21"/>
      <c r="AV201" s="21"/>
      <c r="AW201" s="21"/>
      <c r="AX201" s="21"/>
      <c r="AY201" s="21"/>
      <c r="AZ201" s="21"/>
      <c r="BA201" s="21"/>
      <c r="BB201" s="21"/>
      <c r="BC201" s="21"/>
      <c r="BD201" s="21"/>
      <c r="BE201" s="21"/>
      <c r="BF201" s="21"/>
      <c r="BG201" s="21"/>
      <c r="BH201" s="21"/>
      <c r="BI201" s="21"/>
      <c r="BJ201" s="21"/>
      <c r="BK201" s="21"/>
      <c r="BL201" s="21"/>
      <c r="BM201" s="21"/>
      <c r="BN201" s="21"/>
      <c r="BO201" s="21"/>
      <c r="BP201" s="21"/>
      <c r="BQ201" s="21"/>
      <c r="BR201" s="21"/>
      <c r="BS201" s="21"/>
      <c r="BT201" s="21"/>
      <c r="BU201" s="21"/>
      <c r="BV201" s="21"/>
      <c r="BW201" s="21"/>
      <c r="BX201" s="21"/>
      <c r="BY201" s="21"/>
      <c r="BZ201" s="21"/>
      <c r="CA201" s="21"/>
      <c r="CB201" s="21"/>
      <c r="CC201" s="21"/>
      <c r="CD201" s="21"/>
      <c r="CE201" s="21"/>
      <c r="CF201" s="21"/>
      <c r="CG201" s="21"/>
      <c r="CH201" s="21"/>
      <c r="CI201" s="21"/>
      <c r="CJ201" s="21"/>
      <c r="CK201" s="21"/>
      <c r="CL201" s="21"/>
      <c r="CM201" s="21"/>
      <c r="CN201" s="21"/>
      <c r="CO201" s="21"/>
      <c r="CP201" s="21"/>
      <c r="CQ201" s="21"/>
      <c r="CR201" s="21"/>
      <c r="CS201" s="21"/>
      <c r="CT201" s="21"/>
      <c r="CU201" s="21"/>
      <c r="CV201" s="21"/>
      <c r="CW201" s="21"/>
      <c r="CX201" s="21"/>
      <c r="CY201" s="21"/>
      <c r="CZ201" s="21"/>
      <c r="DA201" s="21"/>
      <c r="DB201" s="21"/>
      <c r="DC201" s="21"/>
      <c r="DD201" s="21"/>
      <c r="DE201" s="21"/>
      <c r="DF201" s="21"/>
      <c r="DG201" s="21"/>
      <c r="DH201" s="21"/>
      <c r="DI201" s="21"/>
      <c r="DJ201" s="21"/>
      <c r="DK201" s="21"/>
      <c r="DL201" s="21"/>
      <c r="DM201" s="21"/>
      <c r="DN201" s="21"/>
      <c r="DO201" s="21"/>
      <c r="DP201" s="21"/>
      <c r="DQ201" s="21"/>
      <c r="DR201" s="21"/>
      <c r="DS201" s="21"/>
      <c r="DT201" s="21"/>
      <c r="DU201" s="21"/>
      <c r="DV201" s="21"/>
      <c r="DW201" s="21"/>
      <c r="DX201" s="21"/>
      <c r="DY201" s="21"/>
      <c r="DZ201" s="21"/>
      <c r="EA201" s="21"/>
      <c r="EB201" s="21"/>
      <c r="EC201" s="21"/>
      <c r="ED201" s="21"/>
      <c r="EE201" s="21"/>
      <c r="EF201" s="21"/>
      <c r="EG201" s="21"/>
      <c r="EH201" s="21"/>
      <c r="EI201" s="21"/>
      <c r="EJ201" s="21"/>
      <c r="EK201" s="21"/>
      <c r="EL201" s="21"/>
      <c r="EM201" s="21"/>
      <c r="EN201" s="21"/>
      <c r="EO201" s="21"/>
      <c r="EP201" s="21"/>
      <c r="EQ201" s="21"/>
      <c r="ER201" s="21"/>
      <c r="ES201" s="21"/>
      <c r="ET201" s="21"/>
      <c r="EU201" s="21"/>
      <c r="EV201" s="21"/>
      <c r="EW201" s="21"/>
      <c r="EX201" s="21"/>
      <c r="EY201" s="21"/>
      <c r="EZ201" s="21"/>
      <c r="FA201" s="21"/>
      <c r="FB201" s="21"/>
      <c r="FC201" s="21"/>
      <c r="FD201" s="21"/>
      <c r="FE201" s="21"/>
      <c r="FF201" s="21"/>
      <c r="FG201" s="21"/>
      <c r="FH201" s="21"/>
      <c r="FI201" s="21"/>
      <c r="FJ201" s="21"/>
      <c r="FK201" s="21"/>
      <c r="FL201" s="21"/>
      <c r="FM201" s="21"/>
      <c r="FN201" s="21"/>
      <c r="FO201" s="21"/>
      <c r="FP201" s="21"/>
      <c r="FQ201" s="21"/>
      <c r="FR201" s="21"/>
      <c r="FS201" s="21"/>
      <c r="FT201" s="21"/>
      <c r="FU201" s="21"/>
      <c r="FV201" s="21"/>
      <c r="FW201" s="21"/>
      <c r="FX201" s="21"/>
      <c r="FY201" s="21"/>
      <c r="FZ201" s="21"/>
      <c r="GA201" s="21"/>
      <c r="GB201" s="21"/>
      <c r="GC201" s="21"/>
      <c r="GD201" s="21"/>
      <c r="GE201" s="21"/>
      <c r="GF201" s="21"/>
      <c r="GG201" s="21"/>
      <c r="GH201" s="21"/>
      <c r="GI201" s="21"/>
      <c r="GJ201" s="21"/>
      <c r="GK201" s="21"/>
      <c r="GL201" s="21"/>
      <c r="GM201" s="21"/>
      <c r="GN201" s="21"/>
      <c r="GO201" s="21"/>
      <c r="GP201" s="21"/>
      <c r="GQ201" s="21"/>
      <c r="GR201" s="21"/>
      <c r="GS201" s="21"/>
      <c r="GT201" s="21"/>
      <c r="GU201" s="21"/>
      <c r="GV201" s="21"/>
      <c r="GW201" s="21"/>
      <c r="GX201" s="21"/>
      <c r="GY201" s="21"/>
      <c r="GZ201" s="21"/>
      <c r="HA201" s="21"/>
      <c r="HB201" s="21"/>
      <c r="HC201" s="21"/>
      <c r="HD201" s="21"/>
      <c r="HE201" s="21"/>
      <c r="HF201" s="21"/>
      <c r="HG201" s="21"/>
      <c r="HH201" s="21"/>
      <c r="HI201" s="21"/>
      <c r="HJ201" s="21"/>
      <c r="HK201" s="21"/>
      <c r="HL201" s="21"/>
      <c r="HM201" s="21"/>
      <c r="HN201" s="21"/>
      <c r="HO201" s="21"/>
      <c r="HP201" s="21"/>
      <c r="HQ201" s="21"/>
      <c r="HR201" s="21"/>
      <c r="HS201" s="21"/>
      <c r="HT201" s="21"/>
      <c r="HU201" s="21"/>
      <c r="HV201" s="21"/>
      <c r="HW201" s="21"/>
      <c r="HX201" s="21"/>
      <c r="HY201" s="21"/>
      <c r="HZ201" s="21"/>
      <c r="IA201" s="21"/>
      <c r="IB201" s="21"/>
      <c r="IC201" s="21"/>
      <c r="ID201" s="21"/>
      <c r="IE201" s="21"/>
      <c r="IF201" s="21"/>
      <c r="IG201" s="21"/>
    </row>
    <row r="202" s="18" customFormat="1" ht="81" spans="1:241">
      <c r="A202" s="2">
        <v>188</v>
      </c>
      <c r="B202" s="3" t="s">
        <v>715</v>
      </c>
      <c r="C202" s="8" t="s">
        <v>42</v>
      </c>
      <c r="D202" s="8" t="s">
        <v>31</v>
      </c>
      <c r="E202" s="105" t="s">
        <v>716</v>
      </c>
      <c r="F202" s="4" t="s">
        <v>717</v>
      </c>
      <c r="G202" s="8">
        <v>222.1</v>
      </c>
      <c r="H202" s="5" t="s">
        <v>34</v>
      </c>
      <c r="I202" s="6" t="s">
        <v>658</v>
      </c>
      <c r="J202" s="6"/>
      <c r="K202" s="48">
        <f t="shared" si="14"/>
        <v>1</v>
      </c>
      <c r="L202" s="3"/>
      <c r="M202" s="3">
        <v>1</v>
      </c>
      <c r="N202" s="3">
        <f t="shared" si="18"/>
        <v>0.0468</v>
      </c>
      <c r="O202" s="3">
        <v>0.0027</v>
      </c>
      <c r="P202" s="3">
        <v>0.0441</v>
      </c>
      <c r="Q202" s="3">
        <f t="shared" si="19"/>
        <v>0.1965</v>
      </c>
      <c r="R202" s="3">
        <v>0.0095</v>
      </c>
      <c r="S202" s="3">
        <v>0.187</v>
      </c>
      <c r="T202" s="3" t="s">
        <v>129</v>
      </c>
      <c r="U202" s="3" t="s">
        <v>596</v>
      </c>
      <c r="V202" s="8">
        <v>2024.1</v>
      </c>
      <c r="W202" s="3"/>
      <c r="X202" s="21"/>
      <c r="Y202" s="21"/>
      <c r="Z202" s="21"/>
      <c r="AA202" s="21"/>
      <c r="AB202" s="21"/>
      <c r="AC202" s="21"/>
      <c r="AD202" s="21"/>
      <c r="AE202" s="21"/>
      <c r="AF202" s="21"/>
      <c r="AG202" s="21"/>
      <c r="AH202" s="21"/>
      <c r="AI202" s="21"/>
      <c r="AJ202" s="21"/>
      <c r="AK202" s="21"/>
      <c r="AL202" s="21"/>
      <c r="AM202" s="21"/>
      <c r="AN202" s="21"/>
      <c r="AO202" s="21"/>
      <c r="AP202" s="21"/>
      <c r="AQ202" s="21"/>
      <c r="AR202" s="21"/>
      <c r="AS202" s="21"/>
      <c r="AT202" s="21"/>
      <c r="AU202" s="21"/>
      <c r="AV202" s="21"/>
      <c r="AW202" s="21"/>
      <c r="AX202" s="21"/>
      <c r="AY202" s="21"/>
      <c r="AZ202" s="21"/>
      <c r="BA202" s="21"/>
      <c r="BB202" s="21"/>
      <c r="BC202" s="21"/>
      <c r="BD202" s="21"/>
      <c r="BE202" s="21"/>
      <c r="BF202" s="21"/>
      <c r="BG202" s="21"/>
      <c r="BH202" s="21"/>
      <c r="BI202" s="21"/>
      <c r="BJ202" s="21"/>
      <c r="BK202" s="21"/>
      <c r="BL202" s="21"/>
      <c r="BM202" s="21"/>
      <c r="BN202" s="21"/>
      <c r="BO202" s="21"/>
      <c r="BP202" s="21"/>
      <c r="BQ202" s="21"/>
      <c r="BR202" s="21"/>
      <c r="BS202" s="21"/>
      <c r="BT202" s="21"/>
      <c r="BU202" s="21"/>
      <c r="BV202" s="21"/>
      <c r="BW202" s="21"/>
      <c r="BX202" s="21"/>
      <c r="BY202" s="21"/>
      <c r="BZ202" s="21"/>
      <c r="CA202" s="21"/>
      <c r="CB202" s="21"/>
      <c r="CC202" s="21"/>
      <c r="CD202" s="21"/>
      <c r="CE202" s="21"/>
      <c r="CF202" s="21"/>
      <c r="CG202" s="21"/>
      <c r="CH202" s="21"/>
      <c r="CI202" s="21"/>
      <c r="CJ202" s="21"/>
      <c r="CK202" s="21"/>
      <c r="CL202" s="21"/>
      <c r="CM202" s="21"/>
      <c r="CN202" s="21"/>
      <c r="CO202" s="21"/>
      <c r="CP202" s="21"/>
      <c r="CQ202" s="21"/>
      <c r="CR202" s="21"/>
      <c r="CS202" s="21"/>
      <c r="CT202" s="21"/>
      <c r="CU202" s="21"/>
      <c r="CV202" s="21"/>
      <c r="CW202" s="21"/>
      <c r="CX202" s="21"/>
      <c r="CY202" s="21"/>
      <c r="CZ202" s="21"/>
      <c r="DA202" s="21"/>
      <c r="DB202" s="21"/>
      <c r="DC202" s="21"/>
      <c r="DD202" s="21"/>
      <c r="DE202" s="21"/>
      <c r="DF202" s="21"/>
      <c r="DG202" s="21"/>
      <c r="DH202" s="21"/>
      <c r="DI202" s="21"/>
      <c r="DJ202" s="21"/>
      <c r="DK202" s="21"/>
      <c r="DL202" s="21"/>
      <c r="DM202" s="21"/>
      <c r="DN202" s="21"/>
      <c r="DO202" s="21"/>
      <c r="DP202" s="21"/>
      <c r="DQ202" s="21"/>
      <c r="DR202" s="21"/>
      <c r="DS202" s="21"/>
      <c r="DT202" s="21"/>
      <c r="DU202" s="21"/>
      <c r="DV202" s="21"/>
      <c r="DW202" s="21"/>
      <c r="DX202" s="21"/>
      <c r="DY202" s="21"/>
      <c r="DZ202" s="21"/>
      <c r="EA202" s="21"/>
      <c r="EB202" s="21"/>
      <c r="EC202" s="21"/>
      <c r="ED202" s="21"/>
      <c r="EE202" s="21"/>
      <c r="EF202" s="21"/>
      <c r="EG202" s="21"/>
      <c r="EH202" s="21"/>
      <c r="EI202" s="21"/>
      <c r="EJ202" s="21"/>
      <c r="EK202" s="21"/>
      <c r="EL202" s="21"/>
      <c r="EM202" s="21"/>
      <c r="EN202" s="21"/>
      <c r="EO202" s="21"/>
      <c r="EP202" s="21"/>
      <c r="EQ202" s="21"/>
      <c r="ER202" s="21"/>
      <c r="ES202" s="21"/>
      <c r="ET202" s="21"/>
      <c r="EU202" s="21"/>
      <c r="EV202" s="21"/>
      <c r="EW202" s="21"/>
      <c r="EX202" s="21"/>
      <c r="EY202" s="21"/>
      <c r="EZ202" s="21"/>
      <c r="FA202" s="21"/>
      <c r="FB202" s="21"/>
      <c r="FC202" s="21"/>
      <c r="FD202" s="21"/>
      <c r="FE202" s="21"/>
      <c r="FF202" s="21"/>
      <c r="FG202" s="21"/>
      <c r="FH202" s="21"/>
      <c r="FI202" s="21"/>
      <c r="FJ202" s="21"/>
      <c r="FK202" s="21"/>
      <c r="FL202" s="21"/>
      <c r="FM202" s="21"/>
      <c r="FN202" s="21"/>
      <c r="FO202" s="21"/>
      <c r="FP202" s="21"/>
      <c r="FQ202" s="21"/>
      <c r="FR202" s="21"/>
      <c r="FS202" s="21"/>
      <c r="FT202" s="21"/>
      <c r="FU202" s="21"/>
      <c r="FV202" s="21"/>
      <c r="FW202" s="21"/>
      <c r="FX202" s="21"/>
      <c r="FY202" s="21"/>
      <c r="FZ202" s="21"/>
      <c r="GA202" s="21"/>
      <c r="GB202" s="21"/>
      <c r="GC202" s="21"/>
      <c r="GD202" s="21"/>
      <c r="GE202" s="21"/>
      <c r="GF202" s="21"/>
      <c r="GG202" s="21"/>
      <c r="GH202" s="21"/>
      <c r="GI202" s="21"/>
      <c r="GJ202" s="21"/>
      <c r="GK202" s="21"/>
      <c r="GL202" s="21"/>
      <c r="GM202" s="21"/>
      <c r="GN202" s="21"/>
      <c r="GO202" s="21"/>
      <c r="GP202" s="21"/>
      <c r="GQ202" s="21"/>
      <c r="GR202" s="21"/>
      <c r="GS202" s="21"/>
      <c r="GT202" s="21"/>
      <c r="GU202" s="21"/>
      <c r="GV202" s="21"/>
      <c r="GW202" s="21"/>
      <c r="GX202" s="21"/>
      <c r="GY202" s="21"/>
      <c r="GZ202" s="21"/>
      <c r="HA202" s="21"/>
      <c r="HB202" s="21"/>
      <c r="HC202" s="21"/>
      <c r="HD202" s="21"/>
      <c r="HE202" s="21"/>
      <c r="HF202" s="21"/>
      <c r="HG202" s="21"/>
      <c r="HH202" s="21"/>
      <c r="HI202" s="21"/>
      <c r="HJ202" s="21"/>
      <c r="HK202" s="21"/>
      <c r="HL202" s="21"/>
      <c r="HM202" s="21"/>
      <c r="HN202" s="21"/>
      <c r="HO202" s="21"/>
      <c r="HP202" s="21"/>
      <c r="HQ202" s="21"/>
      <c r="HR202" s="21"/>
      <c r="HS202" s="21"/>
      <c r="HT202" s="21"/>
      <c r="HU202" s="21"/>
      <c r="HV202" s="21"/>
      <c r="HW202" s="21"/>
      <c r="HX202" s="21"/>
      <c r="HY202" s="21"/>
      <c r="HZ202" s="21"/>
      <c r="IA202" s="21"/>
      <c r="IB202" s="21"/>
      <c r="IC202" s="21"/>
      <c r="ID202" s="21"/>
      <c r="IE202" s="21"/>
      <c r="IF202" s="21"/>
      <c r="IG202" s="21"/>
    </row>
    <row r="203" s="18" customFormat="1" ht="75" spans="1:241">
      <c r="A203" s="2">
        <v>189</v>
      </c>
      <c r="B203" s="3" t="s">
        <v>718</v>
      </c>
      <c r="C203" s="5" t="s">
        <v>42</v>
      </c>
      <c r="D203" s="5" t="s">
        <v>31</v>
      </c>
      <c r="E203" s="5" t="s">
        <v>719</v>
      </c>
      <c r="F203" s="4" t="s">
        <v>720</v>
      </c>
      <c r="G203" s="8">
        <v>235.79</v>
      </c>
      <c r="H203" s="5" t="s">
        <v>34</v>
      </c>
      <c r="I203" s="6" t="s">
        <v>658</v>
      </c>
      <c r="J203" s="133"/>
      <c r="K203" s="48">
        <f t="shared" si="14"/>
        <v>1</v>
      </c>
      <c r="L203" s="112"/>
      <c r="M203" s="111">
        <v>1</v>
      </c>
      <c r="N203" s="3">
        <f t="shared" si="18"/>
        <v>0.0277</v>
      </c>
      <c r="O203" s="112">
        <v>0.0016</v>
      </c>
      <c r="P203" s="112">
        <v>0.0261</v>
      </c>
      <c r="Q203" s="3">
        <f t="shared" si="19"/>
        <v>0.1031</v>
      </c>
      <c r="R203" s="109">
        <v>0.006</v>
      </c>
      <c r="S203" s="109">
        <v>0.0971</v>
      </c>
      <c r="T203" s="3" t="s">
        <v>129</v>
      </c>
      <c r="U203" s="3" t="s">
        <v>596</v>
      </c>
      <c r="V203" s="8">
        <v>2024.1</v>
      </c>
      <c r="W203" s="3"/>
      <c r="X203" s="21"/>
      <c r="Y203" s="21"/>
      <c r="Z203" s="21"/>
      <c r="AA203" s="21"/>
      <c r="AB203" s="21"/>
      <c r="AC203" s="21"/>
      <c r="AD203" s="21"/>
      <c r="AE203" s="21"/>
      <c r="AF203" s="21"/>
      <c r="AG203" s="21"/>
      <c r="AH203" s="21"/>
      <c r="AI203" s="21"/>
      <c r="AJ203" s="21"/>
      <c r="AK203" s="21"/>
      <c r="AL203" s="21"/>
      <c r="AM203" s="21"/>
      <c r="AN203" s="21"/>
      <c r="AO203" s="21"/>
      <c r="AP203" s="21"/>
      <c r="AQ203" s="21"/>
      <c r="AR203" s="21"/>
      <c r="AS203" s="21"/>
      <c r="AT203" s="21"/>
      <c r="AU203" s="21"/>
      <c r="AV203" s="21"/>
      <c r="AW203" s="21"/>
      <c r="AX203" s="21"/>
      <c r="AY203" s="21"/>
      <c r="AZ203" s="21"/>
      <c r="BA203" s="21"/>
      <c r="BB203" s="21"/>
      <c r="BC203" s="21"/>
      <c r="BD203" s="21"/>
      <c r="BE203" s="21"/>
      <c r="BF203" s="21"/>
      <c r="BG203" s="21"/>
      <c r="BH203" s="21"/>
      <c r="BI203" s="21"/>
      <c r="BJ203" s="21"/>
      <c r="BK203" s="21"/>
      <c r="BL203" s="21"/>
      <c r="BM203" s="21"/>
      <c r="BN203" s="21"/>
      <c r="BO203" s="21"/>
      <c r="BP203" s="21"/>
      <c r="BQ203" s="21"/>
      <c r="BR203" s="21"/>
      <c r="BS203" s="21"/>
      <c r="BT203" s="21"/>
      <c r="BU203" s="21"/>
      <c r="BV203" s="21"/>
      <c r="BW203" s="21"/>
      <c r="BX203" s="21"/>
      <c r="BY203" s="21"/>
      <c r="BZ203" s="21"/>
      <c r="CA203" s="21"/>
      <c r="CB203" s="21"/>
      <c r="CC203" s="21"/>
      <c r="CD203" s="21"/>
      <c r="CE203" s="21"/>
      <c r="CF203" s="21"/>
      <c r="CG203" s="21"/>
      <c r="CH203" s="21"/>
      <c r="CI203" s="21"/>
      <c r="CJ203" s="21"/>
      <c r="CK203" s="21"/>
      <c r="CL203" s="21"/>
      <c r="CM203" s="21"/>
      <c r="CN203" s="21"/>
      <c r="CO203" s="21"/>
      <c r="CP203" s="21"/>
      <c r="CQ203" s="21"/>
      <c r="CR203" s="21"/>
      <c r="CS203" s="21"/>
      <c r="CT203" s="21"/>
      <c r="CU203" s="21"/>
      <c r="CV203" s="21"/>
      <c r="CW203" s="21"/>
      <c r="CX203" s="21"/>
      <c r="CY203" s="21"/>
      <c r="CZ203" s="21"/>
      <c r="DA203" s="21"/>
      <c r="DB203" s="21"/>
      <c r="DC203" s="21"/>
      <c r="DD203" s="21"/>
      <c r="DE203" s="21"/>
      <c r="DF203" s="21"/>
      <c r="DG203" s="21"/>
      <c r="DH203" s="21"/>
      <c r="DI203" s="21"/>
      <c r="DJ203" s="21"/>
      <c r="DK203" s="21"/>
      <c r="DL203" s="21"/>
      <c r="DM203" s="21"/>
      <c r="DN203" s="21"/>
      <c r="DO203" s="21"/>
      <c r="DP203" s="21"/>
      <c r="DQ203" s="21"/>
      <c r="DR203" s="21"/>
      <c r="DS203" s="21"/>
      <c r="DT203" s="21"/>
      <c r="DU203" s="21"/>
      <c r="DV203" s="21"/>
      <c r="DW203" s="21"/>
      <c r="DX203" s="21"/>
      <c r="DY203" s="21"/>
      <c r="DZ203" s="21"/>
      <c r="EA203" s="21"/>
      <c r="EB203" s="21"/>
      <c r="EC203" s="21"/>
      <c r="ED203" s="21"/>
      <c r="EE203" s="21"/>
      <c r="EF203" s="21"/>
      <c r="EG203" s="21"/>
      <c r="EH203" s="21"/>
      <c r="EI203" s="21"/>
      <c r="EJ203" s="21"/>
      <c r="EK203" s="21"/>
      <c r="EL203" s="21"/>
      <c r="EM203" s="21"/>
      <c r="EN203" s="21"/>
      <c r="EO203" s="21"/>
      <c r="EP203" s="21"/>
      <c r="EQ203" s="21"/>
      <c r="ER203" s="21"/>
      <c r="ES203" s="21"/>
      <c r="ET203" s="21"/>
      <c r="EU203" s="21"/>
      <c r="EV203" s="21"/>
      <c r="EW203" s="21"/>
      <c r="EX203" s="21"/>
      <c r="EY203" s="21"/>
      <c r="EZ203" s="21"/>
      <c r="FA203" s="21"/>
      <c r="FB203" s="21"/>
      <c r="FC203" s="21"/>
      <c r="FD203" s="21"/>
      <c r="FE203" s="21"/>
      <c r="FF203" s="21"/>
      <c r="FG203" s="21"/>
      <c r="FH203" s="21"/>
      <c r="FI203" s="21"/>
      <c r="FJ203" s="21"/>
      <c r="FK203" s="21"/>
      <c r="FL203" s="21"/>
      <c r="FM203" s="21"/>
      <c r="FN203" s="21"/>
      <c r="FO203" s="21"/>
      <c r="FP203" s="21"/>
      <c r="FQ203" s="21"/>
      <c r="FR203" s="21"/>
      <c r="FS203" s="21"/>
      <c r="FT203" s="21"/>
      <c r="FU203" s="21"/>
      <c r="FV203" s="21"/>
      <c r="FW203" s="21"/>
      <c r="FX203" s="21"/>
      <c r="FY203" s="21"/>
      <c r="FZ203" s="21"/>
      <c r="GA203" s="21"/>
      <c r="GB203" s="21"/>
      <c r="GC203" s="21"/>
      <c r="GD203" s="21"/>
      <c r="GE203" s="21"/>
      <c r="GF203" s="21"/>
      <c r="GG203" s="21"/>
      <c r="GH203" s="21"/>
      <c r="GI203" s="21"/>
      <c r="GJ203" s="21"/>
      <c r="GK203" s="21"/>
      <c r="GL203" s="21"/>
      <c r="GM203" s="21"/>
      <c r="GN203" s="21"/>
      <c r="GO203" s="21"/>
      <c r="GP203" s="21"/>
      <c r="GQ203" s="21"/>
      <c r="GR203" s="21"/>
      <c r="GS203" s="21"/>
      <c r="GT203" s="21"/>
      <c r="GU203" s="21"/>
      <c r="GV203" s="21"/>
      <c r="GW203" s="21"/>
      <c r="GX203" s="21"/>
      <c r="GY203" s="21"/>
      <c r="GZ203" s="21"/>
      <c r="HA203" s="21"/>
      <c r="HB203" s="21"/>
      <c r="HC203" s="21"/>
      <c r="HD203" s="21"/>
      <c r="HE203" s="21"/>
      <c r="HF203" s="21"/>
      <c r="HG203" s="21"/>
      <c r="HH203" s="21"/>
      <c r="HI203" s="21"/>
      <c r="HJ203" s="21"/>
      <c r="HK203" s="21"/>
      <c r="HL203" s="21"/>
      <c r="HM203" s="21"/>
      <c r="HN203" s="21"/>
      <c r="HO203" s="21"/>
      <c r="HP203" s="21"/>
      <c r="HQ203" s="21"/>
      <c r="HR203" s="21"/>
      <c r="HS203" s="21"/>
      <c r="HT203" s="21"/>
      <c r="HU203" s="21"/>
      <c r="HV203" s="21"/>
      <c r="HW203" s="21"/>
      <c r="HX203" s="21"/>
      <c r="HY203" s="21"/>
      <c r="HZ203" s="21"/>
      <c r="IA203" s="21"/>
      <c r="IB203" s="21"/>
      <c r="IC203" s="21"/>
      <c r="ID203" s="21"/>
      <c r="IE203" s="21"/>
      <c r="IF203" s="21"/>
      <c r="IG203" s="21"/>
    </row>
    <row r="204" s="18" customFormat="1" ht="75" spans="1:241">
      <c r="A204" s="2">
        <v>190</v>
      </c>
      <c r="B204" s="3" t="s">
        <v>721</v>
      </c>
      <c r="C204" s="5" t="s">
        <v>42</v>
      </c>
      <c r="D204" s="5" t="s">
        <v>31</v>
      </c>
      <c r="E204" s="3" t="s">
        <v>722</v>
      </c>
      <c r="F204" s="4" t="s">
        <v>723</v>
      </c>
      <c r="G204" s="8">
        <v>128.1</v>
      </c>
      <c r="H204" s="5" t="s">
        <v>34</v>
      </c>
      <c r="I204" s="119" t="s">
        <v>658</v>
      </c>
      <c r="J204" s="119"/>
      <c r="K204" s="48">
        <f t="shared" si="14"/>
        <v>1</v>
      </c>
      <c r="L204" s="105"/>
      <c r="M204" s="105">
        <v>1</v>
      </c>
      <c r="N204" s="3">
        <v>0.0251</v>
      </c>
      <c r="O204" s="109">
        <v>0.003</v>
      </c>
      <c r="P204" s="105">
        <f>N204-O204</f>
        <v>0.0221</v>
      </c>
      <c r="Q204" s="3">
        <v>0.0994</v>
      </c>
      <c r="R204" s="109">
        <v>0.0149</v>
      </c>
      <c r="S204" s="105">
        <f>Q204-R204</f>
        <v>0.0845</v>
      </c>
      <c r="T204" s="3" t="s">
        <v>129</v>
      </c>
      <c r="U204" s="3" t="s">
        <v>596</v>
      </c>
      <c r="V204" s="8">
        <v>2024.1</v>
      </c>
      <c r="W204" s="122"/>
      <c r="X204" s="21"/>
      <c r="Y204" s="21"/>
      <c r="Z204" s="21"/>
      <c r="AA204" s="21"/>
      <c r="AB204" s="21"/>
      <c r="AC204" s="21"/>
      <c r="AD204" s="21"/>
      <c r="AE204" s="21"/>
      <c r="AF204" s="21"/>
      <c r="AG204" s="21"/>
      <c r="AH204" s="21"/>
      <c r="AI204" s="21"/>
      <c r="AJ204" s="21"/>
      <c r="AK204" s="21"/>
      <c r="AL204" s="21"/>
      <c r="AM204" s="21"/>
      <c r="AN204" s="21"/>
      <c r="AO204" s="21"/>
      <c r="AP204" s="21"/>
      <c r="AQ204" s="21"/>
      <c r="AR204" s="21"/>
      <c r="AS204" s="21"/>
      <c r="AT204" s="21"/>
      <c r="AU204" s="21"/>
      <c r="AV204" s="21"/>
      <c r="AW204" s="21"/>
      <c r="AX204" s="21"/>
      <c r="AY204" s="21"/>
      <c r="AZ204" s="21"/>
      <c r="BA204" s="21"/>
      <c r="BB204" s="21"/>
      <c r="BC204" s="21"/>
      <c r="BD204" s="21"/>
      <c r="BE204" s="21"/>
      <c r="BF204" s="21"/>
      <c r="BG204" s="21"/>
      <c r="BH204" s="21"/>
      <c r="BI204" s="21"/>
      <c r="BJ204" s="21"/>
      <c r="BK204" s="21"/>
      <c r="BL204" s="21"/>
      <c r="BM204" s="21"/>
      <c r="BN204" s="21"/>
      <c r="BO204" s="21"/>
      <c r="BP204" s="21"/>
      <c r="BQ204" s="21"/>
      <c r="BR204" s="21"/>
      <c r="BS204" s="21"/>
      <c r="BT204" s="21"/>
      <c r="BU204" s="21"/>
      <c r="BV204" s="21"/>
      <c r="BW204" s="21"/>
      <c r="BX204" s="21"/>
      <c r="BY204" s="21"/>
      <c r="BZ204" s="21"/>
      <c r="CA204" s="21"/>
      <c r="CB204" s="21"/>
      <c r="CC204" s="21"/>
      <c r="CD204" s="21"/>
      <c r="CE204" s="21"/>
      <c r="CF204" s="21"/>
      <c r="CG204" s="21"/>
      <c r="CH204" s="21"/>
      <c r="CI204" s="21"/>
      <c r="CJ204" s="21"/>
      <c r="CK204" s="21"/>
      <c r="CL204" s="21"/>
      <c r="CM204" s="21"/>
      <c r="CN204" s="21"/>
      <c r="CO204" s="21"/>
      <c r="CP204" s="21"/>
      <c r="CQ204" s="21"/>
      <c r="CR204" s="21"/>
      <c r="CS204" s="21"/>
      <c r="CT204" s="21"/>
      <c r="CU204" s="21"/>
      <c r="CV204" s="21"/>
      <c r="CW204" s="21"/>
      <c r="CX204" s="21"/>
      <c r="CY204" s="21"/>
      <c r="CZ204" s="21"/>
      <c r="DA204" s="21"/>
      <c r="DB204" s="21"/>
      <c r="DC204" s="21"/>
      <c r="DD204" s="21"/>
      <c r="DE204" s="21"/>
      <c r="DF204" s="21"/>
      <c r="DG204" s="21"/>
      <c r="DH204" s="21"/>
      <c r="DI204" s="21"/>
      <c r="DJ204" s="21"/>
      <c r="DK204" s="21"/>
      <c r="DL204" s="21"/>
      <c r="DM204" s="21"/>
      <c r="DN204" s="21"/>
      <c r="DO204" s="21"/>
      <c r="DP204" s="21"/>
      <c r="DQ204" s="21"/>
      <c r="DR204" s="21"/>
      <c r="DS204" s="21"/>
      <c r="DT204" s="21"/>
      <c r="DU204" s="21"/>
      <c r="DV204" s="21"/>
      <c r="DW204" s="21"/>
      <c r="DX204" s="21"/>
      <c r="DY204" s="21"/>
      <c r="DZ204" s="21"/>
      <c r="EA204" s="21"/>
      <c r="EB204" s="21"/>
      <c r="EC204" s="21"/>
      <c r="ED204" s="21"/>
      <c r="EE204" s="21"/>
      <c r="EF204" s="21"/>
      <c r="EG204" s="21"/>
      <c r="EH204" s="21"/>
      <c r="EI204" s="21"/>
      <c r="EJ204" s="21"/>
      <c r="EK204" s="21"/>
      <c r="EL204" s="21"/>
      <c r="EM204" s="21"/>
      <c r="EN204" s="21"/>
      <c r="EO204" s="21"/>
      <c r="EP204" s="21"/>
      <c r="EQ204" s="21"/>
      <c r="ER204" s="21"/>
      <c r="ES204" s="21"/>
      <c r="ET204" s="21"/>
      <c r="EU204" s="21"/>
      <c r="EV204" s="21"/>
      <c r="EW204" s="21"/>
      <c r="EX204" s="21"/>
      <c r="EY204" s="21"/>
      <c r="EZ204" s="21"/>
      <c r="FA204" s="21"/>
      <c r="FB204" s="21"/>
      <c r="FC204" s="21"/>
      <c r="FD204" s="21"/>
      <c r="FE204" s="21"/>
      <c r="FF204" s="21"/>
      <c r="FG204" s="21"/>
      <c r="FH204" s="21"/>
      <c r="FI204" s="21"/>
      <c r="FJ204" s="21"/>
      <c r="FK204" s="21"/>
      <c r="FL204" s="21"/>
      <c r="FM204" s="21"/>
      <c r="FN204" s="21"/>
      <c r="FO204" s="21"/>
      <c r="FP204" s="21"/>
      <c r="FQ204" s="21"/>
      <c r="FR204" s="21"/>
      <c r="FS204" s="21"/>
      <c r="FT204" s="21"/>
      <c r="FU204" s="21"/>
      <c r="FV204" s="21"/>
      <c r="FW204" s="21"/>
      <c r="FX204" s="21"/>
      <c r="FY204" s="21"/>
      <c r="FZ204" s="21"/>
      <c r="GA204" s="21"/>
      <c r="GB204" s="21"/>
      <c r="GC204" s="21"/>
      <c r="GD204" s="21"/>
      <c r="GE204" s="21"/>
      <c r="GF204" s="21"/>
      <c r="GG204" s="21"/>
      <c r="GH204" s="21"/>
      <c r="GI204" s="21"/>
      <c r="GJ204" s="21"/>
      <c r="GK204" s="21"/>
      <c r="GL204" s="21"/>
      <c r="GM204" s="21"/>
      <c r="GN204" s="21"/>
      <c r="GO204" s="21"/>
      <c r="GP204" s="21"/>
      <c r="GQ204" s="21"/>
      <c r="GR204" s="21"/>
      <c r="GS204" s="21"/>
      <c r="GT204" s="21"/>
      <c r="GU204" s="21"/>
      <c r="GV204" s="21"/>
      <c r="GW204" s="21"/>
      <c r="GX204" s="21"/>
      <c r="GY204" s="21"/>
      <c r="GZ204" s="21"/>
      <c r="HA204" s="21"/>
      <c r="HB204" s="21"/>
      <c r="HC204" s="21"/>
      <c r="HD204" s="21"/>
      <c r="HE204" s="21"/>
      <c r="HF204" s="21"/>
      <c r="HG204" s="21"/>
      <c r="HH204" s="21"/>
      <c r="HI204" s="21"/>
      <c r="HJ204" s="21"/>
      <c r="HK204" s="21"/>
      <c r="HL204" s="21"/>
      <c r="HM204" s="21"/>
      <c r="HN204" s="21"/>
      <c r="HO204" s="21"/>
      <c r="HP204" s="21"/>
      <c r="HQ204" s="21"/>
      <c r="HR204" s="21"/>
      <c r="HS204" s="21"/>
      <c r="HT204" s="21"/>
      <c r="HU204" s="21"/>
      <c r="HV204" s="21"/>
      <c r="HW204" s="21"/>
      <c r="HX204" s="21"/>
      <c r="HY204" s="21"/>
      <c r="HZ204" s="21"/>
      <c r="IA204" s="21"/>
      <c r="IB204" s="21"/>
      <c r="IC204" s="21"/>
      <c r="ID204" s="21"/>
      <c r="IE204" s="21"/>
      <c r="IF204" s="21"/>
      <c r="IG204" s="21"/>
    </row>
    <row r="205" s="18" customFormat="1" ht="75" spans="1:241">
      <c r="A205" s="2">
        <v>191</v>
      </c>
      <c r="B205" s="3" t="s">
        <v>724</v>
      </c>
      <c r="C205" s="105" t="s">
        <v>42</v>
      </c>
      <c r="D205" s="105" t="s">
        <v>31</v>
      </c>
      <c r="E205" s="105" t="s">
        <v>227</v>
      </c>
      <c r="F205" s="4" t="s">
        <v>725</v>
      </c>
      <c r="G205" s="8">
        <v>268.75</v>
      </c>
      <c r="H205" s="5" t="s">
        <v>34</v>
      </c>
      <c r="I205" s="119" t="s">
        <v>658</v>
      </c>
      <c r="J205" s="119"/>
      <c r="K205" s="48">
        <f t="shared" si="14"/>
        <v>1</v>
      </c>
      <c r="L205" s="105"/>
      <c r="M205" s="105">
        <v>1</v>
      </c>
      <c r="N205" s="3">
        <v>0.0251</v>
      </c>
      <c r="O205" s="109">
        <v>0.003</v>
      </c>
      <c r="P205" s="105">
        <f>N205-O205</f>
        <v>0.0221</v>
      </c>
      <c r="Q205" s="3">
        <f t="shared" ref="Q205:Q219" si="20">R205+S205</f>
        <v>0.0942</v>
      </c>
      <c r="R205" s="109">
        <v>0.0149</v>
      </c>
      <c r="S205" s="3">
        <v>0.0793</v>
      </c>
      <c r="T205" s="3" t="s">
        <v>129</v>
      </c>
      <c r="U205" s="3" t="s">
        <v>596</v>
      </c>
      <c r="V205" s="8">
        <v>2024.1</v>
      </c>
      <c r="W205" s="3"/>
      <c r="X205" s="21"/>
      <c r="Y205" s="21"/>
      <c r="Z205" s="21"/>
      <c r="AA205" s="21"/>
      <c r="AB205" s="21"/>
      <c r="AC205" s="21"/>
      <c r="AD205" s="21"/>
      <c r="AE205" s="21"/>
      <c r="AF205" s="21"/>
      <c r="AG205" s="21"/>
      <c r="AH205" s="21"/>
      <c r="AI205" s="21"/>
      <c r="AJ205" s="21"/>
      <c r="AK205" s="21"/>
      <c r="AL205" s="21"/>
      <c r="AM205" s="21"/>
      <c r="AN205" s="21"/>
      <c r="AO205" s="21"/>
      <c r="AP205" s="21"/>
      <c r="AQ205" s="21"/>
      <c r="AR205" s="21"/>
      <c r="AS205" s="21"/>
      <c r="AT205" s="21"/>
      <c r="AU205" s="21"/>
      <c r="AV205" s="21"/>
      <c r="AW205" s="21"/>
      <c r="AX205" s="21"/>
      <c r="AY205" s="21"/>
      <c r="AZ205" s="21"/>
      <c r="BA205" s="21"/>
      <c r="BB205" s="21"/>
      <c r="BC205" s="21"/>
      <c r="BD205" s="21"/>
      <c r="BE205" s="21"/>
      <c r="BF205" s="21"/>
      <c r="BG205" s="21"/>
      <c r="BH205" s="21"/>
      <c r="BI205" s="21"/>
      <c r="BJ205" s="21"/>
      <c r="BK205" s="21"/>
      <c r="BL205" s="21"/>
      <c r="BM205" s="21"/>
      <c r="BN205" s="21"/>
      <c r="BO205" s="21"/>
      <c r="BP205" s="21"/>
      <c r="BQ205" s="21"/>
      <c r="BR205" s="21"/>
      <c r="BS205" s="21"/>
      <c r="BT205" s="21"/>
      <c r="BU205" s="21"/>
      <c r="BV205" s="21"/>
      <c r="BW205" s="21"/>
      <c r="BX205" s="21"/>
      <c r="BY205" s="21"/>
      <c r="BZ205" s="21"/>
      <c r="CA205" s="21"/>
      <c r="CB205" s="21"/>
      <c r="CC205" s="21"/>
      <c r="CD205" s="21"/>
      <c r="CE205" s="21"/>
      <c r="CF205" s="21"/>
      <c r="CG205" s="21"/>
      <c r="CH205" s="21"/>
      <c r="CI205" s="21"/>
      <c r="CJ205" s="21"/>
      <c r="CK205" s="21"/>
      <c r="CL205" s="21"/>
      <c r="CM205" s="21"/>
      <c r="CN205" s="21"/>
      <c r="CO205" s="21"/>
      <c r="CP205" s="21"/>
      <c r="CQ205" s="21"/>
      <c r="CR205" s="21"/>
      <c r="CS205" s="21"/>
      <c r="CT205" s="21"/>
      <c r="CU205" s="21"/>
      <c r="CV205" s="21"/>
      <c r="CW205" s="21"/>
      <c r="CX205" s="21"/>
      <c r="CY205" s="21"/>
      <c r="CZ205" s="21"/>
      <c r="DA205" s="21"/>
      <c r="DB205" s="21"/>
      <c r="DC205" s="21"/>
      <c r="DD205" s="21"/>
      <c r="DE205" s="21"/>
      <c r="DF205" s="21"/>
      <c r="DG205" s="21"/>
      <c r="DH205" s="21"/>
      <c r="DI205" s="21"/>
      <c r="DJ205" s="21"/>
      <c r="DK205" s="21"/>
      <c r="DL205" s="21"/>
      <c r="DM205" s="21"/>
      <c r="DN205" s="21"/>
      <c r="DO205" s="21"/>
      <c r="DP205" s="21"/>
      <c r="DQ205" s="21"/>
      <c r="DR205" s="21"/>
      <c r="DS205" s="21"/>
      <c r="DT205" s="21"/>
      <c r="DU205" s="21"/>
      <c r="DV205" s="21"/>
      <c r="DW205" s="21"/>
      <c r="DX205" s="21"/>
      <c r="DY205" s="21"/>
      <c r="DZ205" s="21"/>
      <c r="EA205" s="21"/>
      <c r="EB205" s="21"/>
      <c r="EC205" s="21"/>
      <c r="ED205" s="21"/>
      <c r="EE205" s="21"/>
      <c r="EF205" s="21"/>
      <c r="EG205" s="21"/>
      <c r="EH205" s="21"/>
      <c r="EI205" s="21"/>
      <c r="EJ205" s="21"/>
      <c r="EK205" s="21"/>
      <c r="EL205" s="21"/>
      <c r="EM205" s="21"/>
      <c r="EN205" s="21"/>
      <c r="EO205" s="21"/>
      <c r="EP205" s="21"/>
      <c r="EQ205" s="21"/>
      <c r="ER205" s="21"/>
      <c r="ES205" s="21"/>
      <c r="ET205" s="21"/>
      <c r="EU205" s="21"/>
      <c r="EV205" s="21"/>
      <c r="EW205" s="21"/>
      <c r="EX205" s="21"/>
      <c r="EY205" s="21"/>
      <c r="EZ205" s="21"/>
      <c r="FA205" s="21"/>
      <c r="FB205" s="21"/>
      <c r="FC205" s="21"/>
      <c r="FD205" s="21"/>
      <c r="FE205" s="21"/>
      <c r="FF205" s="21"/>
      <c r="FG205" s="21"/>
      <c r="FH205" s="21"/>
      <c r="FI205" s="21"/>
      <c r="FJ205" s="21"/>
      <c r="FK205" s="21"/>
      <c r="FL205" s="21"/>
      <c r="FM205" s="21"/>
      <c r="FN205" s="21"/>
      <c r="FO205" s="21"/>
      <c r="FP205" s="21"/>
      <c r="FQ205" s="21"/>
      <c r="FR205" s="21"/>
      <c r="FS205" s="21"/>
      <c r="FT205" s="21"/>
      <c r="FU205" s="21"/>
      <c r="FV205" s="21"/>
      <c r="FW205" s="21"/>
      <c r="FX205" s="21"/>
      <c r="FY205" s="21"/>
      <c r="FZ205" s="21"/>
      <c r="GA205" s="21"/>
      <c r="GB205" s="21"/>
      <c r="GC205" s="21"/>
      <c r="GD205" s="21"/>
      <c r="GE205" s="21"/>
      <c r="GF205" s="21"/>
      <c r="GG205" s="21"/>
      <c r="GH205" s="21"/>
      <c r="GI205" s="21"/>
      <c r="GJ205" s="21"/>
      <c r="GK205" s="21"/>
      <c r="GL205" s="21"/>
      <c r="GM205" s="21"/>
      <c r="GN205" s="21"/>
      <c r="GO205" s="21"/>
      <c r="GP205" s="21"/>
      <c r="GQ205" s="21"/>
      <c r="GR205" s="21"/>
      <c r="GS205" s="21"/>
      <c r="GT205" s="21"/>
      <c r="GU205" s="21"/>
      <c r="GV205" s="21"/>
      <c r="GW205" s="21"/>
      <c r="GX205" s="21"/>
      <c r="GY205" s="21"/>
      <c r="GZ205" s="21"/>
      <c r="HA205" s="21"/>
      <c r="HB205" s="21"/>
      <c r="HC205" s="21"/>
      <c r="HD205" s="21"/>
      <c r="HE205" s="21"/>
      <c r="HF205" s="21"/>
      <c r="HG205" s="21"/>
      <c r="HH205" s="21"/>
      <c r="HI205" s="21"/>
      <c r="HJ205" s="21"/>
      <c r="HK205" s="21"/>
      <c r="HL205" s="21"/>
      <c r="HM205" s="21"/>
      <c r="HN205" s="21"/>
      <c r="HO205" s="21"/>
      <c r="HP205" s="21"/>
      <c r="HQ205" s="21"/>
      <c r="HR205" s="21"/>
      <c r="HS205" s="21"/>
      <c r="HT205" s="21"/>
      <c r="HU205" s="21"/>
      <c r="HV205" s="21"/>
      <c r="HW205" s="21"/>
      <c r="HX205" s="21"/>
      <c r="HY205" s="21"/>
      <c r="HZ205" s="21"/>
      <c r="IA205" s="21"/>
      <c r="IB205" s="21"/>
      <c r="IC205" s="21"/>
      <c r="ID205" s="21"/>
      <c r="IE205" s="21"/>
      <c r="IF205" s="21"/>
      <c r="IG205" s="21"/>
    </row>
    <row r="206" s="18" customFormat="1" ht="75" spans="1:241">
      <c r="A206" s="2">
        <v>192</v>
      </c>
      <c r="B206" s="3" t="s">
        <v>726</v>
      </c>
      <c r="C206" s="105" t="s">
        <v>42</v>
      </c>
      <c r="D206" s="105" t="s">
        <v>31</v>
      </c>
      <c r="E206" s="105" t="s">
        <v>727</v>
      </c>
      <c r="F206" s="4" t="s">
        <v>728</v>
      </c>
      <c r="G206" s="8">
        <v>200</v>
      </c>
      <c r="H206" s="5" t="s">
        <v>34</v>
      </c>
      <c r="I206" s="119" t="s">
        <v>658</v>
      </c>
      <c r="J206" s="119"/>
      <c r="K206" s="48">
        <f t="shared" ref="K206:K237" si="21">L206+M206</f>
        <v>1</v>
      </c>
      <c r="L206" s="105"/>
      <c r="M206" s="105">
        <v>1</v>
      </c>
      <c r="N206" s="3">
        <f t="shared" ref="N206:N219" si="22">O206+P206</f>
        <v>0.0252</v>
      </c>
      <c r="O206" s="105">
        <v>0.0074</v>
      </c>
      <c r="P206" s="109">
        <v>0.0178</v>
      </c>
      <c r="Q206" s="3">
        <f t="shared" si="20"/>
        <v>0.1121</v>
      </c>
      <c r="R206" s="109">
        <v>0.0137</v>
      </c>
      <c r="S206" s="105">
        <v>0.0984</v>
      </c>
      <c r="T206" s="3" t="s">
        <v>129</v>
      </c>
      <c r="U206" s="3" t="s">
        <v>596</v>
      </c>
      <c r="V206" s="8">
        <v>2024.1</v>
      </c>
      <c r="W206" s="122"/>
      <c r="X206" s="21"/>
      <c r="Y206" s="21"/>
      <c r="Z206" s="21"/>
      <c r="AA206" s="21"/>
      <c r="AB206" s="21"/>
      <c r="AC206" s="21"/>
      <c r="AD206" s="21"/>
      <c r="AE206" s="21"/>
      <c r="AF206" s="21"/>
      <c r="AG206" s="21"/>
      <c r="AH206" s="21"/>
      <c r="AI206" s="21"/>
      <c r="AJ206" s="21"/>
      <c r="AK206" s="21"/>
      <c r="AL206" s="21"/>
      <c r="AM206" s="21"/>
      <c r="AN206" s="21"/>
      <c r="AO206" s="21"/>
      <c r="AP206" s="21"/>
      <c r="AQ206" s="21"/>
      <c r="AR206" s="21"/>
      <c r="AS206" s="21"/>
      <c r="AT206" s="21"/>
      <c r="AU206" s="21"/>
      <c r="AV206" s="21"/>
      <c r="AW206" s="21"/>
      <c r="AX206" s="21"/>
      <c r="AY206" s="21"/>
      <c r="AZ206" s="21"/>
      <c r="BA206" s="21"/>
      <c r="BB206" s="21"/>
      <c r="BC206" s="21"/>
      <c r="BD206" s="21"/>
      <c r="BE206" s="21"/>
      <c r="BF206" s="21"/>
      <c r="BG206" s="21"/>
      <c r="BH206" s="21"/>
      <c r="BI206" s="21"/>
      <c r="BJ206" s="21"/>
      <c r="BK206" s="21"/>
      <c r="BL206" s="21"/>
      <c r="BM206" s="21"/>
      <c r="BN206" s="21"/>
      <c r="BO206" s="21"/>
      <c r="BP206" s="21"/>
      <c r="BQ206" s="21"/>
      <c r="BR206" s="21"/>
      <c r="BS206" s="21"/>
      <c r="BT206" s="21"/>
      <c r="BU206" s="21"/>
      <c r="BV206" s="21"/>
      <c r="BW206" s="21"/>
      <c r="BX206" s="21"/>
      <c r="BY206" s="21"/>
      <c r="BZ206" s="21"/>
      <c r="CA206" s="21"/>
      <c r="CB206" s="21"/>
      <c r="CC206" s="21"/>
      <c r="CD206" s="21"/>
      <c r="CE206" s="21"/>
      <c r="CF206" s="21"/>
      <c r="CG206" s="21"/>
      <c r="CH206" s="21"/>
      <c r="CI206" s="21"/>
      <c r="CJ206" s="21"/>
      <c r="CK206" s="21"/>
      <c r="CL206" s="21"/>
      <c r="CM206" s="21"/>
      <c r="CN206" s="21"/>
      <c r="CO206" s="21"/>
      <c r="CP206" s="21"/>
      <c r="CQ206" s="21"/>
      <c r="CR206" s="21"/>
      <c r="CS206" s="21"/>
      <c r="CT206" s="21"/>
      <c r="CU206" s="21"/>
      <c r="CV206" s="21"/>
      <c r="CW206" s="21"/>
      <c r="CX206" s="21"/>
      <c r="CY206" s="21"/>
      <c r="CZ206" s="21"/>
      <c r="DA206" s="21"/>
      <c r="DB206" s="21"/>
      <c r="DC206" s="21"/>
      <c r="DD206" s="21"/>
      <c r="DE206" s="21"/>
      <c r="DF206" s="21"/>
      <c r="DG206" s="21"/>
      <c r="DH206" s="21"/>
      <c r="DI206" s="21"/>
      <c r="DJ206" s="21"/>
      <c r="DK206" s="21"/>
      <c r="DL206" s="21"/>
      <c r="DM206" s="21"/>
      <c r="DN206" s="21"/>
      <c r="DO206" s="21"/>
      <c r="DP206" s="21"/>
      <c r="DQ206" s="21"/>
      <c r="DR206" s="21"/>
      <c r="DS206" s="21"/>
      <c r="DT206" s="21"/>
      <c r="DU206" s="21"/>
      <c r="DV206" s="21"/>
      <c r="DW206" s="21"/>
      <c r="DX206" s="21"/>
      <c r="DY206" s="21"/>
      <c r="DZ206" s="21"/>
      <c r="EA206" s="21"/>
      <c r="EB206" s="21"/>
      <c r="EC206" s="21"/>
      <c r="ED206" s="21"/>
      <c r="EE206" s="21"/>
      <c r="EF206" s="21"/>
      <c r="EG206" s="21"/>
      <c r="EH206" s="21"/>
      <c r="EI206" s="21"/>
      <c r="EJ206" s="21"/>
      <c r="EK206" s="21"/>
      <c r="EL206" s="21"/>
      <c r="EM206" s="21"/>
      <c r="EN206" s="21"/>
      <c r="EO206" s="21"/>
      <c r="EP206" s="21"/>
      <c r="EQ206" s="21"/>
      <c r="ER206" s="21"/>
      <c r="ES206" s="21"/>
      <c r="ET206" s="21"/>
      <c r="EU206" s="21"/>
      <c r="EV206" s="21"/>
      <c r="EW206" s="21"/>
      <c r="EX206" s="21"/>
      <c r="EY206" s="21"/>
      <c r="EZ206" s="21"/>
      <c r="FA206" s="21"/>
      <c r="FB206" s="21"/>
      <c r="FC206" s="21"/>
      <c r="FD206" s="21"/>
      <c r="FE206" s="21"/>
      <c r="FF206" s="21"/>
      <c r="FG206" s="21"/>
      <c r="FH206" s="21"/>
      <c r="FI206" s="21"/>
      <c r="FJ206" s="21"/>
      <c r="FK206" s="21"/>
      <c r="FL206" s="21"/>
      <c r="FM206" s="21"/>
      <c r="FN206" s="21"/>
      <c r="FO206" s="21"/>
      <c r="FP206" s="21"/>
      <c r="FQ206" s="21"/>
      <c r="FR206" s="21"/>
      <c r="FS206" s="21"/>
      <c r="FT206" s="21"/>
      <c r="FU206" s="21"/>
      <c r="FV206" s="21"/>
      <c r="FW206" s="21"/>
      <c r="FX206" s="21"/>
      <c r="FY206" s="21"/>
      <c r="FZ206" s="21"/>
      <c r="GA206" s="21"/>
      <c r="GB206" s="21"/>
      <c r="GC206" s="21"/>
      <c r="GD206" s="21"/>
      <c r="GE206" s="21"/>
      <c r="GF206" s="21"/>
      <c r="GG206" s="21"/>
      <c r="GH206" s="21"/>
      <c r="GI206" s="21"/>
      <c r="GJ206" s="21"/>
      <c r="GK206" s="21"/>
      <c r="GL206" s="21"/>
      <c r="GM206" s="21"/>
      <c r="GN206" s="21"/>
      <c r="GO206" s="21"/>
      <c r="GP206" s="21"/>
      <c r="GQ206" s="21"/>
      <c r="GR206" s="21"/>
      <c r="GS206" s="21"/>
      <c r="GT206" s="21"/>
      <c r="GU206" s="21"/>
      <c r="GV206" s="21"/>
      <c r="GW206" s="21"/>
      <c r="GX206" s="21"/>
      <c r="GY206" s="21"/>
      <c r="GZ206" s="21"/>
      <c r="HA206" s="21"/>
      <c r="HB206" s="21"/>
      <c r="HC206" s="21"/>
      <c r="HD206" s="21"/>
      <c r="HE206" s="21"/>
      <c r="HF206" s="21"/>
      <c r="HG206" s="21"/>
      <c r="HH206" s="21"/>
      <c r="HI206" s="21"/>
      <c r="HJ206" s="21"/>
      <c r="HK206" s="21"/>
      <c r="HL206" s="21"/>
      <c r="HM206" s="21"/>
      <c r="HN206" s="21"/>
      <c r="HO206" s="21"/>
      <c r="HP206" s="21"/>
      <c r="HQ206" s="21"/>
      <c r="HR206" s="21"/>
      <c r="HS206" s="21"/>
      <c r="HT206" s="21"/>
      <c r="HU206" s="21"/>
      <c r="HV206" s="21"/>
      <c r="HW206" s="21"/>
      <c r="HX206" s="21"/>
      <c r="HY206" s="21"/>
      <c r="HZ206" s="21"/>
      <c r="IA206" s="21"/>
      <c r="IB206" s="21"/>
      <c r="IC206" s="21"/>
      <c r="ID206" s="21"/>
      <c r="IE206" s="21"/>
      <c r="IF206" s="21"/>
      <c r="IG206" s="21"/>
    </row>
    <row r="207" s="18" customFormat="1" ht="75" spans="1:241">
      <c r="A207" s="2">
        <v>193</v>
      </c>
      <c r="B207" s="3" t="s">
        <v>729</v>
      </c>
      <c r="C207" s="3" t="s">
        <v>42</v>
      </c>
      <c r="D207" s="3" t="s">
        <v>31</v>
      </c>
      <c r="E207" s="3" t="s">
        <v>730</v>
      </c>
      <c r="F207" s="74" t="s">
        <v>731</v>
      </c>
      <c r="G207" s="3">
        <v>100</v>
      </c>
      <c r="H207" s="5" t="s">
        <v>34</v>
      </c>
      <c r="I207" s="6" t="s">
        <v>658</v>
      </c>
      <c r="J207" s="6"/>
      <c r="K207" s="48">
        <f t="shared" si="21"/>
        <v>1</v>
      </c>
      <c r="L207" s="3"/>
      <c r="M207" s="3">
        <v>1</v>
      </c>
      <c r="N207" s="3">
        <f t="shared" si="22"/>
        <v>0.0298</v>
      </c>
      <c r="O207" s="3">
        <v>0.0068</v>
      </c>
      <c r="P207" s="3">
        <v>0.023</v>
      </c>
      <c r="Q207" s="3">
        <f t="shared" si="20"/>
        <v>0.1298</v>
      </c>
      <c r="R207" s="3">
        <v>0.0248</v>
      </c>
      <c r="S207" s="3">
        <v>0.105</v>
      </c>
      <c r="T207" s="3" t="s">
        <v>129</v>
      </c>
      <c r="U207" s="3" t="s">
        <v>596</v>
      </c>
      <c r="V207" s="8">
        <v>2024.1</v>
      </c>
      <c r="W207" s="3"/>
      <c r="X207" s="15"/>
      <c r="Y207" s="15"/>
      <c r="Z207" s="21"/>
      <c r="AA207" s="21"/>
      <c r="AB207" s="21"/>
      <c r="AC207" s="21"/>
      <c r="AD207" s="21"/>
      <c r="AE207" s="21"/>
      <c r="AF207" s="21"/>
      <c r="AG207" s="21"/>
      <c r="AH207" s="21"/>
      <c r="AI207" s="21"/>
      <c r="AJ207" s="21"/>
      <c r="AK207" s="21"/>
      <c r="AL207" s="21"/>
      <c r="AM207" s="21"/>
      <c r="AN207" s="21"/>
      <c r="AO207" s="21"/>
      <c r="AP207" s="21"/>
      <c r="AQ207" s="21"/>
      <c r="AR207" s="21"/>
      <c r="AS207" s="21"/>
      <c r="AT207" s="21"/>
      <c r="AU207" s="21"/>
      <c r="AV207" s="21"/>
      <c r="AW207" s="21"/>
      <c r="AX207" s="21"/>
      <c r="AY207" s="21"/>
      <c r="AZ207" s="21"/>
      <c r="BA207" s="21"/>
      <c r="BB207" s="21"/>
      <c r="BC207" s="21"/>
      <c r="BD207" s="21"/>
      <c r="BE207" s="21"/>
      <c r="BF207" s="21"/>
      <c r="BG207" s="21"/>
      <c r="BH207" s="21"/>
      <c r="BI207" s="21"/>
      <c r="BJ207" s="21"/>
      <c r="BK207" s="21"/>
      <c r="BL207" s="21"/>
      <c r="BM207" s="21"/>
      <c r="BN207" s="21"/>
      <c r="BO207" s="21"/>
      <c r="BP207" s="21"/>
      <c r="BQ207" s="21"/>
      <c r="BR207" s="21"/>
      <c r="BS207" s="21"/>
      <c r="BT207" s="21"/>
      <c r="BU207" s="21"/>
      <c r="BV207" s="21"/>
      <c r="BW207" s="21"/>
      <c r="BX207" s="21"/>
      <c r="BY207" s="21"/>
      <c r="BZ207" s="21"/>
      <c r="CA207" s="21"/>
      <c r="CB207" s="21"/>
      <c r="CC207" s="21"/>
      <c r="CD207" s="21"/>
      <c r="CE207" s="21"/>
      <c r="CF207" s="21"/>
      <c r="CG207" s="21"/>
      <c r="CH207" s="21"/>
      <c r="CI207" s="21"/>
      <c r="CJ207" s="21"/>
      <c r="CK207" s="21"/>
      <c r="CL207" s="21"/>
      <c r="CM207" s="21"/>
      <c r="CN207" s="21"/>
      <c r="CO207" s="21"/>
      <c r="CP207" s="21"/>
      <c r="CQ207" s="21"/>
      <c r="CR207" s="21"/>
      <c r="CS207" s="21"/>
      <c r="CT207" s="21"/>
      <c r="CU207" s="21"/>
      <c r="CV207" s="21"/>
      <c r="CW207" s="21"/>
      <c r="CX207" s="21"/>
      <c r="CY207" s="21"/>
      <c r="CZ207" s="21"/>
      <c r="DA207" s="21"/>
      <c r="DB207" s="21"/>
      <c r="DC207" s="21"/>
      <c r="DD207" s="21"/>
      <c r="DE207" s="21"/>
      <c r="DF207" s="21"/>
      <c r="DG207" s="21"/>
      <c r="DH207" s="21"/>
      <c r="DI207" s="21"/>
      <c r="DJ207" s="21"/>
      <c r="DK207" s="21"/>
      <c r="DL207" s="21"/>
      <c r="DM207" s="21"/>
      <c r="DN207" s="21"/>
      <c r="DO207" s="21"/>
      <c r="DP207" s="21"/>
      <c r="DQ207" s="21"/>
      <c r="DR207" s="21"/>
      <c r="DS207" s="21"/>
      <c r="DT207" s="21"/>
      <c r="DU207" s="21"/>
      <c r="DV207" s="21"/>
      <c r="DW207" s="21"/>
      <c r="DX207" s="21"/>
      <c r="DY207" s="21"/>
      <c r="DZ207" s="21"/>
      <c r="EA207" s="21"/>
      <c r="EB207" s="21"/>
      <c r="EC207" s="21"/>
      <c r="ED207" s="21"/>
      <c r="EE207" s="21"/>
      <c r="EF207" s="21"/>
      <c r="EG207" s="21"/>
      <c r="EH207" s="21"/>
      <c r="EI207" s="21"/>
      <c r="EJ207" s="21"/>
      <c r="EK207" s="21"/>
      <c r="EL207" s="21"/>
      <c r="EM207" s="21"/>
      <c r="EN207" s="21"/>
      <c r="EO207" s="21"/>
      <c r="EP207" s="21"/>
      <c r="EQ207" s="21"/>
      <c r="ER207" s="21"/>
      <c r="ES207" s="21"/>
      <c r="ET207" s="21"/>
      <c r="EU207" s="21"/>
      <c r="EV207" s="21"/>
      <c r="EW207" s="21"/>
      <c r="EX207" s="21"/>
      <c r="EY207" s="21"/>
      <c r="EZ207" s="21"/>
      <c r="FA207" s="21"/>
      <c r="FB207" s="21"/>
      <c r="FC207" s="21"/>
      <c r="FD207" s="21"/>
      <c r="FE207" s="21"/>
      <c r="FF207" s="21"/>
      <c r="FG207" s="21"/>
      <c r="FH207" s="21"/>
      <c r="FI207" s="21"/>
      <c r="FJ207" s="21"/>
      <c r="FK207" s="21"/>
      <c r="FL207" s="21"/>
      <c r="FM207" s="21"/>
      <c r="FN207" s="21"/>
      <c r="FO207" s="21"/>
      <c r="FP207" s="21"/>
      <c r="FQ207" s="21"/>
      <c r="FR207" s="21"/>
      <c r="FS207" s="21"/>
      <c r="FT207" s="21"/>
      <c r="FU207" s="21"/>
      <c r="FV207" s="21"/>
      <c r="FW207" s="21"/>
      <c r="FX207" s="21"/>
      <c r="FY207" s="21"/>
      <c r="FZ207" s="21"/>
      <c r="GA207" s="21"/>
      <c r="GB207" s="21"/>
      <c r="GC207" s="21"/>
      <c r="GD207" s="21"/>
      <c r="GE207" s="21"/>
      <c r="GF207" s="21"/>
      <c r="GG207" s="21"/>
      <c r="GH207" s="21"/>
      <c r="GI207" s="21"/>
      <c r="GJ207" s="21"/>
      <c r="GK207" s="21"/>
      <c r="GL207" s="21"/>
      <c r="GM207" s="21"/>
      <c r="GN207" s="21"/>
      <c r="GO207" s="21"/>
      <c r="GP207" s="21"/>
      <c r="GQ207" s="21"/>
      <c r="GR207" s="21"/>
      <c r="GS207" s="21"/>
      <c r="GT207" s="21"/>
      <c r="GU207" s="21"/>
      <c r="GV207" s="21"/>
      <c r="GW207" s="21"/>
      <c r="GX207" s="21"/>
      <c r="GY207" s="21"/>
      <c r="GZ207" s="21"/>
      <c r="HA207" s="21"/>
      <c r="HB207" s="21"/>
      <c r="HC207" s="21"/>
      <c r="HD207" s="21"/>
      <c r="HE207" s="21"/>
      <c r="HF207" s="21"/>
      <c r="HG207" s="21"/>
      <c r="HH207" s="21"/>
      <c r="HI207" s="21"/>
      <c r="HJ207" s="21"/>
      <c r="HK207" s="21"/>
      <c r="HL207" s="21"/>
      <c r="HM207" s="21"/>
      <c r="HN207" s="21"/>
      <c r="HO207" s="21"/>
      <c r="HP207" s="21"/>
      <c r="HQ207" s="21"/>
      <c r="HR207" s="21"/>
      <c r="HS207" s="21"/>
      <c r="HT207" s="21"/>
      <c r="HU207" s="21"/>
      <c r="HV207" s="21"/>
      <c r="HW207" s="21"/>
      <c r="HX207" s="21"/>
      <c r="HY207" s="21"/>
      <c r="HZ207" s="21"/>
      <c r="IA207" s="21"/>
      <c r="IB207" s="21"/>
      <c r="IC207" s="21"/>
      <c r="ID207" s="21"/>
      <c r="IE207" s="21"/>
      <c r="IF207" s="21"/>
      <c r="IG207" s="21"/>
    </row>
    <row r="208" s="18" customFormat="1" ht="81" spans="1:241">
      <c r="A208" s="2">
        <v>194</v>
      </c>
      <c r="B208" s="3" t="s">
        <v>732</v>
      </c>
      <c r="C208" s="3" t="s">
        <v>42</v>
      </c>
      <c r="D208" s="3" t="s">
        <v>31</v>
      </c>
      <c r="E208" s="3" t="s">
        <v>170</v>
      </c>
      <c r="F208" s="74" t="s">
        <v>733</v>
      </c>
      <c r="G208" s="5">
        <v>300</v>
      </c>
      <c r="H208" s="5" t="s">
        <v>34</v>
      </c>
      <c r="I208" s="134" t="s">
        <v>658</v>
      </c>
      <c r="J208" s="134"/>
      <c r="K208" s="48">
        <f t="shared" si="21"/>
        <v>1</v>
      </c>
      <c r="L208" s="105">
        <v>1</v>
      </c>
      <c r="M208" s="105"/>
      <c r="N208" s="3">
        <f t="shared" si="22"/>
        <v>0.0125</v>
      </c>
      <c r="O208" s="105">
        <v>0.0045</v>
      </c>
      <c r="P208" s="105">
        <v>0.008</v>
      </c>
      <c r="Q208" s="3">
        <f t="shared" si="20"/>
        <v>0.06</v>
      </c>
      <c r="R208" s="105">
        <v>0.028</v>
      </c>
      <c r="S208" s="105">
        <v>0.032</v>
      </c>
      <c r="T208" s="3" t="s">
        <v>129</v>
      </c>
      <c r="U208" s="3" t="s">
        <v>596</v>
      </c>
      <c r="V208" s="8">
        <v>2024.1</v>
      </c>
      <c r="W208" s="105"/>
      <c r="X208" s="15"/>
      <c r="Y208" s="15"/>
      <c r="Z208" s="21"/>
      <c r="AA208" s="21"/>
      <c r="AB208" s="21"/>
      <c r="AC208" s="21"/>
      <c r="AD208" s="21"/>
      <c r="AE208" s="21"/>
      <c r="AF208" s="21"/>
      <c r="AG208" s="21"/>
      <c r="AH208" s="21"/>
      <c r="AI208" s="21"/>
      <c r="AJ208" s="21"/>
      <c r="AK208" s="21"/>
      <c r="AL208" s="21"/>
      <c r="AM208" s="21"/>
      <c r="AN208" s="21"/>
      <c r="AO208" s="21"/>
      <c r="AP208" s="21"/>
      <c r="AQ208" s="21"/>
      <c r="AR208" s="21"/>
      <c r="AS208" s="21"/>
      <c r="AT208" s="21"/>
      <c r="AU208" s="21"/>
      <c r="AV208" s="21"/>
      <c r="AW208" s="21"/>
      <c r="AX208" s="21"/>
      <c r="AY208" s="21"/>
      <c r="AZ208" s="21"/>
      <c r="BA208" s="21"/>
      <c r="BB208" s="21"/>
      <c r="BC208" s="21"/>
      <c r="BD208" s="21"/>
      <c r="BE208" s="21"/>
      <c r="BF208" s="21"/>
      <c r="BG208" s="21"/>
      <c r="BH208" s="21"/>
      <c r="BI208" s="21"/>
      <c r="BJ208" s="21"/>
      <c r="BK208" s="21"/>
      <c r="BL208" s="21"/>
      <c r="BM208" s="21"/>
      <c r="BN208" s="21"/>
      <c r="BO208" s="21"/>
      <c r="BP208" s="21"/>
      <c r="BQ208" s="21"/>
      <c r="BR208" s="21"/>
      <c r="BS208" s="21"/>
      <c r="BT208" s="21"/>
      <c r="BU208" s="21"/>
      <c r="BV208" s="21"/>
      <c r="BW208" s="21"/>
      <c r="BX208" s="21"/>
      <c r="BY208" s="21"/>
      <c r="BZ208" s="21"/>
      <c r="CA208" s="21"/>
      <c r="CB208" s="21"/>
      <c r="CC208" s="21"/>
      <c r="CD208" s="21"/>
      <c r="CE208" s="21"/>
      <c r="CF208" s="21"/>
      <c r="CG208" s="21"/>
      <c r="CH208" s="21"/>
      <c r="CI208" s="21"/>
      <c r="CJ208" s="21"/>
      <c r="CK208" s="21"/>
      <c r="CL208" s="21"/>
      <c r="CM208" s="21"/>
      <c r="CN208" s="21"/>
      <c r="CO208" s="21"/>
      <c r="CP208" s="21"/>
      <c r="CQ208" s="21"/>
      <c r="CR208" s="21"/>
      <c r="CS208" s="21"/>
      <c r="CT208" s="21"/>
      <c r="CU208" s="21"/>
      <c r="CV208" s="21"/>
      <c r="CW208" s="21"/>
      <c r="CX208" s="21"/>
      <c r="CY208" s="21"/>
      <c r="CZ208" s="21"/>
      <c r="DA208" s="21"/>
      <c r="DB208" s="21"/>
      <c r="DC208" s="21"/>
      <c r="DD208" s="21"/>
      <c r="DE208" s="21"/>
      <c r="DF208" s="21"/>
      <c r="DG208" s="21"/>
      <c r="DH208" s="21"/>
      <c r="DI208" s="21"/>
      <c r="DJ208" s="21"/>
      <c r="DK208" s="21"/>
      <c r="DL208" s="21"/>
      <c r="DM208" s="21"/>
      <c r="DN208" s="21"/>
      <c r="DO208" s="21"/>
      <c r="DP208" s="21"/>
      <c r="DQ208" s="21"/>
      <c r="DR208" s="21"/>
      <c r="DS208" s="21"/>
      <c r="DT208" s="21"/>
      <c r="DU208" s="21"/>
      <c r="DV208" s="21"/>
      <c r="DW208" s="21"/>
      <c r="DX208" s="21"/>
      <c r="DY208" s="21"/>
      <c r="DZ208" s="21"/>
      <c r="EA208" s="21"/>
      <c r="EB208" s="21"/>
      <c r="EC208" s="21"/>
      <c r="ED208" s="21"/>
      <c r="EE208" s="21"/>
      <c r="EF208" s="21"/>
      <c r="EG208" s="21"/>
      <c r="EH208" s="21"/>
      <c r="EI208" s="21"/>
      <c r="EJ208" s="21"/>
      <c r="EK208" s="21"/>
      <c r="EL208" s="21"/>
      <c r="EM208" s="21"/>
      <c r="EN208" s="21"/>
      <c r="EO208" s="21"/>
      <c r="EP208" s="21"/>
      <c r="EQ208" s="21"/>
      <c r="ER208" s="21"/>
      <c r="ES208" s="21"/>
      <c r="ET208" s="21"/>
      <c r="EU208" s="21"/>
      <c r="EV208" s="21"/>
      <c r="EW208" s="21"/>
      <c r="EX208" s="21"/>
      <c r="EY208" s="21"/>
      <c r="EZ208" s="21"/>
      <c r="FA208" s="21"/>
      <c r="FB208" s="21"/>
      <c r="FC208" s="21"/>
      <c r="FD208" s="21"/>
      <c r="FE208" s="21"/>
      <c r="FF208" s="21"/>
      <c r="FG208" s="21"/>
      <c r="FH208" s="21"/>
      <c r="FI208" s="21"/>
      <c r="FJ208" s="21"/>
      <c r="FK208" s="21"/>
      <c r="FL208" s="21"/>
      <c r="FM208" s="21"/>
      <c r="FN208" s="21"/>
      <c r="FO208" s="21"/>
      <c r="FP208" s="21"/>
      <c r="FQ208" s="21"/>
      <c r="FR208" s="21"/>
      <c r="FS208" s="21"/>
      <c r="FT208" s="21"/>
      <c r="FU208" s="21"/>
      <c r="FV208" s="21"/>
      <c r="FW208" s="21"/>
      <c r="FX208" s="21"/>
      <c r="FY208" s="21"/>
      <c r="FZ208" s="21"/>
      <c r="GA208" s="21"/>
      <c r="GB208" s="21"/>
      <c r="GC208" s="21"/>
      <c r="GD208" s="21"/>
      <c r="GE208" s="21"/>
      <c r="GF208" s="21"/>
      <c r="GG208" s="21"/>
      <c r="GH208" s="21"/>
      <c r="GI208" s="21"/>
      <c r="GJ208" s="21"/>
      <c r="GK208" s="21"/>
      <c r="GL208" s="21"/>
      <c r="GM208" s="21"/>
      <c r="GN208" s="21"/>
      <c r="GO208" s="21"/>
      <c r="GP208" s="21"/>
      <c r="GQ208" s="21"/>
      <c r="GR208" s="21"/>
      <c r="GS208" s="21"/>
      <c r="GT208" s="21"/>
      <c r="GU208" s="21"/>
      <c r="GV208" s="21"/>
      <c r="GW208" s="21"/>
      <c r="GX208" s="21"/>
      <c r="GY208" s="21"/>
      <c r="GZ208" s="21"/>
      <c r="HA208" s="21"/>
      <c r="HB208" s="21"/>
      <c r="HC208" s="21"/>
      <c r="HD208" s="21"/>
      <c r="HE208" s="21"/>
      <c r="HF208" s="21"/>
      <c r="HG208" s="21"/>
      <c r="HH208" s="21"/>
      <c r="HI208" s="21"/>
      <c r="HJ208" s="21"/>
      <c r="HK208" s="21"/>
      <c r="HL208" s="21"/>
      <c r="HM208" s="21"/>
      <c r="HN208" s="21"/>
      <c r="HO208" s="21"/>
      <c r="HP208" s="21"/>
      <c r="HQ208" s="21"/>
      <c r="HR208" s="21"/>
      <c r="HS208" s="21"/>
      <c r="HT208" s="21"/>
      <c r="HU208" s="21"/>
      <c r="HV208" s="21"/>
      <c r="HW208" s="21"/>
      <c r="HX208" s="21"/>
      <c r="HY208" s="21"/>
      <c r="HZ208" s="21"/>
      <c r="IA208" s="21"/>
      <c r="IB208" s="21"/>
      <c r="IC208" s="21"/>
      <c r="ID208" s="21"/>
      <c r="IE208" s="21"/>
      <c r="IF208" s="21"/>
      <c r="IG208" s="21"/>
    </row>
    <row r="209" s="18" customFormat="1" ht="75" spans="1:241">
      <c r="A209" s="2">
        <v>195</v>
      </c>
      <c r="B209" s="3" t="s">
        <v>734</v>
      </c>
      <c r="C209" s="8" t="s">
        <v>42</v>
      </c>
      <c r="D209" s="128" t="s">
        <v>31</v>
      </c>
      <c r="E209" s="3" t="s">
        <v>735</v>
      </c>
      <c r="F209" s="74" t="s">
        <v>736</v>
      </c>
      <c r="G209" s="5">
        <v>500</v>
      </c>
      <c r="H209" s="5" t="s">
        <v>34</v>
      </c>
      <c r="I209" s="7" t="s">
        <v>658</v>
      </c>
      <c r="J209" s="7"/>
      <c r="K209" s="48">
        <f t="shared" si="21"/>
        <v>1</v>
      </c>
      <c r="L209" s="95"/>
      <c r="M209" s="3">
        <v>1</v>
      </c>
      <c r="N209" s="3">
        <f t="shared" si="22"/>
        <v>0.0381</v>
      </c>
      <c r="O209" s="3">
        <v>0.016</v>
      </c>
      <c r="P209" s="3">
        <v>0.0221</v>
      </c>
      <c r="Q209" s="3">
        <f t="shared" si="20"/>
        <v>0.1829</v>
      </c>
      <c r="R209" s="3">
        <v>0.064</v>
      </c>
      <c r="S209" s="3">
        <v>0.1189</v>
      </c>
      <c r="T209" s="3" t="s">
        <v>129</v>
      </c>
      <c r="U209" s="3" t="s">
        <v>596</v>
      </c>
      <c r="V209" s="8">
        <v>2024.1</v>
      </c>
      <c r="W209" s="105"/>
      <c r="X209" s="15"/>
      <c r="Y209" s="15"/>
      <c r="Z209" s="21"/>
      <c r="AA209" s="21"/>
      <c r="AB209" s="21"/>
      <c r="AC209" s="21"/>
      <c r="AD209" s="21"/>
      <c r="AE209" s="21"/>
      <c r="AF209" s="21"/>
      <c r="AG209" s="21"/>
      <c r="AH209" s="21"/>
      <c r="AI209" s="21"/>
      <c r="AJ209" s="21"/>
      <c r="AK209" s="21"/>
      <c r="AL209" s="21"/>
      <c r="AM209" s="21"/>
      <c r="AN209" s="21"/>
      <c r="AO209" s="21"/>
      <c r="AP209" s="21"/>
      <c r="AQ209" s="21"/>
      <c r="AR209" s="21"/>
      <c r="AS209" s="21"/>
      <c r="AT209" s="21"/>
      <c r="AU209" s="21"/>
      <c r="AV209" s="21"/>
      <c r="AW209" s="21"/>
      <c r="AX209" s="21"/>
      <c r="AY209" s="21"/>
      <c r="AZ209" s="21"/>
      <c r="BA209" s="21"/>
      <c r="BB209" s="21"/>
      <c r="BC209" s="21"/>
      <c r="BD209" s="21"/>
      <c r="BE209" s="21"/>
      <c r="BF209" s="21"/>
      <c r="BG209" s="21"/>
      <c r="BH209" s="21"/>
      <c r="BI209" s="21"/>
      <c r="BJ209" s="21"/>
      <c r="BK209" s="21"/>
      <c r="BL209" s="21"/>
      <c r="BM209" s="21"/>
      <c r="BN209" s="21"/>
      <c r="BO209" s="21"/>
      <c r="BP209" s="21"/>
      <c r="BQ209" s="21"/>
      <c r="BR209" s="21"/>
      <c r="BS209" s="21"/>
      <c r="BT209" s="21"/>
      <c r="BU209" s="21"/>
      <c r="BV209" s="21"/>
      <c r="BW209" s="21"/>
      <c r="BX209" s="21"/>
      <c r="BY209" s="21"/>
      <c r="BZ209" s="21"/>
      <c r="CA209" s="21"/>
      <c r="CB209" s="21"/>
      <c r="CC209" s="21"/>
      <c r="CD209" s="21"/>
      <c r="CE209" s="21"/>
      <c r="CF209" s="21"/>
      <c r="CG209" s="21"/>
      <c r="CH209" s="21"/>
      <c r="CI209" s="21"/>
      <c r="CJ209" s="21"/>
      <c r="CK209" s="21"/>
      <c r="CL209" s="21"/>
      <c r="CM209" s="21"/>
      <c r="CN209" s="21"/>
      <c r="CO209" s="21"/>
      <c r="CP209" s="21"/>
      <c r="CQ209" s="21"/>
      <c r="CR209" s="21"/>
      <c r="CS209" s="21"/>
      <c r="CT209" s="21"/>
      <c r="CU209" s="21"/>
      <c r="CV209" s="21"/>
      <c r="CW209" s="21"/>
      <c r="CX209" s="21"/>
      <c r="CY209" s="21"/>
      <c r="CZ209" s="21"/>
      <c r="DA209" s="21"/>
      <c r="DB209" s="21"/>
      <c r="DC209" s="21"/>
      <c r="DD209" s="21"/>
      <c r="DE209" s="21"/>
      <c r="DF209" s="21"/>
      <c r="DG209" s="21"/>
      <c r="DH209" s="21"/>
      <c r="DI209" s="21"/>
      <c r="DJ209" s="21"/>
      <c r="DK209" s="21"/>
      <c r="DL209" s="21"/>
      <c r="DM209" s="21"/>
      <c r="DN209" s="21"/>
      <c r="DO209" s="21"/>
      <c r="DP209" s="21"/>
      <c r="DQ209" s="21"/>
      <c r="DR209" s="21"/>
      <c r="DS209" s="21"/>
      <c r="DT209" s="21"/>
      <c r="DU209" s="21"/>
      <c r="DV209" s="21"/>
      <c r="DW209" s="21"/>
      <c r="DX209" s="21"/>
      <c r="DY209" s="21"/>
      <c r="DZ209" s="21"/>
      <c r="EA209" s="21"/>
      <c r="EB209" s="21"/>
      <c r="EC209" s="21"/>
      <c r="ED209" s="21"/>
      <c r="EE209" s="21"/>
      <c r="EF209" s="21"/>
      <c r="EG209" s="21"/>
      <c r="EH209" s="21"/>
      <c r="EI209" s="21"/>
      <c r="EJ209" s="21"/>
      <c r="EK209" s="21"/>
      <c r="EL209" s="21"/>
      <c r="EM209" s="21"/>
      <c r="EN209" s="21"/>
      <c r="EO209" s="21"/>
      <c r="EP209" s="21"/>
      <c r="EQ209" s="21"/>
      <c r="ER209" s="21"/>
      <c r="ES209" s="21"/>
      <c r="ET209" s="21"/>
      <c r="EU209" s="21"/>
      <c r="EV209" s="21"/>
      <c r="EW209" s="21"/>
      <c r="EX209" s="21"/>
      <c r="EY209" s="21"/>
      <c r="EZ209" s="21"/>
      <c r="FA209" s="21"/>
      <c r="FB209" s="21"/>
      <c r="FC209" s="21"/>
      <c r="FD209" s="21"/>
      <c r="FE209" s="21"/>
      <c r="FF209" s="21"/>
      <c r="FG209" s="21"/>
      <c r="FH209" s="21"/>
      <c r="FI209" s="21"/>
      <c r="FJ209" s="21"/>
      <c r="FK209" s="21"/>
      <c r="FL209" s="21"/>
      <c r="FM209" s="21"/>
      <c r="FN209" s="21"/>
      <c r="FO209" s="21"/>
      <c r="FP209" s="21"/>
      <c r="FQ209" s="21"/>
      <c r="FR209" s="21"/>
      <c r="FS209" s="21"/>
      <c r="FT209" s="21"/>
      <c r="FU209" s="21"/>
      <c r="FV209" s="21"/>
      <c r="FW209" s="21"/>
      <c r="FX209" s="21"/>
      <c r="FY209" s="21"/>
      <c r="FZ209" s="21"/>
      <c r="GA209" s="21"/>
      <c r="GB209" s="21"/>
      <c r="GC209" s="21"/>
      <c r="GD209" s="21"/>
      <c r="GE209" s="21"/>
      <c r="GF209" s="21"/>
      <c r="GG209" s="21"/>
      <c r="GH209" s="21"/>
      <c r="GI209" s="21"/>
      <c r="GJ209" s="21"/>
      <c r="GK209" s="21"/>
      <c r="GL209" s="21"/>
      <c r="GM209" s="21"/>
      <c r="GN209" s="21"/>
      <c r="GO209" s="21"/>
      <c r="GP209" s="21"/>
      <c r="GQ209" s="21"/>
      <c r="GR209" s="21"/>
      <c r="GS209" s="21"/>
      <c r="GT209" s="21"/>
      <c r="GU209" s="21"/>
      <c r="GV209" s="21"/>
      <c r="GW209" s="21"/>
      <c r="GX209" s="21"/>
      <c r="GY209" s="21"/>
      <c r="GZ209" s="21"/>
      <c r="HA209" s="21"/>
      <c r="HB209" s="21"/>
      <c r="HC209" s="21"/>
      <c r="HD209" s="21"/>
      <c r="HE209" s="21"/>
      <c r="HF209" s="21"/>
      <c r="HG209" s="21"/>
      <c r="HH209" s="21"/>
      <c r="HI209" s="21"/>
      <c r="HJ209" s="21"/>
      <c r="HK209" s="21"/>
      <c r="HL209" s="21"/>
      <c r="HM209" s="21"/>
      <c r="HN209" s="21"/>
      <c r="HO209" s="21"/>
      <c r="HP209" s="21"/>
      <c r="HQ209" s="21"/>
      <c r="HR209" s="21"/>
      <c r="HS209" s="21"/>
      <c r="HT209" s="21"/>
      <c r="HU209" s="21"/>
      <c r="HV209" s="21"/>
      <c r="HW209" s="21"/>
      <c r="HX209" s="21"/>
      <c r="HY209" s="21"/>
      <c r="HZ209" s="21"/>
      <c r="IA209" s="21"/>
      <c r="IB209" s="21"/>
      <c r="IC209" s="21"/>
      <c r="ID209" s="21"/>
      <c r="IE209" s="21"/>
      <c r="IF209" s="21"/>
      <c r="IG209" s="21"/>
    </row>
    <row r="210" s="11" customFormat="1" ht="81" spans="1:241">
      <c r="A210" s="2">
        <v>196</v>
      </c>
      <c r="B210" s="3" t="s">
        <v>737</v>
      </c>
      <c r="C210" s="3" t="s">
        <v>42</v>
      </c>
      <c r="D210" s="3" t="s">
        <v>31</v>
      </c>
      <c r="E210" s="3" t="s">
        <v>738</v>
      </c>
      <c r="F210" s="4" t="s">
        <v>739</v>
      </c>
      <c r="G210" s="3">
        <v>300</v>
      </c>
      <c r="H210" s="5" t="s">
        <v>34</v>
      </c>
      <c r="I210" s="6" t="s">
        <v>658</v>
      </c>
      <c r="J210" s="6"/>
      <c r="K210" s="48">
        <f t="shared" si="21"/>
        <v>1</v>
      </c>
      <c r="L210" s="3"/>
      <c r="M210" s="3">
        <v>1</v>
      </c>
      <c r="N210" s="3">
        <v>0.0325</v>
      </c>
      <c r="O210" s="3">
        <v>0.0314</v>
      </c>
      <c r="P210" s="3">
        <v>0.0011</v>
      </c>
      <c r="Q210" s="3">
        <f t="shared" si="20"/>
        <v>0.1172</v>
      </c>
      <c r="R210" s="3">
        <v>0.1133</v>
      </c>
      <c r="S210" s="3">
        <v>0.0039</v>
      </c>
      <c r="T210" s="3" t="s">
        <v>129</v>
      </c>
      <c r="U210" s="3" t="s">
        <v>596</v>
      </c>
      <c r="V210" s="8">
        <v>2024.1</v>
      </c>
      <c r="W210" s="105"/>
      <c r="X210" s="67"/>
      <c r="Y210" s="67"/>
      <c r="Z210" s="67"/>
      <c r="AA210" s="67"/>
      <c r="AB210" s="67"/>
      <c r="AC210" s="67"/>
      <c r="AD210" s="67"/>
      <c r="AE210" s="67"/>
      <c r="AF210" s="67"/>
      <c r="AG210" s="67"/>
      <c r="AH210" s="67"/>
      <c r="AI210" s="67"/>
      <c r="AJ210" s="67"/>
      <c r="AK210" s="67"/>
      <c r="AL210" s="67"/>
      <c r="AM210" s="67"/>
      <c r="AN210" s="67"/>
      <c r="AO210" s="67"/>
      <c r="AP210" s="67"/>
      <c r="AQ210" s="67"/>
      <c r="AR210" s="67"/>
      <c r="AS210" s="67"/>
      <c r="AT210" s="67"/>
      <c r="AU210" s="67"/>
      <c r="AV210" s="67"/>
      <c r="AW210" s="67"/>
      <c r="AX210" s="67"/>
      <c r="AY210" s="67"/>
      <c r="AZ210" s="67"/>
      <c r="BA210" s="67"/>
      <c r="BB210" s="67"/>
      <c r="BC210" s="67"/>
      <c r="BD210" s="67"/>
      <c r="BE210" s="67"/>
      <c r="BF210" s="67"/>
      <c r="BG210" s="67"/>
      <c r="BH210" s="67"/>
      <c r="BI210" s="67"/>
      <c r="BJ210" s="67"/>
      <c r="BK210" s="67"/>
      <c r="BL210" s="67"/>
      <c r="BM210" s="67"/>
      <c r="BN210" s="67"/>
      <c r="BO210" s="67"/>
      <c r="BP210" s="67"/>
      <c r="BQ210" s="67"/>
      <c r="BR210" s="67"/>
      <c r="BS210" s="67"/>
      <c r="BT210" s="67"/>
      <c r="BU210" s="67"/>
      <c r="BV210" s="67"/>
      <c r="BW210" s="67"/>
      <c r="BX210" s="67"/>
      <c r="BY210" s="67"/>
      <c r="BZ210" s="67"/>
      <c r="CA210" s="67"/>
      <c r="CB210" s="67"/>
      <c r="CC210" s="67"/>
      <c r="CD210" s="67"/>
      <c r="CE210" s="67"/>
      <c r="CF210" s="67"/>
      <c r="CG210" s="67"/>
      <c r="CH210" s="67"/>
      <c r="CI210" s="67"/>
      <c r="CJ210" s="67"/>
      <c r="CK210" s="67"/>
      <c r="CL210" s="67"/>
      <c r="CM210" s="67"/>
      <c r="CN210" s="67"/>
      <c r="CO210" s="67"/>
      <c r="CP210" s="67"/>
      <c r="CQ210" s="67"/>
      <c r="CR210" s="67"/>
      <c r="CS210" s="67"/>
      <c r="CT210" s="67"/>
      <c r="CU210" s="67"/>
      <c r="CV210" s="67"/>
      <c r="CW210" s="67"/>
      <c r="CX210" s="67"/>
      <c r="CY210" s="67"/>
      <c r="CZ210" s="67"/>
      <c r="DA210" s="67"/>
      <c r="DB210" s="67"/>
      <c r="DC210" s="67"/>
      <c r="DD210" s="67"/>
      <c r="DE210" s="67"/>
      <c r="DF210" s="67"/>
      <c r="DG210" s="67"/>
      <c r="DH210" s="67"/>
      <c r="DI210" s="67"/>
      <c r="DJ210" s="67"/>
      <c r="DK210" s="67"/>
      <c r="DL210" s="67"/>
      <c r="DM210" s="67"/>
      <c r="DN210" s="67"/>
      <c r="DO210" s="67"/>
      <c r="DP210" s="67"/>
      <c r="DQ210" s="67"/>
      <c r="DR210" s="67"/>
      <c r="DS210" s="67"/>
      <c r="DT210" s="67"/>
      <c r="DU210" s="67"/>
      <c r="DV210" s="67"/>
      <c r="DW210" s="67"/>
      <c r="DX210" s="67"/>
      <c r="DY210" s="67"/>
      <c r="DZ210" s="67"/>
      <c r="EA210" s="67"/>
      <c r="EB210" s="67"/>
      <c r="EC210" s="67"/>
      <c r="ED210" s="67"/>
      <c r="EE210" s="67"/>
      <c r="EF210" s="67"/>
      <c r="EG210" s="67"/>
      <c r="EH210" s="67"/>
      <c r="EI210" s="67"/>
      <c r="EJ210" s="67"/>
      <c r="EK210" s="67"/>
      <c r="EL210" s="67"/>
      <c r="EM210" s="67"/>
      <c r="EN210" s="67"/>
      <c r="EO210" s="67"/>
      <c r="EP210" s="67"/>
      <c r="EQ210" s="67"/>
      <c r="ER210" s="67"/>
      <c r="ES210" s="67"/>
      <c r="ET210" s="67"/>
      <c r="EU210" s="67"/>
      <c r="EV210" s="67"/>
      <c r="EW210" s="67"/>
      <c r="EX210" s="67"/>
      <c r="EY210" s="67"/>
      <c r="EZ210" s="67"/>
      <c r="FA210" s="67"/>
      <c r="FB210" s="67"/>
      <c r="FC210" s="67"/>
      <c r="FD210" s="67"/>
      <c r="FE210" s="67"/>
      <c r="FF210" s="67"/>
      <c r="FG210" s="67"/>
      <c r="FH210" s="67"/>
      <c r="FI210" s="67"/>
      <c r="FJ210" s="67"/>
      <c r="FK210" s="67"/>
      <c r="FL210" s="67"/>
      <c r="FM210" s="67"/>
      <c r="FN210" s="67"/>
      <c r="FO210" s="67"/>
      <c r="FP210" s="67"/>
      <c r="FQ210" s="67"/>
      <c r="FR210" s="67"/>
      <c r="FS210" s="67"/>
      <c r="FT210" s="67"/>
      <c r="FU210" s="67"/>
      <c r="FV210" s="67"/>
      <c r="FW210" s="67"/>
      <c r="FX210" s="67"/>
      <c r="FY210" s="67"/>
      <c r="FZ210" s="67"/>
      <c r="GA210" s="67"/>
      <c r="GB210" s="67"/>
      <c r="GC210" s="67"/>
      <c r="GD210" s="67"/>
      <c r="GE210" s="67"/>
      <c r="GF210" s="67"/>
      <c r="GG210" s="67"/>
      <c r="GH210" s="67"/>
      <c r="GI210" s="67"/>
      <c r="GJ210" s="67"/>
      <c r="GK210" s="67"/>
      <c r="GL210" s="67"/>
      <c r="GM210" s="67"/>
      <c r="GN210" s="67"/>
      <c r="GO210" s="67"/>
      <c r="GP210" s="67"/>
      <c r="GQ210" s="67"/>
      <c r="GR210" s="67"/>
      <c r="GS210" s="67"/>
      <c r="GT210" s="67"/>
      <c r="GU210" s="67"/>
      <c r="GV210" s="67"/>
      <c r="GW210" s="67"/>
      <c r="GX210" s="67"/>
      <c r="GY210" s="67"/>
      <c r="GZ210" s="67"/>
      <c r="HA210" s="67"/>
      <c r="HB210" s="67"/>
      <c r="HC210" s="67"/>
      <c r="HD210" s="67"/>
      <c r="HE210" s="67"/>
      <c r="HF210" s="67"/>
      <c r="HG210" s="67"/>
      <c r="HH210" s="67"/>
      <c r="HI210" s="67"/>
      <c r="HJ210" s="67"/>
      <c r="HK210" s="67"/>
      <c r="HL210" s="67"/>
      <c r="HM210" s="67"/>
      <c r="HN210" s="67"/>
      <c r="HO210" s="67"/>
      <c r="HP210" s="67"/>
      <c r="HQ210" s="67"/>
      <c r="HR210" s="67"/>
      <c r="HS210" s="67"/>
      <c r="HT210" s="67"/>
      <c r="HU210" s="67"/>
      <c r="HV210" s="67"/>
      <c r="HW210" s="67"/>
      <c r="HX210" s="67"/>
      <c r="HY210" s="67"/>
      <c r="HZ210" s="67"/>
      <c r="IA210" s="67"/>
      <c r="IB210" s="67"/>
      <c r="IC210" s="67"/>
      <c r="ID210" s="67"/>
      <c r="IE210" s="67"/>
      <c r="IF210" s="67"/>
      <c r="IG210" s="67"/>
    </row>
    <row r="211" s="23" customFormat="1" ht="81" spans="1:23">
      <c r="A211" s="2">
        <v>197</v>
      </c>
      <c r="B211" s="3" t="s">
        <v>740</v>
      </c>
      <c r="C211" s="3" t="s">
        <v>42</v>
      </c>
      <c r="D211" s="3" t="s">
        <v>31</v>
      </c>
      <c r="E211" s="3" t="s">
        <v>741</v>
      </c>
      <c r="F211" s="4" t="s">
        <v>742</v>
      </c>
      <c r="G211" s="3">
        <v>250</v>
      </c>
      <c r="H211" s="5" t="s">
        <v>34</v>
      </c>
      <c r="I211" s="6" t="s">
        <v>658</v>
      </c>
      <c r="J211" s="6"/>
      <c r="K211" s="48">
        <f t="shared" si="21"/>
        <v>1</v>
      </c>
      <c r="L211" s="3"/>
      <c r="M211" s="3">
        <v>1</v>
      </c>
      <c r="N211" s="3">
        <f t="shared" si="22"/>
        <v>0.0221</v>
      </c>
      <c r="O211" s="3">
        <v>0.0112</v>
      </c>
      <c r="P211" s="3">
        <v>0.0109</v>
      </c>
      <c r="Q211" s="3">
        <f t="shared" si="20"/>
        <v>0.0878</v>
      </c>
      <c r="R211" s="3">
        <v>0.0476</v>
      </c>
      <c r="S211" s="3">
        <v>0.0402</v>
      </c>
      <c r="T211" s="3" t="s">
        <v>129</v>
      </c>
      <c r="U211" s="3" t="s">
        <v>596</v>
      </c>
      <c r="V211" s="8">
        <v>2024.1</v>
      </c>
      <c r="W211" s="3"/>
    </row>
    <row r="212" s="23" customFormat="1" ht="81" spans="1:23">
      <c r="A212" s="2">
        <v>198</v>
      </c>
      <c r="B212" s="3" t="s">
        <v>743</v>
      </c>
      <c r="C212" s="3" t="s">
        <v>42</v>
      </c>
      <c r="D212" s="3" t="s">
        <v>31</v>
      </c>
      <c r="E212" s="3" t="s">
        <v>744</v>
      </c>
      <c r="F212" s="4" t="s">
        <v>745</v>
      </c>
      <c r="G212" s="5">
        <v>229</v>
      </c>
      <c r="H212" s="5" t="s">
        <v>34</v>
      </c>
      <c r="I212" s="6" t="s">
        <v>658</v>
      </c>
      <c r="J212" s="7"/>
      <c r="K212" s="48">
        <f t="shared" si="21"/>
        <v>1</v>
      </c>
      <c r="L212" s="113">
        <v>1</v>
      </c>
      <c r="M212" s="113"/>
      <c r="N212" s="3">
        <f t="shared" si="22"/>
        <v>0.0321</v>
      </c>
      <c r="O212" s="3">
        <v>0.0056</v>
      </c>
      <c r="P212" s="3">
        <v>0.0265</v>
      </c>
      <c r="Q212" s="3">
        <f t="shared" si="20"/>
        <v>0.1097</v>
      </c>
      <c r="R212" s="3">
        <v>0.0196</v>
      </c>
      <c r="S212" s="3">
        <v>0.0901</v>
      </c>
      <c r="T212" s="3" t="s">
        <v>129</v>
      </c>
      <c r="U212" s="3" t="s">
        <v>596</v>
      </c>
      <c r="V212" s="8">
        <v>2024.1</v>
      </c>
      <c r="W212" s="95"/>
    </row>
    <row r="213" s="23" customFormat="1" ht="81" spans="1:23">
      <c r="A213" s="2">
        <v>199</v>
      </c>
      <c r="B213" s="3" t="s">
        <v>746</v>
      </c>
      <c r="C213" s="3" t="s">
        <v>42</v>
      </c>
      <c r="D213" s="3" t="s">
        <v>31</v>
      </c>
      <c r="E213" s="3" t="s">
        <v>747</v>
      </c>
      <c r="F213" s="4" t="s">
        <v>748</v>
      </c>
      <c r="G213" s="5">
        <v>500</v>
      </c>
      <c r="H213" s="5" t="s">
        <v>34</v>
      </c>
      <c r="I213" s="6" t="s">
        <v>658</v>
      </c>
      <c r="J213" s="6"/>
      <c r="K213" s="48">
        <f t="shared" si="21"/>
        <v>1</v>
      </c>
      <c r="L213" s="3">
        <v>1</v>
      </c>
      <c r="M213" s="3"/>
      <c r="N213" s="3">
        <f t="shared" si="22"/>
        <v>0.0848</v>
      </c>
      <c r="O213" s="3">
        <v>0.0662</v>
      </c>
      <c r="P213" s="3">
        <v>0.0186</v>
      </c>
      <c r="Q213" s="3">
        <f t="shared" si="20"/>
        <v>0.3306</v>
      </c>
      <c r="R213" s="3">
        <v>0.2636</v>
      </c>
      <c r="S213" s="3">
        <v>0.067</v>
      </c>
      <c r="T213" s="3" t="s">
        <v>129</v>
      </c>
      <c r="U213" s="3" t="s">
        <v>596</v>
      </c>
      <c r="V213" s="8">
        <v>2024.1</v>
      </c>
      <c r="W213" s="122"/>
    </row>
    <row r="214" s="23" customFormat="1" ht="81" spans="1:23">
      <c r="A214" s="2">
        <v>200</v>
      </c>
      <c r="B214" s="3" t="s">
        <v>749</v>
      </c>
      <c r="C214" s="3" t="s">
        <v>42</v>
      </c>
      <c r="D214" s="3" t="s">
        <v>31</v>
      </c>
      <c r="E214" s="3" t="s">
        <v>750</v>
      </c>
      <c r="F214" s="4" t="s">
        <v>751</v>
      </c>
      <c r="G214" s="5">
        <v>250</v>
      </c>
      <c r="H214" s="5" t="s">
        <v>34</v>
      </c>
      <c r="I214" s="6" t="s">
        <v>658</v>
      </c>
      <c r="J214" s="6"/>
      <c r="K214" s="48">
        <f t="shared" si="21"/>
        <v>1</v>
      </c>
      <c r="L214" s="3"/>
      <c r="M214" s="3">
        <v>1</v>
      </c>
      <c r="N214" s="3">
        <v>0.0357</v>
      </c>
      <c r="O214" s="105">
        <v>0.0344</v>
      </c>
      <c r="P214" s="105">
        <v>0.0013</v>
      </c>
      <c r="Q214" s="3">
        <v>0.1471</v>
      </c>
      <c r="R214" s="141">
        <v>0.1425</v>
      </c>
      <c r="S214" s="141">
        <v>0.0046</v>
      </c>
      <c r="T214" s="3" t="s">
        <v>129</v>
      </c>
      <c r="U214" s="3" t="s">
        <v>596</v>
      </c>
      <c r="V214" s="8">
        <v>2024.1</v>
      </c>
      <c r="W214" s="3"/>
    </row>
    <row r="215" s="23" customFormat="1" ht="75" spans="1:23">
      <c r="A215" s="2">
        <v>201</v>
      </c>
      <c r="B215" s="3" t="s">
        <v>752</v>
      </c>
      <c r="C215" s="3" t="s">
        <v>42</v>
      </c>
      <c r="D215" s="3" t="s">
        <v>31</v>
      </c>
      <c r="E215" s="3" t="s">
        <v>753</v>
      </c>
      <c r="F215" s="4" t="s">
        <v>754</v>
      </c>
      <c r="G215" s="5">
        <v>500</v>
      </c>
      <c r="H215" s="5" t="s">
        <v>34</v>
      </c>
      <c r="I215" s="6" t="s">
        <v>658</v>
      </c>
      <c r="J215" s="6"/>
      <c r="K215" s="48">
        <f t="shared" si="21"/>
        <v>1</v>
      </c>
      <c r="L215" s="3">
        <v>1</v>
      </c>
      <c r="M215" s="3"/>
      <c r="N215" s="3">
        <f t="shared" si="22"/>
        <v>0.0484</v>
      </c>
      <c r="O215" s="105">
        <v>0.0116</v>
      </c>
      <c r="P215" s="105">
        <v>0.0368</v>
      </c>
      <c r="Q215" s="3">
        <f t="shared" si="20"/>
        <v>0.189</v>
      </c>
      <c r="R215" s="141">
        <v>0.044</v>
      </c>
      <c r="S215" s="141">
        <v>0.145</v>
      </c>
      <c r="T215" s="3" t="s">
        <v>129</v>
      </c>
      <c r="U215" s="3" t="s">
        <v>596</v>
      </c>
      <c r="V215" s="8">
        <v>2024.1</v>
      </c>
      <c r="W215" s="3"/>
    </row>
    <row r="216" s="13" customFormat="1" ht="75" spans="1:23">
      <c r="A216" s="2">
        <v>202</v>
      </c>
      <c r="B216" s="3" t="s">
        <v>755</v>
      </c>
      <c r="C216" s="3" t="s">
        <v>42</v>
      </c>
      <c r="D216" s="3" t="s">
        <v>31</v>
      </c>
      <c r="E216" s="3" t="s">
        <v>756</v>
      </c>
      <c r="F216" s="4" t="s">
        <v>757</v>
      </c>
      <c r="G216" s="5">
        <v>500</v>
      </c>
      <c r="H216" s="5" t="s">
        <v>34</v>
      </c>
      <c r="I216" s="6" t="s">
        <v>658</v>
      </c>
      <c r="J216" s="6"/>
      <c r="K216" s="48">
        <f t="shared" si="21"/>
        <v>1</v>
      </c>
      <c r="L216" s="3">
        <v>1</v>
      </c>
      <c r="M216" s="3"/>
      <c r="N216" s="3">
        <f t="shared" si="22"/>
        <v>0.0474</v>
      </c>
      <c r="O216" s="105">
        <v>0.0082</v>
      </c>
      <c r="P216" s="105">
        <v>0.0392</v>
      </c>
      <c r="Q216" s="3">
        <f t="shared" si="20"/>
        <v>0.1857</v>
      </c>
      <c r="R216" s="141">
        <v>0.0329</v>
      </c>
      <c r="S216" s="141">
        <v>0.1528</v>
      </c>
      <c r="T216" s="3" t="s">
        <v>129</v>
      </c>
      <c r="U216" s="3" t="s">
        <v>596</v>
      </c>
      <c r="V216" s="8">
        <v>2024.1</v>
      </c>
      <c r="W216" s="3"/>
    </row>
    <row r="217" s="13" customFormat="1" ht="141.75" spans="1:23">
      <c r="A217" s="2">
        <v>203</v>
      </c>
      <c r="B217" s="3" t="s">
        <v>758</v>
      </c>
      <c r="C217" s="3" t="s">
        <v>42</v>
      </c>
      <c r="D217" s="3" t="s">
        <v>31</v>
      </c>
      <c r="E217" s="3" t="s">
        <v>416</v>
      </c>
      <c r="F217" s="4" t="s">
        <v>759</v>
      </c>
      <c r="G217" s="5">
        <v>150</v>
      </c>
      <c r="H217" s="5" t="s">
        <v>760</v>
      </c>
      <c r="I217" s="6" t="s">
        <v>658</v>
      </c>
      <c r="J217" s="6"/>
      <c r="K217" s="48">
        <f t="shared" si="21"/>
        <v>1</v>
      </c>
      <c r="L217" s="3">
        <v>1</v>
      </c>
      <c r="M217" s="3"/>
      <c r="N217" s="3">
        <f t="shared" si="22"/>
        <v>0.046</v>
      </c>
      <c r="O217" s="105">
        <v>0.0093</v>
      </c>
      <c r="P217" s="105">
        <v>0.0367</v>
      </c>
      <c r="Q217" s="3">
        <f t="shared" si="20"/>
        <v>0.1758</v>
      </c>
      <c r="R217" s="141">
        <v>0.0326</v>
      </c>
      <c r="S217" s="141">
        <v>0.1432</v>
      </c>
      <c r="T217" s="3" t="s">
        <v>129</v>
      </c>
      <c r="U217" s="3" t="s">
        <v>596</v>
      </c>
      <c r="V217" s="8">
        <v>2024.1</v>
      </c>
      <c r="W217" s="3"/>
    </row>
    <row r="218" s="13" customFormat="1" ht="75" spans="1:23">
      <c r="A218" s="2">
        <v>204</v>
      </c>
      <c r="B218" s="3" t="s">
        <v>761</v>
      </c>
      <c r="C218" s="3" t="s">
        <v>42</v>
      </c>
      <c r="D218" s="3" t="s">
        <v>31</v>
      </c>
      <c r="E218" s="3" t="s">
        <v>762</v>
      </c>
      <c r="F218" s="4" t="s">
        <v>763</v>
      </c>
      <c r="G218" s="5">
        <v>272</v>
      </c>
      <c r="H218" s="5" t="s">
        <v>34</v>
      </c>
      <c r="I218" s="6" t="s">
        <v>658</v>
      </c>
      <c r="J218" s="6"/>
      <c r="K218" s="48">
        <f t="shared" si="21"/>
        <v>1</v>
      </c>
      <c r="L218" s="3">
        <v>1</v>
      </c>
      <c r="M218" s="3"/>
      <c r="N218" s="3">
        <f t="shared" si="22"/>
        <v>0.0646</v>
      </c>
      <c r="O218" s="105">
        <v>0.0063</v>
      </c>
      <c r="P218" s="105">
        <v>0.0583</v>
      </c>
      <c r="Q218" s="3">
        <f t="shared" si="20"/>
        <v>0.2507</v>
      </c>
      <c r="R218" s="141">
        <v>0.0236</v>
      </c>
      <c r="S218" s="141">
        <v>0.2271</v>
      </c>
      <c r="T218" s="3" t="s">
        <v>129</v>
      </c>
      <c r="U218" s="3" t="s">
        <v>596</v>
      </c>
      <c r="V218" s="8">
        <v>2024.1</v>
      </c>
      <c r="W218" s="3"/>
    </row>
    <row r="219" s="23" customFormat="1" ht="75" spans="1:23">
      <c r="A219" s="2">
        <v>205</v>
      </c>
      <c r="B219" s="3" t="s">
        <v>764</v>
      </c>
      <c r="C219" s="3" t="s">
        <v>42</v>
      </c>
      <c r="D219" s="3" t="s">
        <v>31</v>
      </c>
      <c r="E219" s="3" t="s">
        <v>765</v>
      </c>
      <c r="F219" s="4" t="s">
        <v>766</v>
      </c>
      <c r="G219" s="5">
        <v>283</v>
      </c>
      <c r="H219" s="5" t="s">
        <v>34</v>
      </c>
      <c r="I219" s="6" t="s">
        <v>658</v>
      </c>
      <c r="J219" s="6"/>
      <c r="K219" s="48">
        <f t="shared" si="21"/>
        <v>1</v>
      </c>
      <c r="L219" s="3">
        <v>1</v>
      </c>
      <c r="M219" s="3"/>
      <c r="N219" s="3">
        <f t="shared" si="22"/>
        <v>0.0851</v>
      </c>
      <c r="O219" s="105">
        <v>0.055</v>
      </c>
      <c r="P219" s="105">
        <v>0.0301</v>
      </c>
      <c r="Q219" s="3">
        <f t="shared" si="20"/>
        <v>0.1346</v>
      </c>
      <c r="R219" s="141">
        <v>0.0209</v>
      </c>
      <c r="S219" s="141">
        <v>0.1137</v>
      </c>
      <c r="T219" s="3" t="s">
        <v>129</v>
      </c>
      <c r="U219" s="3" t="s">
        <v>596</v>
      </c>
      <c r="V219" s="8">
        <v>2024.1</v>
      </c>
      <c r="W219" s="3"/>
    </row>
    <row r="220" s="24" customFormat="1" ht="39" customHeight="1" spans="1:23">
      <c r="A220" s="82"/>
      <c r="B220" s="83" t="s">
        <v>767</v>
      </c>
      <c r="C220" s="83"/>
      <c r="D220" s="83"/>
      <c r="E220" s="83"/>
      <c r="F220" s="43"/>
      <c r="G220" s="83">
        <f>SUM(G221:G239)</f>
        <v>3310.06</v>
      </c>
      <c r="H220" s="83"/>
      <c r="I220" s="83"/>
      <c r="J220" s="83"/>
      <c r="K220" s="48">
        <f t="shared" si="21"/>
        <v>256</v>
      </c>
      <c r="L220" s="83">
        <v>60</v>
      </c>
      <c r="M220" s="83">
        <v>196</v>
      </c>
      <c r="N220" s="83">
        <f>SUM(N221:N239)</f>
        <v>4.2459</v>
      </c>
      <c r="O220" s="83">
        <f t="shared" ref="L220:S220" si="23">SUM(O221:O239)</f>
        <v>0.9608</v>
      </c>
      <c r="P220" s="83">
        <f t="shared" si="23"/>
        <v>3.549</v>
      </c>
      <c r="Q220" s="83">
        <f t="shared" si="23"/>
        <v>24.8387</v>
      </c>
      <c r="R220" s="83">
        <f t="shared" si="23"/>
        <v>3.6746</v>
      </c>
      <c r="S220" s="83">
        <f t="shared" si="23"/>
        <v>21.4766</v>
      </c>
      <c r="T220" s="83"/>
      <c r="U220" s="83"/>
      <c r="V220" s="142"/>
      <c r="W220" s="83"/>
    </row>
    <row r="221" s="15" customFormat="1" ht="40.5" spans="1:23">
      <c r="A221" s="2">
        <v>206</v>
      </c>
      <c r="B221" s="6" t="s">
        <v>768</v>
      </c>
      <c r="C221" s="3" t="s">
        <v>42</v>
      </c>
      <c r="D221" s="3" t="s">
        <v>31</v>
      </c>
      <c r="E221" s="3" t="s">
        <v>769</v>
      </c>
      <c r="F221" s="4" t="s">
        <v>770</v>
      </c>
      <c r="G221" s="8">
        <v>322.4</v>
      </c>
      <c r="H221" s="8" t="s">
        <v>77</v>
      </c>
      <c r="I221" s="134" t="s">
        <v>771</v>
      </c>
      <c r="J221" s="134"/>
      <c r="K221" s="48">
        <f t="shared" si="21"/>
        <v>11</v>
      </c>
      <c r="L221" s="113">
        <v>2</v>
      </c>
      <c r="M221" s="113">
        <v>9</v>
      </c>
      <c r="N221" s="8">
        <v>0.4</v>
      </c>
      <c r="O221" s="8">
        <v>0.14</v>
      </c>
      <c r="P221" s="8">
        <v>0.26</v>
      </c>
      <c r="Q221" s="8">
        <v>1.6</v>
      </c>
      <c r="R221" s="8">
        <v>0.64</v>
      </c>
      <c r="S221" s="8">
        <v>0.96</v>
      </c>
      <c r="T221" s="8" t="s">
        <v>772</v>
      </c>
      <c r="U221" s="8" t="s">
        <v>772</v>
      </c>
      <c r="V221" s="8">
        <v>2024.1</v>
      </c>
      <c r="W221" s="3"/>
    </row>
    <row r="222" s="12" customFormat="1" ht="101.25" spans="1:241">
      <c r="A222" s="2">
        <v>207</v>
      </c>
      <c r="B222" s="6" t="s">
        <v>773</v>
      </c>
      <c r="C222" s="3" t="s">
        <v>42</v>
      </c>
      <c r="D222" s="3" t="s">
        <v>31</v>
      </c>
      <c r="E222" s="3" t="s">
        <v>774</v>
      </c>
      <c r="F222" s="4" t="s">
        <v>775</v>
      </c>
      <c r="G222" s="8">
        <v>184.8</v>
      </c>
      <c r="H222" s="8" t="s">
        <v>77</v>
      </c>
      <c r="I222" s="134" t="s">
        <v>776</v>
      </c>
      <c r="J222" s="134"/>
      <c r="K222" s="48">
        <f t="shared" si="21"/>
        <v>12</v>
      </c>
      <c r="L222" s="113">
        <v>12</v>
      </c>
      <c r="M222" s="113"/>
      <c r="N222" s="8">
        <v>0.3</v>
      </c>
      <c r="O222" s="8">
        <v>0.1</v>
      </c>
      <c r="P222" s="8">
        <v>0.2</v>
      </c>
      <c r="Q222" s="8">
        <v>1.2</v>
      </c>
      <c r="R222" s="8">
        <v>0.4</v>
      </c>
      <c r="S222" s="8">
        <v>0.8</v>
      </c>
      <c r="T222" s="8" t="s">
        <v>772</v>
      </c>
      <c r="U222" s="8" t="s">
        <v>772</v>
      </c>
      <c r="V222" s="8">
        <v>2024.1</v>
      </c>
      <c r="W222" s="3"/>
      <c r="X222" s="15"/>
      <c r="Y222" s="15"/>
      <c r="Z222" s="15"/>
      <c r="AA222" s="15"/>
      <c r="AB222" s="15"/>
      <c r="AC222" s="15"/>
      <c r="AD222" s="15"/>
      <c r="AE222" s="15"/>
      <c r="AF222" s="15"/>
      <c r="AG222" s="15"/>
      <c r="AH222" s="15"/>
      <c r="AI222" s="15"/>
      <c r="AJ222" s="15"/>
      <c r="AK222" s="15"/>
      <c r="AL222" s="15"/>
      <c r="AM222" s="15"/>
      <c r="AN222" s="15"/>
      <c r="AO222" s="15"/>
      <c r="AP222" s="15"/>
      <c r="AQ222" s="15"/>
      <c r="AR222" s="15"/>
      <c r="AS222" s="15"/>
      <c r="AT222" s="15"/>
      <c r="AU222" s="15"/>
      <c r="AV222" s="15"/>
      <c r="AW222" s="15"/>
      <c r="AX222" s="15"/>
      <c r="AY222" s="15"/>
      <c r="AZ222" s="15"/>
      <c r="BA222" s="15"/>
      <c r="BB222" s="15"/>
      <c r="BC222" s="15"/>
      <c r="BD222" s="15"/>
      <c r="BE222" s="15"/>
      <c r="BF222" s="15"/>
      <c r="BG222" s="15"/>
      <c r="BH222" s="15"/>
      <c r="BI222" s="15"/>
      <c r="BJ222" s="15"/>
      <c r="BK222" s="15"/>
      <c r="BL222" s="15"/>
      <c r="BM222" s="15"/>
      <c r="BN222" s="15"/>
      <c r="BO222" s="15"/>
      <c r="BP222" s="15"/>
      <c r="BQ222" s="15"/>
      <c r="BR222" s="15"/>
      <c r="BS222" s="15"/>
      <c r="BT222" s="15"/>
      <c r="BU222" s="15"/>
      <c r="BV222" s="15"/>
      <c r="BW222" s="15"/>
      <c r="BX222" s="15"/>
      <c r="BY222" s="15"/>
      <c r="BZ222" s="15"/>
      <c r="CA222" s="15"/>
      <c r="CB222" s="15"/>
      <c r="CC222" s="15"/>
      <c r="CD222" s="15"/>
      <c r="CE222" s="15"/>
      <c r="CF222" s="15"/>
      <c r="CG222" s="15"/>
      <c r="CH222" s="15"/>
      <c r="CI222" s="15"/>
      <c r="CJ222" s="15"/>
      <c r="CK222" s="15"/>
      <c r="CL222" s="15"/>
      <c r="CM222" s="15"/>
      <c r="CN222" s="15"/>
      <c r="CO222" s="15"/>
      <c r="CP222" s="15"/>
      <c r="CQ222" s="15"/>
      <c r="CR222" s="15"/>
      <c r="CS222" s="15"/>
      <c r="CT222" s="15"/>
      <c r="CU222" s="15"/>
      <c r="CV222" s="15"/>
      <c r="CW222" s="15"/>
      <c r="CX222" s="15"/>
      <c r="CY222" s="15"/>
      <c r="CZ222" s="15"/>
      <c r="DA222" s="15"/>
      <c r="DB222" s="15"/>
      <c r="DC222" s="15"/>
      <c r="DD222" s="15"/>
      <c r="DE222" s="15"/>
      <c r="DF222" s="15"/>
      <c r="DG222" s="15"/>
      <c r="DH222" s="15"/>
      <c r="DI222" s="15"/>
      <c r="DJ222" s="15"/>
      <c r="DK222" s="15"/>
      <c r="DL222" s="15"/>
      <c r="DM222" s="15"/>
      <c r="DN222" s="15"/>
      <c r="DO222" s="15"/>
      <c r="DP222" s="15"/>
      <c r="DQ222" s="15"/>
      <c r="DR222" s="15"/>
      <c r="DS222" s="15"/>
      <c r="DT222" s="15"/>
      <c r="DU222" s="15"/>
      <c r="DV222" s="15"/>
      <c r="DW222" s="15"/>
      <c r="DX222" s="15"/>
      <c r="DY222" s="15"/>
      <c r="DZ222" s="15"/>
      <c r="EA222" s="15"/>
      <c r="EB222" s="15"/>
      <c r="EC222" s="15"/>
      <c r="ED222" s="15"/>
      <c r="EE222" s="15"/>
      <c r="EF222" s="15"/>
      <c r="EG222" s="15"/>
      <c r="EH222" s="15"/>
      <c r="EI222" s="15"/>
      <c r="EJ222" s="15"/>
      <c r="EK222" s="15"/>
      <c r="EL222" s="15"/>
      <c r="EM222" s="15"/>
      <c r="EN222" s="15"/>
      <c r="EO222" s="15"/>
      <c r="EP222" s="15"/>
      <c r="EQ222" s="15"/>
      <c r="ER222" s="15"/>
      <c r="ES222" s="15"/>
      <c r="ET222" s="15"/>
      <c r="EU222" s="15"/>
      <c r="EV222" s="15"/>
      <c r="EW222" s="15"/>
      <c r="EX222" s="15"/>
      <c r="EY222" s="15"/>
      <c r="EZ222" s="15"/>
      <c r="FA222" s="15"/>
      <c r="FB222" s="15"/>
      <c r="FC222" s="15"/>
      <c r="FD222" s="15"/>
      <c r="FE222" s="15"/>
      <c r="FF222" s="15"/>
      <c r="FG222" s="15"/>
      <c r="FH222" s="15"/>
      <c r="FI222" s="15"/>
      <c r="FJ222" s="15"/>
      <c r="FK222" s="15"/>
      <c r="FL222" s="15"/>
      <c r="FM222" s="15"/>
      <c r="FN222" s="15"/>
      <c r="FO222" s="15"/>
      <c r="FP222" s="15"/>
      <c r="FQ222" s="15"/>
      <c r="FR222" s="15"/>
      <c r="FS222" s="15"/>
      <c r="FT222" s="15"/>
      <c r="FU222" s="15"/>
      <c r="FV222" s="15"/>
      <c r="FW222" s="15"/>
      <c r="FX222" s="15"/>
      <c r="FY222" s="15"/>
      <c r="FZ222" s="15"/>
      <c r="GA222" s="15"/>
      <c r="GB222" s="15"/>
      <c r="GC222" s="15"/>
      <c r="GD222" s="15"/>
      <c r="GE222" s="15"/>
      <c r="GF222" s="15"/>
      <c r="GG222" s="15"/>
      <c r="GH222" s="15"/>
      <c r="GI222" s="15"/>
      <c r="GJ222" s="15"/>
      <c r="GK222" s="15"/>
      <c r="GL222" s="15"/>
      <c r="GM222" s="15"/>
      <c r="GN222" s="15"/>
      <c r="GO222" s="15"/>
      <c r="GP222" s="15"/>
      <c r="GQ222" s="15"/>
      <c r="GR222" s="15"/>
      <c r="GS222" s="15"/>
      <c r="GT222" s="15"/>
      <c r="GU222" s="15"/>
      <c r="GV222" s="15"/>
      <c r="GW222" s="15"/>
      <c r="GX222" s="15"/>
      <c r="GY222" s="15"/>
      <c r="GZ222" s="15"/>
      <c r="HA222" s="15"/>
      <c r="HB222" s="15"/>
      <c r="HC222" s="15"/>
      <c r="HD222" s="15"/>
      <c r="HE222" s="15"/>
      <c r="HF222" s="15"/>
      <c r="HG222" s="15"/>
      <c r="HH222" s="15"/>
      <c r="HI222" s="15"/>
      <c r="HJ222" s="15"/>
      <c r="HK222" s="15"/>
      <c r="HL222" s="15"/>
      <c r="HM222" s="15"/>
      <c r="HN222" s="15"/>
      <c r="HO222" s="15"/>
      <c r="HP222" s="15"/>
      <c r="HQ222" s="15"/>
      <c r="HR222" s="15"/>
      <c r="HS222" s="15"/>
      <c r="HT222" s="15"/>
      <c r="HU222" s="15"/>
      <c r="HV222" s="15"/>
      <c r="HW222" s="15"/>
      <c r="HX222" s="15"/>
      <c r="HY222" s="15"/>
      <c r="HZ222" s="15"/>
      <c r="IA222" s="15"/>
      <c r="IB222" s="15"/>
      <c r="IC222" s="15"/>
      <c r="ID222" s="15"/>
      <c r="IE222" s="15"/>
      <c r="IF222" s="15"/>
      <c r="IG222" s="15"/>
    </row>
    <row r="223" s="12" customFormat="1" ht="121.5" spans="1:241">
      <c r="A223" s="2">
        <v>208</v>
      </c>
      <c r="B223" s="6" t="s">
        <v>777</v>
      </c>
      <c r="C223" s="3" t="s">
        <v>42</v>
      </c>
      <c r="D223" s="3" t="s">
        <v>31</v>
      </c>
      <c r="E223" s="3" t="s">
        <v>778</v>
      </c>
      <c r="F223" s="4" t="s">
        <v>779</v>
      </c>
      <c r="G223" s="8">
        <v>100</v>
      </c>
      <c r="H223" s="8" t="s">
        <v>77</v>
      </c>
      <c r="I223" s="134" t="s">
        <v>776</v>
      </c>
      <c r="J223" s="134"/>
      <c r="K223" s="48">
        <f t="shared" si="21"/>
        <v>6</v>
      </c>
      <c r="L223" s="113">
        <v>4</v>
      </c>
      <c r="M223" s="113">
        <v>2</v>
      </c>
      <c r="N223" s="8">
        <v>0.095</v>
      </c>
      <c r="O223" s="8">
        <v>0.0535</v>
      </c>
      <c r="P223" s="8">
        <v>0.0098</v>
      </c>
      <c r="Q223" s="8">
        <v>1.8</v>
      </c>
      <c r="R223" s="8">
        <v>0.0658</v>
      </c>
      <c r="S223" s="8">
        <v>1.7342</v>
      </c>
      <c r="T223" s="8" t="s">
        <v>772</v>
      </c>
      <c r="U223" s="3" t="s">
        <v>780</v>
      </c>
      <c r="V223" s="8">
        <v>2024.1</v>
      </c>
      <c r="W223" s="3"/>
      <c r="X223" s="15"/>
      <c r="Y223" s="15"/>
      <c r="Z223" s="15"/>
      <c r="AA223" s="15"/>
      <c r="AB223" s="15"/>
      <c r="AC223" s="15"/>
      <c r="AD223" s="15"/>
      <c r="AE223" s="15"/>
      <c r="AF223" s="15"/>
      <c r="AG223" s="15"/>
      <c r="AH223" s="15"/>
      <c r="AI223" s="15"/>
      <c r="AJ223" s="15"/>
      <c r="AK223" s="15"/>
      <c r="AL223" s="15"/>
      <c r="AM223" s="15"/>
      <c r="AN223" s="15"/>
      <c r="AO223" s="15"/>
      <c r="AP223" s="15"/>
      <c r="AQ223" s="15"/>
      <c r="AR223" s="15"/>
      <c r="AS223" s="15"/>
      <c r="AT223" s="15"/>
      <c r="AU223" s="15"/>
      <c r="AV223" s="15"/>
      <c r="AW223" s="15"/>
      <c r="AX223" s="15"/>
      <c r="AY223" s="15"/>
      <c r="AZ223" s="15"/>
      <c r="BA223" s="15"/>
      <c r="BB223" s="15"/>
      <c r="BC223" s="15"/>
      <c r="BD223" s="15"/>
      <c r="BE223" s="15"/>
      <c r="BF223" s="15"/>
      <c r="BG223" s="15"/>
      <c r="BH223" s="15"/>
      <c r="BI223" s="15"/>
      <c r="BJ223" s="15"/>
      <c r="BK223" s="15"/>
      <c r="BL223" s="15"/>
      <c r="BM223" s="15"/>
      <c r="BN223" s="15"/>
      <c r="BO223" s="15"/>
      <c r="BP223" s="15"/>
      <c r="BQ223" s="15"/>
      <c r="BR223" s="15"/>
      <c r="BS223" s="15"/>
      <c r="BT223" s="15"/>
      <c r="BU223" s="15"/>
      <c r="BV223" s="15"/>
      <c r="BW223" s="15"/>
      <c r="BX223" s="15"/>
      <c r="BY223" s="15"/>
      <c r="BZ223" s="15"/>
      <c r="CA223" s="15"/>
      <c r="CB223" s="15"/>
      <c r="CC223" s="15"/>
      <c r="CD223" s="15"/>
      <c r="CE223" s="15"/>
      <c r="CF223" s="15"/>
      <c r="CG223" s="15"/>
      <c r="CH223" s="15"/>
      <c r="CI223" s="15"/>
      <c r="CJ223" s="15"/>
      <c r="CK223" s="15"/>
      <c r="CL223" s="15"/>
      <c r="CM223" s="15"/>
      <c r="CN223" s="15"/>
      <c r="CO223" s="15"/>
      <c r="CP223" s="15"/>
      <c r="CQ223" s="15"/>
      <c r="CR223" s="15"/>
      <c r="CS223" s="15"/>
      <c r="CT223" s="15"/>
      <c r="CU223" s="15"/>
      <c r="CV223" s="15"/>
      <c r="CW223" s="15"/>
      <c r="CX223" s="15"/>
      <c r="CY223" s="15"/>
      <c r="CZ223" s="15"/>
      <c r="DA223" s="15"/>
      <c r="DB223" s="15"/>
      <c r="DC223" s="15"/>
      <c r="DD223" s="15"/>
      <c r="DE223" s="15"/>
      <c r="DF223" s="15"/>
      <c r="DG223" s="15"/>
      <c r="DH223" s="15"/>
      <c r="DI223" s="15"/>
      <c r="DJ223" s="15"/>
      <c r="DK223" s="15"/>
      <c r="DL223" s="15"/>
      <c r="DM223" s="15"/>
      <c r="DN223" s="15"/>
      <c r="DO223" s="15"/>
      <c r="DP223" s="15"/>
      <c r="DQ223" s="15"/>
      <c r="DR223" s="15"/>
      <c r="DS223" s="15"/>
      <c r="DT223" s="15"/>
      <c r="DU223" s="15"/>
      <c r="DV223" s="15"/>
      <c r="DW223" s="15"/>
      <c r="DX223" s="15"/>
      <c r="DY223" s="15"/>
      <c r="DZ223" s="15"/>
      <c r="EA223" s="15"/>
      <c r="EB223" s="15"/>
      <c r="EC223" s="15"/>
      <c r="ED223" s="15"/>
      <c r="EE223" s="15"/>
      <c r="EF223" s="15"/>
      <c r="EG223" s="15"/>
      <c r="EH223" s="15"/>
      <c r="EI223" s="15"/>
      <c r="EJ223" s="15"/>
      <c r="EK223" s="15"/>
      <c r="EL223" s="15"/>
      <c r="EM223" s="15"/>
      <c r="EN223" s="15"/>
      <c r="EO223" s="15"/>
      <c r="EP223" s="15"/>
      <c r="EQ223" s="15"/>
      <c r="ER223" s="15"/>
      <c r="ES223" s="15"/>
      <c r="ET223" s="15"/>
      <c r="EU223" s="15"/>
      <c r="EV223" s="15"/>
      <c r="EW223" s="15"/>
      <c r="EX223" s="15"/>
      <c r="EY223" s="15"/>
      <c r="EZ223" s="15"/>
      <c r="FA223" s="15"/>
      <c r="FB223" s="15"/>
      <c r="FC223" s="15"/>
      <c r="FD223" s="15"/>
      <c r="FE223" s="15"/>
      <c r="FF223" s="15"/>
      <c r="FG223" s="15"/>
      <c r="FH223" s="15"/>
      <c r="FI223" s="15"/>
      <c r="FJ223" s="15"/>
      <c r="FK223" s="15"/>
      <c r="FL223" s="15"/>
      <c r="FM223" s="15"/>
      <c r="FN223" s="15"/>
      <c r="FO223" s="15"/>
      <c r="FP223" s="15"/>
      <c r="FQ223" s="15"/>
      <c r="FR223" s="15"/>
      <c r="FS223" s="15"/>
      <c r="FT223" s="15"/>
      <c r="FU223" s="15"/>
      <c r="FV223" s="15"/>
      <c r="FW223" s="15"/>
      <c r="FX223" s="15"/>
      <c r="FY223" s="15"/>
      <c r="FZ223" s="15"/>
      <c r="GA223" s="15"/>
      <c r="GB223" s="15"/>
      <c r="GC223" s="15"/>
      <c r="GD223" s="15"/>
      <c r="GE223" s="15"/>
      <c r="GF223" s="15"/>
      <c r="GG223" s="15"/>
      <c r="GH223" s="15"/>
      <c r="GI223" s="15"/>
      <c r="GJ223" s="15"/>
      <c r="GK223" s="15"/>
      <c r="GL223" s="15"/>
      <c r="GM223" s="15"/>
      <c r="GN223" s="15"/>
      <c r="GO223" s="15"/>
      <c r="GP223" s="15"/>
      <c r="GQ223" s="15"/>
      <c r="GR223" s="15"/>
      <c r="GS223" s="15"/>
      <c r="GT223" s="15"/>
      <c r="GU223" s="15"/>
      <c r="GV223" s="15"/>
      <c r="GW223" s="15"/>
      <c r="GX223" s="15"/>
      <c r="GY223" s="15"/>
      <c r="GZ223" s="15"/>
      <c r="HA223" s="15"/>
      <c r="HB223" s="15"/>
      <c r="HC223" s="15"/>
      <c r="HD223" s="15"/>
      <c r="HE223" s="15"/>
      <c r="HF223" s="15"/>
      <c r="HG223" s="15"/>
      <c r="HH223" s="15"/>
      <c r="HI223" s="15"/>
      <c r="HJ223" s="15"/>
      <c r="HK223" s="15"/>
      <c r="HL223" s="15"/>
      <c r="HM223" s="15"/>
      <c r="HN223" s="15"/>
      <c r="HO223" s="15"/>
      <c r="HP223" s="15"/>
      <c r="HQ223" s="15"/>
      <c r="HR223" s="15"/>
      <c r="HS223" s="15"/>
      <c r="HT223" s="15"/>
      <c r="HU223" s="15"/>
      <c r="HV223" s="15"/>
      <c r="HW223" s="15"/>
      <c r="HX223" s="15"/>
      <c r="HY223" s="15"/>
      <c r="HZ223" s="15"/>
      <c r="IA223" s="15"/>
      <c r="IB223" s="15"/>
      <c r="IC223" s="15"/>
      <c r="ID223" s="15"/>
      <c r="IE223" s="15"/>
      <c r="IF223" s="15"/>
      <c r="IG223" s="15"/>
    </row>
    <row r="224" s="18" customFormat="1" ht="121.5" spans="1:241">
      <c r="A224" s="2">
        <v>209</v>
      </c>
      <c r="B224" s="6" t="s">
        <v>781</v>
      </c>
      <c r="C224" s="3" t="s">
        <v>42</v>
      </c>
      <c r="D224" s="3" t="s">
        <v>31</v>
      </c>
      <c r="E224" s="3" t="s">
        <v>782</v>
      </c>
      <c r="F224" s="4" t="s">
        <v>783</v>
      </c>
      <c r="G224" s="8">
        <v>140</v>
      </c>
      <c r="H224" s="8" t="s">
        <v>77</v>
      </c>
      <c r="I224" s="134" t="s">
        <v>776</v>
      </c>
      <c r="J224" s="134"/>
      <c r="K224" s="48">
        <f t="shared" si="21"/>
        <v>19</v>
      </c>
      <c r="L224" s="113">
        <v>3</v>
      </c>
      <c r="M224" s="113">
        <v>16</v>
      </c>
      <c r="N224" s="8">
        <v>0.165</v>
      </c>
      <c r="O224" s="8">
        <v>0.014</v>
      </c>
      <c r="P224" s="8">
        <v>0.151</v>
      </c>
      <c r="Q224" s="8">
        <v>5</v>
      </c>
      <c r="R224" s="8">
        <v>0.103</v>
      </c>
      <c r="S224" s="8">
        <v>4.897</v>
      </c>
      <c r="T224" s="8" t="s">
        <v>772</v>
      </c>
      <c r="U224" s="3" t="s">
        <v>784</v>
      </c>
      <c r="V224" s="8">
        <v>2024.1</v>
      </c>
      <c r="W224" s="3"/>
      <c r="X224" s="21"/>
      <c r="Y224" s="21"/>
      <c r="Z224" s="21"/>
      <c r="AA224" s="21"/>
      <c r="AB224" s="21"/>
      <c r="AC224" s="21"/>
      <c r="AD224" s="21"/>
      <c r="AE224" s="21"/>
      <c r="AF224" s="21"/>
      <c r="AG224" s="21"/>
      <c r="AH224" s="21"/>
      <c r="AI224" s="21"/>
      <c r="AJ224" s="21"/>
      <c r="AK224" s="21"/>
      <c r="AL224" s="21"/>
      <c r="AM224" s="21"/>
      <c r="AN224" s="21"/>
      <c r="AO224" s="21"/>
      <c r="AP224" s="21"/>
      <c r="AQ224" s="21"/>
      <c r="AR224" s="21"/>
      <c r="AS224" s="21"/>
      <c r="AT224" s="21"/>
      <c r="AU224" s="21"/>
      <c r="AV224" s="21"/>
      <c r="AW224" s="21"/>
      <c r="AX224" s="21"/>
      <c r="AY224" s="21"/>
      <c r="AZ224" s="21"/>
      <c r="BA224" s="21"/>
      <c r="BB224" s="21"/>
      <c r="BC224" s="21"/>
      <c r="BD224" s="21"/>
      <c r="BE224" s="21"/>
      <c r="BF224" s="21"/>
      <c r="BG224" s="21"/>
      <c r="BH224" s="21"/>
      <c r="BI224" s="21"/>
      <c r="BJ224" s="21"/>
      <c r="BK224" s="21"/>
      <c r="BL224" s="21"/>
      <c r="BM224" s="21"/>
      <c r="BN224" s="21"/>
      <c r="BO224" s="21"/>
      <c r="BP224" s="21"/>
      <c r="BQ224" s="21"/>
      <c r="BR224" s="21"/>
      <c r="BS224" s="21"/>
      <c r="BT224" s="21"/>
      <c r="BU224" s="21"/>
      <c r="BV224" s="21"/>
      <c r="BW224" s="21"/>
      <c r="BX224" s="21"/>
      <c r="BY224" s="21"/>
      <c r="BZ224" s="21"/>
      <c r="CA224" s="21"/>
      <c r="CB224" s="21"/>
      <c r="CC224" s="21"/>
      <c r="CD224" s="21"/>
      <c r="CE224" s="21"/>
      <c r="CF224" s="21"/>
      <c r="CG224" s="21"/>
      <c r="CH224" s="21"/>
      <c r="CI224" s="21"/>
      <c r="CJ224" s="21"/>
      <c r="CK224" s="21"/>
      <c r="CL224" s="21"/>
      <c r="CM224" s="21"/>
      <c r="CN224" s="21"/>
      <c r="CO224" s="21"/>
      <c r="CP224" s="21"/>
      <c r="CQ224" s="21"/>
      <c r="CR224" s="21"/>
      <c r="CS224" s="21"/>
      <c r="CT224" s="21"/>
      <c r="CU224" s="21"/>
      <c r="CV224" s="21"/>
      <c r="CW224" s="21"/>
      <c r="CX224" s="21"/>
      <c r="CY224" s="21"/>
      <c r="CZ224" s="21"/>
      <c r="DA224" s="21"/>
      <c r="DB224" s="21"/>
      <c r="DC224" s="21"/>
      <c r="DD224" s="21"/>
      <c r="DE224" s="21"/>
      <c r="DF224" s="21"/>
      <c r="DG224" s="21"/>
      <c r="DH224" s="21"/>
      <c r="DI224" s="21"/>
      <c r="DJ224" s="21"/>
      <c r="DK224" s="21"/>
      <c r="DL224" s="21"/>
      <c r="DM224" s="21"/>
      <c r="DN224" s="21"/>
      <c r="DO224" s="21"/>
      <c r="DP224" s="21"/>
      <c r="DQ224" s="21"/>
      <c r="DR224" s="21"/>
      <c r="DS224" s="21"/>
      <c r="DT224" s="21"/>
      <c r="DU224" s="21"/>
      <c r="DV224" s="21"/>
      <c r="DW224" s="21"/>
      <c r="DX224" s="21"/>
      <c r="DY224" s="21"/>
      <c r="DZ224" s="21"/>
      <c r="EA224" s="21"/>
      <c r="EB224" s="21"/>
      <c r="EC224" s="21"/>
      <c r="ED224" s="21"/>
      <c r="EE224" s="21"/>
      <c r="EF224" s="21"/>
      <c r="EG224" s="21"/>
      <c r="EH224" s="21"/>
      <c r="EI224" s="21"/>
      <c r="EJ224" s="21"/>
      <c r="EK224" s="21"/>
      <c r="EL224" s="21"/>
      <c r="EM224" s="21"/>
      <c r="EN224" s="21"/>
      <c r="EO224" s="21"/>
      <c r="EP224" s="21"/>
      <c r="EQ224" s="21"/>
      <c r="ER224" s="21"/>
      <c r="ES224" s="21"/>
      <c r="ET224" s="21"/>
      <c r="EU224" s="21"/>
      <c r="EV224" s="21"/>
      <c r="EW224" s="21"/>
      <c r="EX224" s="21"/>
      <c r="EY224" s="21"/>
      <c r="EZ224" s="21"/>
      <c r="FA224" s="21"/>
      <c r="FB224" s="21"/>
      <c r="FC224" s="21"/>
      <c r="FD224" s="21"/>
      <c r="FE224" s="21"/>
      <c r="FF224" s="21"/>
      <c r="FG224" s="21"/>
      <c r="FH224" s="21"/>
      <c r="FI224" s="21"/>
      <c r="FJ224" s="21"/>
      <c r="FK224" s="21"/>
      <c r="FL224" s="21"/>
      <c r="FM224" s="21"/>
      <c r="FN224" s="21"/>
      <c r="FO224" s="21"/>
      <c r="FP224" s="21"/>
      <c r="FQ224" s="21"/>
      <c r="FR224" s="21"/>
      <c r="FS224" s="21"/>
      <c r="FT224" s="21"/>
      <c r="FU224" s="21"/>
      <c r="FV224" s="21"/>
      <c r="FW224" s="21"/>
      <c r="FX224" s="21"/>
      <c r="FY224" s="21"/>
      <c r="FZ224" s="21"/>
      <c r="GA224" s="21"/>
      <c r="GB224" s="21"/>
      <c r="GC224" s="21"/>
      <c r="GD224" s="21"/>
      <c r="GE224" s="21"/>
      <c r="GF224" s="21"/>
      <c r="GG224" s="21"/>
      <c r="GH224" s="21"/>
      <c r="GI224" s="21"/>
      <c r="GJ224" s="21"/>
      <c r="GK224" s="21"/>
      <c r="GL224" s="21"/>
      <c r="GM224" s="21"/>
      <c r="GN224" s="21"/>
      <c r="GO224" s="21"/>
      <c r="GP224" s="21"/>
      <c r="GQ224" s="21"/>
      <c r="GR224" s="21"/>
      <c r="GS224" s="21"/>
      <c r="GT224" s="21"/>
      <c r="GU224" s="21"/>
      <c r="GV224" s="21"/>
      <c r="GW224" s="21"/>
      <c r="GX224" s="21"/>
      <c r="GY224" s="21"/>
      <c r="GZ224" s="21"/>
      <c r="HA224" s="21"/>
      <c r="HB224" s="21"/>
      <c r="HC224" s="21"/>
      <c r="HD224" s="21"/>
      <c r="HE224" s="21"/>
      <c r="HF224" s="21"/>
      <c r="HG224" s="21"/>
      <c r="HH224" s="21"/>
      <c r="HI224" s="21"/>
      <c r="HJ224" s="21"/>
      <c r="HK224" s="21"/>
      <c r="HL224" s="21"/>
      <c r="HM224" s="21"/>
      <c r="HN224" s="21"/>
      <c r="HO224" s="21"/>
      <c r="HP224" s="21"/>
      <c r="HQ224" s="21"/>
      <c r="HR224" s="21"/>
      <c r="HS224" s="21"/>
      <c r="HT224" s="21"/>
      <c r="HU224" s="21"/>
      <c r="HV224" s="21"/>
      <c r="HW224" s="21"/>
      <c r="HX224" s="21"/>
      <c r="HY224" s="21"/>
      <c r="HZ224" s="21"/>
      <c r="IA224" s="21"/>
      <c r="IB224" s="21"/>
      <c r="IC224" s="21"/>
      <c r="ID224" s="21"/>
      <c r="IE224" s="21"/>
      <c r="IF224" s="21"/>
      <c r="IG224" s="21"/>
    </row>
    <row r="225" s="25" customFormat="1" ht="121.5" spans="1:241">
      <c r="A225" s="2">
        <v>210</v>
      </c>
      <c r="B225" s="6" t="s">
        <v>785</v>
      </c>
      <c r="C225" s="3" t="s">
        <v>42</v>
      </c>
      <c r="D225" s="3" t="s">
        <v>31</v>
      </c>
      <c r="E225" s="3" t="s">
        <v>786</v>
      </c>
      <c r="F225" s="4" t="s">
        <v>787</v>
      </c>
      <c r="G225" s="8">
        <v>120</v>
      </c>
      <c r="H225" s="8" t="s">
        <v>77</v>
      </c>
      <c r="I225" s="134" t="s">
        <v>776</v>
      </c>
      <c r="J225" s="134"/>
      <c r="K225" s="48">
        <f t="shared" si="21"/>
        <v>11</v>
      </c>
      <c r="L225" s="113">
        <v>2</v>
      </c>
      <c r="M225" s="113">
        <v>9</v>
      </c>
      <c r="N225" s="8">
        <v>0.123</v>
      </c>
      <c r="O225" s="8">
        <v>0.0119</v>
      </c>
      <c r="P225" s="8">
        <v>0.112</v>
      </c>
      <c r="Q225" s="8">
        <v>3.5</v>
      </c>
      <c r="R225" s="8">
        <v>0.076</v>
      </c>
      <c r="S225" s="8">
        <v>3.424</v>
      </c>
      <c r="T225" s="8" t="s">
        <v>772</v>
      </c>
      <c r="U225" s="3" t="s">
        <v>788</v>
      </c>
      <c r="V225" s="8">
        <v>2024.1</v>
      </c>
      <c r="W225" s="3"/>
      <c r="X225" s="21"/>
      <c r="Y225" s="21"/>
      <c r="Z225" s="21"/>
      <c r="AA225" s="21"/>
      <c r="AB225" s="21"/>
      <c r="AC225" s="21"/>
      <c r="AD225" s="21"/>
      <c r="AE225" s="21"/>
      <c r="AF225" s="21"/>
      <c r="AG225" s="21"/>
      <c r="AH225" s="21"/>
      <c r="AI225" s="21"/>
      <c r="AJ225" s="21"/>
      <c r="AK225" s="21"/>
      <c r="AL225" s="21"/>
      <c r="AM225" s="21"/>
      <c r="AN225" s="21"/>
      <c r="AO225" s="21"/>
      <c r="AP225" s="21"/>
      <c r="AQ225" s="21"/>
      <c r="AR225" s="21"/>
      <c r="AS225" s="21"/>
      <c r="AT225" s="21"/>
      <c r="AU225" s="21"/>
      <c r="AV225" s="21"/>
      <c r="AW225" s="21"/>
      <c r="AX225" s="21"/>
      <c r="AY225" s="21"/>
      <c r="AZ225" s="21"/>
      <c r="BA225" s="21"/>
      <c r="BB225" s="21"/>
      <c r="BC225" s="21"/>
      <c r="BD225" s="21"/>
      <c r="BE225" s="21"/>
      <c r="BF225" s="21"/>
      <c r="BG225" s="21"/>
      <c r="BH225" s="21"/>
      <c r="BI225" s="21"/>
      <c r="BJ225" s="21"/>
      <c r="BK225" s="21"/>
      <c r="BL225" s="21"/>
      <c r="BM225" s="21"/>
      <c r="BN225" s="21"/>
      <c r="BO225" s="21"/>
      <c r="BP225" s="21"/>
      <c r="BQ225" s="21"/>
      <c r="BR225" s="21"/>
      <c r="BS225" s="21"/>
      <c r="BT225" s="21"/>
      <c r="BU225" s="21"/>
      <c r="BV225" s="21"/>
      <c r="BW225" s="21"/>
      <c r="BX225" s="21"/>
      <c r="BY225" s="21"/>
      <c r="BZ225" s="21"/>
      <c r="CA225" s="21"/>
      <c r="CB225" s="21"/>
      <c r="CC225" s="21"/>
      <c r="CD225" s="21"/>
      <c r="CE225" s="21"/>
      <c r="CF225" s="21"/>
      <c r="CG225" s="21"/>
      <c r="CH225" s="21"/>
      <c r="CI225" s="21"/>
      <c r="CJ225" s="21"/>
      <c r="CK225" s="21"/>
      <c r="CL225" s="21"/>
      <c r="CM225" s="21"/>
      <c r="CN225" s="21"/>
      <c r="CO225" s="21"/>
      <c r="CP225" s="21"/>
      <c r="CQ225" s="21"/>
      <c r="CR225" s="21"/>
      <c r="CS225" s="21"/>
      <c r="CT225" s="21"/>
      <c r="CU225" s="21"/>
      <c r="CV225" s="21"/>
      <c r="CW225" s="21"/>
      <c r="CX225" s="21"/>
      <c r="CY225" s="21"/>
      <c r="CZ225" s="21"/>
      <c r="DA225" s="21"/>
      <c r="DB225" s="21"/>
      <c r="DC225" s="21"/>
      <c r="DD225" s="21"/>
      <c r="DE225" s="21"/>
      <c r="DF225" s="21"/>
      <c r="DG225" s="21"/>
      <c r="DH225" s="21"/>
      <c r="DI225" s="21"/>
      <c r="DJ225" s="21"/>
      <c r="DK225" s="21"/>
      <c r="DL225" s="21"/>
      <c r="DM225" s="21"/>
      <c r="DN225" s="21"/>
      <c r="DO225" s="21"/>
      <c r="DP225" s="21"/>
      <c r="DQ225" s="21"/>
      <c r="DR225" s="21"/>
      <c r="DS225" s="21"/>
      <c r="DT225" s="21"/>
      <c r="DU225" s="21"/>
      <c r="DV225" s="21"/>
      <c r="DW225" s="21"/>
      <c r="DX225" s="21"/>
      <c r="DY225" s="21"/>
      <c r="DZ225" s="21"/>
      <c r="EA225" s="21"/>
      <c r="EB225" s="21"/>
      <c r="EC225" s="21"/>
      <c r="ED225" s="21"/>
      <c r="EE225" s="21"/>
      <c r="EF225" s="21"/>
      <c r="EG225" s="21"/>
      <c r="EH225" s="21"/>
      <c r="EI225" s="21"/>
      <c r="EJ225" s="21"/>
      <c r="EK225" s="21"/>
      <c r="EL225" s="21"/>
      <c r="EM225" s="21"/>
      <c r="EN225" s="21"/>
      <c r="EO225" s="21"/>
      <c r="EP225" s="21"/>
      <c r="EQ225" s="21"/>
      <c r="ER225" s="21"/>
      <c r="ES225" s="21"/>
      <c r="ET225" s="21"/>
      <c r="EU225" s="21"/>
      <c r="EV225" s="21"/>
      <c r="EW225" s="21"/>
      <c r="EX225" s="21"/>
      <c r="EY225" s="21"/>
      <c r="EZ225" s="21"/>
      <c r="FA225" s="21"/>
      <c r="FB225" s="21"/>
      <c r="FC225" s="21"/>
      <c r="FD225" s="21"/>
      <c r="FE225" s="21"/>
      <c r="FF225" s="21"/>
      <c r="FG225" s="21"/>
      <c r="FH225" s="21"/>
      <c r="FI225" s="21"/>
      <c r="FJ225" s="21"/>
      <c r="FK225" s="21"/>
      <c r="FL225" s="21"/>
      <c r="FM225" s="21"/>
      <c r="FN225" s="21"/>
      <c r="FO225" s="21"/>
      <c r="FP225" s="21"/>
      <c r="FQ225" s="21"/>
      <c r="FR225" s="21"/>
      <c r="FS225" s="21"/>
      <c r="FT225" s="21"/>
      <c r="FU225" s="21"/>
      <c r="FV225" s="21"/>
      <c r="FW225" s="21"/>
      <c r="FX225" s="21"/>
      <c r="FY225" s="21"/>
      <c r="FZ225" s="21"/>
      <c r="GA225" s="21"/>
      <c r="GB225" s="21"/>
      <c r="GC225" s="21"/>
      <c r="GD225" s="21"/>
      <c r="GE225" s="21"/>
      <c r="GF225" s="21"/>
      <c r="GG225" s="21"/>
      <c r="GH225" s="21"/>
      <c r="GI225" s="21"/>
      <c r="GJ225" s="21"/>
      <c r="GK225" s="21"/>
      <c r="GL225" s="21"/>
      <c r="GM225" s="21"/>
      <c r="GN225" s="21"/>
      <c r="GO225" s="21"/>
      <c r="GP225" s="21"/>
      <c r="GQ225" s="21"/>
      <c r="GR225" s="21"/>
      <c r="GS225" s="21"/>
      <c r="GT225" s="21"/>
      <c r="GU225" s="21"/>
      <c r="GV225" s="21"/>
      <c r="GW225" s="21"/>
      <c r="GX225" s="21"/>
      <c r="GY225" s="21"/>
      <c r="GZ225" s="21"/>
      <c r="HA225" s="21"/>
      <c r="HB225" s="21"/>
      <c r="HC225" s="21"/>
      <c r="HD225" s="21"/>
      <c r="HE225" s="21"/>
      <c r="HF225" s="21"/>
      <c r="HG225" s="21"/>
      <c r="HH225" s="21"/>
      <c r="HI225" s="21"/>
      <c r="HJ225" s="21"/>
      <c r="HK225" s="21"/>
      <c r="HL225" s="21"/>
      <c r="HM225" s="21"/>
      <c r="HN225" s="21"/>
      <c r="HO225" s="21"/>
      <c r="HP225" s="21"/>
      <c r="HQ225" s="21"/>
      <c r="HR225" s="21"/>
      <c r="HS225" s="21"/>
      <c r="HT225" s="21"/>
      <c r="HU225" s="21"/>
      <c r="HV225" s="21"/>
      <c r="HW225" s="21"/>
      <c r="HX225" s="21"/>
      <c r="HY225" s="21"/>
      <c r="HZ225" s="21"/>
      <c r="IA225" s="21"/>
      <c r="IB225" s="21"/>
      <c r="IC225" s="21"/>
      <c r="ID225" s="21"/>
      <c r="IE225" s="21"/>
      <c r="IF225" s="21"/>
      <c r="IG225" s="21"/>
    </row>
    <row r="226" s="25" customFormat="1" ht="182.25" spans="1:241">
      <c r="A226" s="2">
        <v>211</v>
      </c>
      <c r="B226" s="6" t="s">
        <v>789</v>
      </c>
      <c r="C226" s="3" t="s">
        <v>42</v>
      </c>
      <c r="D226" s="3" t="s">
        <v>31</v>
      </c>
      <c r="E226" s="3" t="s">
        <v>790</v>
      </c>
      <c r="F226" s="4" t="s">
        <v>791</v>
      </c>
      <c r="G226" s="8">
        <v>280</v>
      </c>
      <c r="H226" s="8" t="s">
        <v>77</v>
      </c>
      <c r="I226" s="134" t="s">
        <v>776</v>
      </c>
      <c r="J226" s="134"/>
      <c r="K226" s="48">
        <f t="shared" si="21"/>
        <v>11</v>
      </c>
      <c r="L226" s="113">
        <v>2</v>
      </c>
      <c r="M226" s="113">
        <v>9</v>
      </c>
      <c r="N226" s="8">
        <v>0.55</v>
      </c>
      <c r="O226" s="8">
        <v>0.14</v>
      </c>
      <c r="P226" s="8">
        <v>0.41</v>
      </c>
      <c r="Q226" s="8">
        <v>2.11</v>
      </c>
      <c r="R226" s="8">
        <v>0.56</v>
      </c>
      <c r="S226" s="8">
        <v>1.55</v>
      </c>
      <c r="T226" s="8" t="s">
        <v>772</v>
      </c>
      <c r="U226" s="3" t="s">
        <v>792</v>
      </c>
      <c r="V226" s="8">
        <v>2024.1</v>
      </c>
      <c r="W226" s="3"/>
      <c r="X226" s="21"/>
      <c r="Y226" s="21"/>
      <c r="Z226" s="21"/>
      <c r="AA226" s="21"/>
      <c r="AB226" s="21"/>
      <c r="AC226" s="21"/>
      <c r="AD226" s="21"/>
      <c r="AE226" s="21"/>
      <c r="AF226" s="21"/>
      <c r="AG226" s="21"/>
      <c r="AH226" s="21"/>
      <c r="AI226" s="21"/>
      <c r="AJ226" s="21"/>
      <c r="AK226" s="21"/>
      <c r="AL226" s="21"/>
      <c r="AM226" s="21"/>
      <c r="AN226" s="21"/>
      <c r="AO226" s="21"/>
      <c r="AP226" s="21"/>
      <c r="AQ226" s="21"/>
      <c r="AR226" s="21"/>
      <c r="AS226" s="21"/>
      <c r="AT226" s="21"/>
      <c r="AU226" s="21"/>
      <c r="AV226" s="21"/>
      <c r="AW226" s="21"/>
      <c r="AX226" s="21"/>
      <c r="AY226" s="21"/>
      <c r="AZ226" s="21"/>
      <c r="BA226" s="21"/>
      <c r="BB226" s="21"/>
      <c r="BC226" s="21"/>
      <c r="BD226" s="21"/>
      <c r="BE226" s="21"/>
      <c r="BF226" s="21"/>
      <c r="BG226" s="21"/>
      <c r="BH226" s="21"/>
      <c r="BI226" s="21"/>
      <c r="BJ226" s="21"/>
      <c r="BK226" s="21"/>
      <c r="BL226" s="21"/>
      <c r="BM226" s="21"/>
      <c r="BN226" s="21"/>
      <c r="BO226" s="21"/>
      <c r="BP226" s="21"/>
      <c r="BQ226" s="21"/>
      <c r="BR226" s="21"/>
      <c r="BS226" s="21"/>
      <c r="BT226" s="21"/>
      <c r="BU226" s="21"/>
      <c r="BV226" s="21"/>
      <c r="BW226" s="21"/>
      <c r="BX226" s="21"/>
      <c r="BY226" s="21"/>
      <c r="BZ226" s="21"/>
      <c r="CA226" s="21"/>
      <c r="CB226" s="21"/>
      <c r="CC226" s="21"/>
      <c r="CD226" s="21"/>
      <c r="CE226" s="21"/>
      <c r="CF226" s="21"/>
      <c r="CG226" s="21"/>
      <c r="CH226" s="21"/>
      <c r="CI226" s="21"/>
      <c r="CJ226" s="21"/>
      <c r="CK226" s="21"/>
      <c r="CL226" s="21"/>
      <c r="CM226" s="21"/>
      <c r="CN226" s="21"/>
      <c r="CO226" s="21"/>
      <c r="CP226" s="21"/>
      <c r="CQ226" s="21"/>
      <c r="CR226" s="21"/>
      <c r="CS226" s="21"/>
      <c r="CT226" s="21"/>
      <c r="CU226" s="21"/>
      <c r="CV226" s="21"/>
      <c r="CW226" s="21"/>
      <c r="CX226" s="21"/>
      <c r="CY226" s="21"/>
      <c r="CZ226" s="21"/>
      <c r="DA226" s="21"/>
      <c r="DB226" s="21"/>
      <c r="DC226" s="21"/>
      <c r="DD226" s="21"/>
      <c r="DE226" s="21"/>
      <c r="DF226" s="21"/>
      <c r="DG226" s="21"/>
      <c r="DH226" s="21"/>
      <c r="DI226" s="21"/>
      <c r="DJ226" s="21"/>
      <c r="DK226" s="21"/>
      <c r="DL226" s="21"/>
      <c r="DM226" s="21"/>
      <c r="DN226" s="21"/>
      <c r="DO226" s="21"/>
      <c r="DP226" s="21"/>
      <c r="DQ226" s="21"/>
      <c r="DR226" s="21"/>
      <c r="DS226" s="21"/>
      <c r="DT226" s="21"/>
      <c r="DU226" s="21"/>
      <c r="DV226" s="21"/>
      <c r="DW226" s="21"/>
      <c r="DX226" s="21"/>
      <c r="DY226" s="21"/>
      <c r="DZ226" s="21"/>
      <c r="EA226" s="21"/>
      <c r="EB226" s="21"/>
      <c r="EC226" s="21"/>
      <c r="ED226" s="21"/>
      <c r="EE226" s="21"/>
      <c r="EF226" s="21"/>
      <c r="EG226" s="21"/>
      <c r="EH226" s="21"/>
      <c r="EI226" s="21"/>
      <c r="EJ226" s="21"/>
      <c r="EK226" s="21"/>
      <c r="EL226" s="21"/>
      <c r="EM226" s="21"/>
      <c r="EN226" s="21"/>
      <c r="EO226" s="21"/>
      <c r="EP226" s="21"/>
      <c r="EQ226" s="21"/>
      <c r="ER226" s="21"/>
      <c r="ES226" s="21"/>
      <c r="ET226" s="21"/>
      <c r="EU226" s="21"/>
      <c r="EV226" s="21"/>
      <c r="EW226" s="21"/>
      <c r="EX226" s="21"/>
      <c r="EY226" s="21"/>
      <c r="EZ226" s="21"/>
      <c r="FA226" s="21"/>
      <c r="FB226" s="21"/>
      <c r="FC226" s="21"/>
      <c r="FD226" s="21"/>
      <c r="FE226" s="21"/>
      <c r="FF226" s="21"/>
      <c r="FG226" s="21"/>
      <c r="FH226" s="21"/>
      <c r="FI226" s="21"/>
      <c r="FJ226" s="21"/>
      <c r="FK226" s="21"/>
      <c r="FL226" s="21"/>
      <c r="FM226" s="21"/>
      <c r="FN226" s="21"/>
      <c r="FO226" s="21"/>
      <c r="FP226" s="21"/>
      <c r="FQ226" s="21"/>
      <c r="FR226" s="21"/>
      <c r="FS226" s="21"/>
      <c r="FT226" s="21"/>
      <c r="FU226" s="21"/>
      <c r="FV226" s="21"/>
      <c r="FW226" s="21"/>
      <c r="FX226" s="21"/>
      <c r="FY226" s="21"/>
      <c r="FZ226" s="21"/>
      <c r="GA226" s="21"/>
      <c r="GB226" s="21"/>
      <c r="GC226" s="21"/>
      <c r="GD226" s="21"/>
      <c r="GE226" s="21"/>
      <c r="GF226" s="21"/>
      <c r="GG226" s="21"/>
      <c r="GH226" s="21"/>
      <c r="GI226" s="21"/>
      <c r="GJ226" s="21"/>
      <c r="GK226" s="21"/>
      <c r="GL226" s="21"/>
      <c r="GM226" s="21"/>
      <c r="GN226" s="21"/>
      <c r="GO226" s="21"/>
      <c r="GP226" s="21"/>
      <c r="GQ226" s="21"/>
      <c r="GR226" s="21"/>
      <c r="GS226" s="21"/>
      <c r="GT226" s="21"/>
      <c r="GU226" s="21"/>
      <c r="GV226" s="21"/>
      <c r="GW226" s="21"/>
      <c r="GX226" s="21"/>
      <c r="GY226" s="21"/>
      <c r="GZ226" s="21"/>
      <c r="HA226" s="21"/>
      <c r="HB226" s="21"/>
      <c r="HC226" s="21"/>
      <c r="HD226" s="21"/>
      <c r="HE226" s="21"/>
      <c r="HF226" s="21"/>
      <c r="HG226" s="21"/>
      <c r="HH226" s="21"/>
      <c r="HI226" s="21"/>
      <c r="HJ226" s="21"/>
      <c r="HK226" s="21"/>
      <c r="HL226" s="21"/>
      <c r="HM226" s="21"/>
      <c r="HN226" s="21"/>
      <c r="HO226" s="21"/>
      <c r="HP226" s="21"/>
      <c r="HQ226" s="21"/>
      <c r="HR226" s="21"/>
      <c r="HS226" s="21"/>
      <c r="HT226" s="21"/>
      <c r="HU226" s="21"/>
      <c r="HV226" s="21"/>
      <c r="HW226" s="21"/>
      <c r="HX226" s="21"/>
      <c r="HY226" s="21"/>
      <c r="HZ226" s="21"/>
      <c r="IA226" s="21"/>
      <c r="IB226" s="21"/>
      <c r="IC226" s="21"/>
      <c r="ID226" s="21"/>
      <c r="IE226" s="21"/>
      <c r="IF226" s="21"/>
      <c r="IG226" s="21"/>
    </row>
    <row r="227" s="1" customFormat="1" ht="150" spans="1:241">
      <c r="A227" s="2">
        <v>212</v>
      </c>
      <c r="B227" s="3" t="s">
        <v>793</v>
      </c>
      <c r="C227" s="3" t="s">
        <v>42</v>
      </c>
      <c r="D227" s="3" t="s">
        <v>31</v>
      </c>
      <c r="E227" s="3" t="s">
        <v>794</v>
      </c>
      <c r="F227" s="4" t="s">
        <v>795</v>
      </c>
      <c r="G227" s="3">
        <v>230</v>
      </c>
      <c r="H227" s="5" t="s">
        <v>796</v>
      </c>
      <c r="I227" s="6" t="s">
        <v>797</v>
      </c>
      <c r="J227" s="6"/>
      <c r="K227" s="48">
        <f t="shared" si="21"/>
        <v>0</v>
      </c>
      <c r="L227" s="3"/>
      <c r="M227" s="3"/>
      <c r="N227" s="3">
        <v>0.011</v>
      </c>
      <c r="O227" s="3">
        <v>0.001</v>
      </c>
      <c r="P227" s="3">
        <v>0.01</v>
      </c>
      <c r="Q227" s="3">
        <v>0.044</v>
      </c>
      <c r="R227" s="3">
        <v>0.004</v>
      </c>
      <c r="S227" s="3">
        <v>0.04</v>
      </c>
      <c r="T227" s="3" t="s">
        <v>798</v>
      </c>
      <c r="U227" s="3" t="s">
        <v>794</v>
      </c>
      <c r="V227" s="8">
        <v>2024.1</v>
      </c>
      <c r="W227" s="3"/>
      <c r="X227" s="9"/>
      <c r="Y227" s="9"/>
      <c r="Z227" s="9"/>
      <c r="AA227" s="9"/>
      <c r="AB227" s="9"/>
      <c r="AC227" s="9"/>
      <c r="AD227" s="9"/>
      <c r="AE227" s="9"/>
      <c r="AF227" s="9"/>
      <c r="AG227" s="9"/>
      <c r="AH227" s="9"/>
      <c r="AI227" s="9"/>
      <c r="AJ227" s="9"/>
      <c r="AK227" s="9"/>
      <c r="AL227" s="9"/>
      <c r="AM227" s="9"/>
      <c r="AN227" s="9"/>
      <c r="AO227" s="9"/>
      <c r="AP227" s="9"/>
      <c r="AQ227" s="9"/>
      <c r="AR227" s="9"/>
      <c r="AS227" s="9"/>
      <c r="AT227" s="9"/>
      <c r="AU227" s="9"/>
      <c r="AV227" s="9"/>
      <c r="AW227" s="9"/>
      <c r="AX227" s="9"/>
      <c r="AY227" s="9"/>
      <c r="AZ227" s="9"/>
      <c r="BA227" s="9"/>
      <c r="BB227" s="9"/>
      <c r="BC227" s="9"/>
      <c r="BD227" s="9"/>
      <c r="BE227" s="9"/>
      <c r="BF227" s="9"/>
      <c r="BG227" s="9"/>
      <c r="BH227" s="9"/>
      <c r="BI227" s="9"/>
      <c r="BJ227" s="9"/>
      <c r="BK227" s="9"/>
      <c r="BL227" s="9"/>
      <c r="BM227" s="9"/>
      <c r="BN227" s="9"/>
      <c r="BO227" s="9"/>
      <c r="BP227" s="9"/>
      <c r="BQ227" s="9"/>
      <c r="BR227" s="9"/>
      <c r="BS227" s="9"/>
      <c r="BT227" s="9"/>
      <c r="BU227" s="9"/>
      <c r="BV227" s="9"/>
      <c r="BW227" s="9"/>
      <c r="BX227" s="9"/>
      <c r="BY227" s="9"/>
      <c r="BZ227" s="9"/>
      <c r="CA227" s="9"/>
      <c r="CB227" s="9"/>
      <c r="CC227" s="9"/>
      <c r="CD227" s="9"/>
      <c r="CE227" s="9"/>
      <c r="CF227" s="9"/>
      <c r="CG227" s="9"/>
      <c r="CH227" s="9"/>
      <c r="CI227" s="9"/>
      <c r="CJ227" s="9"/>
      <c r="CK227" s="9"/>
      <c r="CL227" s="9"/>
      <c r="CM227" s="9"/>
      <c r="CN227" s="9"/>
      <c r="CO227" s="9"/>
      <c r="CP227" s="9"/>
      <c r="CQ227" s="9"/>
      <c r="CR227" s="9"/>
      <c r="CS227" s="9"/>
      <c r="CT227" s="9"/>
      <c r="CU227" s="9"/>
      <c r="CV227" s="9"/>
      <c r="CW227" s="9"/>
      <c r="CX227" s="9"/>
      <c r="CY227" s="9"/>
      <c r="CZ227" s="9"/>
      <c r="DA227" s="9"/>
      <c r="DB227" s="9"/>
      <c r="DC227" s="9"/>
      <c r="DD227" s="9"/>
      <c r="DE227" s="9"/>
      <c r="DF227" s="9"/>
      <c r="DG227" s="9"/>
      <c r="DH227" s="9"/>
      <c r="DI227" s="9"/>
      <c r="DJ227" s="9"/>
      <c r="DK227" s="9"/>
      <c r="DL227" s="9"/>
      <c r="DM227" s="9"/>
      <c r="DN227" s="9"/>
      <c r="DO227" s="9"/>
      <c r="DP227" s="9"/>
      <c r="DQ227" s="9"/>
      <c r="DR227" s="9"/>
      <c r="DS227" s="9"/>
      <c r="DT227" s="9"/>
      <c r="DU227" s="9"/>
      <c r="DV227" s="9"/>
      <c r="DW227" s="9"/>
      <c r="DX227" s="9"/>
      <c r="DY227" s="9"/>
      <c r="DZ227" s="9"/>
      <c r="EA227" s="9"/>
      <c r="EB227" s="9"/>
      <c r="EC227" s="9"/>
      <c r="ED227" s="9"/>
      <c r="EE227" s="9"/>
      <c r="EF227" s="9"/>
      <c r="EG227" s="9"/>
      <c r="EH227" s="9"/>
      <c r="EI227" s="9"/>
      <c r="EJ227" s="9"/>
      <c r="EK227" s="9"/>
      <c r="EL227" s="9"/>
      <c r="EM227" s="9"/>
      <c r="EN227" s="9"/>
      <c r="EO227" s="9"/>
      <c r="EP227" s="9"/>
      <c r="EQ227" s="9"/>
      <c r="ER227" s="9"/>
      <c r="ES227" s="9"/>
      <c r="ET227" s="9"/>
      <c r="EU227" s="9"/>
      <c r="EV227" s="9"/>
      <c r="EW227" s="9"/>
      <c r="EX227" s="9"/>
      <c r="EY227" s="9"/>
      <c r="EZ227" s="9"/>
      <c r="FA227" s="9"/>
      <c r="FB227" s="9"/>
      <c r="FC227" s="9"/>
      <c r="FD227" s="9"/>
      <c r="FE227" s="9"/>
      <c r="FF227" s="9"/>
      <c r="FG227" s="9"/>
      <c r="FH227" s="9"/>
      <c r="FI227" s="9"/>
      <c r="FJ227" s="9"/>
      <c r="FK227" s="9"/>
      <c r="FL227" s="9"/>
      <c r="FM227" s="9"/>
      <c r="FN227" s="9"/>
      <c r="FO227" s="9"/>
      <c r="FP227" s="9"/>
      <c r="FQ227" s="9"/>
      <c r="FR227" s="9"/>
      <c r="FS227" s="9"/>
      <c r="FT227" s="9"/>
      <c r="FU227" s="9"/>
      <c r="FV227" s="9"/>
      <c r="FW227" s="9"/>
      <c r="FX227" s="9"/>
      <c r="FY227" s="9"/>
      <c r="FZ227" s="9"/>
      <c r="GA227" s="9"/>
      <c r="GB227" s="9"/>
      <c r="GC227" s="9"/>
      <c r="GD227" s="9"/>
      <c r="GE227" s="9"/>
      <c r="GF227" s="9"/>
      <c r="GG227" s="9"/>
      <c r="GH227" s="9"/>
      <c r="GI227" s="9"/>
      <c r="GJ227" s="9"/>
      <c r="GK227" s="9"/>
      <c r="GL227" s="9"/>
      <c r="GM227" s="9"/>
      <c r="GN227" s="9"/>
      <c r="GO227" s="9"/>
      <c r="GP227" s="9"/>
      <c r="GQ227" s="9"/>
      <c r="GR227" s="9"/>
      <c r="GS227" s="9"/>
      <c r="GT227" s="9"/>
      <c r="GU227" s="9"/>
      <c r="GV227" s="9"/>
      <c r="GW227" s="9"/>
      <c r="GX227" s="9"/>
      <c r="GY227" s="9"/>
      <c r="GZ227" s="9"/>
      <c r="HA227" s="9"/>
      <c r="HB227" s="9"/>
      <c r="HC227" s="9"/>
      <c r="HD227" s="9"/>
      <c r="HE227" s="9"/>
      <c r="HF227" s="9"/>
      <c r="HG227" s="9"/>
      <c r="HH227" s="9"/>
      <c r="HI227" s="9"/>
      <c r="HJ227" s="9"/>
      <c r="HK227" s="9"/>
      <c r="HL227" s="9"/>
      <c r="HM227" s="9"/>
      <c r="HN227" s="9"/>
      <c r="HO227" s="9"/>
      <c r="HP227" s="9"/>
      <c r="HQ227" s="9"/>
      <c r="HR227" s="9"/>
      <c r="HS227" s="9"/>
      <c r="HT227" s="9"/>
      <c r="HU227" s="9"/>
      <c r="HV227" s="9"/>
      <c r="HW227" s="9"/>
      <c r="HX227" s="9"/>
      <c r="HY227" s="9"/>
      <c r="HZ227" s="9"/>
      <c r="IA227" s="9"/>
      <c r="IB227" s="9"/>
      <c r="IC227" s="9"/>
      <c r="ID227" s="9"/>
      <c r="IE227" s="9"/>
      <c r="IF227" s="9"/>
      <c r="IG227" s="9"/>
    </row>
    <row r="228" s="1" customFormat="1" ht="60.75" spans="1:241">
      <c r="A228" s="2">
        <v>213</v>
      </c>
      <c r="B228" s="3" t="s">
        <v>799</v>
      </c>
      <c r="C228" s="3"/>
      <c r="D228" s="3"/>
      <c r="E228" s="3" t="s">
        <v>67</v>
      </c>
      <c r="F228" s="4" t="s">
        <v>800</v>
      </c>
      <c r="G228" s="3">
        <v>540</v>
      </c>
      <c r="H228" s="5" t="s">
        <v>801</v>
      </c>
      <c r="I228" s="6" t="s">
        <v>802</v>
      </c>
      <c r="J228" s="6"/>
      <c r="K228" s="3" t="s">
        <v>349</v>
      </c>
      <c r="L228" s="3" t="s">
        <v>349</v>
      </c>
      <c r="M228" s="3" t="s">
        <v>349</v>
      </c>
      <c r="N228" s="3" t="s">
        <v>349</v>
      </c>
      <c r="O228" s="8" t="s">
        <v>349</v>
      </c>
      <c r="P228" s="8" t="s">
        <v>349</v>
      </c>
      <c r="Q228" s="8" t="s">
        <v>349</v>
      </c>
      <c r="R228" s="8" t="s">
        <v>349</v>
      </c>
      <c r="S228" s="8" t="s">
        <v>349</v>
      </c>
      <c r="T228" s="3" t="s">
        <v>803</v>
      </c>
      <c r="U228" s="3" t="s">
        <v>803</v>
      </c>
      <c r="V228" s="8">
        <v>2024.1</v>
      </c>
      <c r="W228" s="3"/>
      <c r="X228" s="9"/>
      <c r="Y228" s="9"/>
      <c r="Z228" s="9"/>
      <c r="AA228" s="9"/>
      <c r="AB228" s="9"/>
      <c r="AC228" s="9"/>
      <c r="AD228" s="9"/>
      <c r="AE228" s="9"/>
      <c r="AF228" s="9"/>
      <c r="AG228" s="9"/>
      <c r="AH228" s="9"/>
      <c r="AI228" s="9"/>
      <c r="AJ228" s="9"/>
      <c r="AK228" s="9"/>
      <c r="AL228" s="9"/>
      <c r="AM228" s="9"/>
      <c r="AN228" s="9"/>
      <c r="AO228" s="9"/>
      <c r="AP228" s="9"/>
      <c r="AQ228" s="9"/>
      <c r="AR228" s="9"/>
      <c r="AS228" s="9"/>
      <c r="AT228" s="9"/>
      <c r="AU228" s="9"/>
      <c r="AV228" s="9"/>
      <c r="AW228" s="9"/>
      <c r="AX228" s="9"/>
      <c r="AY228" s="9"/>
      <c r="AZ228" s="9"/>
      <c r="BA228" s="9"/>
      <c r="BB228" s="9"/>
      <c r="BC228" s="9"/>
      <c r="BD228" s="9"/>
      <c r="BE228" s="9"/>
      <c r="BF228" s="9"/>
      <c r="BG228" s="9"/>
      <c r="BH228" s="9"/>
      <c r="BI228" s="9"/>
      <c r="BJ228" s="9"/>
      <c r="BK228" s="9"/>
      <c r="BL228" s="9"/>
      <c r="BM228" s="9"/>
      <c r="BN228" s="9"/>
      <c r="BO228" s="9"/>
      <c r="BP228" s="9"/>
      <c r="BQ228" s="9"/>
      <c r="BR228" s="9"/>
      <c r="BS228" s="9"/>
      <c r="BT228" s="9"/>
      <c r="BU228" s="9"/>
      <c r="BV228" s="9"/>
      <c r="BW228" s="9"/>
      <c r="BX228" s="9"/>
      <c r="BY228" s="9"/>
      <c r="BZ228" s="9"/>
      <c r="CA228" s="9"/>
      <c r="CB228" s="9"/>
      <c r="CC228" s="9"/>
      <c r="CD228" s="9"/>
      <c r="CE228" s="9"/>
      <c r="CF228" s="9"/>
      <c r="CG228" s="9"/>
      <c r="CH228" s="9"/>
      <c r="CI228" s="9"/>
      <c r="CJ228" s="9"/>
      <c r="CK228" s="9"/>
      <c r="CL228" s="9"/>
      <c r="CM228" s="9"/>
      <c r="CN228" s="9"/>
      <c r="CO228" s="9"/>
      <c r="CP228" s="9"/>
      <c r="CQ228" s="9"/>
      <c r="CR228" s="9"/>
      <c r="CS228" s="9"/>
      <c r="CT228" s="9"/>
      <c r="CU228" s="9"/>
      <c r="CV228" s="9"/>
      <c r="CW228" s="9"/>
      <c r="CX228" s="9"/>
      <c r="CY228" s="9"/>
      <c r="CZ228" s="9"/>
      <c r="DA228" s="9"/>
      <c r="DB228" s="9"/>
      <c r="DC228" s="9"/>
      <c r="DD228" s="9"/>
      <c r="DE228" s="9"/>
      <c r="DF228" s="9"/>
      <c r="DG228" s="9"/>
      <c r="DH228" s="9"/>
      <c r="DI228" s="9"/>
      <c r="DJ228" s="9"/>
      <c r="DK228" s="9"/>
      <c r="DL228" s="9"/>
      <c r="DM228" s="9"/>
      <c r="DN228" s="9"/>
      <c r="DO228" s="9"/>
      <c r="DP228" s="9"/>
      <c r="DQ228" s="9"/>
      <c r="DR228" s="9"/>
      <c r="DS228" s="9"/>
      <c r="DT228" s="9"/>
      <c r="DU228" s="9"/>
      <c r="DV228" s="9"/>
      <c r="DW228" s="9"/>
      <c r="DX228" s="9"/>
      <c r="DY228" s="9"/>
      <c r="DZ228" s="9"/>
      <c r="EA228" s="9"/>
      <c r="EB228" s="9"/>
      <c r="EC228" s="9"/>
      <c r="ED228" s="9"/>
      <c r="EE228" s="9"/>
      <c r="EF228" s="9"/>
      <c r="EG228" s="9"/>
      <c r="EH228" s="9"/>
      <c r="EI228" s="9"/>
      <c r="EJ228" s="9"/>
      <c r="EK228" s="9"/>
      <c r="EL228" s="9"/>
      <c r="EM228" s="9"/>
      <c r="EN228" s="9"/>
      <c r="EO228" s="9"/>
      <c r="EP228" s="9"/>
      <c r="EQ228" s="9"/>
      <c r="ER228" s="9"/>
      <c r="ES228" s="9"/>
      <c r="ET228" s="9"/>
      <c r="EU228" s="9"/>
      <c r="EV228" s="9"/>
      <c r="EW228" s="9"/>
      <c r="EX228" s="9"/>
      <c r="EY228" s="9"/>
      <c r="EZ228" s="9"/>
      <c r="FA228" s="9"/>
      <c r="FB228" s="9"/>
      <c r="FC228" s="9"/>
      <c r="FD228" s="9"/>
      <c r="FE228" s="9"/>
      <c r="FF228" s="9"/>
      <c r="FG228" s="9"/>
      <c r="FH228" s="9"/>
      <c r="FI228" s="9"/>
      <c r="FJ228" s="9"/>
      <c r="FK228" s="9"/>
      <c r="FL228" s="9"/>
      <c r="FM228" s="9"/>
      <c r="FN228" s="9"/>
      <c r="FO228" s="9"/>
      <c r="FP228" s="9"/>
      <c r="FQ228" s="9"/>
      <c r="FR228" s="9"/>
      <c r="FS228" s="9"/>
      <c r="FT228" s="9"/>
      <c r="FU228" s="9"/>
      <c r="FV228" s="9"/>
      <c r="FW228" s="9"/>
      <c r="FX228" s="9"/>
      <c r="FY228" s="9"/>
      <c r="FZ228" s="9"/>
      <c r="GA228" s="9"/>
      <c r="GB228" s="9"/>
      <c r="GC228" s="9"/>
      <c r="GD228" s="9"/>
      <c r="GE228" s="9"/>
      <c r="GF228" s="9"/>
      <c r="GG228" s="9"/>
      <c r="GH228" s="9"/>
      <c r="GI228" s="9"/>
      <c r="GJ228" s="9"/>
      <c r="GK228" s="9"/>
      <c r="GL228" s="9"/>
      <c r="GM228" s="9"/>
      <c r="GN228" s="9"/>
      <c r="GO228" s="9"/>
      <c r="GP228" s="9"/>
      <c r="GQ228" s="9"/>
      <c r="GR228" s="9"/>
      <c r="GS228" s="9"/>
      <c r="GT228" s="9"/>
      <c r="GU228" s="9"/>
      <c r="GV228" s="9"/>
      <c r="GW228" s="9"/>
      <c r="GX228" s="9"/>
      <c r="GY228" s="9"/>
      <c r="GZ228" s="9"/>
      <c r="HA228" s="9"/>
      <c r="HB228" s="9"/>
      <c r="HC228" s="9"/>
      <c r="HD228" s="9"/>
      <c r="HE228" s="9"/>
      <c r="HF228" s="9"/>
      <c r="HG228" s="9"/>
      <c r="HH228" s="9"/>
      <c r="HI228" s="9"/>
      <c r="HJ228" s="9"/>
      <c r="HK228" s="9"/>
      <c r="HL228" s="9"/>
      <c r="HM228" s="9"/>
      <c r="HN228" s="9"/>
      <c r="HO228" s="9"/>
      <c r="HP228" s="9"/>
      <c r="HQ228" s="9"/>
      <c r="HR228" s="9"/>
      <c r="HS228" s="9"/>
      <c r="HT228" s="9"/>
      <c r="HU228" s="9"/>
      <c r="HV228" s="9"/>
      <c r="HW228" s="9"/>
      <c r="HX228" s="9"/>
      <c r="HY228" s="9"/>
      <c r="HZ228" s="9"/>
      <c r="IA228" s="9"/>
      <c r="IB228" s="9"/>
      <c r="IC228" s="9"/>
      <c r="ID228" s="9"/>
      <c r="IE228" s="9"/>
      <c r="IF228" s="9"/>
      <c r="IG228" s="9"/>
    </row>
    <row r="229" s="1" customFormat="1" ht="75" spans="1:241">
      <c r="A229" s="2">
        <v>214</v>
      </c>
      <c r="B229" s="3" t="s">
        <v>804</v>
      </c>
      <c r="C229" s="3"/>
      <c r="D229" s="3"/>
      <c r="E229" s="3" t="s">
        <v>138</v>
      </c>
      <c r="F229" s="4" t="s">
        <v>805</v>
      </c>
      <c r="G229" s="3">
        <v>20</v>
      </c>
      <c r="H229" s="5" t="s">
        <v>34</v>
      </c>
      <c r="I229" s="6" t="s">
        <v>658</v>
      </c>
      <c r="J229" s="6"/>
      <c r="K229" s="48">
        <f t="shared" si="21"/>
        <v>1</v>
      </c>
      <c r="L229" s="3"/>
      <c r="M229" s="3">
        <v>1</v>
      </c>
      <c r="N229" s="3">
        <v>0.0975</v>
      </c>
      <c r="O229" s="8">
        <v>0.0288</v>
      </c>
      <c r="P229" s="8">
        <v>0.0687</v>
      </c>
      <c r="Q229" s="8">
        <v>0.3406</v>
      </c>
      <c r="R229" s="8">
        <v>0.1183</v>
      </c>
      <c r="S229" s="8">
        <v>0.2223</v>
      </c>
      <c r="T229" s="3" t="s">
        <v>129</v>
      </c>
      <c r="U229" s="3" t="s">
        <v>641</v>
      </c>
      <c r="V229" s="8">
        <v>2024.1</v>
      </c>
      <c r="W229" s="3"/>
      <c r="X229" s="9"/>
      <c r="Y229" s="9"/>
      <c r="Z229" s="9"/>
      <c r="AA229" s="9"/>
      <c r="AB229" s="9"/>
      <c r="AC229" s="9"/>
      <c r="AD229" s="9"/>
      <c r="AE229" s="9"/>
      <c r="AF229" s="9"/>
      <c r="AG229" s="9"/>
      <c r="AH229" s="9"/>
      <c r="AI229" s="9"/>
      <c r="AJ229" s="9"/>
      <c r="AK229" s="9"/>
      <c r="AL229" s="9"/>
      <c r="AM229" s="9"/>
      <c r="AN229" s="9"/>
      <c r="AO229" s="9"/>
      <c r="AP229" s="9"/>
      <c r="AQ229" s="9"/>
      <c r="AR229" s="9"/>
      <c r="AS229" s="9"/>
      <c r="AT229" s="9"/>
      <c r="AU229" s="9"/>
      <c r="AV229" s="9"/>
      <c r="AW229" s="9"/>
      <c r="AX229" s="9"/>
      <c r="AY229" s="9"/>
      <c r="AZ229" s="9"/>
      <c r="BA229" s="9"/>
      <c r="BB229" s="9"/>
      <c r="BC229" s="9"/>
      <c r="BD229" s="9"/>
      <c r="BE229" s="9"/>
      <c r="BF229" s="9"/>
      <c r="BG229" s="9"/>
      <c r="BH229" s="9"/>
      <c r="BI229" s="9"/>
      <c r="BJ229" s="9"/>
      <c r="BK229" s="9"/>
      <c r="BL229" s="9"/>
      <c r="BM229" s="9"/>
      <c r="BN229" s="9"/>
      <c r="BO229" s="9"/>
      <c r="BP229" s="9"/>
      <c r="BQ229" s="9"/>
      <c r="BR229" s="9"/>
      <c r="BS229" s="9"/>
      <c r="BT229" s="9"/>
      <c r="BU229" s="9"/>
      <c r="BV229" s="9"/>
      <c r="BW229" s="9"/>
      <c r="BX229" s="9"/>
      <c r="BY229" s="9"/>
      <c r="BZ229" s="9"/>
      <c r="CA229" s="9"/>
      <c r="CB229" s="9"/>
      <c r="CC229" s="9"/>
      <c r="CD229" s="9"/>
      <c r="CE229" s="9"/>
      <c r="CF229" s="9"/>
      <c r="CG229" s="9"/>
      <c r="CH229" s="9"/>
      <c r="CI229" s="9"/>
      <c r="CJ229" s="9"/>
      <c r="CK229" s="9"/>
      <c r="CL229" s="9"/>
      <c r="CM229" s="9"/>
      <c r="CN229" s="9"/>
      <c r="CO229" s="9"/>
      <c r="CP229" s="9"/>
      <c r="CQ229" s="9"/>
      <c r="CR229" s="9"/>
      <c r="CS229" s="9"/>
      <c r="CT229" s="9"/>
      <c r="CU229" s="9"/>
      <c r="CV229" s="9"/>
      <c r="CW229" s="9"/>
      <c r="CX229" s="9"/>
      <c r="CY229" s="9"/>
      <c r="CZ229" s="9"/>
      <c r="DA229" s="9"/>
      <c r="DB229" s="9"/>
      <c r="DC229" s="9"/>
      <c r="DD229" s="9"/>
      <c r="DE229" s="9"/>
      <c r="DF229" s="9"/>
      <c r="DG229" s="9"/>
      <c r="DH229" s="9"/>
      <c r="DI229" s="9"/>
      <c r="DJ229" s="9"/>
      <c r="DK229" s="9"/>
      <c r="DL229" s="9"/>
      <c r="DM229" s="9"/>
      <c r="DN229" s="9"/>
      <c r="DO229" s="9"/>
      <c r="DP229" s="9"/>
      <c r="DQ229" s="9"/>
      <c r="DR229" s="9"/>
      <c r="DS229" s="9"/>
      <c r="DT229" s="9"/>
      <c r="DU229" s="9"/>
      <c r="DV229" s="9"/>
      <c r="DW229" s="9"/>
      <c r="DX229" s="9"/>
      <c r="DY229" s="9"/>
      <c r="DZ229" s="9"/>
      <c r="EA229" s="9"/>
      <c r="EB229" s="9"/>
      <c r="EC229" s="9"/>
      <c r="ED229" s="9"/>
      <c r="EE229" s="9"/>
      <c r="EF229" s="9"/>
      <c r="EG229" s="9"/>
      <c r="EH229" s="9"/>
      <c r="EI229" s="9"/>
      <c r="EJ229" s="9"/>
      <c r="EK229" s="9"/>
      <c r="EL229" s="9"/>
      <c r="EM229" s="9"/>
      <c r="EN229" s="9"/>
      <c r="EO229" s="9"/>
      <c r="EP229" s="9"/>
      <c r="EQ229" s="9"/>
      <c r="ER229" s="9"/>
      <c r="ES229" s="9"/>
      <c r="ET229" s="9"/>
      <c r="EU229" s="9"/>
      <c r="EV229" s="9"/>
      <c r="EW229" s="9"/>
      <c r="EX229" s="9"/>
      <c r="EY229" s="9"/>
      <c r="EZ229" s="9"/>
      <c r="FA229" s="9"/>
      <c r="FB229" s="9"/>
      <c r="FC229" s="9"/>
      <c r="FD229" s="9"/>
      <c r="FE229" s="9"/>
      <c r="FF229" s="9"/>
      <c r="FG229" s="9"/>
      <c r="FH229" s="9"/>
      <c r="FI229" s="9"/>
      <c r="FJ229" s="9"/>
      <c r="FK229" s="9"/>
      <c r="FL229" s="9"/>
      <c r="FM229" s="9"/>
      <c r="FN229" s="9"/>
      <c r="FO229" s="9"/>
      <c r="FP229" s="9"/>
      <c r="FQ229" s="9"/>
      <c r="FR229" s="9"/>
      <c r="FS229" s="9"/>
      <c r="FT229" s="9"/>
      <c r="FU229" s="9"/>
      <c r="FV229" s="9"/>
      <c r="FW229" s="9"/>
      <c r="FX229" s="9"/>
      <c r="FY229" s="9"/>
      <c r="FZ229" s="9"/>
      <c r="GA229" s="9"/>
      <c r="GB229" s="9"/>
      <c r="GC229" s="9"/>
      <c r="GD229" s="9"/>
      <c r="GE229" s="9"/>
      <c r="GF229" s="9"/>
      <c r="GG229" s="9"/>
      <c r="GH229" s="9"/>
      <c r="GI229" s="9"/>
      <c r="GJ229" s="9"/>
      <c r="GK229" s="9"/>
      <c r="GL229" s="9"/>
      <c r="GM229" s="9"/>
      <c r="GN229" s="9"/>
      <c r="GO229" s="9"/>
      <c r="GP229" s="9"/>
      <c r="GQ229" s="9"/>
      <c r="GR229" s="9"/>
      <c r="GS229" s="9"/>
      <c r="GT229" s="9"/>
      <c r="GU229" s="9"/>
      <c r="GV229" s="9"/>
      <c r="GW229" s="9"/>
      <c r="GX229" s="9"/>
      <c r="GY229" s="9"/>
      <c r="GZ229" s="9"/>
      <c r="HA229" s="9"/>
      <c r="HB229" s="9"/>
      <c r="HC229" s="9"/>
      <c r="HD229" s="9"/>
      <c r="HE229" s="9"/>
      <c r="HF229" s="9"/>
      <c r="HG229" s="9"/>
      <c r="HH229" s="9"/>
      <c r="HI229" s="9"/>
      <c r="HJ229" s="9"/>
      <c r="HK229" s="9"/>
      <c r="HL229" s="9"/>
      <c r="HM229" s="9"/>
      <c r="HN229" s="9"/>
      <c r="HO229" s="9"/>
      <c r="HP229" s="9"/>
      <c r="HQ229" s="9"/>
      <c r="HR229" s="9"/>
      <c r="HS229" s="9"/>
      <c r="HT229" s="9"/>
      <c r="HU229" s="9"/>
      <c r="HV229" s="9"/>
      <c r="HW229" s="9"/>
      <c r="HX229" s="9"/>
      <c r="HY229" s="9"/>
      <c r="HZ229" s="9"/>
      <c r="IA229" s="9"/>
      <c r="IB229" s="9"/>
      <c r="IC229" s="9"/>
      <c r="ID229" s="9"/>
      <c r="IE229" s="9"/>
      <c r="IF229" s="9"/>
      <c r="IG229" s="9"/>
    </row>
    <row r="230" s="1" customFormat="1" ht="93.75" spans="1:241">
      <c r="A230" s="2">
        <v>215</v>
      </c>
      <c r="B230" s="3" t="s">
        <v>806</v>
      </c>
      <c r="C230" s="3" t="s">
        <v>42</v>
      </c>
      <c r="D230" s="3" t="s">
        <v>31</v>
      </c>
      <c r="E230" s="3" t="s">
        <v>32</v>
      </c>
      <c r="F230" s="4" t="s">
        <v>807</v>
      </c>
      <c r="G230" s="3">
        <v>500</v>
      </c>
      <c r="H230" s="5" t="s">
        <v>808</v>
      </c>
      <c r="I230" s="6" t="s">
        <v>809</v>
      </c>
      <c r="J230" s="6"/>
      <c r="K230" s="48">
        <f t="shared" si="21"/>
        <v>256</v>
      </c>
      <c r="L230" s="3">
        <v>60</v>
      </c>
      <c r="M230" s="3">
        <v>196</v>
      </c>
      <c r="N230" s="3">
        <v>2.2</v>
      </c>
      <c r="O230" s="3">
        <v>0.2</v>
      </c>
      <c r="P230" s="3">
        <v>2</v>
      </c>
      <c r="Q230" s="3">
        <v>8.52</v>
      </c>
      <c r="R230" s="3">
        <v>0.72</v>
      </c>
      <c r="S230" s="3">
        <v>7.8</v>
      </c>
      <c r="T230" s="3" t="s">
        <v>600</v>
      </c>
      <c r="U230" s="3" t="s">
        <v>810</v>
      </c>
      <c r="V230" s="8">
        <v>2024.1</v>
      </c>
      <c r="W230" s="3"/>
      <c r="X230" s="9"/>
      <c r="Y230" s="9"/>
      <c r="Z230" s="9"/>
      <c r="AA230" s="9"/>
      <c r="AB230" s="9"/>
      <c r="AC230" s="9"/>
      <c r="AD230" s="9"/>
      <c r="AE230" s="9"/>
      <c r="AF230" s="9"/>
      <c r="AG230" s="9"/>
      <c r="AH230" s="9"/>
      <c r="AI230" s="9"/>
      <c r="AJ230" s="9"/>
      <c r="AK230" s="9"/>
      <c r="AL230" s="9"/>
      <c r="AM230" s="9"/>
      <c r="AN230" s="9"/>
      <c r="AO230" s="9"/>
      <c r="AP230" s="9"/>
      <c r="AQ230" s="9"/>
      <c r="AR230" s="9"/>
      <c r="AS230" s="9"/>
      <c r="AT230" s="9"/>
      <c r="AU230" s="9"/>
      <c r="AV230" s="9"/>
      <c r="AW230" s="9"/>
      <c r="AX230" s="9"/>
      <c r="AY230" s="9"/>
      <c r="AZ230" s="9"/>
      <c r="BA230" s="9"/>
      <c r="BB230" s="9"/>
      <c r="BC230" s="9"/>
      <c r="BD230" s="9"/>
      <c r="BE230" s="9"/>
      <c r="BF230" s="9"/>
      <c r="BG230" s="9"/>
      <c r="BH230" s="9"/>
      <c r="BI230" s="9"/>
      <c r="BJ230" s="9"/>
      <c r="BK230" s="9"/>
      <c r="BL230" s="9"/>
      <c r="BM230" s="9"/>
      <c r="BN230" s="9"/>
      <c r="BO230" s="9"/>
      <c r="BP230" s="9"/>
      <c r="BQ230" s="9"/>
      <c r="BR230" s="9"/>
      <c r="BS230" s="9"/>
      <c r="BT230" s="9"/>
      <c r="BU230" s="9"/>
      <c r="BV230" s="9"/>
      <c r="BW230" s="9"/>
      <c r="BX230" s="9"/>
      <c r="BY230" s="9"/>
      <c r="BZ230" s="9"/>
      <c r="CA230" s="9"/>
      <c r="CB230" s="9"/>
      <c r="CC230" s="9"/>
      <c r="CD230" s="9"/>
      <c r="CE230" s="9"/>
      <c r="CF230" s="9"/>
      <c r="CG230" s="9"/>
      <c r="CH230" s="9"/>
      <c r="CI230" s="9"/>
      <c r="CJ230" s="9"/>
      <c r="CK230" s="9"/>
      <c r="CL230" s="9"/>
      <c r="CM230" s="9"/>
      <c r="CN230" s="9"/>
      <c r="CO230" s="9"/>
      <c r="CP230" s="9"/>
      <c r="CQ230" s="9"/>
      <c r="CR230" s="9"/>
      <c r="CS230" s="9"/>
      <c r="CT230" s="9"/>
      <c r="CU230" s="9"/>
      <c r="CV230" s="9"/>
      <c r="CW230" s="9"/>
      <c r="CX230" s="9"/>
      <c r="CY230" s="9"/>
      <c r="CZ230" s="9"/>
      <c r="DA230" s="9"/>
      <c r="DB230" s="9"/>
      <c r="DC230" s="9"/>
      <c r="DD230" s="9"/>
      <c r="DE230" s="9"/>
      <c r="DF230" s="9"/>
      <c r="DG230" s="9"/>
      <c r="DH230" s="9"/>
      <c r="DI230" s="9"/>
      <c r="DJ230" s="9"/>
      <c r="DK230" s="9"/>
      <c r="DL230" s="9"/>
      <c r="DM230" s="9"/>
      <c r="DN230" s="9"/>
      <c r="DO230" s="9"/>
      <c r="DP230" s="9"/>
      <c r="DQ230" s="9"/>
      <c r="DR230" s="9"/>
      <c r="DS230" s="9"/>
      <c r="DT230" s="9"/>
      <c r="DU230" s="9"/>
      <c r="DV230" s="9"/>
      <c r="DW230" s="9"/>
      <c r="DX230" s="9"/>
      <c r="DY230" s="9"/>
      <c r="DZ230" s="9"/>
      <c r="EA230" s="9"/>
      <c r="EB230" s="9"/>
      <c r="EC230" s="9"/>
      <c r="ED230" s="9"/>
      <c r="EE230" s="9"/>
      <c r="EF230" s="9"/>
      <c r="EG230" s="9"/>
      <c r="EH230" s="9"/>
      <c r="EI230" s="9"/>
      <c r="EJ230" s="9"/>
      <c r="EK230" s="9"/>
      <c r="EL230" s="9"/>
      <c r="EM230" s="9"/>
      <c r="EN230" s="9"/>
      <c r="EO230" s="9"/>
      <c r="EP230" s="9"/>
      <c r="EQ230" s="9"/>
      <c r="ER230" s="9"/>
      <c r="ES230" s="9"/>
      <c r="ET230" s="9"/>
      <c r="EU230" s="9"/>
      <c r="EV230" s="9"/>
      <c r="EW230" s="9"/>
      <c r="EX230" s="9"/>
      <c r="EY230" s="9"/>
      <c r="EZ230" s="9"/>
      <c r="FA230" s="9"/>
      <c r="FB230" s="9"/>
      <c r="FC230" s="9"/>
      <c r="FD230" s="9"/>
      <c r="FE230" s="9"/>
      <c r="FF230" s="9"/>
      <c r="FG230" s="9"/>
      <c r="FH230" s="9"/>
      <c r="FI230" s="9"/>
      <c r="FJ230" s="9"/>
      <c r="FK230" s="9"/>
      <c r="FL230" s="9"/>
      <c r="FM230" s="9"/>
      <c r="FN230" s="9"/>
      <c r="FO230" s="9"/>
      <c r="FP230" s="9"/>
      <c r="FQ230" s="9"/>
      <c r="FR230" s="9"/>
      <c r="FS230" s="9"/>
      <c r="FT230" s="9"/>
      <c r="FU230" s="9"/>
      <c r="FV230" s="9"/>
      <c r="FW230" s="9"/>
      <c r="FX230" s="9"/>
      <c r="FY230" s="9"/>
      <c r="FZ230" s="9"/>
      <c r="GA230" s="9"/>
      <c r="GB230" s="9"/>
      <c r="GC230" s="9"/>
      <c r="GD230" s="9"/>
      <c r="GE230" s="9"/>
      <c r="GF230" s="9"/>
      <c r="GG230" s="9"/>
      <c r="GH230" s="9"/>
      <c r="GI230" s="9"/>
      <c r="GJ230" s="9"/>
      <c r="GK230" s="9"/>
      <c r="GL230" s="9"/>
      <c r="GM230" s="9"/>
      <c r="GN230" s="9"/>
      <c r="GO230" s="9"/>
      <c r="GP230" s="9"/>
      <c r="GQ230" s="9"/>
      <c r="GR230" s="9"/>
      <c r="GS230" s="9"/>
      <c r="GT230" s="9"/>
      <c r="GU230" s="9"/>
      <c r="GV230" s="9"/>
      <c r="GW230" s="9"/>
      <c r="GX230" s="9"/>
      <c r="GY230" s="9"/>
      <c r="GZ230" s="9"/>
      <c r="HA230" s="9"/>
      <c r="HB230" s="9"/>
      <c r="HC230" s="9"/>
      <c r="HD230" s="9"/>
      <c r="HE230" s="9"/>
      <c r="HF230" s="9"/>
      <c r="HG230" s="9"/>
      <c r="HH230" s="9"/>
      <c r="HI230" s="9"/>
      <c r="HJ230" s="9"/>
      <c r="HK230" s="9"/>
      <c r="HL230" s="9"/>
      <c r="HM230" s="9"/>
      <c r="HN230" s="9"/>
      <c r="HO230" s="9"/>
      <c r="HP230" s="9"/>
      <c r="HQ230" s="9"/>
      <c r="HR230" s="9"/>
      <c r="HS230" s="9"/>
      <c r="HT230" s="9"/>
      <c r="HU230" s="9"/>
      <c r="HV230" s="9"/>
      <c r="HW230" s="9"/>
      <c r="HX230" s="9"/>
      <c r="HY230" s="9"/>
      <c r="HZ230" s="9"/>
      <c r="IA230" s="9"/>
      <c r="IB230" s="9"/>
      <c r="IC230" s="9"/>
      <c r="ID230" s="9"/>
      <c r="IE230" s="9"/>
      <c r="IF230" s="9"/>
      <c r="IG230" s="9"/>
    </row>
    <row r="231" s="1" customFormat="1" ht="40.5" spans="1:241">
      <c r="A231" s="2">
        <v>216</v>
      </c>
      <c r="B231" s="3" t="s">
        <v>811</v>
      </c>
      <c r="C231" s="3" t="s">
        <v>42</v>
      </c>
      <c r="D231" s="3" t="s">
        <v>31</v>
      </c>
      <c r="E231" s="3" t="s">
        <v>812</v>
      </c>
      <c r="F231" s="4" t="s">
        <v>813</v>
      </c>
      <c r="G231" s="8">
        <v>60</v>
      </c>
      <c r="H231" s="8" t="s">
        <v>814</v>
      </c>
      <c r="I231" s="134" t="s">
        <v>815</v>
      </c>
      <c r="J231" s="134"/>
      <c r="K231" s="3" t="s">
        <v>349</v>
      </c>
      <c r="L231" s="3" t="s">
        <v>349</v>
      </c>
      <c r="M231" s="3" t="s">
        <v>349</v>
      </c>
      <c r="N231" s="3" t="s">
        <v>349</v>
      </c>
      <c r="O231" s="8" t="s">
        <v>349</v>
      </c>
      <c r="P231" s="8" t="s">
        <v>349</v>
      </c>
      <c r="Q231" s="8" t="s">
        <v>349</v>
      </c>
      <c r="R231" s="8" t="s">
        <v>349</v>
      </c>
      <c r="S231" s="8" t="s">
        <v>349</v>
      </c>
      <c r="T231" s="8" t="s">
        <v>816</v>
      </c>
      <c r="U231" s="3" t="s">
        <v>816</v>
      </c>
      <c r="V231" s="8">
        <v>2024.1</v>
      </c>
      <c r="W231" s="122"/>
      <c r="X231" s="9"/>
      <c r="Y231" s="9"/>
      <c r="Z231" s="9"/>
      <c r="AA231" s="9"/>
      <c r="AB231" s="9"/>
      <c r="AC231" s="9"/>
      <c r="AD231" s="9"/>
      <c r="AE231" s="9"/>
      <c r="AF231" s="9"/>
      <c r="AG231" s="9"/>
      <c r="AH231" s="9"/>
      <c r="AI231" s="9"/>
      <c r="AJ231" s="9"/>
      <c r="AK231" s="9"/>
      <c r="AL231" s="9"/>
      <c r="AM231" s="9"/>
      <c r="AN231" s="9"/>
      <c r="AO231" s="9"/>
      <c r="AP231" s="9"/>
      <c r="AQ231" s="9"/>
      <c r="AR231" s="9"/>
      <c r="AS231" s="9"/>
      <c r="AT231" s="9"/>
      <c r="AU231" s="9"/>
      <c r="AV231" s="9"/>
      <c r="AW231" s="9"/>
      <c r="AX231" s="9"/>
      <c r="AY231" s="9"/>
      <c r="AZ231" s="9"/>
      <c r="BA231" s="9"/>
      <c r="BB231" s="9"/>
      <c r="BC231" s="9"/>
      <c r="BD231" s="9"/>
      <c r="BE231" s="9"/>
      <c r="BF231" s="9"/>
      <c r="BG231" s="9"/>
      <c r="BH231" s="9"/>
      <c r="BI231" s="9"/>
      <c r="BJ231" s="9"/>
      <c r="BK231" s="9"/>
      <c r="BL231" s="9"/>
      <c r="BM231" s="9"/>
      <c r="BN231" s="9"/>
      <c r="BO231" s="9"/>
      <c r="BP231" s="9"/>
      <c r="BQ231" s="9"/>
      <c r="BR231" s="9"/>
      <c r="BS231" s="9"/>
      <c r="BT231" s="9"/>
      <c r="BU231" s="9"/>
      <c r="BV231" s="9"/>
      <c r="BW231" s="9"/>
      <c r="BX231" s="9"/>
      <c r="BY231" s="9"/>
      <c r="BZ231" s="9"/>
      <c r="CA231" s="9"/>
      <c r="CB231" s="9"/>
      <c r="CC231" s="9"/>
      <c r="CD231" s="9"/>
      <c r="CE231" s="9"/>
      <c r="CF231" s="9"/>
      <c r="CG231" s="9"/>
      <c r="CH231" s="9"/>
      <c r="CI231" s="9"/>
      <c r="CJ231" s="9"/>
      <c r="CK231" s="9"/>
      <c r="CL231" s="9"/>
      <c r="CM231" s="9"/>
      <c r="CN231" s="9"/>
      <c r="CO231" s="9"/>
      <c r="CP231" s="9"/>
      <c r="CQ231" s="9"/>
      <c r="CR231" s="9"/>
      <c r="CS231" s="9"/>
      <c r="CT231" s="9"/>
      <c r="CU231" s="9"/>
      <c r="CV231" s="9"/>
      <c r="CW231" s="9"/>
      <c r="CX231" s="9"/>
      <c r="CY231" s="9"/>
      <c r="CZ231" s="9"/>
      <c r="DA231" s="9"/>
      <c r="DB231" s="9"/>
      <c r="DC231" s="9"/>
      <c r="DD231" s="9"/>
      <c r="DE231" s="9"/>
      <c r="DF231" s="9"/>
      <c r="DG231" s="9"/>
      <c r="DH231" s="9"/>
      <c r="DI231" s="9"/>
      <c r="DJ231" s="9"/>
      <c r="DK231" s="9"/>
      <c r="DL231" s="9"/>
      <c r="DM231" s="9"/>
      <c r="DN231" s="9"/>
      <c r="DO231" s="9"/>
      <c r="DP231" s="9"/>
      <c r="DQ231" s="9"/>
      <c r="DR231" s="9"/>
      <c r="DS231" s="9"/>
      <c r="DT231" s="9"/>
      <c r="DU231" s="9"/>
      <c r="DV231" s="9"/>
      <c r="DW231" s="9"/>
      <c r="DX231" s="9"/>
      <c r="DY231" s="9"/>
      <c r="DZ231" s="9"/>
      <c r="EA231" s="9"/>
      <c r="EB231" s="9"/>
      <c r="EC231" s="9"/>
      <c r="ED231" s="9"/>
      <c r="EE231" s="9"/>
      <c r="EF231" s="9"/>
      <c r="EG231" s="9"/>
      <c r="EH231" s="9"/>
      <c r="EI231" s="9"/>
      <c r="EJ231" s="9"/>
      <c r="EK231" s="9"/>
      <c r="EL231" s="9"/>
      <c r="EM231" s="9"/>
      <c r="EN231" s="9"/>
      <c r="EO231" s="9"/>
      <c r="EP231" s="9"/>
      <c r="EQ231" s="9"/>
      <c r="ER231" s="9"/>
      <c r="ES231" s="9"/>
      <c r="ET231" s="9"/>
      <c r="EU231" s="9"/>
      <c r="EV231" s="9"/>
      <c r="EW231" s="9"/>
      <c r="EX231" s="9"/>
      <c r="EY231" s="9"/>
      <c r="EZ231" s="9"/>
      <c r="FA231" s="9"/>
      <c r="FB231" s="9"/>
      <c r="FC231" s="9"/>
      <c r="FD231" s="9"/>
      <c r="FE231" s="9"/>
      <c r="FF231" s="9"/>
      <c r="FG231" s="9"/>
      <c r="FH231" s="9"/>
      <c r="FI231" s="9"/>
      <c r="FJ231" s="9"/>
      <c r="FK231" s="9"/>
      <c r="FL231" s="9"/>
      <c r="FM231" s="9"/>
      <c r="FN231" s="9"/>
      <c r="FO231" s="9"/>
      <c r="FP231" s="9"/>
      <c r="FQ231" s="9"/>
      <c r="FR231" s="9"/>
      <c r="FS231" s="9"/>
      <c r="FT231" s="9"/>
      <c r="FU231" s="9"/>
      <c r="FV231" s="9"/>
      <c r="FW231" s="9"/>
      <c r="FX231" s="9"/>
      <c r="FY231" s="9"/>
      <c r="FZ231" s="9"/>
      <c r="GA231" s="9"/>
      <c r="GB231" s="9"/>
      <c r="GC231" s="9"/>
      <c r="GD231" s="9"/>
      <c r="GE231" s="9"/>
      <c r="GF231" s="9"/>
      <c r="GG231" s="9"/>
      <c r="GH231" s="9"/>
      <c r="GI231" s="9"/>
      <c r="GJ231" s="9"/>
      <c r="GK231" s="9"/>
      <c r="GL231" s="9"/>
      <c r="GM231" s="9"/>
      <c r="GN231" s="9"/>
      <c r="GO231" s="9"/>
      <c r="GP231" s="9"/>
      <c r="GQ231" s="9"/>
      <c r="GR231" s="9"/>
      <c r="GS231" s="9"/>
      <c r="GT231" s="9"/>
      <c r="GU231" s="9"/>
      <c r="GV231" s="9"/>
      <c r="GW231" s="9"/>
      <c r="GX231" s="9"/>
      <c r="GY231" s="9"/>
      <c r="GZ231" s="9"/>
      <c r="HA231" s="9"/>
      <c r="HB231" s="9"/>
      <c r="HC231" s="9"/>
      <c r="HD231" s="9"/>
      <c r="HE231" s="9"/>
      <c r="HF231" s="9"/>
      <c r="HG231" s="9"/>
      <c r="HH231" s="9"/>
      <c r="HI231" s="9"/>
      <c r="HJ231" s="9"/>
      <c r="HK231" s="9"/>
      <c r="HL231" s="9"/>
      <c r="HM231" s="9"/>
      <c r="HN231" s="9"/>
      <c r="HO231" s="9"/>
      <c r="HP231" s="9"/>
      <c r="HQ231" s="9"/>
      <c r="HR231" s="9"/>
      <c r="HS231" s="9"/>
      <c r="HT231" s="9"/>
      <c r="HU231" s="9"/>
      <c r="HV231" s="9"/>
      <c r="HW231" s="9"/>
      <c r="HX231" s="9"/>
      <c r="HY231" s="9"/>
      <c r="HZ231" s="9"/>
      <c r="IA231" s="9"/>
      <c r="IB231" s="9"/>
      <c r="IC231" s="9"/>
      <c r="ID231" s="9"/>
      <c r="IE231" s="9"/>
      <c r="IF231" s="9"/>
      <c r="IG231" s="9"/>
    </row>
    <row r="232" s="1" customFormat="1" ht="75" spans="1:241">
      <c r="A232" s="2">
        <v>217</v>
      </c>
      <c r="B232" s="3" t="s">
        <v>817</v>
      </c>
      <c r="C232" s="3" t="s">
        <v>42</v>
      </c>
      <c r="D232" s="3" t="s">
        <v>31</v>
      </c>
      <c r="E232" s="3" t="s">
        <v>818</v>
      </c>
      <c r="F232" s="4" t="s">
        <v>819</v>
      </c>
      <c r="G232" s="8">
        <v>60</v>
      </c>
      <c r="H232" s="8" t="s">
        <v>814</v>
      </c>
      <c r="I232" s="134" t="s">
        <v>820</v>
      </c>
      <c r="J232" s="134"/>
      <c r="K232" s="3" t="s">
        <v>349</v>
      </c>
      <c r="L232" s="3" t="s">
        <v>349</v>
      </c>
      <c r="M232" s="3" t="s">
        <v>349</v>
      </c>
      <c r="N232" s="3" t="s">
        <v>349</v>
      </c>
      <c r="O232" s="8" t="s">
        <v>349</v>
      </c>
      <c r="P232" s="8" t="s">
        <v>349</v>
      </c>
      <c r="Q232" s="8" t="s">
        <v>349</v>
      </c>
      <c r="R232" s="8" t="s">
        <v>349</v>
      </c>
      <c r="S232" s="8" t="s">
        <v>349</v>
      </c>
      <c r="T232" s="8" t="s">
        <v>816</v>
      </c>
      <c r="U232" s="3" t="s">
        <v>821</v>
      </c>
      <c r="V232" s="8">
        <v>2024.1</v>
      </c>
      <c r="W232" s="122"/>
      <c r="X232" s="9"/>
      <c r="Y232" s="9"/>
      <c r="Z232" s="9"/>
      <c r="AA232" s="9"/>
      <c r="AB232" s="9"/>
      <c r="AC232" s="9"/>
      <c r="AD232" s="9"/>
      <c r="AE232" s="9"/>
      <c r="AF232" s="9"/>
      <c r="AG232" s="9"/>
      <c r="AH232" s="9"/>
      <c r="AI232" s="9"/>
      <c r="AJ232" s="9"/>
      <c r="AK232" s="9"/>
      <c r="AL232" s="9"/>
      <c r="AM232" s="9"/>
      <c r="AN232" s="9"/>
      <c r="AO232" s="9"/>
      <c r="AP232" s="9"/>
      <c r="AQ232" s="9"/>
      <c r="AR232" s="9"/>
      <c r="AS232" s="9"/>
      <c r="AT232" s="9"/>
      <c r="AU232" s="9"/>
      <c r="AV232" s="9"/>
      <c r="AW232" s="9"/>
      <c r="AX232" s="9"/>
      <c r="AY232" s="9"/>
      <c r="AZ232" s="9"/>
      <c r="BA232" s="9"/>
      <c r="BB232" s="9"/>
      <c r="BC232" s="9"/>
      <c r="BD232" s="9"/>
      <c r="BE232" s="9"/>
      <c r="BF232" s="9"/>
      <c r="BG232" s="9"/>
      <c r="BH232" s="9"/>
      <c r="BI232" s="9"/>
      <c r="BJ232" s="9"/>
      <c r="BK232" s="9"/>
      <c r="BL232" s="9"/>
      <c r="BM232" s="9"/>
      <c r="BN232" s="9"/>
      <c r="BO232" s="9"/>
      <c r="BP232" s="9"/>
      <c r="BQ232" s="9"/>
      <c r="BR232" s="9"/>
      <c r="BS232" s="9"/>
      <c r="BT232" s="9"/>
      <c r="BU232" s="9"/>
      <c r="BV232" s="9"/>
      <c r="BW232" s="9"/>
      <c r="BX232" s="9"/>
      <c r="BY232" s="9"/>
      <c r="BZ232" s="9"/>
      <c r="CA232" s="9"/>
      <c r="CB232" s="9"/>
      <c r="CC232" s="9"/>
      <c r="CD232" s="9"/>
      <c r="CE232" s="9"/>
      <c r="CF232" s="9"/>
      <c r="CG232" s="9"/>
      <c r="CH232" s="9"/>
      <c r="CI232" s="9"/>
      <c r="CJ232" s="9"/>
      <c r="CK232" s="9"/>
      <c r="CL232" s="9"/>
      <c r="CM232" s="9"/>
      <c r="CN232" s="9"/>
      <c r="CO232" s="9"/>
      <c r="CP232" s="9"/>
      <c r="CQ232" s="9"/>
      <c r="CR232" s="9"/>
      <c r="CS232" s="9"/>
      <c r="CT232" s="9"/>
      <c r="CU232" s="9"/>
      <c r="CV232" s="9"/>
      <c r="CW232" s="9"/>
      <c r="CX232" s="9"/>
      <c r="CY232" s="9"/>
      <c r="CZ232" s="9"/>
      <c r="DA232" s="9"/>
      <c r="DB232" s="9"/>
      <c r="DC232" s="9"/>
      <c r="DD232" s="9"/>
      <c r="DE232" s="9"/>
      <c r="DF232" s="9"/>
      <c r="DG232" s="9"/>
      <c r="DH232" s="9"/>
      <c r="DI232" s="9"/>
      <c r="DJ232" s="9"/>
      <c r="DK232" s="9"/>
      <c r="DL232" s="9"/>
      <c r="DM232" s="9"/>
      <c r="DN232" s="9"/>
      <c r="DO232" s="9"/>
      <c r="DP232" s="9"/>
      <c r="DQ232" s="9"/>
      <c r="DR232" s="9"/>
      <c r="DS232" s="9"/>
      <c r="DT232" s="9"/>
      <c r="DU232" s="9"/>
      <c r="DV232" s="9"/>
      <c r="DW232" s="9"/>
      <c r="DX232" s="9"/>
      <c r="DY232" s="9"/>
      <c r="DZ232" s="9"/>
      <c r="EA232" s="9"/>
      <c r="EB232" s="9"/>
      <c r="EC232" s="9"/>
      <c r="ED232" s="9"/>
      <c r="EE232" s="9"/>
      <c r="EF232" s="9"/>
      <c r="EG232" s="9"/>
      <c r="EH232" s="9"/>
      <c r="EI232" s="9"/>
      <c r="EJ232" s="9"/>
      <c r="EK232" s="9"/>
      <c r="EL232" s="9"/>
      <c r="EM232" s="9"/>
      <c r="EN232" s="9"/>
      <c r="EO232" s="9"/>
      <c r="EP232" s="9"/>
      <c r="EQ232" s="9"/>
      <c r="ER232" s="9"/>
      <c r="ES232" s="9"/>
      <c r="ET232" s="9"/>
      <c r="EU232" s="9"/>
      <c r="EV232" s="9"/>
      <c r="EW232" s="9"/>
      <c r="EX232" s="9"/>
      <c r="EY232" s="9"/>
      <c r="EZ232" s="9"/>
      <c r="FA232" s="9"/>
      <c r="FB232" s="9"/>
      <c r="FC232" s="9"/>
      <c r="FD232" s="9"/>
      <c r="FE232" s="9"/>
      <c r="FF232" s="9"/>
      <c r="FG232" s="9"/>
      <c r="FH232" s="9"/>
      <c r="FI232" s="9"/>
      <c r="FJ232" s="9"/>
      <c r="FK232" s="9"/>
      <c r="FL232" s="9"/>
      <c r="FM232" s="9"/>
      <c r="FN232" s="9"/>
      <c r="FO232" s="9"/>
      <c r="FP232" s="9"/>
      <c r="FQ232" s="9"/>
      <c r="FR232" s="9"/>
      <c r="FS232" s="9"/>
      <c r="FT232" s="9"/>
      <c r="FU232" s="9"/>
      <c r="FV232" s="9"/>
      <c r="FW232" s="9"/>
      <c r="FX232" s="9"/>
      <c r="FY232" s="9"/>
      <c r="FZ232" s="9"/>
      <c r="GA232" s="9"/>
      <c r="GB232" s="9"/>
      <c r="GC232" s="9"/>
      <c r="GD232" s="9"/>
      <c r="GE232" s="9"/>
      <c r="GF232" s="9"/>
      <c r="GG232" s="9"/>
      <c r="GH232" s="9"/>
      <c r="GI232" s="9"/>
      <c r="GJ232" s="9"/>
      <c r="GK232" s="9"/>
      <c r="GL232" s="9"/>
      <c r="GM232" s="9"/>
      <c r="GN232" s="9"/>
      <c r="GO232" s="9"/>
      <c r="GP232" s="9"/>
      <c r="GQ232" s="9"/>
      <c r="GR232" s="9"/>
      <c r="GS232" s="9"/>
      <c r="GT232" s="9"/>
      <c r="GU232" s="9"/>
      <c r="GV232" s="9"/>
      <c r="GW232" s="9"/>
      <c r="GX232" s="9"/>
      <c r="GY232" s="9"/>
      <c r="GZ232" s="9"/>
      <c r="HA232" s="9"/>
      <c r="HB232" s="9"/>
      <c r="HC232" s="9"/>
      <c r="HD232" s="9"/>
      <c r="HE232" s="9"/>
      <c r="HF232" s="9"/>
      <c r="HG232" s="9"/>
      <c r="HH232" s="9"/>
      <c r="HI232" s="9"/>
      <c r="HJ232" s="9"/>
      <c r="HK232" s="9"/>
      <c r="HL232" s="9"/>
      <c r="HM232" s="9"/>
      <c r="HN232" s="9"/>
      <c r="HO232" s="9"/>
      <c r="HP232" s="9"/>
      <c r="HQ232" s="9"/>
      <c r="HR232" s="9"/>
      <c r="HS232" s="9"/>
      <c r="HT232" s="9"/>
      <c r="HU232" s="9"/>
      <c r="HV232" s="9"/>
      <c r="HW232" s="9"/>
      <c r="HX232" s="9"/>
      <c r="HY232" s="9"/>
      <c r="HZ232" s="9"/>
      <c r="IA232" s="9"/>
      <c r="IB232" s="9"/>
      <c r="IC232" s="9"/>
      <c r="ID232" s="9"/>
      <c r="IE232" s="9"/>
      <c r="IF232" s="9"/>
      <c r="IG232" s="9"/>
    </row>
    <row r="233" s="1" customFormat="1" ht="60.75" spans="1:241">
      <c r="A233" s="2">
        <v>218</v>
      </c>
      <c r="B233" s="3" t="s">
        <v>822</v>
      </c>
      <c r="C233" s="3" t="s">
        <v>42</v>
      </c>
      <c r="D233" s="3" t="s">
        <v>31</v>
      </c>
      <c r="E233" s="3" t="s">
        <v>823</v>
      </c>
      <c r="F233" s="4" t="s">
        <v>824</v>
      </c>
      <c r="G233" s="3">
        <v>30</v>
      </c>
      <c r="H233" s="3" t="s">
        <v>34</v>
      </c>
      <c r="I233" s="6" t="s">
        <v>825</v>
      </c>
      <c r="J233" s="6"/>
      <c r="K233" s="3" t="s">
        <v>349</v>
      </c>
      <c r="L233" s="3" t="s">
        <v>349</v>
      </c>
      <c r="M233" s="3" t="s">
        <v>349</v>
      </c>
      <c r="N233" s="3" t="s">
        <v>349</v>
      </c>
      <c r="O233" s="3" t="s">
        <v>349</v>
      </c>
      <c r="P233" s="3" t="s">
        <v>349</v>
      </c>
      <c r="Q233" s="3" t="s">
        <v>349</v>
      </c>
      <c r="R233" s="3" t="s">
        <v>349</v>
      </c>
      <c r="S233" s="3" t="s">
        <v>349</v>
      </c>
      <c r="T233" s="3" t="s">
        <v>129</v>
      </c>
      <c r="U233" s="3" t="s">
        <v>129</v>
      </c>
      <c r="V233" s="94" t="s">
        <v>38</v>
      </c>
      <c r="W233" s="3"/>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c r="AY233" s="9"/>
      <c r="AZ233" s="9"/>
      <c r="BA233" s="9"/>
      <c r="BB233" s="9"/>
      <c r="BC233" s="9"/>
      <c r="BD233" s="9"/>
      <c r="BE233" s="9"/>
      <c r="BF233" s="9"/>
      <c r="BG233" s="9"/>
      <c r="BH233" s="9"/>
      <c r="BI233" s="9"/>
      <c r="BJ233" s="9"/>
      <c r="BK233" s="9"/>
      <c r="BL233" s="9"/>
      <c r="BM233" s="9"/>
      <c r="BN233" s="9"/>
      <c r="BO233" s="9"/>
      <c r="BP233" s="9"/>
      <c r="BQ233" s="9"/>
      <c r="BR233" s="9"/>
      <c r="BS233" s="9"/>
      <c r="BT233" s="9"/>
      <c r="BU233" s="9"/>
      <c r="BV233" s="9"/>
      <c r="BW233" s="9"/>
      <c r="BX233" s="9"/>
      <c r="BY233" s="9"/>
      <c r="BZ233" s="9"/>
      <c r="CA233" s="9"/>
      <c r="CB233" s="9"/>
      <c r="CC233" s="9"/>
      <c r="CD233" s="9"/>
      <c r="CE233" s="9"/>
      <c r="CF233" s="9"/>
      <c r="CG233" s="9"/>
      <c r="CH233" s="9"/>
      <c r="CI233" s="9"/>
      <c r="CJ233" s="9"/>
      <c r="CK233" s="9"/>
      <c r="CL233" s="9"/>
      <c r="CM233" s="9"/>
      <c r="CN233" s="9"/>
      <c r="CO233" s="9"/>
      <c r="CP233" s="9"/>
      <c r="CQ233" s="9"/>
      <c r="CR233" s="9"/>
      <c r="CS233" s="9"/>
      <c r="CT233" s="9"/>
      <c r="CU233" s="9"/>
      <c r="CV233" s="9"/>
      <c r="CW233" s="9"/>
      <c r="CX233" s="9"/>
      <c r="CY233" s="9"/>
      <c r="CZ233" s="9"/>
      <c r="DA233" s="9"/>
      <c r="DB233" s="9"/>
      <c r="DC233" s="9"/>
      <c r="DD233" s="9"/>
      <c r="DE233" s="9"/>
      <c r="DF233" s="9"/>
      <c r="DG233" s="9"/>
      <c r="DH233" s="9"/>
      <c r="DI233" s="9"/>
      <c r="DJ233" s="9"/>
      <c r="DK233" s="9"/>
      <c r="DL233" s="9"/>
      <c r="DM233" s="9"/>
      <c r="DN233" s="9"/>
      <c r="DO233" s="9"/>
      <c r="DP233" s="9"/>
      <c r="DQ233" s="9"/>
      <c r="DR233" s="9"/>
      <c r="DS233" s="9"/>
      <c r="DT233" s="9"/>
      <c r="DU233" s="9"/>
      <c r="DV233" s="9"/>
      <c r="DW233" s="9"/>
      <c r="DX233" s="9"/>
      <c r="DY233" s="9"/>
      <c r="DZ233" s="9"/>
      <c r="EA233" s="9"/>
      <c r="EB233" s="9"/>
      <c r="EC233" s="9"/>
      <c r="ED233" s="9"/>
      <c r="EE233" s="9"/>
      <c r="EF233" s="9"/>
      <c r="EG233" s="9"/>
      <c r="EH233" s="9"/>
      <c r="EI233" s="9"/>
      <c r="EJ233" s="9"/>
      <c r="EK233" s="9"/>
      <c r="EL233" s="9"/>
      <c r="EM233" s="9"/>
      <c r="EN233" s="9"/>
      <c r="EO233" s="9"/>
      <c r="EP233" s="9"/>
      <c r="EQ233" s="9"/>
      <c r="ER233" s="9"/>
      <c r="ES233" s="9"/>
      <c r="ET233" s="9"/>
      <c r="EU233" s="9"/>
      <c r="EV233" s="9"/>
      <c r="EW233" s="9"/>
      <c r="EX233" s="9"/>
      <c r="EY233" s="9"/>
      <c r="EZ233" s="9"/>
      <c r="FA233" s="9"/>
      <c r="FB233" s="9"/>
      <c r="FC233" s="9"/>
      <c r="FD233" s="9"/>
      <c r="FE233" s="9"/>
      <c r="FF233" s="9"/>
      <c r="FG233" s="9"/>
      <c r="FH233" s="9"/>
      <c r="FI233" s="9"/>
      <c r="FJ233" s="9"/>
      <c r="FK233" s="9"/>
      <c r="FL233" s="9"/>
      <c r="FM233" s="9"/>
      <c r="FN233" s="9"/>
      <c r="FO233" s="9"/>
      <c r="FP233" s="9"/>
      <c r="FQ233" s="9"/>
      <c r="FR233" s="9"/>
      <c r="FS233" s="9"/>
      <c r="FT233" s="9"/>
      <c r="FU233" s="9"/>
      <c r="FV233" s="9"/>
      <c r="FW233" s="9"/>
      <c r="FX233" s="9"/>
      <c r="FY233" s="9"/>
      <c r="FZ233" s="9"/>
      <c r="GA233" s="9"/>
      <c r="GB233" s="9"/>
      <c r="GC233" s="9"/>
      <c r="GD233" s="9"/>
      <c r="GE233" s="9"/>
      <c r="GF233" s="9"/>
      <c r="GG233" s="9"/>
      <c r="GH233" s="9"/>
      <c r="GI233" s="9"/>
      <c r="GJ233" s="9"/>
      <c r="GK233" s="9"/>
      <c r="GL233" s="9"/>
      <c r="GM233" s="9"/>
      <c r="GN233" s="9"/>
      <c r="GO233" s="9"/>
      <c r="GP233" s="9"/>
      <c r="GQ233" s="9"/>
      <c r="GR233" s="9"/>
      <c r="GS233" s="9"/>
      <c r="GT233" s="9"/>
      <c r="GU233" s="9"/>
      <c r="GV233" s="9"/>
      <c r="GW233" s="9"/>
      <c r="GX233" s="9"/>
      <c r="GY233" s="9"/>
      <c r="GZ233" s="9"/>
      <c r="HA233" s="9"/>
      <c r="HB233" s="9"/>
      <c r="HC233" s="9"/>
      <c r="HD233" s="9"/>
      <c r="HE233" s="9"/>
      <c r="HF233" s="9"/>
      <c r="HG233" s="9"/>
      <c r="HH233" s="9"/>
      <c r="HI233" s="9"/>
      <c r="HJ233" s="9"/>
      <c r="HK233" s="9"/>
      <c r="HL233" s="9"/>
      <c r="HM233" s="9"/>
      <c r="HN233" s="9"/>
      <c r="HO233" s="9"/>
      <c r="HP233" s="9"/>
      <c r="HQ233" s="9"/>
      <c r="HR233" s="9"/>
      <c r="HS233" s="9"/>
      <c r="HT233" s="9"/>
      <c r="HU233" s="9"/>
      <c r="HV233" s="9"/>
      <c r="HW233" s="9"/>
      <c r="HX233" s="9"/>
      <c r="HY233" s="9"/>
      <c r="HZ233" s="9"/>
      <c r="IA233" s="9"/>
      <c r="IB233" s="9"/>
      <c r="IC233" s="9"/>
      <c r="ID233" s="9"/>
      <c r="IE233" s="9"/>
      <c r="IF233" s="9"/>
      <c r="IG233" s="9"/>
    </row>
    <row r="234" s="1" customFormat="1" ht="40.5" spans="1:241">
      <c r="A234" s="2">
        <v>219</v>
      </c>
      <c r="B234" s="3" t="s">
        <v>826</v>
      </c>
      <c r="C234" s="3" t="s">
        <v>42</v>
      </c>
      <c r="D234" s="3" t="s">
        <v>31</v>
      </c>
      <c r="E234" s="3" t="s">
        <v>32</v>
      </c>
      <c r="F234" s="4" t="s">
        <v>827</v>
      </c>
      <c r="G234" s="3">
        <v>50</v>
      </c>
      <c r="H234" s="3" t="s">
        <v>77</v>
      </c>
      <c r="I234" s="6" t="s">
        <v>828</v>
      </c>
      <c r="J234" s="6"/>
      <c r="K234" s="48">
        <f t="shared" si="21"/>
        <v>255</v>
      </c>
      <c r="L234" s="3">
        <v>60</v>
      </c>
      <c r="M234" s="3">
        <v>195</v>
      </c>
      <c r="N234" s="3">
        <v>0.1654</v>
      </c>
      <c r="O234" s="3">
        <v>0.1654</v>
      </c>
      <c r="P234" s="3"/>
      <c r="Q234" s="3">
        <v>0.645</v>
      </c>
      <c r="R234" s="3">
        <v>0.645</v>
      </c>
      <c r="S234" s="3"/>
      <c r="T234" s="3" t="s">
        <v>129</v>
      </c>
      <c r="U234" s="3" t="s">
        <v>810</v>
      </c>
      <c r="V234" s="94" t="s">
        <v>38</v>
      </c>
      <c r="W234" s="3"/>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c r="AY234" s="9"/>
      <c r="AZ234" s="9"/>
      <c r="BA234" s="9"/>
      <c r="BB234" s="9"/>
      <c r="BC234" s="9"/>
      <c r="BD234" s="9"/>
      <c r="BE234" s="9"/>
      <c r="BF234" s="9"/>
      <c r="BG234" s="9"/>
      <c r="BH234" s="9"/>
      <c r="BI234" s="9"/>
      <c r="BJ234" s="9"/>
      <c r="BK234" s="9"/>
      <c r="BL234" s="9"/>
      <c r="BM234" s="9"/>
      <c r="BN234" s="9"/>
      <c r="BO234" s="9"/>
      <c r="BP234" s="9"/>
      <c r="BQ234" s="9"/>
      <c r="BR234" s="9"/>
      <c r="BS234" s="9"/>
      <c r="BT234" s="9"/>
      <c r="BU234" s="9"/>
      <c r="BV234" s="9"/>
      <c r="BW234" s="9"/>
      <c r="BX234" s="9"/>
      <c r="BY234" s="9"/>
      <c r="BZ234" s="9"/>
      <c r="CA234" s="9"/>
      <c r="CB234" s="9"/>
      <c r="CC234" s="9"/>
      <c r="CD234" s="9"/>
      <c r="CE234" s="9"/>
      <c r="CF234" s="9"/>
      <c r="CG234" s="9"/>
      <c r="CH234" s="9"/>
      <c r="CI234" s="9"/>
      <c r="CJ234" s="9"/>
      <c r="CK234" s="9"/>
      <c r="CL234" s="9"/>
      <c r="CM234" s="9"/>
      <c r="CN234" s="9"/>
      <c r="CO234" s="9"/>
      <c r="CP234" s="9"/>
      <c r="CQ234" s="9"/>
      <c r="CR234" s="9"/>
      <c r="CS234" s="9"/>
      <c r="CT234" s="9"/>
      <c r="CU234" s="9"/>
      <c r="CV234" s="9"/>
      <c r="CW234" s="9"/>
      <c r="CX234" s="9"/>
      <c r="CY234" s="9"/>
      <c r="CZ234" s="9"/>
      <c r="DA234" s="9"/>
      <c r="DB234" s="9"/>
      <c r="DC234" s="9"/>
      <c r="DD234" s="9"/>
      <c r="DE234" s="9"/>
      <c r="DF234" s="9"/>
      <c r="DG234" s="9"/>
      <c r="DH234" s="9"/>
      <c r="DI234" s="9"/>
      <c r="DJ234" s="9"/>
      <c r="DK234" s="9"/>
      <c r="DL234" s="9"/>
      <c r="DM234" s="9"/>
      <c r="DN234" s="9"/>
      <c r="DO234" s="9"/>
      <c r="DP234" s="9"/>
      <c r="DQ234" s="9"/>
      <c r="DR234" s="9"/>
      <c r="DS234" s="9"/>
      <c r="DT234" s="9"/>
      <c r="DU234" s="9"/>
      <c r="DV234" s="9"/>
      <c r="DW234" s="9"/>
      <c r="DX234" s="9"/>
      <c r="DY234" s="9"/>
      <c r="DZ234" s="9"/>
      <c r="EA234" s="9"/>
      <c r="EB234" s="9"/>
      <c r="EC234" s="9"/>
      <c r="ED234" s="9"/>
      <c r="EE234" s="9"/>
      <c r="EF234" s="9"/>
      <c r="EG234" s="9"/>
      <c r="EH234" s="9"/>
      <c r="EI234" s="9"/>
      <c r="EJ234" s="9"/>
      <c r="EK234" s="9"/>
      <c r="EL234" s="9"/>
      <c r="EM234" s="9"/>
      <c r="EN234" s="9"/>
      <c r="EO234" s="9"/>
      <c r="EP234" s="9"/>
      <c r="EQ234" s="9"/>
      <c r="ER234" s="9"/>
      <c r="ES234" s="9"/>
      <c r="ET234" s="9"/>
      <c r="EU234" s="9"/>
      <c r="EV234" s="9"/>
      <c r="EW234" s="9"/>
      <c r="EX234" s="9"/>
      <c r="EY234" s="9"/>
      <c r="EZ234" s="9"/>
      <c r="FA234" s="9"/>
      <c r="FB234" s="9"/>
      <c r="FC234" s="9"/>
      <c r="FD234" s="9"/>
      <c r="FE234" s="9"/>
      <c r="FF234" s="9"/>
      <c r="FG234" s="9"/>
      <c r="FH234" s="9"/>
      <c r="FI234" s="9"/>
      <c r="FJ234" s="9"/>
      <c r="FK234" s="9"/>
      <c r="FL234" s="9"/>
      <c r="FM234" s="9"/>
      <c r="FN234" s="9"/>
      <c r="FO234" s="9"/>
      <c r="FP234" s="9"/>
      <c r="FQ234" s="9"/>
      <c r="FR234" s="9"/>
      <c r="FS234" s="9"/>
      <c r="FT234" s="9"/>
      <c r="FU234" s="9"/>
      <c r="FV234" s="9"/>
      <c r="FW234" s="9"/>
      <c r="FX234" s="9"/>
      <c r="FY234" s="9"/>
      <c r="FZ234" s="9"/>
      <c r="GA234" s="9"/>
      <c r="GB234" s="9"/>
      <c r="GC234" s="9"/>
      <c r="GD234" s="9"/>
      <c r="GE234" s="9"/>
      <c r="GF234" s="9"/>
      <c r="GG234" s="9"/>
      <c r="GH234" s="9"/>
      <c r="GI234" s="9"/>
      <c r="GJ234" s="9"/>
      <c r="GK234" s="9"/>
      <c r="GL234" s="9"/>
      <c r="GM234" s="9"/>
      <c r="GN234" s="9"/>
      <c r="GO234" s="9"/>
      <c r="GP234" s="9"/>
      <c r="GQ234" s="9"/>
      <c r="GR234" s="9"/>
      <c r="GS234" s="9"/>
      <c r="GT234" s="9"/>
      <c r="GU234" s="9"/>
      <c r="GV234" s="9"/>
      <c r="GW234" s="9"/>
      <c r="GX234" s="9"/>
      <c r="GY234" s="9"/>
      <c r="GZ234" s="9"/>
      <c r="HA234" s="9"/>
      <c r="HB234" s="9"/>
      <c r="HC234" s="9"/>
      <c r="HD234" s="9"/>
      <c r="HE234" s="9"/>
      <c r="HF234" s="9"/>
      <c r="HG234" s="9"/>
      <c r="HH234" s="9"/>
      <c r="HI234" s="9"/>
      <c r="HJ234" s="9"/>
      <c r="HK234" s="9"/>
      <c r="HL234" s="9"/>
      <c r="HM234" s="9"/>
      <c r="HN234" s="9"/>
      <c r="HO234" s="9"/>
      <c r="HP234" s="9"/>
      <c r="HQ234" s="9"/>
      <c r="HR234" s="9"/>
      <c r="HS234" s="9"/>
      <c r="HT234" s="9"/>
      <c r="HU234" s="9"/>
      <c r="HV234" s="9"/>
      <c r="HW234" s="9"/>
      <c r="HX234" s="9"/>
      <c r="HY234" s="9"/>
      <c r="HZ234" s="9"/>
      <c r="IA234" s="9"/>
      <c r="IB234" s="9"/>
      <c r="IC234" s="9"/>
      <c r="ID234" s="9"/>
      <c r="IE234" s="9"/>
      <c r="IF234" s="9"/>
      <c r="IG234" s="9"/>
    </row>
    <row r="235" s="1" customFormat="1" ht="56.25" spans="1:241">
      <c r="A235" s="2">
        <v>220</v>
      </c>
      <c r="B235" s="3" t="s">
        <v>829</v>
      </c>
      <c r="C235" s="3" t="s">
        <v>42</v>
      </c>
      <c r="D235" s="3" t="s">
        <v>31</v>
      </c>
      <c r="E235" s="3" t="s">
        <v>830</v>
      </c>
      <c r="F235" s="47" t="s">
        <v>831</v>
      </c>
      <c r="G235" s="106">
        <v>70</v>
      </c>
      <c r="H235" s="5" t="s">
        <v>77</v>
      </c>
      <c r="I235" s="7" t="s">
        <v>832</v>
      </c>
      <c r="J235" s="7"/>
      <c r="K235" s="48">
        <f t="shared" si="21"/>
        <v>257</v>
      </c>
      <c r="L235" s="105">
        <v>60</v>
      </c>
      <c r="M235" s="105">
        <v>197</v>
      </c>
      <c r="N235" s="105">
        <v>0.045</v>
      </c>
      <c r="O235" s="106">
        <v>0.03</v>
      </c>
      <c r="P235" s="135">
        <v>0.015</v>
      </c>
      <c r="Q235" s="135">
        <v>0.045</v>
      </c>
      <c r="R235" s="106">
        <v>0.03</v>
      </c>
      <c r="S235" s="135">
        <v>0.015</v>
      </c>
      <c r="T235" s="95" t="s">
        <v>462</v>
      </c>
      <c r="U235" s="95" t="s">
        <v>462</v>
      </c>
      <c r="V235" s="8">
        <v>2024.1</v>
      </c>
      <c r="W235" s="122"/>
      <c r="X235" s="9"/>
      <c r="Y235" s="9"/>
      <c r="Z235" s="9"/>
      <c r="AA235" s="9"/>
      <c r="AB235" s="9"/>
      <c r="AC235" s="9"/>
      <c r="AD235" s="9"/>
      <c r="AE235" s="9"/>
      <c r="AF235" s="9"/>
      <c r="AG235" s="9"/>
      <c r="AH235" s="9"/>
      <c r="AI235" s="9"/>
      <c r="AJ235" s="9"/>
      <c r="AK235" s="9"/>
      <c r="AL235" s="9"/>
      <c r="AM235" s="9"/>
      <c r="AN235" s="9"/>
      <c r="AO235" s="9"/>
      <c r="AP235" s="9"/>
      <c r="AQ235" s="9"/>
      <c r="AR235" s="9"/>
      <c r="AS235" s="9"/>
      <c r="AT235" s="9"/>
      <c r="AU235" s="9"/>
      <c r="AV235" s="9"/>
      <c r="AW235" s="9"/>
      <c r="AX235" s="9"/>
      <c r="AY235" s="9"/>
      <c r="AZ235" s="9"/>
      <c r="BA235" s="9"/>
      <c r="BB235" s="9"/>
      <c r="BC235" s="9"/>
      <c r="BD235" s="9"/>
      <c r="BE235" s="9"/>
      <c r="BF235" s="9"/>
      <c r="BG235" s="9"/>
      <c r="BH235" s="9"/>
      <c r="BI235" s="9"/>
      <c r="BJ235" s="9"/>
      <c r="BK235" s="9"/>
      <c r="BL235" s="9"/>
      <c r="BM235" s="9"/>
      <c r="BN235" s="9"/>
      <c r="BO235" s="9"/>
      <c r="BP235" s="9"/>
      <c r="BQ235" s="9"/>
      <c r="BR235" s="9"/>
      <c r="BS235" s="9"/>
      <c r="BT235" s="9"/>
      <c r="BU235" s="9"/>
      <c r="BV235" s="9"/>
      <c r="BW235" s="9"/>
      <c r="BX235" s="9"/>
      <c r="BY235" s="9"/>
      <c r="BZ235" s="9"/>
      <c r="CA235" s="9"/>
      <c r="CB235" s="9"/>
      <c r="CC235" s="9"/>
      <c r="CD235" s="9"/>
      <c r="CE235" s="9"/>
      <c r="CF235" s="9"/>
      <c r="CG235" s="9"/>
      <c r="CH235" s="9"/>
      <c r="CI235" s="9"/>
      <c r="CJ235" s="9"/>
      <c r="CK235" s="9"/>
      <c r="CL235" s="9"/>
      <c r="CM235" s="9"/>
      <c r="CN235" s="9"/>
      <c r="CO235" s="9"/>
      <c r="CP235" s="9"/>
      <c r="CQ235" s="9"/>
      <c r="CR235" s="9"/>
      <c r="CS235" s="9"/>
      <c r="CT235" s="9"/>
      <c r="CU235" s="9"/>
      <c r="CV235" s="9"/>
      <c r="CW235" s="9"/>
      <c r="CX235" s="9"/>
      <c r="CY235" s="9"/>
      <c r="CZ235" s="9"/>
      <c r="DA235" s="9"/>
      <c r="DB235" s="9"/>
      <c r="DC235" s="9"/>
      <c r="DD235" s="9"/>
      <c r="DE235" s="9"/>
      <c r="DF235" s="9"/>
      <c r="DG235" s="9"/>
      <c r="DH235" s="9"/>
      <c r="DI235" s="9"/>
      <c r="DJ235" s="9"/>
      <c r="DK235" s="9"/>
      <c r="DL235" s="9"/>
      <c r="DM235" s="9"/>
      <c r="DN235" s="9"/>
      <c r="DO235" s="9"/>
      <c r="DP235" s="9"/>
      <c r="DQ235" s="9"/>
      <c r="DR235" s="9"/>
      <c r="DS235" s="9"/>
      <c r="DT235" s="9"/>
      <c r="DU235" s="9"/>
      <c r="DV235" s="9"/>
      <c r="DW235" s="9"/>
      <c r="DX235" s="9"/>
      <c r="DY235" s="9"/>
      <c r="DZ235" s="9"/>
      <c r="EA235" s="9"/>
      <c r="EB235" s="9"/>
      <c r="EC235" s="9"/>
      <c r="ED235" s="9"/>
      <c r="EE235" s="9"/>
      <c r="EF235" s="9"/>
      <c r="EG235" s="9"/>
      <c r="EH235" s="9"/>
      <c r="EI235" s="9"/>
      <c r="EJ235" s="9"/>
      <c r="EK235" s="9"/>
      <c r="EL235" s="9"/>
      <c r="EM235" s="9"/>
      <c r="EN235" s="9"/>
      <c r="EO235" s="9"/>
      <c r="EP235" s="9"/>
      <c r="EQ235" s="9"/>
      <c r="ER235" s="9"/>
      <c r="ES235" s="9"/>
      <c r="ET235" s="9"/>
      <c r="EU235" s="9"/>
      <c r="EV235" s="9"/>
      <c r="EW235" s="9"/>
      <c r="EX235" s="9"/>
      <c r="EY235" s="9"/>
      <c r="EZ235" s="9"/>
      <c r="FA235" s="9"/>
      <c r="FB235" s="9"/>
      <c r="FC235" s="9"/>
      <c r="FD235" s="9"/>
      <c r="FE235" s="9"/>
      <c r="FF235" s="9"/>
      <c r="FG235" s="9"/>
      <c r="FH235" s="9"/>
      <c r="FI235" s="9"/>
      <c r="FJ235" s="9"/>
      <c r="FK235" s="9"/>
      <c r="FL235" s="9"/>
      <c r="FM235" s="9"/>
      <c r="FN235" s="9"/>
      <c r="FO235" s="9"/>
      <c r="FP235" s="9"/>
      <c r="FQ235" s="9"/>
      <c r="FR235" s="9"/>
      <c r="FS235" s="9"/>
      <c r="FT235" s="9"/>
      <c r="FU235" s="9"/>
      <c r="FV235" s="9"/>
      <c r="FW235" s="9"/>
      <c r="FX235" s="9"/>
      <c r="FY235" s="9"/>
      <c r="FZ235" s="9"/>
      <c r="GA235" s="9"/>
      <c r="GB235" s="9"/>
      <c r="GC235" s="9"/>
      <c r="GD235" s="9"/>
      <c r="GE235" s="9"/>
      <c r="GF235" s="9"/>
      <c r="GG235" s="9"/>
      <c r="GH235" s="9"/>
      <c r="GI235" s="9"/>
      <c r="GJ235" s="9"/>
      <c r="GK235" s="9"/>
      <c r="GL235" s="9"/>
      <c r="GM235" s="9"/>
      <c r="GN235" s="9"/>
      <c r="GO235" s="9"/>
      <c r="GP235" s="9"/>
      <c r="GQ235" s="9"/>
      <c r="GR235" s="9"/>
      <c r="GS235" s="9"/>
      <c r="GT235" s="9"/>
      <c r="GU235" s="9"/>
      <c r="GV235" s="9"/>
      <c r="GW235" s="9"/>
      <c r="GX235" s="9"/>
      <c r="GY235" s="9"/>
      <c r="GZ235" s="9"/>
      <c r="HA235" s="9"/>
      <c r="HB235" s="9"/>
      <c r="HC235" s="9"/>
      <c r="HD235" s="9"/>
      <c r="HE235" s="9"/>
      <c r="HF235" s="9"/>
      <c r="HG235" s="9"/>
      <c r="HH235" s="9"/>
      <c r="HI235" s="9"/>
      <c r="HJ235" s="9"/>
      <c r="HK235" s="9"/>
      <c r="HL235" s="9"/>
      <c r="HM235" s="9"/>
      <c r="HN235" s="9"/>
      <c r="HO235" s="9"/>
      <c r="HP235" s="9"/>
      <c r="HQ235" s="9"/>
      <c r="HR235" s="9"/>
      <c r="HS235" s="9"/>
      <c r="HT235" s="9"/>
      <c r="HU235" s="9"/>
      <c r="HV235" s="9"/>
      <c r="HW235" s="9"/>
      <c r="HX235" s="9"/>
      <c r="HY235" s="9"/>
      <c r="HZ235" s="9"/>
      <c r="IA235" s="9"/>
      <c r="IB235" s="9"/>
      <c r="IC235" s="9"/>
      <c r="ID235" s="9"/>
      <c r="IE235" s="9"/>
      <c r="IF235" s="9"/>
      <c r="IG235" s="9"/>
    </row>
    <row r="236" s="1" customFormat="1" ht="40.5" spans="1:241">
      <c r="A236" s="2">
        <v>221</v>
      </c>
      <c r="B236" s="3" t="s">
        <v>833</v>
      </c>
      <c r="C236" s="3" t="s">
        <v>42</v>
      </c>
      <c r="D236" s="3" t="s">
        <v>31</v>
      </c>
      <c r="E236" s="3" t="s">
        <v>834</v>
      </c>
      <c r="F236" s="47" t="s">
        <v>835</v>
      </c>
      <c r="G236" s="106">
        <v>40</v>
      </c>
      <c r="H236" s="5" t="s">
        <v>77</v>
      </c>
      <c r="I236" s="7" t="s">
        <v>836</v>
      </c>
      <c r="J236" s="7"/>
      <c r="K236" s="48">
        <f t="shared" si="21"/>
        <v>1</v>
      </c>
      <c r="L236" s="105"/>
      <c r="M236" s="105">
        <v>1</v>
      </c>
      <c r="N236" s="105">
        <v>0.094</v>
      </c>
      <c r="O236" s="106">
        <v>0.0762</v>
      </c>
      <c r="P236" s="135">
        <v>0.3125</v>
      </c>
      <c r="Q236" s="135">
        <v>0.0341</v>
      </c>
      <c r="R236" s="135">
        <v>0.3125</v>
      </c>
      <c r="S236" s="135">
        <v>0.0341</v>
      </c>
      <c r="T236" s="105" t="s">
        <v>837</v>
      </c>
      <c r="U236" s="105" t="s">
        <v>837</v>
      </c>
      <c r="V236" s="8">
        <v>2024.1</v>
      </c>
      <c r="W236" s="122"/>
      <c r="X236" s="9"/>
      <c r="Y236" s="9"/>
      <c r="Z236" s="9"/>
      <c r="AA236" s="9"/>
      <c r="AB236" s="9"/>
      <c r="AC236" s="9"/>
      <c r="AD236" s="9"/>
      <c r="AE236" s="9"/>
      <c r="AF236" s="9"/>
      <c r="AG236" s="9"/>
      <c r="AH236" s="9"/>
      <c r="AI236" s="9"/>
      <c r="AJ236" s="9"/>
      <c r="AK236" s="9"/>
      <c r="AL236" s="9"/>
      <c r="AM236" s="9"/>
      <c r="AN236" s="9"/>
      <c r="AO236" s="9"/>
      <c r="AP236" s="9"/>
      <c r="AQ236" s="9"/>
      <c r="AR236" s="9"/>
      <c r="AS236" s="9"/>
      <c r="AT236" s="9"/>
      <c r="AU236" s="9"/>
      <c r="AV236" s="9"/>
      <c r="AW236" s="9"/>
      <c r="AX236" s="9"/>
      <c r="AY236" s="9"/>
      <c r="AZ236" s="9"/>
      <c r="BA236" s="9"/>
      <c r="BB236" s="9"/>
      <c r="BC236" s="9"/>
      <c r="BD236" s="9"/>
      <c r="BE236" s="9"/>
      <c r="BF236" s="9"/>
      <c r="BG236" s="9"/>
      <c r="BH236" s="9"/>
      <c r="BI236" s="9"/>
      <c r="BJ236" s="9"/>
      <c r="BK236" s="9"/>
      <c r="BL236" s="9"/>
      <c r="BM236" s="9"/>
      <c r="BN236" s="9"/>
      <c r="BO236" s="9"/>
      <c r="BP236" s="9"/>
      <c r="BQ236" s="9"/>
      <c r="BR236" s="9"/>
      <c r="BS236" s="9"/>
      <c r="BT236" s="9"/>
      <c r="BU236" s="9"/>
      <c r="BV236" s="9"/>
      <c r="BW236" s="9"/>
      <c r="BX236" s="9"/>
      <c r="BY236" s="9"/>
      <c r="BZ236" s="9"/>
      <c r="CA236" s="9"/>
      <c r="CB236" s="9"/>
      <c r="CC236" s="9"/>
      <c r="CD236" s="9"/>
      <c r="CE236" s="9"/>
      <c r="CF236" s="9"/>
      <c r="CG236" s="9"/>
      <c r="CH236" s="9"/>
      <c r="CI236" s="9"/>
      <c r="CJ236" s="9"/>
      <c r="CK236" s="9"/>
      <c r="CL236" s="9"/>
      <c r="CM236" s="9"/>
      <c r="CN236" s="9"/>
      <c r="CO236" s="9"/>
      <c r="CP236" s="9"/>
      <c r="CQ236" s="9"/>
      <c r="CR236" s="9"/>
      <c r="CS236" s="9"/>
      <c r="CT236" s="9"/>
      <c r="CU236" s="9"/>
      <c r="CV236" s="9"/>
      <c r="CW236" s="9"/>
      <c r="CX236" s="9"/>
      <c r="CY236" s="9"/>
      <c r="CZ236" s="9"/>
      <c r="DA236" s="9"/>
      <c r="DB236" s="9"/>
      <c r="DC236" s="9"/>
      <c r="DD236" s="9"/>
      <c r="DE236" s="9"/>
      <c r="DF236" s="9"/>
      <c r="DG236" s="9"/>
      <c r="DH236" s="9"/>
      <c r="DI236" s="9"/>
      <c r="DJ236" s="9"/>
      <c r="DK236" s="9"/>
      <c r="DL236" s="9"/>
      <c r="DM236" s="9"/>
      <c r="DN236" s="9"/>
      <c r="DO236" s="9"/>
      <c r="DP236" s="9"/>
      <c r="DQ236" s="9"/>
      <c r="DR236" s="9"/>
      <c r="DS236" s="9"/>
      <c r="DT236" s="9"/>
      <c r="DU236" s="9"/>
      <c r="DV236" s="9"/>
      <c r="DW236" s="9"/>
      <c r="DX236" s="9"/>
      <c r="DY236" s="9"/>
      <c r="DZ236" s="9"/>
      <c r="EA236" s="9"/>
      <c r="EB236" s="9"/>
      <c r="EC236" s="9"/>
      <c r="ED236" s="9"/>
      <c r="EE236" s="9"/>
      <c r="EF236" s="9"/>
      <c r="EG236" s="9"/>
      <c r="EH236" s="9"/>
      <c r="EI236" s="9"/>
      <c r="EJ236" s="9"/>
      <c r="EK236" s="9"/>
      <c r="EL236" s="9"/>
      <c r="EM236" s="9"/>
      <c r="EN236" s="9"/>
      <c r="EO236" s="9"/>
      <c r="EP236" s="9"/>
      <c r="EQ236" s="9"/>
      <c r="ER236" s="9"/>
      <c r="ES236" s="9"/>
      <c r="ET236" s="9"/>
      <c r="EU236" s="9"/>
      <c r="EV236" s="9"/>
      <c r="EW236" s="9"/>
      <c r="EX236" s="9"/>
      <c r="EY236" s="9"/>
      <c r="EZ236" s="9"/>
      <c r="FA236" s="9"/>
      <c r="FB236" s="9"/>
      <c r="FC236" s="9"/>
      <c r="FD236" s="9"/>
      <c r="FE236" s="9"/>
      <c r="FF236" s="9"/>
      <c r="FG236" s="9"/>
      <c r="FH236" s="9"/>
      <c r="FI236" s="9"/>
      <c r="FJ236" s="9"/>
      <c r="FK236" s="9"/>
      <c r="FL236" s="9"/>
      <c r="FM236" s="9"/>
      <c r="FN236" s="9"/>
      <c r="FO236" s="9"/>
      <c r="FP236" s="9"/>
      <c r="FQ236" s="9"/>
      <c r="FR236" s="9"/>
      <c r="FS236" s="9"/>
      <c r="FT236" s="9"/>
      <c r="FU236" s="9"/>
      <c r="FV236" s="9"/>
      <c r="FW236" s="9"/>
      <c r="FX236" s="9"/>
      <c r="FY236" s="9"/>
      <c r="FZ236" s="9"/>
      <c r="GA236" s="9"/>
      <c r="GB236" s="9"/>
      <c r="GC236" s="9"/>
      <c r="GD236" s="9"/>
      <c r="GE236" s="9"/>
      <c r="GF236" s="9"/>
      <c r="GG236" s="9"/>
      <c r="GH236" s="9"/>
      <c r="GI236" s="9"/>
      <c r="GJ236" s="9"/>
      <c r="GK236" s="9"/>
      <c r="GL236" s="9"/>
      <c r="GM236" s="9"/>
      <c r="GN236" s="9"/>
      <c r="GO236" s="9"/>
      <c r="GP236" s="9"/>
      <c r="GQ236" s="9"/>
      <c r="GR236" s="9"/>
      <c r="GS236" s="9"/>
      <c r="GT236" s="9"/>
      <c r="GU236" s="9"/>
      <c r="GV236" s="9"/>
      <c r="GW236" s="9"/>
      <c r="GX236" s="9"/>
      <c r="GY236" s="9"/>
      <c r="GZ236" s="9"/>
      <c r="HA236" s="9"/>
      <c r="HB236" s="9"/>
      <c r="HC236" s="9"/>
      <c r="HD236" s="9"/>
      <c r="HE236" s="9"/>
      <c r="HF236" s="9"/>
      <c r="HG236" s="9"/>
      <c r="HH236" s="9"/>
      <c r="HI236" s="9"/>
      <c r="HJ236" s="9"/>
      <c r="HK236" s="9"/>
      <c r="HL236" s="9"/>
      <c r="HM236" s="9"/>
      <c r="HN236" s="9"/>
      <c r="HO236" s="9"/>
      <c r="HP236" s="9"/>
      <c r="HQ236" s="9"/>
      <c r="HR236" s="9"/>
      <c r="HS236" s="9"/>
      <c r="HT236" s="9"/>
      <c r="HU236" s="9"/>
      <c r="HV236" s="9"/>
      <c r="HW236" s="9"/>
      <c r="HX236" s="9"/>
      <c r="HY236" s="9"/>
      <c r="HZ236" s="9"/>
      <c r="IA236" s="9"/>
      <c r="IB236" s="9"/>
      <c r="IC236" s="9"/>
      <c r="ID236" s="9"/>
      <c r="IE236" s="9"/>
      <c r="IF236" s="9"/>
      <c r="IG236" s="9"/>
    </row>
    <row r="237" s="1" customFormat="1" ht="56.25" spans="1:241">
      <c r="A237" s="2">
        <v>222</v>
      </c>
      <c r="B237" s="3" t="s">
        <v>838</v>
      </c>
      <c r="C237" s="3" t="s">
        <v>42</v>
      </c>
      <c r="D237" s="3" t="s">
        <v>31</v>
      </c>
      <c r="E237" s="3" t="s">
        <v>830</v>
      </c>
      <c r="F237" s="47" t="s">
        <v>839</v>
      </c>
      <c r="G237" s="106">
        <v>20</v>
      </c>
      <c r="H237" s="3" t="s">
        <v>34</v>
      </c>
      <c r="I237" s="7" t="s">
        <v>840</v>
      </c>
      <c r="J237" s="7"/>
      <c r="K237" s="3" t="s">
        <v>349</v>
      </c>
      <c r="L237" s="3" t="s">
        <v>349</v>
      </c>
      <c r="M237" s="3" t="s">
        <v>349</v>
      </c>
      <c r="N237" s="3" t="s">
        <v>349</v>
      </c>
      <c r="O237" s="8" t="s">
        <v>349</v>
      </c>
      <c r="P237" s="8" t="s">
        <v>349</v>
      </c>
      <c r="Q237" s="8" t="s">
        <v>349</v>
      </c>
      <c r="R237" s="8" t="s">
        <v>349</v>
      </c>
      <c r="S237" s="8" t="s">
        <v>349</v>
      </c>
      <c r="T237" s="3" t="s">
        <v>129</v>
      </c>
      <c r="U237" s="3" t="s">
        <v>129</v>
      </c>
      <c r="V237" s="8">
        <v>2024.1</v>
      </c>
      <c r="W237" s="122"/>
      <c r="X237" s="9"/>
      <c r="Y237" s="9"/>
      <c r="Z237" s="9"/>
      <c r="AA237" s="9"/>
      <c r="AB237" s="9"/>
      <c r="AC237" s="9"/>
      <c r="AD237" s="9"/>
      <c r="AE237" s="9"/>
      <c r="AF237" s="9"/>
      <c r="AG237" s="9"/>
      <c r="AH237" s="9"/>
      <c r="AI237" s="9"/>
      <c r="AJ237" s="9"/>
      <c r="AK237" s="9"/>
      <c r="AL237" s="9"/>
      <c r="AM237" s="9"/>
      <c r="AN237" s="9"/>
      <c r="AO237" s="9"/>
      <c r="AP237" s="9"/>
      <c r="AQ237" s="9"/>
      <c r="AR237" s="9"/>
      <c r="AS237" s="9"/>
      <c r="AT237" s="9"/>
      <c r="AU237" s="9"/>
      <c r="AV237" s="9"/>
      <c r="AW237" s="9"/>
      <c r="AX237" s="9"/>
      <c r="AY237" s="9"/>
      <c r="AZ237" s="9"/>
      <c r="BA237" s="9"/>
      <c r="BB237" s="9"/>
      <c r="BC237" s="9"/>
      <c r="BD237" s="9"/>
      <c r="BE237" s="9"/>
      <c r="BF237" s="9"/>
      <c r="BG237" s="9"/>
      <c r="BH237" s="9"/>
      <c r="BI237" s="9"/>
      <c r="BJ237" s="9"/>
      <c r="BK237" s="9"/>
      <c r="BL237" s="9"/>
      <c r="BM237" s="9"/>
      <c r="BN237" s="9"/>
      <c r="BO237" s="9"/>
      <c r="BP237" s="9"/>
      <c r="BQ237" s="9"/>
      <c r="BR237" s="9"/>
      <c r="BS237" s="9"/>
      <c r="BT237" s="9"/>
      <c r="BU237" s="9"/>
      <c r="BV237" s="9"/>
      <c r="BW237" s="9"/>
      <c r="BX237" s="9"/>
      <c r="BY237" s="9"/>
      <c r="BZ237" s="9"/>
      <c r="CA237" s="9"/>
      <c r="CB237" s="9"/>
      <c r="CC237" s="9"/>
      <c r="CD237" s="9"/>
      <c r="CE237" s="9"/>
      <c r="CF237" s="9"/>
      <c r="CG237" s="9"/>
      <c r="CH237" s="9"/>
      <c r="CI237" s="9"/>
      <c r="CJ237" s="9"/>
      <c r="CK237" s="9"/>
      <c r="CL237" s="9"/>
      <c r="CM237" s="9"/>
      <c r="CN237" s="9"/>
      <c r="CO237" s="9"/>
      <c r="CP237" s="9"/>
      <c r="CQ237" s="9"/>
      <c r="CR237" s="9"/>
      <c r="CS237" s="9"/>
      <c r="CT237" s="9"/>
      <c r="CU237" s="9"/>
      <c r="CV237" s="9"/>
      <c r="CW237" s="9"/>
      <c r="CX237" s="9"/>
      <c r="CY237" s="9"/>
      <c r="CZ237" s="9"/>
      <c r="DA237" s="9"/>
      <c r="DB237" s="9"/>
      <c r="DC237" s="9"/>
      <c r="DD237" s="9"/>
      <c r="DE237" s="9"/>
      <c r="DF237" s="9"/>
      <c r="DG237" s="9"/>
      <c r="DH237" s="9"/>
      <c r="DI237" s="9"/>
      <c r="DJ237" s="9"/>
      <c r="DK237" s="9"/>
      <c r="DL237" s="9"/>
      <c r="DM237" s="9"/>
      <c r="DN237" s="9"/>
      <c r="DO237" s="9"/>
      <c r="DP237" s="9"/>
      <c r="DQ237" s="9"/>
      <c r="DR237" s="9"/>
      <c r="DS237" s="9"/>
      <c r="DT237" s="9"/>
      <c r="DU237" s="9"/>
      <c r="DV237" s="9"/>
      <c r="DW237" s="9"/>
      <c r="DX237" s="9"/>
      <c r="DY237" s="9"/>
      <c r="DZ237" s="9"/>
      <c r="EA237" s="9"/>
      <c r="EB237" s="9"/>
      <c r="EC237" s="9"/>
      <c r="ED237" s="9"/>
      <c r="EE237" s="9"/>
      <c r="EF237" s="9"/>
      <c r="EG237" s="9"/>
      <c r="EH237" s="9"/>
      <c r="EI237" s="9"/>
      <c r="EJ237" s="9"/>
      <c r="EK237" s="9"/>
      <c r="EL237" s="9"/>
      <c r="EM237" s="9"/>
      <c r="EN237" s="9"/>
      <c r="EO237" s="9"/>
      <c r="EP237" s="9"/>
      <c r="EQ237" s="9"/>
      <c r="ER237" s="9"/>
      <c r="ES237" s="9"/>
      <c r="ET237" s="9"/>
      <c r="EU237" s="9"/>
      <c r="EV237" s="9"/>
      <c r="EW237" s="9"/>
      <c r="EX237" s="9"/>
      <c r="EY237" s="9"/>
      <c r="EZ237" s="9"/>
      <c r="FA237" s="9"/>
      <c r="FB237" s="9"/>
      <c r="FC237" s="9"/>
      <c r="FD237" s="9"/>
      <c r="FE237" s="9"/>
      <c r="FF237" s="9"/>
      <c r="FG237" s="9"/>
      <c r="FH237" s="9"/>
      <c r="FI237" s="9"/>
      <c r="FJ237" s="9"/>
      <c r="FK237" s="9"/>
      <c r="FL237" s="9"/>
      <c r="FM237" s="9"/>
      <c r="FN237" s="9"/>
      <c r="FO237" s="9"/>
      <c r="FP237" s="9"/>
      <c r="FQ237" s="9"/>
      <c r="FR237" s="9"/>
      <c r="FS237" s="9"/>
      <c r="FT237" s="9"/>
      <c r="FU237" s="9"/>
      <c r="FV237" s="9"/>
      <c r="FW237" s="9"/>
      <c r="FX237" s="9"/>
      <c r="FY237" s="9"/>
      <c r="FZ237" s="9"/>
      <c r="GA237" s="9"/>
      <c r="GB237" s="9"/>
      <c r="GC237" s="9"/>
      <c r="GD237" s="9"/>
      <c r="GE237" s="9"/>
      <c r="GF237" s="9"/>
      <c r="GG237" s="9"/>
      <c r="GH237" s="9"/>
      <c r="GI237" s="9"/>
      <c r="GJ237" s="9"/>
      <c r="GK237" s="9"/>
      <c r="GL237" s="9"/>
      <c r="GM237" s="9"/>
      <c r="GN237" s="9"/>
      <c r="GO237" s="9"/>
      <c r="GP237" s="9"/>
      <c r="GQ237" s="9"/>
      <c r="GR237" s="9"/>
      <c r="GS237" s="9"/>
      <c r="GT237" s="9"/>
      <c r="GU237" s="9"/>
      <c r="GV237" s="9"/>
      <c r="GW237" s="9"/>
      <c r="GX237" s="9"/>
      <c r="GY237" s="9"/>
      <c r="GZ237" s="9"/>
      <c r="HA237" s="9"/>
      <c r="HB237" s="9"/>
      <c r="HC237" s="9"/>
      <c r="HD237" s="9"/>
      <c r="HE237" s="9"/>
      <c r="HF237" s="9"/>
      <c r="HG237" s="9"/>
      <c r="HH237" s="9"/>
      <c r="HI237" s="9"/>
      <c r="HJ237" s="9"/>
      <c r="HK237" s="9"/>
      <c r="HL237" s="9"/>
      <c r="HM237" s="9"/>
      <c r="HN237" s="9"/>
      <c r="HO237" s="9"/>
      <c r="HP237" s="9"/>
      <c r="HQ237" s="9"/>
      <c r="HR237" s="9"/>
      <c r="HS237" s="9"/>
      <c r="HT237" s="9"/>
      <c r="HU237" s="9"/>
      <c r="HV237" s="9"/>
      <c r="HW237" s="9"/>
      <c r="HX237" s="9"/>
      <c r="HY237" s="9"/>
      <c r="HZ237" s="9"/>
      <c r="IA237" s="9"/>
      <c r="IB237" s="9"/>
      <c r="IC237" s="9"/>
      <c r="ID237" s="9"/>
      <c r="IE237" s="9"/>
      <c r="IF237" s="9"/>
      <c r="IG237" s="9"/>
    </row>
    <row r="238" s="1" customFormat="1" ht="37.5" spans="1:241">
      <c r="A238" s="2">
        <v>223</v>
      </c>
      <c r="B238" s="3" t="s">
        <v>841</v>
      </c>
      <c r="C238" s="3" t="s">
        <v>42</v>
      </c>
      <c r="D238" s="3" t="s">
        <v>31</v>
      </c>
      <c r="E238" s="3" t="s">
        <v>830</v>
      </c>
      <c r="F238" s="47" t="s">
        <v>842</v>
      </c>
      <c r="G238" s="106">
        <v>20</v>
      </c>
      <c r="H238" s="5" t="s">
        <v>77</v>
      </c>
      <c r="I238" s="7" t="s">
        <v>843</v>
      </c>
      <c r="J238" s="7"/>
      <c r="K238" s="105" t="s">
        <v>349</v>
      </c>
      <c r="L238" s="105" t="s">
        <v>349</v>
      </c>
      <c r="M238" s="105" t="s">
        <v>349</v>
      </c>
      <c r="N238" s="105" t="s">
        <v>349</v>
      </c>
      <c r="O238" s="106" t="s">
        <v>349</v>
      </c>
      <c r="P238" s="135" t="s">
        <v>349</v>
      </c>
      <c r="Q238" s="135" t="s">
        <v>349</v>
      </c>
      <c r="R238" s="135" t="s">
        <v>349</v>
      </c>
      <c r="S238" s="135" t="s">
        <v>349</v>
      </c>
      <c r="T238" s="105" t="s">
        <v>129</v>
      </c>
      <c r="U238" s="105" t="s">
        <v>129</v>
      </c>
      <c r="V238" s="8">
        <v>2024.1</v>
      </c>
      <c r="W238" s="122"/>
      <c r="X238" s="9"/>
      <c r="Y238" s="9"/>
      <c r="Z238" s="9"/>
      <c r="AA238" s="9"/>
      <c r="AB238" s="9"/>
      <c r="AC238" s="9"/>
      <c r="AD238" s="9"/>
      <c r="AE238" s="9"/>
      <c r="AF238" s="9"/>
      <c r="AG238" s="9"/>
      <c r="AH238" s="9"/>
      <c r="AI238" s="9"/>
      <c r="AJ238" s="9"/>
      <c r="AK238" s="9"/>
      <c r="AL238" s="9"/>
      <c r="AM238" s="9"/>
      <c r="AN238" s="9"/>
      <c r="AO238" s="9"/>
      <c r="AP238" s="9"/>
      <c r="AQ238" s="9"/>
      <c r="AR238" s="9"/>
      <c r="AS238" s="9"/>
      <c r="AT238" s="9"/>
      <c r="AU238" s="9"/>
      <c r="AV238" s="9"/>
      <c r="AW238" s="9"/>
      <c r="AX238" s="9"/>
      <c r="AY238" s="9"/>
      <c r="AZ238" s="9"/>
      <c r="BA238" s="9"/>
      <c r="BB238" s="9"/>
      <c r="BC238" s="9"/>
      <c r="BD238" s="9"/>
      <c r="BE238" s="9"/>
      <c r="BF238" s="9"/>
      <c r="BG238" s="9"/>
      <c r="BH238" s="9"/>
      <c r="BI238" s="9"/>
      <c r="BJ238" s="9"/>
      <c r="BK238" s="9"/>
      <c r="BL238" s="9"/>
      <c r="BM238" s="9"/>
      <c r="BN238" s="9"/>
      <c r="BO238" s="9"/>
      <c r="BP238" s="9"/>
      <c r="BQ238" s="9"/>
      <c r="BR238" s="9"/>
      <c r="BS238" s="9"/>
      <c r="BT238" s="9"/>
      <c r="BU238" s="9"/>
      <c r="BV238" s="9"/>
      <c r="BW238" s="9"/>
      <c r="BX238" s="9"/>
      <c r="BY238" s="9"/>
      <c r="BZ238" s="9"/>
      <c r="CA238" s="9"/>
      <c r="CB238" s="9"/>
      <c r="CC238" s="9"/>
      <c r="CD238" s="9"/>
      <c r="CE238" s="9"/>
      <c r="CF238" s="9"/>
      <c r="CG238" s="9"/>
      <c r="CH238" s="9"/>
      <c r="CI238" s="9"/>
      <c r="CJ238" s="9"/>
      <c r="CK238" s="9"/>
      <c r="CL238" s="9"/>
      <c r="CM238" s="9"/>
      <c r="CN238" s="9"/>
      <c r="CO238" s="9"/>
      <c r="CP238" s="9"/>
      <c r="CQ238" s="9"/>
      <c r="CR238" s="9"/>
      <c r="CS238" s="9"/>
      <c r="CT238" s="9"/>
      <c r="CU238" s="9"/>
      <c r="CV238" s="9"/>
      <c r="CW238" s="9"/>
      <c r="CX238" s="9"/>
      <c r="CY238" s="9"/>
      <c r="CZ238" s="9"/>
      <c r="DA238" s="9"/>
      <c r="DB238" s="9"/>
      <c r="DC238" s="9"/>
      <c r="DD238" s="9"/>
      <c r="DE238" s="9"/>
      <c r="DF238" s="9"/>
      <c r="DG238" s="9"/>
      <c r="DH238" s="9"/>
      <c r="DI238" s="9"/>
      <c r="DJ238" s="9"/>
      <c r="DK238" s="9"/>
      <c r="DL238" s="9"/>
      <c r="DM238" s="9"/>
      <c r="DN238" s="9"/>
      <c r="DO238" s="9"/>
      <c r="DP238" s="9"/>
      <c r="DQ238" s="9"/>
      <c r="DR238" s="9"/>
      <c r="DS238" s="9"/>
      <c r="DT238" s="9"/>
      <c r="DU238" s="9"/>
      <c r="DV238" s="9"/>
      <c r="DW238" s="9"/>
      <c r="DX238" s="9"/>
      <c r="DY238" s="9"/>
      <c r="DZ238" s="9"/>
      <c r="EA238" s="9"/>
      <c r="EB238" s="9"/>
      <c r="EC238" s="9"/>
      <c r="ED238" s="9"/>
      <c r="EE238" s="9"/>
      <c r="EF238" s="9"/>
      <c r="EG238" s="9"/>
      <c r="EH238" s="9"/>
      <c r="EI238" s="9"/>
      <c r="EJ238" s="9"/>
      <c r="EK238" s="9"/>
      <c r="EL238" s="9"/>
      <c r="EM238" s="9"/>
      <c r="EN238" s="9"/>
      <c r="EO238" s="9"/>
      <c r="EP238" s="9"/>
      <c r="EQ238" s="9"/>
      <c r="ER238" s="9"/>
      <c r="ES238" s="9"/>
      <c r="ET238" s="9"/>
      <c r="EU238" s="9"/>
      <c r="EV238" s="9"/>
      <c r="EW238" s="9"/>
      <c r="EX238" s="9"/>
      <c r="EY238" s="9"/>
      <c r="EZ238" s="9"/>
      <c r="FA238" s="9"/>
      <c r="FB238" s="9"/>
      <c r="FC238" s="9"/>
      <c r="FD238" s="9"/>
      <c r="FE238" s="9"/>
      <c r="FF238" s="9"/>
      <c r="FG238" s="9"/>
      <c r="FH238" s="9"/>
      <c r="FI238" s="9"/>
      <c r="FJ238" s="9"/>
      <c r="FK238" s="9"/>
      <c r="FL238" s="9"/>
      <c r="FM238" s="9"/>
      <c r="FN238" s="9"/>
      <c r="FO238" s="9"/>
      <c r="FP238" s="9"/>
      <c r="FQ238" s="9"/>
      <c r="FR238" s="9"/>
      <c r="FS238" s="9"/>
      <c r="FT238" s="9"/>
      <c r="FU238" s="9"/>
      <c r="FV238" s="9"/>
      <c r="FW238" s="9"/>
      <c r="FX238" s="9"/>
      <c r="FY238" s="9"/>
      <c r="FZ238" s="9"/>
      <c r="GA238" s="9"/>
      <c r="GB238" s="9"/>
      <c r="GC238" s="9"/>
      <c r="GD238" s="9"/>
      <c r="GE238" s="9"/>
      <c r="GF238" s="9"/>
      <c r="GG238" s="9"/>
      <c r="GH238" s="9"/>
      <c r="GI238" s="9"/>
      <c r="GJ238" s="9"/>
      <c r="GK238" s="9"/>
      <c r="GL238" s="9"/>
      <c r="GM238" s="9"/>
      <c r="GN238" s="9"/>
      <c r="GO238" s="9"/>
      <c r="GP238" s="9"/>
      <c r="GQ238" s="9"/>
      <c r="GR238" s="9"/>
      <c r="GS238" s="9"/>
      <c r="GT238" s="9"/>
      <c r="GU238" s="9"/>
      <c r="GV238" s="9"/>
      <c r="GW238" s="9"/>
      <c r="GX238" s="9"/>
      <c r="GY238" s="9"/>
      <c r="GZ238" s="9"/>
      <c r="HA238" s="9"/>
      <c r="HB238" s="9"/>
      <c r="HC238" s="9"/>
      <c r="HD238" s="9"/>
      <c r="HE238" s="9"/>
      <c r="HF238" s="9"/>
      <c r="HG238" s="9"/>
      <c r="HH238" s="9"/>
      <c r="HI238" s="9"/>
      <c r="HJ238" s="9"/>
      <c r="HK238" s="9"/>
      <c r="HL238" s="9"/>
      <c r="HM238" s="9"/>
      <c r="HN238" s="9"/>
      <c r="HO238" s="9"/>
      <c r="HP238" s="9"/>
      <c r="HQ238" s="9"/>
      <c r="HR238" s="9"/>
      <c r="HS238" s="9"/>
      <c r="HT238" s="9"/>
      <c r="HU238" s="9"/>
      <c r="HV238" s="9"/>
      <c r="HW238" s="9"/>
      <c r="HX238" s="9"/>
      <c r="HY238" s="9"/>
      <c r="HZ238" s="9"/>
      <c r="IA238" s="9"/>
      <c r="IB238" s="9"/>
      <c r="IC238" s="9"/>
      <c r="ID238" s="9"/>
      <c r="IE238" s="9"/>
      <c r="IF238" s="9"/>
      <c r="IG238" s="9"/>
    </row>
    <row r="239" s="1" customFormat="1" ht="37.5" spans="1:241">
      <c r="A239" s="2">
        <v>224</v>
      </c>
      <c r="B239" s="3" t="s">
        <v>844</v>
      </c>
      <c r="C239" s="3" t="s">
        <v>42</v>
      </c>
      <c r="D239" s="3" t="s">
        <v>31</v>
      </c>
      <c r="E239" s="3" t="s">
        <v>830</v>
      </c>
      <c r="F239" s="4" t="s">
        <v>845</v>
      </c>
      <c r="G239" s="3">
        <v>522.86</v>
      </c>
      <c r="H239" s="5" t="s">
        <v>34</v>
      </c>
      <c r="I239" s="6" t="s">
        <v>846</v>
      </c>
      <c r="J239" s="6"/>
      <c r="K239" s="3" t="s">
        <v>349</v>
      </c>
      <c r="L239" s="3" t="s">
        <v>349</v>
      </c>
      <c r="M239" s="3" t="s">
        <v>349</v>
      </c>
      <c r="N239" s="3" t="s">
        <v>349</v>
      </c>
      <c r="O239" s="3" t="s">
        <v>349</v>
      </c>
      <c r="P239" s="3" t="s">
        <v>349</v>
      </c>
      <c r="Q239" s="3" t="s">
        <v>349</v>
      </c>
      <c r="R239" s="3" t="s">
        <v>349</v>
      </c>
      <c r="S239" s="3" t="s">
        <v>349</v>
      </c>
      <c r="T239" s="3" t="s">
        <v>129</v>
      </c>
      <c r="U239" s="3" t="s">
        <v>129</v>
      </c>
      <c r="V239" s="8">
        <v>2024.1</v>
      </c>
      <c r="W239" s="3"/>
      <c r="X239" s="9"/>
      <c r="Y239" s="9"/>
      <c r="Z239" s="9"/>
      <c r="AA239" s="9"/>
      <c r="AB239" s="9"/>
      <c r="AC239" s="9"/>
      <c r="AD239" s="9"/>
      <c r="AE239" s="9"/>
      <c r="AF239" s="9"/>
      <c r="AG239" s="9"/>
      <c r="AH239" s="9"/>
      <c r="AI239" s="9"/>
      <c r="AJ239" s="9"/>
      <c r="AK239" s="9"/>
      <c r="AL239" s="9"/>
      <c r="AM239" s="9"/>
      <c r="AN239" s="9"/>
      <c r="AO239" s="9"/>
      <c r="AP239" s="9"/>
      <c r="AQ239" s="9"/>
      <c r="AR239" s="9"/>
      <c r="AS239" s="9"/>
      <c r="AT239" s="9"/>
      <c r="AU239" s="9"/>
      <c r="AV239" s="9"/>
      <c r="AW239" s="9"/>
      <c r="AX239" s="9"/>
      <c r="AY239" s="9"/>
      <c r="AZ239" s="9"/>
      <c r="BA239" s="9"/>
      <c r="BB239" s="9"/>
      <c r="BC239" s="9"/>
      <c r="BD239" s="9"/>
      <c r="BE239" s="9"/>
      <c r="BF239" s="9"/>
      <c r="BG239" s="9"/>
      <c r="BH239" s="9"/>
      <c r="BI239" s="9"/>
      <c r="BJ239" s="9"/>
      <c r="BK239" s="9"/>
      <c r="BL239" s="9"/>
      <c r="BM239" s="9"/>
      <c r="BN239" s="9"/>
      <c r="BO239" s="9"/>
      <c r="BP239" s="9"/>
      <c r="BQ239" s="9"/>
      <c r="BR239" s="9"/>
      <c r="BS239" s="9"/>
      <c r="BT239" s="9"/>
      <c r="BU239" s="9"/>
      <c r="BV239" s="9"/>
      <c r="BW239" s="9"/>
      <c r="BX239" s="9"/>
      <c r="BY239" s="9"/>
      <c r="BZ239" s="9"/>
      <c r="CA239" s="9"/>
      <c r="CB239" s="9"/>
      <c r="CC239" s="9"/>
      <c r="CD239" s="9"/>
      <c r="CE239" s="9"/>
      <c r="CF239" s="9"/>
      <c r="CG239" s="9"/>
      <c r="CH239" s="9"/>
      <c r="CI239" s="9"/>
      <c r="CJ239" s="9"/>
      <c r="CK239" s="9"/>
      <c r="CL239" s="9"/>
      <c r="CM239" s="9"/>
      <c r="CN239" s="9"/>
      <c r="CO239" s="9"/>
      <c r="CP239" s="9"/>
      <c r="CQ239" s="9"/>
      <c r="CR239" s="9"/>
      <c r="CS239" s="9"/>
      <c r="CT239" s="9"/>
      <c r="CU239" s="9"/>
      <c r="CV239" s="9"/>
      <c r="CW239" s="9"/>
      <c r="CX239" s="9"/>
      <c r="CY239" s="9"/>
      <c r="CZ239" s="9"/>
      <c r="DA239" s="9"/>
      <c r="DB239" s="9"/>
      <c r="DC239" s="9"/>
      <c r="DD239" s="9"/>
      <c r="DE239" s="9"/>
      <c r="DF239" s="9"/>
      <c r="DG239" s="9"/>
      <c r="DH239" s="9"/>
      <c r="DI239" s="9"/>
      <c r="DJ239" s="9"/>
      <c r="DK239" s="9"/>
      <c r="DL239" s="9"/>
      <c r="DM239" s="9"/>
      <c r="DN239" s="9"/>
      <c r="DO239" s="9"/>
      <c r="DP239" s="9"/>
      <c r="DQ239" s="9"/>
      <c r="DR239" s="9"/>
      <c r="DS239" s="9"/>
      <c r="DT239" s="9"/>
      <c r="DU239" s="9"/>
      <c r="DV239" s="9"/>
      <c r="DW239" s="9"/>
      <c r="DX239" s="9"/>
      <c r="DY239" s="9"/>
      <c r="DZ239" s="9"/>
      <c r="EA239" s="9"/>
      <c r="EB239" s="9"/>
      <c r="EC239" s="9"/>
      <c r="ED239" s="9"/>
      <c r="EE239" s="9"/>
      <c r="EF239" s="9"/>
      <c r="EG239" s="9"/>
      <c r="EH239" s="9"/>
      <c r="EI239" s="9"/>
      <c r="EJ239" s="9"/>
      <c r="EK239" s="9"/>
      <c r="EL239" s="9"/>
      <c r="EM239" s="9"/>
      <c r="EN239" s="9"/>
      <c r="EO239" s="9"/>
      <c r="EP239" s="9"/>
      <c r="EQ239" s="9"/>
      <c r="ER239" s="9"/>
      <c r="ES239" s="9"/>
      <c r="ET239" s="9"/>
      <c r="EU239" s="9"/>
      <c r="EV239" s="9"/>
      <c r="EW239" s="9"/>
      <c r="EX239" s="9"/>
      <c r="EY239" s="9"/>
      <c r="EZ239" s="9"/>
      <c r="FA239" s="9"/>
      <c r="FB239" s="9"/>
      <c r="FC239" s="9"/>
      <c r="FD239" s="9"/>
      <c r="FE239" s="9"/>
      <c r="FF239" s="9"/>
      <c r="FG239" s="9"/>
      <c r="FH239" s="9"/>
      <c r="FI239" s="9"/>
      <c r="FJ239" s="9"/>
      <c r="FK239" s="9"/>
      <c r="FL239" s="9"/>
      <c r="FM239" s="9"/>
      <c r="FN239" s="9"/>
      <c r="FO239" s="9"/>
      <c r="FP239" s="9"/>
      <c r="FQ239" s="9"/>
      <c r="FR239" s="9"/>
      <c r="FS239" s="9"/>
      <c r="FT239" s="9"/>
      <c r="FU239" s="9"/>
      <c r="FV239" s="9"/>
      <c r="FW239" s="9"/>
      <c r="FX239" s="9"/>
      <c r="FY239" s="9"/>
      <c r="FZ239" s="9"/>
      <c r="GA239" s="9"/>
      <c r="GB239" s="9"/>
      <c r="GC239" s="9"/>
      <c r="GD239" s="9"/>
      <c r="GE239" s="9"/>
      <c r="GF239" s="9"/>
      <c r="GG239" s="9"/>
      <c r="GH239" s="9"/>
      <c r="GI239" s="9"/>
      <c r="GJ239" s="9"/>
      <c r="GK239" s="9"/>
      <c r="GL239" s="9"/>
      <c r="GM239" s="9"/>
      <c r="GN239" s="9"/>
      <c r="GO239" s="9"/>
      <c r="GP239" s="9"/>
      <c r="GQ239" s="9"/>
      <c r="GR239" s="9"/>
      <c r="GS239" s="9"/>
      <c r="GT239" s="9"/>
      <c r="GU239" s="9"/>
      <c r="GV239" s="9"/>
      <c r="GW239" s="9"/>
      <c r="GX239" s="9"/>
      <c r="GY239" s="9"/>
      <c r="GZ239" s="9"/>
      <c r="HA239" s="9"/>
      <c r="HB239" s="9"/>
      <c r="HC239" s="9"/>
      <c r="HD239" s="9"/>
      <c r="HE239" s="9"/>
      <c r="HF239" s="9"/>
      <c r="HG239" s="9"/>
      <c r="HH239" s="9"/>
      <c r="HI239" s="9"/>
      <c r="HJ239" s="9"/>
      <c r="HK239" s="9"/>
      <c r="HL239" s="9"/>
      <c r="HM239" s="9"/>
      <c r="HN239" s="9"/>
      <c r="HO239" s="9"/>
      <c r="HP239" s="9"/>
      <c r="HQ239" s="9"/>
      <c r="HR239" s="9"/>
      <c r="HS239" s="9"/>
      <c r="HT239" s="9"/>
      <c r="HU239" s="9"/>
      <c r="HV239" s="9"/>
      <c r="HW239" s="9"/>
      <c r="HX239" s="9"/>
      <c r="HY239" s="9"/>
      <c r="HZ239" s="9"/>
      <c r="IA239" s="9"/>
      <c r="IB239" s="9"/>
      <c r="IC239" s="9"/>
      <c r="ID239" s="9"/>
      <c r="IE239" s="9"/>
      <c r="IF239" s="9"/>
      <c r="IG239" s="9"/>
    </row>
    <row r="240" s="1" customFormat="1" spans="1:241">
      <c r="A240" s="21"/>
      <c r="B240" s="21"/>
      <c r="C240" s="21"/>
      <c r="D240" s="21"/>
      <c r="E240" s="21"/>
      <c r="F240" s="28"/>
      <c r="G240" s="129"/>
      <c r="H240" s="129"/>
      <c r="I240" s="136"/>
      <c r="J240" s="136"/>
      <c r="K240" s="129"/>
      <c r="L240" s="21"/>
      <c r="M240" s="21"/>
      <c r="N240" s="21"/>
      <c r="O240" s="137"/>
      <c r="P240" s="137"/>
      <c r="Q240" s="137"/>
      <c r="R240" s="137"/>
      <c r="S240" s="137"/>
      <c r="T240" s="21"/>
      <c r="U240" s="21"/>
      <c r="V240" s="21"/>
      <c r="W240" s="21"/>
      <c r="X240" s="9"/>
      <c r="Y240" s="9"/>
      <c r="Z240" s="9"/>
      <c r="AA240" s="9"/>
      <c r="AB240" s="9"/>
      <c r="AC240" s="9"/>
      <c r="AD240" s="9"/>
      <c r="AE240" s="9"/>
      <c r="AF240" s="9"/>
      <c r="AG240" s="9"/>
      <c r="AH240" s="9"/>
      <c r="AI240" s="9"/>
      <c r="AJ240" s="9"/>
      <c r="AK240" s="9"/>
      <c r="AL240" s="9"/>
      <c r="AM240" s="9"/>
      <c r="AN240" s="9"/>
      <c r="AO240" s="9"/>
      <c r="AP240" s="9"/>
      <c r="AQ240" s="9"/>
      <c r="AR240" s="9"/>
      <c r="AS240" s="9"/>
      <c r="AT240" s="9"/>
      <c r="AU240" s="9"/>
      <c r="AV240" s="9"/>
      <c r="AW240" s="9"/>
      <c r="AX240" s="9"/>
      <c r="AY240" s="9"/>
      <c r="AZ240" s="9"/>
      <c r="BA240" s="9"/>
      <c r="BB240" s="9"/>
      <c r="BC240" s="9"/>
      <c r="BD240" s="9"/>
      <c r="BE240" s="9"/>
      <c r="BF240" s="9"/>
      <c r="BG240" s="9"/>
      <c r="BH240" s="9"/>
      <c r="BI240" s="9"/>
      <c r="BJ240" s="9"/>
      <c r="BK240" s="9"/>
      <c r="BL240" s="9"/>
      <c r="BM240" s="9"/>
      <c r="BN240" s="9"/>
      <c r="BO240" s="9"/>
      <c r="BP240" s="9"/>
      <c r="BQ240" s="9"/>
      <c r="BR240" s="9"/>
      <c r="BS240" s="9"/>
      <c r="BT240" s="9"/>
      <c r="BU240" s="9"/>
      <c r="BV240" s="9"/>
      <c r="BW240" s="9"/>
      <c r="BX240" s="9"/>
      <c r="BY240" s="9"/>
      <c r="BZ240" s="9"/>
      <c r="CA240" s="9"/>
      <c r="CB240" s="9"/>
      <c r="CC240" s="9"/>
      <c r="CD240" s="9"/>
      <c r="CE240" s="9"/>
      <c r="CF240" s="9"/>
      <c r="CG240" s="9"/>
      <c r="CH240" s="9"/>
      <c r="CI240" s="9"/>
      <c r="CJ240" s="9"/>
      <c r="CK240" s="9"/>
      <c r="CL240" s="9"/>
      <c r="CM240" s="9"/>
      <c r="CN240" s="9"/>
      <c r="CO240" s="9"/>
      <c r="CP240" s="9"/>
      <c r="CQ240" s="9"/>
      <c r="CR240" s="9"/>
      <c r="CS240" s="9"/>
      <c r="CT240" s="9"/>
      <c r="CU240" s="9"/>
      <c r="CV240" s="9"/>
      <c r="CW240" s="9"/>
      <c r="CX240" s="9"/>
      <c r="CY240" s="9"/>
      <c r="CZ240" s="9"/>
      <c r="DA240" s="9"/>
      <c r="DB240" s="9"/>
      <c r="DC240" s="9"/>
      <c r="DD240" s="9"/>
      <c r="DE240" s="9"/>
      <c r="DF240" s="9"/>
      <c r="DG240" s="9"/>
      <c r="DH240" s="9"/>
      <c r="DI240" s="9"/>
      <c r="DJ240" s="9"/>
      <c r="DK240" s="9"/>
      <c r="DL240" s="9"/>
      <c r="DM240" s="9"/>
      <c r="DN240" s="9"/>
      <c r="DO240" s="9"/>
      <c r="DP240" s="9"/>
      <c r="DQ240" s="9"/>
      <c r="DR240" s="9"/>
      <c r="DS240" s="9"/>
      <c r="DT240" s="9"/>
      <c r="DU240" s="9"/>
      <c r="DV240" s="9"/>
      <c r="DW240" s="9"/>
      <c r="DX240" s="9"/>
      <c r="DY240" s="9"/>
      <c r="DZ240" s="9"/>
      <c r="EA240" s="9"/>
      <c r="EB240" s="9"/>
      <c r="EC240" s="9"/>
      <c r="ED240" s="9"/>
      <c r="EE240" s="9"/>
      <c r="EF240" s="9"/>
      <c r="EG240" s="9"/>
      <c r="EH240" s="9"/>
      <c r="EI240" s="9"/>
      <c r="EJ240" s="9"/>
      <c r="EK240" s="9"/>
      <c r="EL240" s="9"/>
      <c r="EM240" s="9"/>
      <c r="EN240" s="9"/>
      <c r="EO240" s="9"/>
      <c r="EP240" s="9"/>
      <c r="EQ240" s="9"/>
      <c r="ER240" s="9"/>
      <c r="ES240" s="9"/>
      <c r="ET240" s="9"/>
      <c r="EU240" s="9"/>
      <c r="EV240" s="9"/>
      <c r="EW240" s="9"/>
      <c r="EX240" s="9"/>
      <c r="EY240" s="9"/>
      <c r="EZ240" s="9"/>
      <c r="FA240" s="9"/>
      <c r="FB240" s="9"/>
      <c r="FC240" s="9"/>
      <c r="FD240" s="9"/>
      <c r="FE240" s="9"/>
      <c r="FF240" s="9"/>
      <c r="FG240" s="9"/>
      <c r="FH240" s="9"/>
      <c r="FI240" s="9"/>
      <c r="FJ240" s="9"/>
      <c r="FK240" s="9"/>
      <c r="FL240" s="9"/>
      <c r="FM240" s="9"/>
      <c r="FN240" s="9"/>
      <c r="FO240" s="9"/>
      <c r="FP240" s="9"/>
      <c r="FQ240" s="9"/>
      <c r="FR240" s="9"/>
      <c r="FS240" s="9"/>
      <c r="FT240" s="9"/>
      <c r="FU240" s="9"/>
      <c r="FV240" s="9"/>
      <c r="FW240" s="9"/>
      <c r="FX240" s="9"/>
      <c r="FY240" s="9"/>
      <c r="FZ240" s="9"/>
      <c r="GA240" s="9"/>
      <c r="GB240" s="9"/>
      <c r="GC240" s="9"/>
      <c r="GD240" s="9"/>
      <c r="GE240" s="9"/>
      <c r="GF240" s="9"/>
      <c r="GG240" s="9"/>
      <c r="GH240" s="9"/>
      <c r="GI240" s="9"/>
      <c r="GJ240" s="9"/>
      <c r="GK240" s="9"/>
      <c r="GL240" s="9"/>
      <c r="GM240" s="9"/>
      <c r="GN240" s="9"/>
      <c r="GO240" s="9"/>
      <c r="GP240" s="9"/>
      <c r="GQ240" s="9"/>
      <c r="GR240" s="9"/>
      <c r="GS240" s="9"/>
      <c r="GT240" s="9"/>
      <c r="GU240" s="9"/>
      <c r="GV240" s="9"/>
      <c r="GW240" s="9"/>
      <c r="GX240" s="9"/>
      <c r="GY240" s="9"/>
      <c r="GZ240" s="9"/>
      <c r="HA240" s="9"/>
      <c r="HB240" s="9"/>
      <c r="HC240" s="9"/>
      <c r="HD240" s="9"/>
      <c r="HE240" s="9"/>
      <c r="HF240" s="9"/>
      <c r="HG240" s="9"/>
      <c r="HH240" s="9"/>
      <c r="HI240" s="9"/>
      <c r="HJ240" s="9"/>
      <c r="HK240" s="9"/>
      <c r="HL240" s="9"/>
      <c r="HM240" s="9"/>
      <c r="HN240" s="9"/>
      <c r="HO240" s="9"/>
      <c r="HP240" s="9"/>
      <c r="HQ240" s="9"/>
      <c r="HR240" s="9"/>
      <c r="HS240" s="9"/>
      <c r="HT240" s="9"/>
      <c r="HU240" s="9"/>
      <c r="HV240" s="9"/>
      <c r="HW240" s="9"/>
      <c r="HX240" s="9"/>
      <c r="HY240" s="9"/>
      <c r="HZ240" s="9"/>
      <c r="IA240" s="9"/>
      <c r="IB240" s="9"/>
      <c r="IC240" s="9"/>
      <c r="ID240" s="9"/>
      <c r="IE240" s="9"/>
      <c r="IF240" s="9"/>
      <c r="IG240" s="9"/>
    </row>
    <row r="241" s="1" customFormat="1" spans="1:241">
      <c r="A241" s="9"/>
      <c r="B241" s="9"/>
      <c r="C241" s="9"/>
      <c r="D241" s="9"/>
      <c r="E241" s="9"/>
      <c r="F241" s="28"/>
      <c r="G241" s="130"/>
      <c r="H241" s="130"/>
      <c r="I241" s="30"/>
      <c r="J241" s="30"/>
      <c r="K241" s="31"/>
      <c r="L241" s="9"/>
      <c r="M241" s="9"/>
      <c r="N241" s="9"/>
      <c r="O241" s="138"/>
      <c r="P241" s="138"/>
      <c r="Q241" s="138"/>
      <c r="R241" s="138"/>
      <c r="S241" s="138"/>
      <c r="T241" s="9"/>
      <c r="U241" s="9"/>
      <c r="V241" s="9"/>
      <c r="W241" s="33"/>
      <c r="X241" s="9"/>
      <c r="Y241" s="9"/>
      <c r="Z241" s="9"/>
      <c r="AA241" s="9"/>
      <c r="AB241" s="9"/>
      <c r="AC241" s="9"/>
      <c r="AD241" s="9"/>
      <c r="AE241" s="9"/>
      <c r="AF241" s="9"/>
      <c r="AG241" s="9"/>
      <c r="AH241" s="9"/>
      <c r="AI241" s="9"/>
      <c r="AJ241" s="9"/>
      <c r="AK241" s="9"/>
      <c r="AL241" s="9"/>
      <c r="AM241" s="9"/>
      <c r="AN241" s="9"/>
      <c r="AO241" s="9"/>
      <c r="AP241" s="9"/>
      <c r="AQ241" s="9"/>
      <c r="AR241" s="9"/>
      <c r="AS241" s="9"/>
      <c r="AT241" s="9"/>
      <c r="AU241" s="9"/>
      <c r="AV241" s="9"/>
      <c r="AW241" s="9"/>
      <c r="AX241" s="9"/>
      <c r="AY241" s="9"/>
      <c r="AZ241" s="9"/>
      <c r="BA241" s="9"/>
      <c r="BB241" s="9"/>
      <c r="BC241" s="9"/>
      <c r="BD241" s="9"/>
      <c r="BE241" s="9"/>
      <c r="BF241" s="9"/>
      <c r="BG241" s="9"/>
      <c r="BH241" s="9"/>
      <c r="BI241" s="9"/>
      <c r="BJ241" s="9"/>
      <c r="BK241" s="9"/>
      <c r="BL241" s="9"/>
      <c r="BM241" s="9"/>
      <c r="BN241" s="9"/>
      <c r="BO241" s="9"/>
      <c r="BP241" s="9"/>
      <c r="BQ241" s="9"/>
      <c r="BR241" s="9"/>
      <c r="BS241" s="9"/>
      <c r="BT241" s="9"/>
      <c r="BU241" s="9"/>
      <c r="BV241" s="9"/>
      <c r="BW241" s="9"/>
      <c r="BX241" s="9"/>
      <c r="BY241" s="9"/>
      <c r="BZ241" s="9"/>
      <c r="CA241" s="9"/>
      <c r="CB241" s="9"/>
      <c r="CC241" s="9"/>
      <c r="CD241" s="9"/>
      <c r="CE241" s="9"/>
      <c r="CF241" s="9"/>
      <c r="CG241" s="9"/>
      <c r="CH241" s="9"/>
      <c r="CI241" s="9"/>
      <c r="CJ241" s="9"/>
      <c r="CK241" s="9"/>
      <c r="CL241" s="9"/>
      <c r="CM241" s="9"/>
      <c r="CN241" s="9"/>
      <c r="CO241" s="9"/>
      <c r="CP241" s="9"/>
      <c r="CQ241" s="9"/>
      <c r="CR241" s="9"/>
      <c r="CS241" s="9"/>
      <c r="CT241" s="9"/>
      <c r="CU241" s="9"/>
      <c r="CV241" s="9"/>
      <c r="CW241" s="9"/>
      <c r="CX241" s="9"/>
      <c r="CY241" s="9"/>
      <c r="CZ241" s="9"/>
      <c r="DA241" s="9"/>
      <c r="DB241" s="9"/>
      <c r="DC241" s="9"/>
      <c r="DD241" s="9"/>
      <c r="DE241" s="9"/>
      <c r="DF241" s="9"/>
      <c r="DG241" s="9"/>
      <c r="DH241" s="9"/>
      <c r="DI241" s="9"/>
      <c r="DJ241" s="9"/>
      <c r="DK241" s="9"/>
      <c r="DL241" s="9"/>
      <c r="DM241" s="9"/>
      <c r="DN241" s="9"/>
      <c r="DO241" s="9"/>
      <c r="DP241" s="9"/>
      <c r="DQ241" s="9"/>
      <c r="DR241" s="9"/>
      <c r="DS241" s="9"/>
      <c r="DT241" s="9"/>
      <c r="DU241" s="9"/>
      <c r="DV241" s="9"/>
      <c r="DW241" s="9"/>
      <c r="DX241" s="9"/>
      <c r="DY241" s="9"/>
      <c r="DZ241" s="9"/>
      <c r="EA241" s="9"/>
      <c r="EB241" s="9"/>
      <c r="EC241" s="9"/>
      <c r="ED241" s="9"/>
      <c r="EE241" s="9"/>
      <c r="EF241" s="9"/>
      <c r="EG241" s="9"/>
      <c r="EH241" s="9"/>
      <c r="EI241" s="9"/>
      <c r="EJ241" s="9"/>
      <c r="EK241" s="9"/>
      <c r="EL241" s="9"/>
      <c r="EM241" s="9"/>
      <c r="EN241" s="9"/>
      <c r="EO241" s="9"/>
      <c r="EP241" s="9"/>
      <c r="EQ241" s="9"/>
      <c r="ER241" s="9"/>
      <c r="ES241" s="9"/>
      <c r="ET241" s="9"/>
      <c r="EU241" s="9"/>
      <c r="EV241" s="9"/>
      <c r="EW241" s="9"/>
      <c r="EX241" s="9"/>
      <c r="EY241" s="9"/>
      <c r="EZ241" s="9"/>
      <c r="FA241" s="9"/>
      <c r="FB241" s="9"/>
      <c r="FC241" s="9"/>
      <c r="FD241" s="9"/>
      <c r="FE241" s="9"/>
      <c r="FF241" s="9"/>
      <c r="FG241" s="9"/>
      <c r="FH241" s="9"/>
      <c r="FI241" s="9"/>
      <c r="FJ241" s="9"/>
      <c r="FK241" s="9"/>
      <c r="FL241" s="9"/>
      <c r="FM241" s="9"/>
      <c r="FN241" s="9"/>
      <c r="FO241" s="9"/>
      <c r="FP241" s="9"/>
      <c r="FQ241" s="9"/>
      <c r="FR241" s="9"/>
      <c r="FS241" s="9"/>
      <c r="FT241" s="9"/>
      <c r="FU241" s="9"/>
      <c r="FV241" s="9"/>
      <c r="FW241" s="9"/>
      <c r="FX241" s="9"/>
      <c r="FY241" s="9"/>
      <c r="FZ241" s="9"/>
      <c r="GA241" s="9"/>
      <c r="GB241" s="9"/>
      <c r="GC241" s="9"/>
      <c r="GD241" s="9"/>
      <c r="GE241" s="9"/>
      <c r="GF241" s="9"/>
      <c r="GG241" s="9"/>
      <c r="GH241" s="9"/>
      <c r="GI241" s="9"/>
      <c r="GJ241" s="9"/>
      <c r="GK241" s="9"/>
      <c r="GL241" s="9"/>
      <c r="GM241" s="9"/>
      <c r="GN241" s="9"/>
      <c r="GO241" s="9"/>
      <c r="GP241" s="9"/>
      <c r="GQ241" s="9"/>
      <c r="GR241" s="9"/>
      <c r="GS241" s="9"/>
      <c r="GT241" s="9"/>
      <c r="GU241" s="9"/>
      <c r="GV241" s="9"/>
      <c r="GW241" s="9"/>
      <c r="GX241" s="9"/>
      <c r="GY241" s="9"/>
      <c r="GZ241" s="9"/>
      <c r="HA241" s="9"/>
      <c r="HB241" s="9"/>
      <c r="HC241" s="9"/>
      <c r="HD241" s="9"/>
      <c r="HE241" s="9"/>
      <c r="HF241" s="9"/>
      <c r="HG241" s="9"/>
      <c r="HH241" s="9"/>
      <c r="HI241" s="9"/>
      <c r="HJ241" s="9"/>
      <c r="HK241" s="9"/>
      <c r="HL241" s="9"/>
      <c r="HM241" s="9"/>
      <c r="HN241" s="9"/>
      <c r="HO241" s="9"/>
      <c r="HP241" s="9"/>
      <c r="HQ241" s="9"/>
      <c r="HR241" s="9"/>
      <c r="HS241" s="9"/>
      <c r="HT241" s="9"/>
      <c r="HU241" s="9"/>
      <c r="HV241" s="9"/>
      <c r="HW241" s="9"/>
      <c r="HX241" s="9"/>
      <c r="HY241" s="9"/>
      <c r="HZ241" s="9"/>
      <c r="IA241" s="9"/>
      <c r="IB241" s="9"/>
      <c r="IC241" s="9"/>
      <c r="ID241" s="9"/>
      <c r="IE241" s="9"/>
      <c r="IF241" s="9"/>
      <c r="IG241" s="9"/>
    </row>
    <row r="242" s="1" customFormat="1" spans="1:241">
      <c r="A242" s="9"/>
      <c r="B242" s="9"/>
      <c r="C242" s="9"/>
      <c r="D242" s="9"/>
      <c r="E242" s="9"/>
      <c r="F242" s="28"/>
      <c r="G242" s="130"/>
      <c r="H242" s="130"/>
      <c r="I242" s="30"/>
      <c r="J242" s="30"/>
      <c r="K242" s="31"/>
      <c r="L242" s="9"/>
      <c r="M242" s="9"/>
      <c r="N242" s="9"/>
      <c r="O242" s="138"/>
      <c r="P242" s="138"/>
      <c r="Q242" s="138"/>
      <c r="R242" s="138"/>
      <c r="S242" s="138"/>
      <c r="T242" s="9"/>
      <c r="U242" s="9"/>
      <c r="V242" s="9"/>
      <c r="W242" s="33"/>
      <c r="X242" s="9"/>
      <c r="Y242" s="9"/>
      <c r="Z242" s="9"/>
      <c r="AA242" s="9"/>
      <c r="AB242" s="9"/>
      <c r="AC242" s="9"/>
      <c r="AD242" s="9"/>
      <c r="AE242" s="9"/>
      <c r="AF242" s="9"/>
      <c r="AG242" s="9"/>
      <c r="AH242" s="9"/>
      <c r="AI242" s="9"/>
      <c r="AJ242" s="9"/>
      <c r="AK242" s="9"/>
      <c r="AL242" s="9"/>
      <c r="AM242" s="9"/>
      <c r="AN242" s="9"/>
      <c r="AO242" s="9"/>
      <c r="AP242" s="9"/>
      <c r="AQ242" s="9"/>
      <c r="AR242" s="9"/>
      <c r="AS242" s="9"/>
      <c r="AT242" s="9"/>
      <c r="AU242" s="9"/>
      <c r="AV242" s="9"/>
      <c r="AW242" s="9"/>
      <c r="AX242" s="9"/>
      <c r="AY242" s="9"/>
      <c r="AZ242" s="9"/>
      <c r="BA242" s="9"/>
      <c r="BB242" s="9"/>
      <c r="BC242" s="9"/>
      <c r="BD242" s="9"/>
      <c r="BE242" s="9"/>
      <c r="BF242" s="9"/>
      <c r="BG242" s="9"/>
      <c r="BH242" s="9"/>
      <c r="BI242" s="9"/>
      <c r="BJ242" s="9"/>
      <c r="BK242" s="9"/>
      <c r="BL242" s="9"/>
      <c r="BM242" s="9"/>
      <c r="BN242" s="9"/>
      <c r="BO242" s="9"/>
      <c r="BP242" s="9"/>
      <c r="BQ242" s="9"/>
      <c r="BR242" s="9"/>
      <c r="BS242" s="9"/>
      <c r="BT242" s="9"/>
      <c r="BU242" s="9"/>
      <c r="BV242" s="9"/>
      <c r="BW242" s="9"/>
      <c r="BX242" s="9"/>
      <c r="BY242" s="9"/>
      <c r="BZ242" s="9"/>
      <c r="CA242" s="9"/>
      <c r="CB242" s="9"/>
      <c r="CC242" s="9"/>
      <c r="CD242" s="9"/>
      <c r="CE242" s="9"/>
      <c r="CF242" s="9"/>
      <c r="CG242" s="9"/>
      <c r="CH242" s="9"/>
      <c r="CI242" s="9"/>
      <c r="CJ242" s="9"/>
      <c r="CK242" s="9"/>
      <c r="CL242" s="9"/>
      <c r="CM242" s="9"/>
      <c r="CN242" s="9"/>
      <c r="CO242" s="9"/>
      <c r="CP242" s="9"/>
      <c r="CQ242" s="9"/>
      <c r="CR242" s="9"/>
      <c r="CS242" s="9"/>
      <c r="CT242" s="9"/>
      <c r="CU242" s="9"/>
      <c r="CV242" s="9"/>
      <c r="CW242" s="9"/>
      <c r="CX242" s="9"/>
      <c r="CY242" s="9"/>
      <c r="CZ242" s="9"/>
      <c r="DA242" s="9"/>
      <c r="DB242" s="9"/>
      <c r="DC242" s="9"/>
      <c r="DD242" s="9"/>
      <c r="DE242" s="9"/>
      <c r="DF242" s="9"/>
      <c r="DG242" s="9"/>
      <c r="DH242" s="9"/>
      <c r="DI242" s="9"/>
      <c r="DJ242" s="9"/>
      <c r="DK242" s="9"/>
      <c r="DL242" s="9"/>
      <c r="DM242" s="9"/>
      <c r="DN242" s="9"/>
      <c r="DO242" s="9"/>
      <c r="DP242" s="9"/>
      <c r="DQ242" s="9"/>
      <c r="DR242" s="9"/>
      <c r="DS242" s="9"/>
      <c r="DT242" s="9"/>
      <c r="DU242" s="9"/>
      <c r="DV242" s="9"/>
      <c r="DW242" s="9"/>
      <c r="DX242" s="9"/>
      <c r="DY242" s="9"/>
      <c r="DZ242" s="9"/>
      <c r="EA242" s="9"/>
      <c r="EB242" s="9"/>
      <c r="EC242" s="9"/>
      <c r="ED242" s="9"/>
      <c r="EE242" s="9"/>
      <c r="EF242" s="9"/>
      <c r="EG242" s="9"/>
      <c r="EH242" s="9"/>
      <c r="EI242" s="9"/>
      <c r="EJ242" s="9"/>
      <c r="EK242" s="9"/>
      <c r="EL242" s="9"/>
      <c r="EM242" s="9"/>
      <c r="EN242" s="9"/>
      <c r="EO242" s="9"/>
      <c r="EP242" s="9"/>
      <c r="EQ242" s="9"/>
      <c r="ER242" s="9"/>
      <c r="ES242" s="9"/>
      <c r="ET242" s="9"/>
      <c r="EU242" s="9"/>
      <c r="EV242" s="9"/>
      <c r="EW242" s="9"/>
      <c r="EX242" s="9"/>
      <c r="EY242" s="9"/>
      <c r="EZ242" s="9"/>
      <c r="FA242" s="9"/>
      <c r="FB242" s="9"/>
      <c r="FC242" s="9"/>
      <c r="FD242" s="9"/>
      <c r="FE242" s="9"/>
      <c r="FF242" s="9"/>
      <c r="FG242" s="9"/>
      <c r="FH242" s="9"/>
      <c r="FI242" s="9"/>
      <c r="FJ242" s="9"/>
      <c r="FK242" s="9"/>
      <c r="FL242" s="9"/>
      <c r="FM242" s="9"/>
      <c r="FN242" s="9"/>
      <c r="FO242" s="9"/>
      <c r="FP242" s="9"/>
      <c r="FQ242" s="9"/>
      <c r="FR242" s="9"/>
      <c r="FS242" s="9"/>
      <c r="FT242" s="9"/>
      <c r="FU242" s="9"/>
      <c r="FV242" s="9"/>
      <c r="FW242" s="9"/>
      <c r="FX242" s="9"/>
      <c r="FY242" s="9"/>
      <c r="FZ242" s="9"/>
      <c r="GA242" s="9"/>
      <c r="GB242" s="9"/>
      <c r="GC242" s="9"/>
      <c r="GD242" s="9"/>
      <c r="GE242" s="9"/>
      <c r="GF242" s="9"/>
      <c r="GG242" s="9"/>
      <c r="GH242" s="9"/>
      <c r="GI242" s="9"/>
      <c r="GJ242" s="9"/>
      <c r="GK242" s="9"/>
      <c r="GL242" s="9"/>
      <c r="GM242" s="9"/>
      <c r="GN242" s="9"/>
      <c r="GO242" s="9"/>
      <c r="GP242" s="9"/>
      <c r="GQ242" s="9"/>
      <c r="GR242" s="9"/>
      <c r="GS242" s="9"/>
      <c r="GT242" s="9"/>
      <c r="GU242" s="9"/>
      <c r="GV242" s="9"/>
      <c r="GW242" s="9"/>
      <c r="GX242" s="9"/>
      <c r="GY242" s="9"/>
      <c r="GZ242" s="9"/>
      <c r="HA242" s="9"/>
      <c r="HB242" s="9"/>
      <c r="HC242" s="9"/>
      <c r="HD242" s="9"/>
      <c r="HE242" s="9"/>
      <c r="HF242" s="9"/>
      <c r="HG242" s="9"/>
      <c r="HH242" s="9"/>
      <c r="HI242" s="9"/>
      <c r="HJ242" s="9"/>
      <c r="HK242" s="9"/>
      <c r="HL242" s="9"/>
      <c r="HM242" s="9"/>
      <c r="HN242" s="9"/>
      <c r="HO242" s="9"/>
      <c r="HP242" s="9"/>
      <c r="HQ242" s="9"/>
      <c r="HR242" s="9"/>
      <c r="HS242" s="9"/>
      <c r="HT242" s="9"/>
      <c r="HU242" s="9"/>
      <c r="HV242" s="9"/>
      <c r="HW242" s="9"/>
      <c r="HX242" s="9"/>
      <c r="HY242" s="9"/>
      <c r="HZ242" s="9"/>
      <c r="IA242" s="9"/>
      <c r="IB242" s="9"/>
      <c r="IC242" s="9"/>
      <c r="ID242" s="9"/>
      <c r="IE242" s="9"/>
      <c r="IF242" s="9"/>
      <c r="IG242" s="9"/>
    </row>
    <row r="243" s="1" customFormat="1" spans="1:241">
      <c r="A243" s="9"/>
      <c r="B243" s="9"/>
      <c r="C243" s="9"/>
      <c r="D243" s="9"/>
      <c r="E243" s="9"/>
      <c r="F243" s="28"/>
      <c r="G243" s="130"/>
      <c r="H243" s="130"/>
      <c r="I243" s="30"/>
      <c r="J243" s="30"/>
      <c r="K243" s="31"/>
      <c r="L243" s="9"/>
      <c r="M243" s="9"/>
      <c r="N243" s="9"/>
      <c r="O243" s="138"/>
      <c r="P243" s="138"/>
      <c r="Q243" s="138"/>
      <c r="R243" s="138"/>
      <c r="S243" s="138"/>
      <c r="T243" s="9"/>
      <c r="U243" s="9"/>
      <c r="V243" s="9"/>
      <c r="W243" s="33"/>
      <c r="X243" s="9"/>
      <c r="Y243" s="9"/>
      <c r="Z243" s="9"/>
      <c r="AA243" s="9"/>
      <c r="AB243" s="9"/>
      <c r="AC243" s="9"/>
      <c r="AD243" s="9"/>
      <c r="AE243" s="9"/>
      <c r="AF243" s="9"/>
      <c r="AG243" s="9"/>
      <c r="AH243" s="9"/>
      <c r="AI243" s="9"/>
      <c r="AJ243" s="9"/>
      <c r="AK243" s="9"/>
      <c r="AL243" s="9"/>
      <c r="AM243" s="9"/>
      <c r="AN243" s="9"/>
      <c r="AO243" s="9"/>
      <c r="AP243" s="9"/>
      <c r="AQ243" s="9"/>
      <c r="AR243" s="9"/>
      <c r="AS243" s="9"/>
      <c r="AT243" s="9"/>
      <c r="AU243" s="9"/>
      <c r="AV243" s="9"/>
      <c r="AW243" s="9"/>
      <c r="AX243" s="9"/>
      <c r="AY243" s="9"/>
      <c r="AZ243" s="9"/>
      <c r="BA243" s="9"/>
      <c r="BB243" s="9"/>
      <c r="BC243" s="9"/>
      <c r="BD243" s="9"/>
      <c r="BE243" s="9"/>
      <c r="BF243" s="9"/>
      <c r="BG243" s="9"/>
      <c r="BH243" s="9"/>
      <c r="BI243" s="9"/>
      <c r="BJ243" s="9"/>
      <c r="BK243" s="9"/>
      <c r="BL243" s="9"/>
      <c r="BM243" s="9"/>
      <c r="BN243" s="9"/>
      <c r="BO243" s="9"/>
      <c r="BP243" s="9"/>
      <c r="BQ243" s="9"/>
      <c r="BR243" s="9"/>
      <c r="BS243" s="9"/>
      <c r="BT243" s="9"/>
      <c r="BU243" s="9"/>
      <c r="BV243" s="9"/>
      <c r="BW243" s="9"/>
      <c r="BX243" s="9"/>
      <c r="BY243" s="9"/>
      <c r="BZ243" s="9"/>
      <c r="CA243" s="9"/>
      <c r="CB243" s="9"/>
      <c r="CC243" s="9"/>
      <c r="CD243" s="9"/>
      <c r="CE243" s="9"/>
      <c r="CF243" s="9"/>
      <c r="CG243" s="9"/>
      <c r="CH243" s="9"/>
      <c r="CI243" s="9"/>
      <c r="CJ243" s="9"/>
      <c r="CK243" s="9"/>
      <c r="CL243" s="9"/>
      <c r="CM243" s="9"/>
      <c r="CN243" s="9"/>
      <c r="CO243" s="9"/>
      <c r="CP243" s="9"/>
      <c r="CQ243" s="9"/>
      <c r="CR243" s="9"/>
      <c r="CS243" s="9"/>
      <c r="CT243" s="9"/>
      <c r="CU243" s="9"/>
      <c r="CV243" s="9"/>
      <c r="CW243" s="9"/>
      <c r="CX243" s="9"/>
      <c r="CY243" s="9"/>
      <c r="CZ243" s="9"/>
      <c r="DA243" s="9"/>
      <c r="DB243" s="9"/>
      <c r="DC243" s="9"/>
      <c r="DD243" s="9"/>
      <c r="DE243" s="9"/>
      <c r="DF243" s="9"/>
      <c r="DG243" s="9"/>
      <c r="DH243" s="9"/>
      <c r="DI243" s="9"/>
      <c r="DJ243" s="9"/>
      <c r="DK243" s="9"/>
      <c r="DL243" s="9"/>
      <c r="DM243" s="9"/>
      <c r="DN243" s="9"/>
      <c r="DO243" s="9"/>
      <c r="DP243" s="9"/>
      <c r="DQ243" s="9"/>
      <c r="DR243" s="9"/>
      <c r="DS243" s="9"/>
      <c r="DT243" s="9"/>
      <c r="DU243" s="9"/>
      <c r="DV243" s="9"/>
      <c r="DW243" s="9"/>
      <c r="DX243" s="9"/>
      <c r="DY243" s="9"/>
      <c r="DZ243" s="9"/>
      <c r="EA243" s="9"/>
      <c r="EB243" s="9"/>
      <c r="EC243" s="9"/>
      <c r="ED243" s="9"/>
      <c r="EE243" s="9"/>
      <c r="EF243" s="9"/>
      <c r="EG243" s="9"/>
      <c r="EH243" s="9"/>
      <c r="EI243" s="9"/>
      <c r="EJ243" s="9"/>
      <c r="EK243" s="9"/>
      <c r="EL243" s="9"/>
      <c r="EM243" s="9"/>
      <c r="EN243" s="9"/>
      <c r="EO243" s="9"/>
      <c r="EP243" s="9"/>
      <c r="EQ243" s="9"/>
      <c r="ER243" s="9"/>
      <c r="ES243" s="9"/>
      <c r="ET243" s="9"/>
      <c r="EU243" s="9"/>
      <c r="EV243" s="9"/>
      <c r="EW243" s="9"/>
      <c r="EX243" s="9"/>
      <c r="EY243" s="9"/>
      <c r="EZ243" s="9"/>
      <c r="FA243" s="9"/>
      <c r="FB243" s="9"/>
      <c r="FC243" s="9"/>
      <c r="FD243" s="9"/>
      <c r="FE243" s="9"/>
      <c r="FF243" s="9"/>
      <c r="FG243" s="9"/>
      <c r="FH243" s="9"/>
      <c r="FI243" s="9"/>
      <c r="FJ243" s="9"/>
      <c r="FK243" s="9"/>
      <c r="FL243" s="9"/>
      <c r="FM243" s="9"/>
      <c r="FN243" s="9"/>
      <c r="FO243" s="9"/>
      <c r="FP243" s="9"/>
      <c r="FQ243" s="9"/>
      <c r="FR243" s="9"/>
      <c r="FS243" s="9"/>
      <c r="FT243" s="9"/>
      <c r="FU243" s="9"/>
      <c r="FV243" s="9"/>
      <c r="FW243" s="9"/>
      <c r="FX243" s="9"/>
      <c r="FY243" s="9"/>
      <c r="FZ243" s="9"/>
      <c r="GA243" s="9"/>
      <c r="GB243" s="9"/>
      <c r="GC243" s="9"/>
      <c r="GD243" s="9"/>
      <c r="GE243" s="9"/>
      <c r="GF243" s="9"/>
      <c r="GG243" s="9"/>
      <c r="GH243" s="9"/>
      <c r="GI243" s="9"/>
      <c r="GJ243" s="9"/>
      <c r="GK243" s="9"/>
      <c r="GL243" s="9"/>
      <c r="GM243" s="9"/>
      <c r="GN243" s="9"/>
      <c r="GO243" s="9"/>
      <c r="GP243" s="9"/>
      <c r="GQ243" s="9"/>
      <c r="GR243" s="9"/>
      <c r="GS243" s="9"/>
      <c r="GT243" s="9"/>
      <c r="GU243" s="9"/>
      <c r="GV243" s="9"/>
      <c r="GW243" s="9"/>
      <c r="GX243" s="9"/>
      <c r="GY243" s="9"/>
      <c r="GZ243" s="9"/>
      <c r="HA243" s="9"/>
      <c r="HB243" s="9"/>
      <c r="HC243" s="9"/>
      <c r="HD243" s="9"/>
      <c r="HE243" s="9"/>
      <c r="HF243" s="9"/>
      <c r="HG243" s="9"/>
      <c r="HH243" s="9"/>
      <c r="HI243" s="9"/>
      <c r="HJ243" s="9"/>
      <c r="HK243" s="9"/>
      <c r="HL243" s="9"/>
      <c r="HM243" s="9"/>
      <c r="HN243" s="9"/>
      <c r="HO243" s="9"/>
      <c r="HP243" s="9"/>
      <c r="HQ243" s="9"/>
      <c r="HR243" s="9"/>
      <c r="HS243" s="9"/>
      <c r="HT243" s="9"/>
      <c r="HU243" s="9"/>
      <c r="HV243" s="9"/>
      <c r="HW243" s="9"/>
      <c r="HX243" s="9"/>
      <c r="HY243" s="9"/>
      <c r="HZ243" s="9"/>
      <c r="IA243" s="9"/>
      <c r="IB243" s="9"/>
      <c r="IC243" s="9"/>
      <c r="ID243" s="9"/>
      <c r="IE243" s="9"/>
      <c r="IF243" s="9"/>
      <c r="IG243" s="9"/>
    </row>
    <row r="244" s="26" customFormat="1" spans="1:23">
      <c r="A244" s="9"/>
      <c r="B244" s="9"/>
      <c r="C244" s="9"/>
      <c r="D244" s="9"/>
      <c r="E244" s="9"/>
      <c r="F244" s="28"/>
      <c r="G244" s="130"/>
      <c r="H244" s="130"/>
      <c r="I244" s="30"/>
      <c r="J244" s="30"/>
      <c r="K244" s="31"/>
      <c r="L244" s="9"/>
      <c r="M244" s="9"/>
      <c r="N244" s="9"/>
      <c r="O244" s="138"/>
      <c r="P244" s="138"/>
      <c r="Q244" s="138"/>
      <c r="R244" s="138"/>
      <c r="S244" s="138"/>
      <c r="T244" s="9"/>
      <c r="U244" s="9"/>
      <c r="V244" s="9"/>
      <c r="W244" s="33"/>
    </row>
    <row r="245" s="26" customFormat="1" spans="1:23">
      <c r="A245" s="9"/>
      <c r="B245" s="9"/>
      <c r="C245" s="9"/>
      <c r="D245" s="9"/>
      <c r="E245" s="9"/>
      <c r="F245" s="28"/>
      <c r="G245" s="130"/>
      <c r="H245" s="130"/>
      <c r="I245" s="30"/>
      <c r="J245" s="30"/>
      <c r="K245" s="31"/>
      <c r="L245" s="9"/>
      <c r="M245" s="9"/>
      <c r="N245" s="9"/>
      <c r="O245" s="138"/>
      <c r="P245" s="138"/>
      <c r="Q245" s="138"/>
      <c r="R245" s="138"/>
      <c r="S245" s="138"/>
      <c r="T245" s="9"/>
      <c r="U245" s="9"/>
      <c r="V245" s="9"/>
      <c r="W245" s="33"/>
    </row>
    <row r="246" s="26" customFormat="1" spans="1:23">
      <c r="A246" s="9"/>
      <c r="B246" s="9"/>
      <c r="C246" s="9"/>
      <c r="D246" s="9"/>
      <c r="E246" s="9"/>
      <c r="F246" s="28"/>
      <c r="G246" s="130"/>
      <c r="H246" s="130"/>
      <c r="I246" s="30"/>
      <c r="J246" s="30"/>
      <c r="K246" s="31"/>
      <c r="L246" s="9"/>
      <c r="M246" s="9"/>
      <c r="N246" s="9"/>
      <c r="O246" s="138"/>
      <c r="P246" s="138"/>
      <c r="Q246" s="138"/>
      <c r="R246" s="138"/>
      <c r="S246" s="138"/>
      <c r="T246" s="9"/>
      <c r="U246" s="9"/>
      <c r="V246" s="9"/>
      <c r="W246" s="33"/>
    </row>
    <row r="247" s="26" customFormat="1" spans="1:23">
      <c r="A247" s="9"/>
      <c r="B247" s="9"/>
      <c r="C247" s="9"/>
      <c r="D247" s="9"/>
      <c r="E247" s="9"/>
      <c r="F247" s="28"/>
      <c r="G247" s="130"/>
      <c r="H247" s="130"/>
      <c r="I247" s="30"/>
      <c r="J247" s="30"/>
      <c r="K247" s="31"/>
      <c r="L247" s="9"/>
      <c r="M247" s="9"/>
      <c r="N247" s="9"/>
      <c r="O247" s="138"/>
      <c r="P247" s="138"/>
      <c r="Q247" s="138"/>
      <c r="R247" s="138"/>
      <c r="S247" s="138"/>
      <c r="T247" s="9"/>
      <c r="U247" s="9"/>
      <c r="V247" s="9"/>
      <c r="W247" s="33"/>
    </row>
    <row r="248" s="26" customFormat="1" spans="1:23">
      <c r="A248" s="9"/>
      <c r="B248" s="9"/>
      <c r="C248" s="9"/>
      <c r="D248" s="9"/>
      <c r="E248" s="9"/>
      <c r="F248" s="28"/>
      <c r="G248" s="130"/>
      <c r="H248" s="130"/>
      <c r="I248" s="30"/>
      <c r="J248" s="30"/>
      <c r="K248" s="31"/>
      <c r="L248" s="9"/>
      <c r="M248" s="9"/>
      <c r="N248" s="9"/>
      <c r="O248" s="138"/>
      <c r="P248" s="138"/>
      <c r="Q248" s="138"/>
      <c r="R248" s="138"/>
      <c r="S248" s="138"/>
      <c r="T248" s="9"/>
      <c r="U248" s="9"/>
      <c r="V248" s="9"/>
      <c r="W248" s="33"/>
    </row>
    <row r="249" s="26" customFormat="1" spans="1:23">
      <c r="A249" s="9"/>
      <c r="B249" s="9"/>
      <c r="C249" s="9"/>
      <c r="D249" s="9"/>
      <c r="E249" s="9"/>
      <c r="F249" s="28"/>
      <c r="G249" s="130"/>
      <c r="H249" s="130"/>
      <c r="I249" s="30"/>
      <c r="J249" s="30"/>
      <c r="K249" s="31"/>
      <c r="L249" s="9"/>
      <c r="M249" s="9"/>
      <c r="N249" s="9"/>
      <c r="O249" s="138"/>
      <c r="P249" s="138"/>
      <c r="Q249" s="138"/>
      <c r="R249" s="138"/>
      <c r="S249" s="138"/>
      <c r="T249" s="9"/>
      <c r="U249" s="9"/>
      <c r="V249" s="9"/>
      <c r="W249" s="33"/>
    </row>
    <row r="250" s="26" customFormat="1" spans="1:23">
      <c r="A250" s="9"/>
      <c r="B250" s="9"/>
      <c r="C250" s="9"/>
      <c r="D250" s="9"/>
      <c r="E250" s="9"/>
      <c r="F250" s="28"/>
      <c r="G250" s="130"/>
      <c r="H250" s="130"/>
      <c r="I250" s="30"/>
      <c r="J250" s="30"/>
      <c r="K250" s="31"/>
      <c r="L250" s="9"/>
      <c r="M250" s="9"/>
      <c r="N250" s="9"/>
      <c r="O250" s="138"/>
      <c r="P250" s="138"/>
      <c r="Q250" s="138"/>
      <c r="R250" s="138"/>
      <c r="S250" s="138"/>
      <c r="T250" s="9"/>
      <c r="U250" s="9"/>
      <c r="V250" s="9"/>
      <c r="W250" s="33"/>
    </row>
    <row r="251" s="26" customFormat="1" spans="1:23">
      <c r="A251" s="9"/>
      <c r="B251" s="9"/>
      <c r="C251" s="9"/>
      <c r="D251" s="9"/>
      <c r="E251" s="9"/>
      <c r="F251" s="28"/>
      <c r="G251" s="130"/>
      <c r="H251" s="130"/>
      <c r="I251" s="30"/>
      <c r="J251" s="30"/>
      <c r="K251" s="31"/>
      <c r="L251" s="9"/>
      <c r="M251" s="9"/>
      <c r="N251" s="9"/>
      <c r="O251" s="138"/>
      <c r="P251" s="138"/>
      <c r="Q251" s="138"/>
      <c r="R251" s="138"/>
      <c r="S251" s="138"/>
      <c r="T251" s="9"/>
      <c r="U251" s="9"/>
      <c r="V251" s="9"/>
      <c r="W251" s="33"/>
    </row>
    <row r="252" s="26" customFormat="1" spans="1:23">
      <c r="A252" s="9"/>
      <c r="B252" s="9"/>
      <c r="C252" s="9"/>
      <c r="D252" s="9"/>
      <c r="E252" s="9"/>
      <c r="F252" s="28"/>
      <c r="G252" s="130"/>
      <c r="H252" s="130"/>
      <c r="I252" s="30"/>
      <c r="J252" s="30"/>
      <c r="K252" s="31"/>
      <c r="L252" s="9"/>
      <c r="M252" s="9"/>
      <c r="N252" s="9"/>
      <c r="O252" s="138"/>
      <c r="P252" s="138"/>
      <c r="Q252" s="138"/>
      <c r="R252" s="138"/>
      <c r="S252" s="138"/>
      <c r="T252" s="9"/>
      <c r="U252" s="9"/>
      <c r="V252" s="9"/>
      <c r="W252" s="33"/>
    </row>
    <row r="253" s="26" customFormat="1" spans="6:21">
      <c r="F253" s="131"/>
      <c r="I253" s="139"/>
      <c r="J253" s="139"/>
      <c r="K253" s="31"/>
      <c r="L253" s="33"/>
      <c r="M253" s="33"/>
      <c r="N253" s="33"/>
      <c r="O253" s="33"/>
      <c r="P253" s="33"/>
      <c r="Q253" s="33"/>
      <c r="R253" s="33"/>
      <c r="S253" s="33"/>
      <c r="T253" s="33"/>
      <c r="U253" s="33"/>
    </row>
    <row r="254" s="26" customFormat="1" spans="6:21">
      <c r="F254" s="131"/>
      <c r="I254" s="139"/>
      <c r="J254" s="139"/>
      <c r="K254" s="31"/>
      <c r="L254" s="33"/>
      <c r="M254" s="33"/>
      <c r="N254" s="33"/>
      <c r="O254" s="33"/>
      <c r="P254" s="33"/>
      <c r="Q254" s="33"/>
      <c r="R254" s="33"/>
      <c r="S254" s="33"/>
      <c r="T254" s="33"/>
      <c r="U254" s="33"/>
    </row>
    <row r="255" s="26" customFormat="1" spans="6:21">
      <c r="F255" s="131"/>
      <c r="I255" s="139"/>
      <c r="J255" s="139"/>
      <c r="K255" s="31"/>
      <c r="L255" s="33"/>
      <c r="M255" s="33"/>
      <c r="N255" s="33"/>
      <c r="O255" s="33"/>
      <c r="P255" s="33"/>
      <c r="Q255" s="33"/>
      <c r="R255" s="33"/>
      <c r="S255" s="33"/>
      <c r="T255" s="33"/>
      <c r="U255" s="33"/>
    </row>
    <row r="256" s="26" customFormat="1" spans="6:21">
      <c r="F256" s="131"/>
      <c r="I256" s="139"/>
      <c r="J256" s="139"/>
      <c r="K256" s="31"/>
      <c r="L256" s="33"/>
      <c r="M256" s="33"/>
      <c r="N256" s="33"/>
      <c r="O256" s="33"/>
      <c r="P256" s="33"/>
      <c r="Q256" s="33"/>
      <c r="R256" s="33"/>
      <c r="S256" s="33"/>
      <c r="T256" s="33"/>
      <c r="U256" s="33"/>
    </row>
    <row r="257" s="26" customFormat="1" spans="6:21">
      <c r="F257" s="131"/>
      <c r="I257" s="139"/>
      <c r="J257" s="139"/>
      <c r="K257" s="31"/>
      <c r="L257" s="33"/>
      <c r="M257" s="33"/>
      <c r="N257" s="33"/>
      <c r="O257" s="33"/>
      <c r="P257" s="33"/>
      <c r="Q257" s="33"/>
      <c r="R257" s="33"/>
      <c r="S257" s="33"/>
      <c r="T257" s="33"/>
      <c r="U257" s="33"/>
    </row>
    <row r="258" s="26" customFormat="1" spans="6:21">
      <c r="F258" s="131"/>
      <c r="I258" s="139"/>
      <c r="J258" s="139"/>
      <c r="K258" s="31"/>
      <c r="L258" s="33"/>
      <c r="M258" s="33"/>
      <c r="N258" s="33"/>
      <c r="O258" s="33"/>
      <c r="P258" s="33"/>
      <c r="Q258" s="33"/>
      <c r="R258" s="33"/>
      <c r="S258" s="33"/>
      <c r="T258" s="33"/>
      <c r="U258" s="33"/>
    </row>
    <row r="259" s="26" customFormat="1" spans="6:21">
      <c r="F259" s="131"/>
      <c r="I259" s="139"/>
      <c r="J259" s="139"/>
      <c r="K259" s="31"/>
      <c r="L259" s="33"/>
      <c r="M259" s="33"/>
      <c r="N259" s="33"/>
      <c r="O259" s="33"/>
      <c r="P259" s="33"/>
      <c r="Q259" s="33"/>
      <c r="R259" s="33"/>
      <c r="S259" s="33"/>
      <c r="T259" s="33"/>
      <c r="U259" s="33"/>
    </row>
    <row r="260" s="26" customFormat="1" spans="6:21">
      <c r="F260" s="131"/>
      <c r="I260" s="139"/>
      <c r="J260" s="139"/>
      <c r="K260" s="31"/>
      <c r="L260" s="33"/>
      <c r="M260" s="33"/>
      <c r="N260" s="33"/>
      <c r="O260" s="33"/>
      <c r="P260" s="33"/>
      <c r="Q260" s="33"/>
      <c r="R260" s="33"/>
      <c r="S260" s="33"/>
      <c r="T260" s="33"/>
      <c r="U260" s="33"/>
    </row>
    <row r="261" s="26" customFormat="1" spans="6:21">
      <c r="F261" s="131"/>
      <c r="I261" s="139"/>
      <c r="J261" s="139"/>
      <c r="K261" s="31"/>
      <c r="L261" s="33"/>
      <c r="M261" s="33"/>
      <c r="N261" s="33"/>
      <c r="O261" s="33"/>
      <c r="P261" s="33"/>
      <c r="Q261" s="33"/>
      <c r="R261" s="33"/>
      <c r="S261" s="33"/>
      <c r="T261" s="33"/>
      <c r="U261" s="33"/>
    </row>
    <row r="262" s="26" customFormat="1" spans="6:21">
      <c r="F262" s="131"/>
      <c r="I262" s="139"/>
      <c r="J262" s="139"/>
      <c r="K262" s="31"/>
      <c r="L262" s="33"/>
      <c r="M262" s="33"/>
      <c r="N262" s="33"/>
      <c r="O262" s="33"/>
      <c r="P262" s="33"/>
      <c r="Q262" s="33"/>
      <c r="R262" s="33"/>
      <c r="S262" s="33"/>
      <c r="T262" s="33"/>
      <c r="U262" s="33"/>
    </row>
    <row r="263" s="26" customFormat="1" spans="6:21">
      <c r="F263" s="131"/>
      <c r="I263" s="139"/>
      <c r="J263" s="139"/>
      <c r="K263" s="31"/>
      <c r="L263" s="33"/>
      <c r="M263" s="33"/>
      <c r="N263" s="33"/>
      <c r="O263" s="33"/>
      <c r="P263" s="33"/>
      <c r="Q263" s="33"/>
      <c r="R263" s="33"/>
      <c r="S263" s="33"/>
      <c r="T263" s="33"/>
      <c r="U263" s="33"/>
    </row>
    <row r="264" s="26" customFormat="1" spans="6:21">
      <c r="F264" s="131"/>
      <c r="I264" s="139"/>
      <c r="J264" s="139"/>
      <c r="K264" s="31"/>
      <c r="L264" s="33"/>
      <c r="M264" s="33"/>
      <c r="N264" s="33"/>
      <c r="O264" s="33"/>
      <c r="P264" s="33"/>
      <c r="Q264" s="33"/>
      <c r="R264" s="33"/>
      <c r="S264" s="33"/>
      <c r="T264" s="33"/>
      <c r="U264" s="33"/>
    </row>
    <row r="265" s="26" customFormat="1" spans="6:21">
      <c r="F265" s="131"/>
      <c r="I265" s="139"/>
      <c r="J265" s="139"/>
      <c r="K265" s="31"/>
      <c r="L265" s="33"/>
      <c r="M265" s="33"/>
      <c r="N265" s="33"/>
      <c r="O265" s="33"/>
      <c r="P265" s="33"/>
      <c r="Q265" s="33"/>
      <c r="R265" s="33"/>
      <c r="S265" s="33"/>
      <c r="T265" s="33"/>
      <c r="U265" s="33"/>
    </row>
    <row r="266" s="26" customFormat="1" spans="6:21">
      <c r="F266" s="131"/>
      <c r="I266" s="139"/>
      <c r="J266" s="139"/>
      <c r="K266" s="31"/>
      <c r="L266" s="33"/>
      <c r="M266" s="33"/>
      <c r="N266" s="33"/>
      <c r="O266" s="33"/>
      <c r="P266" s="33"/>
      <c r="Q266" s="33"/>
      <c r="R266" s="33"/>
      <c r="S266" s="33"/>
      <c r="T266" s="33"/>
      <c r="U266" s="33"/>
    </row>
    <row r="267" s="26" customFormat="1" spans="6:21">
      <c r="F267" s="131"/>
      <c r="I267" s="139"/>
      <c r="J267" s="139"/>
      <c r="K267" s="31"/>
      <c r="L267" s="33"/>
      <c r="M267" s="33"/>
      <c r="N267" s="33"/>
      <c r="O267" s="33"/>
      <c r="P267" s="33"/>
      <c r="Q267" s="33"/>
      <c r="R267" s="33"/>
      <c r="S267" s="33"/>
      <c r="T267" s="33"/>
      <c r="U267" s="33"/>
    </row>
    <row r="268" s="26" customFormat="1" spans="6:21">
      <c r="F268" s="131"/>
      <c r="I268" s="139"/>
      <c r="J268" s="139"/>
      <c r="K268" s="31"/>
      <c r="L268" s="33"/>
      <c r="M268" s="33"/>
      <c r="N268" s="33"/>
      <c r="O268" s="33"/>
      <c r="P268" s="33"/>
      <c r="Q268" s="33"/>
      <c r="R268" s="33"/>
      <c r="S268" s="33"/>
      <c r="T268" s="33"/>
      <c r="U268" s="33"/>
    </row>
    <row r="269" s="26" customFormat="1" spans="6:21">
      <c r="F269" s="131"/>
      <c r="I269" s="139"/>
      <c r="J269" s="139"/>
      <c r="K269" s="31"/>
      <c r="L269" s="33"/>
      <c r="M269" s="33"/>
      <c r="N269" s="33"/>
      <c r="O269" s="33"/>
      <c r="P269" s="33"/>
      <c r="Q269" s="33"/>
      <c r="R269" s="33"/>
      <c r="S269" s="33"/>
      <c r="T269" s="33"/>
      <c r="U269" s="33"/>
    </row>
    <row r="270" s="26" customFormat="1" spans="6:21">
      <c r="F270" s="131"/>
      <c r="I270" s="139"/>
      <c r="J270" s="139"/>
      <c r="K270" s="31"/>
      <c r="L270" s="33"/>
      <c r="M270" s="33"/>
      <c r="N270" s="33"/>
      <c r="O270" s="33"/>
      <c r="P270" s="33"/>
      <c r="Q270" s="33"/>
      <c r="R270" s="33"/>
      <c r="S270" s="33"/>
      <c r="T270" s="33"/>
      <c r="U270" s="33"/>
    </row>
    <row r="271" s="26" customFormat="1" spans="6:21">
      <c r="F271" s="131"/>
      <c r="I271" s="139"/>
      <c r="J271" s="139"/>
      <c r="K271" s="31"/>
      <c r="L271" s="33"/>
      <c r="M271" s="33"/>
      <c r="N271" s="33"/>
      <c r="O271" s="33"/>
      <c r="P271" s="33"/>
      <c r="Q271" s="33"/>
      <c r="R271" s="33"/>
      <c r="S271" s="33"/>
      <c r="T271" s="33"/>
      <c r="U271" s="33"/>
    </row>
    <row r="272" s="26" customFormat="1" spans="6:21">
      <c r="F272" s="131"/>
      <c r="I272" s="139"/>
      <c r="J272" s="139"/>
      <c r="K272" s="31"/>
      <c r="L272" s="33"/>
      <c r="M272" s="33"/>
      <c r="N272" s="33"/>
      <c r="O272" s="33"/>
      <c r="P272" s="33"/>
      <c r="Q272" s="33"/>
      <c r="R272" s="33"/>
      <c r="S272" s="33"/>
      <c r="T272" s="33"/>
      <c r="U272" s="33"/>
    </row>
    <row r="273" s="26" customFormat="1" spans="6:21">
      <c r="F273" s="131"/>
      <c r="I273" s="139"/>
      <c r="J273" s="139"/>
      <c r="K273" s="31"/>
      <c r="L273" s="33"/>
      <c r="M273" s="33"/>
      <c r="N273" s="33"/>
      <c r="O273" s="33"/>
      <c r="P273" s="33"/>
      <c r="Q273" s="33"/>
      <c r="R273" s="33"/>
      <c r="S273" s="33"/>
      <c r="T273" s="33"/>
      <c r="U273" s="33"/>
    </row>
    <row r="274" s="26" customFormat="1" spans="6:21">
      <c r="F274" s="131"/>
      <c r="I274" s="139"/>
      <c r="J274" s="139"/>
      <c r="K274" s="31"/>
      <c r="L274" s="33"/>
      <c r="M274" s="33"/>
      <c r="N274" s="33"/>
      <c r="O274" s="33"/>
      <c r="P274" s="33"/>
      <c r="Q274" s="33"/>
      <c r="R274" s="33"/>
      <c r="S274" s="33"/>
      <c r="T274" s="33"/>
      <c r="U274" s="33"/>
    </row>
    <row r="275" s="26" customFormat="1" spans="6:21">
      <c r="F275" s="131"/>
      <c r="I275" s="139"/>
      <c r="J275" s="139"/>
      <c r="K275" s="31"/>
      <c r="L275" s="33"/>
      <c r="M275" s="33"/>
      <c r="N275" s="33"/>
      <c r="O275" s="33"/>
      <c r="P275" s="33"/>
      <c r="Q275" s="33"/>
      <c r="R275" s="33"/>
      <c r="S275" s="33"/>
      <c r="T275" s="33"/>
      <c r="U275" s="33"/>
    </row>
    <row r="276" s="26" customFormat="1" spans="6:21">
      <c r="F276" s="131"/>
      <c r="I276" s="139"/>
      <c r="J276" s="139"/>
      <c r="K276" s="31"/>
      <c r="L276" s="33"/>
      <c r="M276" s="33"/>
      <c r="N276" s="33"/>
      <c r="O276" s="33"/>
      <c r="P276" s="33"/>
      <c r="Q276" s="33"/>
      <c r="R276" s="33"/>
      <c r="S276" s="33"/>
      <c r="T276" s="33"/>
      <c r="U276" s="33"/>
    </row>
    <row r="277" s="26" customFormat="1" spans="6:21">
      <c r="F277" s="131"/>
      <c r="I277" s="139"/>
      <c r="J277" s="139"/>
      <c r="K277" s="31"/>
      <c r="L277" s="33"/>
      <c r="M277" s="33"/>
      <c r="N277" s="33"/>
      <c r="O277" s="33"/>
      <c r="P277" s="33"/>
      <c r="Q277" s="33"/>
      <c r="R277" s="33"/>
      <c r="S277" s="33"/>
      <c r="T277" s="33"/>
      <c r="U277" s="33"/>
    </row>
    <row r="278" s="26" customFormat="1" spans="6:21">
      <c r="F278" s="131"/>
      <c r="I278" s="139"/>
      <c r="J278" s="139"/>
      <c r="K278" s="31"/>
      <c r="L278" s="33"/>
      <c r="M278" s="33"/>
      <c r="N278" s="33"/>
      <c r="O278" s="33"/>
      <c r="P278" s="33"/>
      <c r="Q278" s="33"/>
      <c r="R278" s="33"/>
      <c r="S278" s="33"/>
      <c r="T278" s="33"/>
      <c r="U278" s="33"/>
    </row>
    <row r="279" s="26" customFormat="1" spans="6:21">
      <c r="F279" s="131"/>
      <c r="I279" s="139"/>
      <c r="J279" s="139"/>
      <c r="K279" s="31"/>
      <c r="L279" s="33"/>
      <c r="M279" s="33"/>
      <c r="N279" s="33"/>
      <c r="O279" s="33"/>
      <c r="P279" s="33"/>
      <c r="Q279" s="33"/>
      <c r="R279" s="33"/>
      <c r="S279" s="33"/>
      <c r="T279" s="33"/>
      <c r="U279" s="33"/>
    </row>
    <row r="280" s="26" customFormat="1" spans="6:21">
      <c r="F280" s="131"/>
      <c r="I280" s="139"/>
      <c r="J280" s="139"/>
      <c r="K280" s="31"/>
      <c r="L280" s="33"/>
      <c r="M280" s="33"/>
      <c r="N280" s="33"/>
      <c r="O280" s="33"/>
      <c r="P280" s="33"/>
      <c r="Q280" s="33"/>
      <c r="R280" s="33"/>
      <c r="S280" s="33"/>
      <c r="T280" s="33"/>
      <c r="U280" s="33"/>
    </row>
    <row r="281" s="26" customFormat="1" spans="6:21">
      <c r="F281" s="131"/>
      <c r="I281" s="139"/>
      <c r="J281" s="139"/>
      <c r="K281" s="31"/>
      <c r="L281" s="33"/>
      <c r="M281" s="33"/>
      <c r="N281" s="33"/>
      <c r="O281" s="33"/>
      <c r="P281" s="33"/>
      <c r="Q281" s="33"/>
      <c r="R281" s="33"/>
      <c r="S281" s="33"/>
      <c r="T281" s="33"/>
      <c r="U281" s="33"/>
    </row>
    <row r="282" s="26" customFormat="1" spans="6:21">
      <c r="F282" s="131"/>
      <c r="I282" s="139"/>
      <c r="J282" s="139"/>
      <c r="K282" s="31"/>
      <c r="L282" s="33"/>
      <c r="M282" s="33"/>
      <c r="N282" s="33"/>
      <c r="O282" s="33"/>
      <c r="P282" s="33"/>
      <c r="Q282" s="33"/>
      <c r="R282" s="33"/>
      <c r="S282" s="33"/>
      <c r="T282" s="33"/>
      <c r="U282" s="33"/>
    </row>
    <row r="283" s="26" customFormat="1" spans="6:21">
      <c r="F283" s="131"/>
      <c r="I283" s="139"/>
      <c r="J283" s="139"/>
      <c r="K283" s="31"/>
      <c r="L283" s="33"/>
      <c r="M283" s="33"/>
      <c r="N283" s="33"/>
      <c r="O283" s="33"/>
      <c r="P283" s="33"/>
      <c r="Q283" s="33"/>
      <c r="R283" s="33"/>
      <c r="S283" s="33"/>
      <c r="T283" s="33"/>
      <c r="U283" s="33"/>
    </row>
    <row r="284" s="26" customFormat="1" spans="6:21">
      <c r="F284" s="131"/>
      <c r="I284" s="139"/>
      <c r="J284" s="139"/>
      <c r="K284" s="31"/>
      <c r="L284" s="33"/>
      <c r="M284" s="33"/>
      <c r="N284" s="33"/>
      <c r="O284" s="33"/>
      <c r="P284" s="33"/>
      <c r="Q284" s="33"/>
      <c r="R284" s="33"/>
      <c r="S284" s="33"/>
      <c r="T284" s="33"/>
      <c r="U284" s="33"/>
    </row>
    <row r="285" s="26" customFormat="1" spans="6:21">
      <c r="F285" s="131"/>
      <c r="I285" s="139"/>
      <c r="J285" s="139"/>
      <c r="K285" s="31"/>
      <c r="L285" s="33"/>
      <c r="M285" s="33"/>
      <c r="N285" s="33"/>
      <c r="O285" s="33"/>
      <c r="P285" s="33"/>
      <c r="Q285" s="33"/>
      <c r="R285" s="33"/>
      <c r="S285" s="33"/>
      <c r="T285" s="33"/>
      <c r="U285" s="33"/>
    </row>
    <row r="286" s="26" customFormat="1" spans="6:21">
      <c r="F286" s="131"/>
      <c r="I286" s="139"/>
      <c r="J286" s="139"/>
      <c r="K286" s="31"/>
      <c r="L286" s="33"/>
      <c r="M286" s="33"/>
      <c r="N286" s="33"/>
      <c r="O286" s="33"/>
      <c r="P286" s="33"/>
      <c r="Q286" s="33"/>
      <c r="R286" s="33"/>
      <c r="S286" s="33"/>
      <c r="T286" s="33"/>
      <c r="U286" s="33"/>
    </row>
    <row r="287" s="26" customFormat="1" spans="6:21">
      <c r="F287" s="131"/>
      <c r="I287" s="139"/>
      <c r="J287" s="139"/>
      <c r="K287" s="31"/>
      <c r="L287" s="33"/>
      <c r="M287" s="33"/>
      <c r="N287" s="33"/>
      <c r="O287" s="33"/>
      <c r="P287" s="33"/>
      <c r="Q287" s="33"/>
      <c r="R287" s="33"/>
      <c r="S287" s="33"/>
      <c r="T287" s="33"/>
      <c r="U287" s="33"/>
    </row>
    <row r="288" s="26" customFormat="1" spans="6:21">
      <c r="F288" s="131"/>
      <c r="I288" s="139"/>
      <c r="J288" s="139"/>
      <c r="K288" s="31"/>
      <c r="L288" s="33"/>
      <c r="M288" s="33"/>
      <c r="N288" s="33"/>
      <c r="O288" s="33"/>
      <c r="P288" s="33"/>
      <c r="Q288" s="33"/>
      <c r="R288" s="33"/>
      <c r="S288" s="33"/>
      <c r="T288" s="33"/>
      <c r="U288" s="33"/>
    </row>
    <row r="289" s="26" customFormat="1" spans="6:21">
      <c r="F289" s="131"/>
      <c r="I289" s="139"/>
      <c r="J289" s="139"/>
      <c r="K289" s="31"/>
      <c r="L289" s="33"/>
      <c r="M289" s="33"/>
      <c r="N289" s="33"/>
      <c r="O289" s="33"/>
      <c r="P289" s="33"/>
      <c r="Q289" s="33"/>
      <c r="R289" s="33"/>
      <c r="S289" s="33"/>
      <c r="T289" s="33"/>
      <c r="U289" s="33"/>
    </row>
    <row r="290" s="26" customFormat="1" spans="6:21">
      <c r="F290" s="131"/>
      <c r="I290" s="139"/>
      <c r="J290" s="139"/>
      <c r="K290" s="31"/>
      <c r="L290" s="33"/>
      <c r="M290" s="33"/>
      <c r="N290" s="33"/>
      <c r="O290" s="33"/>
      <c r="P290" s="33"/>
      <c r="Q290" s="33"/>
      <c r="R290" s="33"/>
      <c r="S290" s="33"/>
      <c r="T290" s="33"/>
      <c r="U290" s="33"/>
    </row>
    <row r="291" s="26" customFormat="1" spans="6:21">
      <c r="F291" s="131"/>
      <c r="I291" s="139"/>
      <c r="J291" s="139"/>
      <c r="K291" s="31"/>
      <c r="L291" s="33"/>
      <c r="M291" s="33"/>
      <c r="N291" s="33"/>
      <c r="O291" s="33"/>
      <c r="P291" s="33"/>
      <c r="Q291" s="33"/>
      <c r="R291" s="33"/>
      <c r="S291" s="33"/>
      <c r="T291" s="33"/>
      <c r="U291" s="33"/>
    </row>
    <row r="292" s="26" customFormat="1" spans="6:21">
      <c r="F292" s="131"/>
      <c r="I292" s="139"/>
      <c r="J292" s="139"/>
      <c r="K292" s="31"/>
      <c r="L292" s="33"/>
      <c r="M292" s="33"/>
      <c r="N292" s="33"/>
      <c r="O292" s="33"/>
      <c r="P292" s="33"/>
      <c r="Q292" s="33"/>
      <c r="R292" s="33"/>
      <c r="S292" s="33"/>
      <c r="T292" s="33"/>
      <c r="U292" s="33"/>
    </row>
    <row r="293" s="26" customFormat="1" spans="6:21">
      <c r="F293" s="131"/>
      <c r="I293" s="139"/>
      <c r="J293" s="139"/>
      <c r="K293" s="31"/>
      <c r="L293" s="33"/>
      <c r="M293" s="33"/>
      <c r="N293" s="33"/>
      <c r="O293" s="33"/>
      <c r="P293" s="33"/>
      <c r="Q293" s="33"/>
      <c r="R293" s="33"/>
      <c r="S293" s="33"/>
      <c r="T293" s="33"/>
      <c r="U293" s="33"/>
    </row>
    <row r="294" s="26" customFormat="1" spans="6:21">
      <c r="F294" s="131"/>
      <c r="I294" s="139"/>
      <c r="J294" s="139"/>
      <c r="K294" s="31"/>
      <c r="L294" s="33"/>
      <c r="M294" s="33"/>
      <c r="N294" s="33"/>
      <c r="O294" s="33"/>
      <c r="P294" s="33"/>
      <c r="Q294" s="33"/>
      <c r="R294" s="33"/>
      <c r="S294" s="33"/>
      <c r="T294" s="33"/>
      <c r="U294" s="33"/>
    </row>
    <row r="295" s="26" customFormat="1" spans="6:21">
      <c r="F295" s="131"/>
      <c r="I295" s="139"/>
      <c r="J295" s="139"/>
      <c r="K295" s="31"/>
      <c r="L295" s="33"/>
      <c r="M295" s="33"/>
      <c r="N295" s="33"/>
      <c r="O295" s="33"/>
      <c r="P295" s="33"/>
      <c r="Q295" s="33"/>
      <c r="R295" s="33"/>
      <c r="S295" s="33"/>
      <c r="T295" s="33"/>
      <c r="U295" s="33"/>
    </row>
    <row r="296" s="26" customFormat="1" spans="6:21">
      <c r="F296" s="131"/>
      <c r="I296" s="139"/>
      <c r="J296" s="139"/>
      <c r="K296" s="31"/>
      <c r="L296" s="33"/>
      <c r="M296" s="33"/>
      <c r="N296" s="33"/>
      <c r="O296" s="33"/>
      <c r="P296" s="33"/>
      <c r="Q296" s="33"/>
      <c r="R296" s="33"/>
      <c r="S296" s="33"/>
      <c r="T296" s="33"/>
      <c r="U296" s="33"/>
    </row>
    <row r="297" s="26" customFormat="1" spans="6:21">
      <c r="F297" s="131"/>
      <c r="I297" s="139"/>
      <c r="J297" s="139"/>
      <c r="K297" s="31"/>
      <c r="L297" s="33"/>
      <c r="M297" s="33"/>
      <c r="N297" s="33"/>
      <c r="O297" s="33"/>
      <c r="P297" s="33"/>
      <c r="Q297" s="33"/>
      <c r="R297" s="33"/>
      <c r="S297" s="33"/>
      <c r="T297" s="33"/>
      <c r="U297" s="33"/>
    </row>
    <row r="298" s="26" customFormat="1" spans="6:21">
      <c r="F298" s="131"/>
      <c r="I298" s="139"/>
      <c r="J298" s="139"/>
      <c r="K298" s="31"/>
      <c r="L298" s="33"/>
      <c r="M298" s="33"/>
      <c r="N298" s="33"/>
      <c r="O298" s="33"/>
      <c r="P298" s="33"/>
      <c r="Q298" s="33"/>
      <c r="R298" s="33"/>
      <c r="S298" s="33"/>
      <c r="T298" s="33"/>
      <c r="U298" s="33"/>
    </row>
    <row r="299" s="26" customFormat="1" spans="6:21">
      <c r="F299" s="131"/>
      <c r="I299" s="139"/>
      <c r="J299" s="139"/>
      <c r="K299" s="31"/>
      <c r="L299" s="33"/>
      <c r="M299" s="33"/>
      <c r="N299" s="33"/>
      <c r="O299" s="33"/>
      <c r="P299" s="33"/>
      <c r="Q299" s="33"/>
      <c r="R299" s="33"/>
      <c r="S299" s="33"/>
      <c r="T299" s="33"/>
      <c r="U299" s="33"/>
    </row>
    <row r="300" s="26" customFormat="1" spans="6:21">
      <c r="F300" s="131"/>
      <c r="I300" s="139"/>
      <c r="J300" s="139"/>
      <c r="K300" s="31"/>
      <c r="L300" s="33"/>
      <c r="M300" s="33"/>
      <c r="N300" s="33"/>
      <c r="O300" s="33"/>
      <c r="P300" s="33"/>
      <c r="Q300" s="33"/>
      <c r="R300" s="33"/>
      <c r="S300" s="33"/>
      <c r="T300" s="33"/>
      <c r="U300" s="33"/>
    </row>
    <row r="301" s="26" customFormat="1" spans="6:21">
      <c r="F301" s="131"/>
      <c r="I301" s="139"/>
      <c r="J301" s="139"/>
      <c r="K301" s="31"/>
      <c r="L301" s="33"/>
      <c r="M301" s="33"/>
      <c r="N301" s="33"/>
      <c r="O301" s="33"/>
      <c r="P301" s="33"/>
      <c r="Q301" s="33"/>
      <c r="R301" s="33"/>
      <c r="S301" s="33"/>
      <c r="T301" s="33"/>
      <c r="U301" s="33"/>
    </row>
    <row r="302" s="26" customFormat="1" spans="6:21">
      <c r="F302" s="131"/>
      <c r="I302" s="139"/>
      <c r="J302" s="139"/>
      <c r="K302" s="31"/>
      <c r="L302" s="33"/>
      <c r="M302" s="33"/>
      <c r="N302" s="33"/>
      <c r="O302" s="33"/>
      <c r="P302" s="33"/>
      <c r="Q302" s="33"/>
      <c r="R302" s="33"/>
      <c r="S302" s="33"/>
      <c r="T302" s="33"/>
      <c r="U302" s="33"/>
    </row>
    <row r="303" s="26" customFormat="1" spans="6:21">
      <c r="F303" s="131"/>
      <c r="I303" s="139"/>
      <c r="J303" s="139"/>
      <c r="K303" s="31"/>
      <c r="L303" s="33"/>
      <c r="M303" s="33"/>
      <c r="N303" s="33"/>
      <c r="O303" s="33"/>
      <c r="P303" s="33"/>
      <c r="Q303" s="33"/>
      <c r="R303" s="33"/>
      <c r="S303" s="33"/>
      <c r="T303" s="33"/>
      <c r="U303" s="33"/>
    </row>
    <row r="304" s="26" customFormat="1" spans="6:21">
      <c r="F304" s="131"/>
      <c r="I304" s="139"/>
      <c r="J304" s="139"/>
      <c r="K304" s="31"/>
      <c r="L304" s="33"/>
      <c r="M304" s="33"/>
      <c r="N304" s="33"/>
      <c r="O304" s="33"/>
      <c r="P304" s="33"/>
      <c r="Q304" s="33"/>
      <c r="R304" s="33"/>
      <c r="S304" s="33"/>
      <c r="T304" s="33"/>
      <c r="U304" s="33"/>
    </row>
    <row r="305" s="26" customFormat="1" spans="6:21">
      <c r="F305" s="131"/>
      <c r="I305" s="139"/>
      <c r="J305" s="139"/>
      <c r="K305" s="31"/>
      <c r="L305" s="33"/>
      <c r="M305" s="33"/>
      <c r="N305" s="33"/>
      <c r="O305" s="33"/>
      <c r="P305" s="33"/>
      <c r="Q305" s="33"/>
      <c r="R305" s="33"/>
      <c r="S305" s="33"/>
      <c r="T305" s="33"/>
      <c r="U305" s="33"/>
    </row>
    <row r="306" s="26" customFormat="1" spans="6:21">
      <c r="F306" s="131"/>
      <c r="I306" s="139"/>
      <c r="J306" s="139"/>
      <c r="K306" s="31"/>
      <c r="L306" s="33"/>
      <c r="M306" s="33"/>
      <c r="N306" s="33"/>
      <c r="O306" s="33"/>
      <c r="P306" s="33"/>
      <c r="Q306" s="33"/>
      <c r="R306" s="33"/>
      <c r="S306" s="33"/>
      <c r="T306" s="33"/>
      <c r="U306" s="33"/>
    </row>
    <row r="307" s="26" customFormat="1" spans="6:21">
      <c r="F307" s="131"/>
      <c r="I307" s="139"/>
      <c r="J307" s="139"/>
      <c r="K307" s="31"/>
      <c r="L307" s="33"/>
      <c r="M307" s="33"/>
      <c r="N307" s="33"/>
      <c r="O307" s="33"/>
      <c r="P307" s="33"/>
      <c r="Q307" s="33"/>
      <c r="R307" s="33"/>
      <c r="S307" s="33"/>
      <c r="T307" s="33"/>
      <c r="U307" s="33"/>
    </row>
    <row r="308" s="26" customFormat="1" spans="6:21">
      <c r="F308" s="131"/>
      <c r="I308" s="139"/>
      <c r="J308" s="139"/>
      <c r="K308" s="31"/>
      <c r="L308" s="33"/>
      <c r="M308" s="33"/>
      <c r="N308" s="33"/>
      <c r="O308" s="33"/>
      <c r="P308" s="33"/>
      <c r="Q308" s="33"/>
      <c r="R308" s="33"/>
      <c r="S308" s="33"/>
      <c r="T308" s="33"/>
      <c r="U308" s="33"/>
    </row>
    <row r="309" s="26" customFormat="1" spans="6:21">
      <c r="F309" s="131"/>
      <c r="I309" s="139"/>
      <c r="J309" s="139"/>
      <c r="K309" s="31"/>
      <c r="L309" s="33"/>
      <c r="M309" s="33"/>
      <c r="N309" s="33"/>
      <c r="O309" s="33"/>
      <c r="P309" s="33"/>
      <c r="Q309" s="33"/>
      <c r="R309" s="33"/>
      <c r="S309" s="33"/>
      <c r="T309" s="33"/>
      <c r="U309" s="33"/>
    </row>
    <row r="310" s="26" customFormat="1" spans="6:21">
      <c r="F310" s="131"/>
      <c r="I310" s="139"/>
      <c r="J310" s="139"/>
      <c r="K310" s="31"/>
      <c r="L310" s="33"/>
      <c r="M310" s="33"/>
      <c r="N310" s="33"/>
      <c r="O310" s="33"/>
      <c r="P310" s="33"/>
      <c r="Q310" s="33"/>
      <c r="R310" s="33"/>
      <c r="S310" s="33"/>
      <c r="T310" s="33"/>
      <c r="U310" s="33"/>
    </row>
    <row r="311" s="26" customFormat="1" spans="6:21">
      <c r="F311" s="131"/>
      <c r="I311" s="139"/>
      <c r="J311" s="139"/>
      <c r="K311" s="31"/>
      <c r="L311" s="33"/>
      <c r="M311" s="33"/>
      <c r="N311" s="33"/>
      <c r="O311" s="33"/>
      <c r="P311" s="33"/>
      <c r="Q311" s="33"/>
      <c r="R311" s="33"/>
      <c r="S311" s="33"/>
      <c r="T311" s="33"/>
      <c r="U311" s="33"/>
    </row>
    <row r="312" s="26" customFormat="1" spans="6:21">
      <c r="F312" s="131"/>
      <c r="I312" s="139"/>
      <c r="J312" s="139"/>
      <c r="K312" s="31"/>
      <c r="L312" s="33"/>
      <c r="M312" s="33"/>
      <c r="N312" s="33"/>
      <c r="O312" s="33"/>
      <c r="P312" s="33"/>
      <c r="Q312" s="33"/>
      <c r="R312" s="33"/>
      <c r="S312" s="33"/>
      <c r="T312" s="33"/>
      <c r="U312" s="33"/>
    </row>
    <row r="313" s="26" customFormat="1" spans="6:21">
      <c r="F313" s="131"/>
      <c r="I313" s="139"/>
      <c r="J313" s="139"/>
      <c r="K313" s="31"/>
      <c r="L313" s="33"/>
      <c r="M313" s="33"/>
      <c r="N313" s="33"/>
      <c r="O313" s="33"/>
      <c r="P313" s="33"/>
      <c r="Q313" s="33"/>
      <c r="R313" s="33"/>
      <c r="S313" s="33"/>
      <c r="T313" s="33"/>
      <c r="U313" s="33"/>
    </row>
    <row r="314" s="26" customFormat="1" spans="6:21">
      <c r="F314" s="131"/>
      <c r="I314" s="139"/>
      <c r="J314" s="139"/>
      <c r="K314" s="31"/>
      <c r="L314" s="33"/>
      <c r="M314" s="33"/>
      <c r="N314" s="33"/>
      <c r="O314" s="33"/>
      <c r="P314" s="33"/>
      <c r="Q314" s="33"/>
      <c r="R314" s="33"/>
      <c r="S314" s="33"/>
      <c r="T314" s="33"/>
      <c r="U314" s="33"/>
    </row>
    <row r="315" s="26" customFormat="1" spans="6:21">
      <c r="F315" s="131"/>
      <c r="I315" s="139"/>
      <c r="J315" s="139"/>
      <c r="K315" s="31"/>
      <c r="L315" s="33"/>
      <c r="M315" s="33"/>
      <c r="N315" s="33"/>
      <c r="O315" s="33"/>
      <c r="P315" s="33"/>
      <c r="Q315" s="33"/>
      <c r="R315" s="33"/>
      <c r="S315" s="33"/>
      <c r="T315" s="33"/>
      <c r="U315" s="33"/>
    </row>
    <row r="316" s="26" customFormat="1" spans="6:21">
      <c r="F316" s="131"/>
      <c r="I316" s="139"/>
      <c r="J316" s="139"/>
      <c r="K316" s="31"/>
      <c r="L316" s="33"/>
      <c r="M316" s="33"/>
      <c r="N316" s="33"/>
      <c r="O316" s="33"/>
      <c r="P316" s="33"/>
      <c r="Q316" s="33"/>
      <c r="R316" s="33"/>
      <c r="S316" s="33"/>
      <c r="T316" s="33"/>
      <c r="U316" s="33"/>
    </row>
    <row r="317" s="26" customFormat="1" spans="6:21">
      <c r="F317" s="131"/>
      <c r="I317" s="139"/>
      <c r="J317" s="139"/>
      <c r="K317" s="31"/>
      <c r="L317" s="33"/>
      <c r="M317" s="33"/>
      <c r="N317" s="33"/>
      <c r="O317" s="33"/>
      <c r="P317" s="33"/>
      <c r="Q317" s="33"/>
      <c r="R317" s="33"/>
      <c r="S317" s="33"/>
      <c r="T317" s="33"/>
      <c r="U317" s="33"/>
    </row>
    <row r="318" s="26" customFormat="1" spans="6:21">
      <c r="F318" s="131"/>
      <c r="I318" s="139"/>
      <c r="J318" s="139"/>
      <c r="K318" s="31"/>
      <c r="L318" s="33"/>
      <c r="M318" s="33"/>
      <c r="N318" s="33"/>
      <c r="O318" s="33"/>
      <c r="P318" s="33"/>
      <c r="Q318" s="33"/>
      <c r="R318" s="33"/>
      <c r="S318" s="33"/>
      <c r="T318" s="33"/>
      <c r="U318" s="33"/>
    </row>
    <row r="319" s="26" customFormat="1" spans="6:21">
      <c r="F319" s="131"/>
      <c r="I319" s="139"/>
      <c r="J319" s="139"/>
      <c r="K319" s="31"/>
      <c r="L319" s="33"/>
      <c r="M319" s="33"/>
      <c r="N319" s="33"/>
      <c r="O319" s="33"/>
      <c r="P319" s="33"/>
      <c r="Q319" s="33"/>
      <c r="R319" s="33"/>
      <c r="S319" s="33"/>
      <c r="T319" s="33"/>
      <c r="U319" s="33"/>
    </row>
    <row r="320" s="26" customFormat="1" spans="6:21">
      <c r="F320" s="131"/>
      <c r="I320" s="139"/>
      <c r="J320" s="139"/>
      <c r="K320" s="31"/>
      <c r="L320" s="33"/>
      <c r="M320" s="33"/>
      <c r="N320" s="33"/>
      <c r="O320" s="33"/>
      <c r="P320" s="33"/>
      <c r="Q320" s="33"/>
      <c r="R320" s="33"/>
      <c r="S320" s="33"/>
      <c r="T320" s="33"/>
      <c r="U320" s="33"/>
    </row>
    <row r="321" s="26" customFormat="1" spans="6:21">
      <c r="F321" s="131"/>
      <c r="I321" s="139"/>
      <c r="J321" s="139"/>
      <c r="K321" s="31"/>
      <c r="L321" s="33"/>
      <c r="M321" s="33"/>
      <c r="N321" s="33"/>
      <c r="O321" s="33"/>
      <c r="P321" s="33"/>
      <c r="Q321" s="33"/>
      <c r="R321" s="33"/>
      <c r="S321" s="33"/>
      <c r="T321" s="33"/>
      <c r="U321" s="33"/>
    </row>
    <row r="322" s="26" customFormat="1" spans="6:21">
      <c r="F322" s="131"/>
      <c r="I322" s="139"/>
      <c r="J322" s="139"/>
      <c r="K322" s="31"/>
      <c r="L322" s="33"/>
      <c r="M322" s="33"/>
      <c r="N322" s="33"/>
      <c r="O322" s="33"/>
      <c r="P322" s="33"/>
      <c r="Q322" s="33"/>
      <c r="R322" s="33"/>
      <c r="S322" s="33"/>
      <c r="T322" s="33"/>
      <c r="U322" s="33"/>
    </row>
    <row r="323" s="26" customFormat="1" spans="6:21">
      <c r="F323" s="131"/>
      <c r="I323" s="139"/>
      <c r="J323" s="139"/>
      <c r="K323" s="31"/>
      <c r="L323" s="33"/>
      <c r="M323" s="33"/>
      <c r="N323" s="33"/>
      <c r="O323" s="33"/>
      <c r="P323" s="33"/>
      <c r="Q323" s="33"/>
      <c r="R323" s="33"/>
      <c r="S323" s="33"/>
      <c r="T323" s="33"/>
      <c r="U323" s="33"/>
    </row>
    <row r="324" s="26" customFormat="1" spans="6:21">
      <c r="F324" s="131"/>
      <c r="I324" s="139"/>
      <c r="J324" s="139"/>
      <c r="K324" s="31"/>
      <c r="L324" s="33"/>
      <c r="M324" s="33"/>
      <c r="N324" s="33"/>
      <c r="O324" s="33"/>
      <c r="P324" s="33"/>
      <c r="Q324" s="33"/>
      <c r="R324" s="33"/>
      <c r="S324" s="33"/>
      <c r="T324" s="33"/>
      <c r="U324" s="33"/>
    </row>
    <row r="325" s="26" customFormat="1" spans="6:21">
      <c r="F325" s="131"/>
      <c r="I325" s="139"/>
      <c r="J325" s="139"/>
      <c r="K325" s="31"/>
      <c r="L325" s="33"/>
      <c r="M325" s="33"/>
      <c r="N325" s="33"/>
      <c r="O325" s="33"/>
      <c r="P325" s="33"/>
      <c r="Q325" s="33"/>
      <c r="R325" s="33"/>
      <c r="S325" s="33"/>
      <c r="T325" s="33"/>
      <c r="U325" s="33"/>
    </row>
    <row r="326" s="26" customFormat="1" spans="6:21">
      <c r="F326" s="131"/>
      <c r="I326" s="139"/>
      <c r="J326" s="139"/>
      <c r="K326" s="31"/>
      <c r="L326" s="33"/>
      <c r="M326" s="33"/>
      <c r="N326" s="33"/>
      <c r="O326" s="33"/>
      <c r="P326" s="33"/>
      <c r="Q326" s="33"/>
      <c r="R326" s="33"/>
      <c r="S326" s="33"/>
      <c r="T326" s="33"/>
      <c r="U326" s="33"/>
    </row>
    <row r="327" s="26" customFormat="1" spans="6:21">
      <c r="F327" s="131"/>
      <c r="I327" s="139"/>
      <c r="J327" s="139"/>
      <c r="K327" s="31"/>
      <c r="L327" s="33"/>
      <c r="M327" s="33"/>
      <c r="N327" s="33"/>
      <c r="O327" s="33"/>
      <c r="P327" s="33"/>
      <c r="Q327" s="33"/>
      <c r="R327" s="33"/>
      <c r="S327" s="33"/>
      <c r="T327" s="33"/>
      <c r="U327" s="33"/>
    </row>
    <row r="328" s="26" customFormat="1" spans="6:21">
      <c r="F328" s="131"/>
      <c r="I328" s="139"/>
      <c r="J328" s="139"/>
      <c r="K328" s="31"/>
      <c r="L328" s="33"/>
      <c r="M328" s="33"/>
      <c r="N328" s="33"/>
      <c r="O328" s="33"/>
      <c r="P328" s="33"/>
      <c r="Q328" s="33"/>
      <c r="R328" s="33"/>
      <c r="S328" s="33"/>
      <c r="T328" s="33"/>
      <c r="U328" s="33"/>
    </row>
    <row r="329" s="26" customFormat="1" spans="6:21">
      <c r="F329" s="131"/>
      <c r="I329" s="139"/>
      <c r="J329" s="139"/>
      <c r="K329" s="31"/>
      <c r="L329" s="33"/>
      <c r="M329" s="33"/>
      <c r="N329" s="33"/>
      <c r="O329" s="33"/>
      <c r="P329" s="33"/>
      <c r="Q329" s="33"/>
      <c r="R329" s="33"/>
      <c r="S329" s="33"/>
      <c r="T329" s="33"/>
      <c r="U329" s="33"/>
    </row>
    <row r="330" s="26" customFormat="1" spans="6:21">
      <c r="F330" s="131"/>
      <c r="I330" s="139"/>
      <c r="J330" s="139"/>
      <c r="K330" s="31"/>
      <c r="L330" s="33"/>
      <c r="M330" s="33"/>
      <c r="N330" s="33"/>
      <c r="O330" s="33"/>
      <c r="P330" s="33"/>
      <c r="Q330" s="33"/>
      <c r="R330" s="33"/>
      <c r="S330" s="33"/>
      <c r="T330" s="33"/>
      <c r="U330" s="33"/>
    </row>
    <row r="331" s="26" customFormat="1" spans="6:21">
      <c r="F331" s="131"/>
      <c r="I331" s="139"/>
      <c r="J331" s="139"/>
      <c r="K331" s="31"/>
      <c r="L331" s="33"/>
      <c r="M331" s="33"/>
      <c r="N331" s="33"/>
      <c r="O331" s="33"/>
      <c r="P331" s="33"/>
      <c r="Q331" s="33"/>
      <c r="R331" s="33"/>
      <c r="S331" s="33"/>
      <c r="T331" s="33"/>
      <c r="U331" s="33"/>
    </row>
    <row r="332" s="26" customFormat="1" spans="6:21">
      <c r="F332" s="131"/>
      <c r="I332" s="139"/>
      <c r="J332" s="139"/>
      <c r="K332" s="31"/>
      <c r="L332" s="33"/>
      <c r="M332" s="33"/>
      <c r="N332" s="33"/>
      <c r="O332" s="33"/>
      <c r="P332" s="33"/>
      <c r="Q332" s="33"/>
      <c r="R332" s="33"/>
      <c r="S332" s="33"/>
      <c r="T332" s="33"/>
      <c r="U332" s="33"/>
    </row>
    <row r="333" s="26" customFormat="1" spans="6:21">
      <c r="F333" s="131"/>
      <c r="I333" s="139"/>
      <c r="J333" s="139"/>
      <c r="K333" s="31"/>
      <c r="L333" s="33"/>
      <c r="M333" s="33"/>
      <c r="N333" s="33"/>
      <c r="O333" s="33"/>
      <c r="P333" s="33"/>
      <c r="Q333" s="33"/>
      <c r="R333" s="33"/>
      <c r="S333" s="33"/>
      <c r="T333" s="33"/>
      <c r="U333" s="33"/>
    </row>
    <row r="334" s="26" customFormat="1" spans="6:21">
      <c r="F334" s="131"/>
      <c r="I334" s="139"/>
      <c r="J334" s="139"/>
      <c r="K334" s="31"/>
      <c r="L334" s="33"/>
      <c r="M334" s="33"/>
      <c r="N334" s="33"/>
      <c r="O334" s="33"/>
      <c r="P334" s="33"/>
      <c r="Q334" s="33"/>
      <c r="R334" s="33"/>
      <c r="S334" s="33"/>
      <c r="T334" s="33"/>
      <c r="U334" s="33"/>
    </row>
    <row r="335" s="26" customFormat="1" spans="6:21">
      <c r="F335" s="131"/>
      <c r="I335" s="139"/>
      <c r="J335" s="139"/>
      <c r="K335" s="31"/>
      <c r="L335" s="33"/>
      <c r="M335" s="33"/>
      <c r="N335" s="33"/>
      <c r="O335" s="33"/>
      <c r="P335" s="33"/>
      <c r="Q335" s="33"/>
      <c r="R335" s="33"/>
      <c r="S335" s="33"/>
      <c r="T335" s="33"/>
      <c r="U335" s="33"/>
    </row>
    <row r="336" s="26" customFormat="1" spans="6:21">
      <c r="F336" s="131"/>
      <c r="I336" s="139"/>
      <c r="J336" s="139"/>
      <c r="K336" s="31"/>
      <c r="L336" s="33"/>
      <c r="M336" s="33"/>
      <c r="N336" s="33"/>
      <c r="O336" s="33"/>
      <c r="P336" s="33"/>
      <c r="Q336" s="33"/>
      <c r="R336" s="33"/>
      <c r="S336" s="33"/>
      <c r="T336" s="33"/>
      <c r="U336" s="33"/>
    </row>
    <row r="337" s="26" customFormat="1" spans="6:21">
      <c r="F337" s="131"/>
      <c r="I337" s="139"/>
      <c r="J337" s="139"/>
      <c r="K337" s="31"/>
      <c r="L337" s="33"/>
      <c r="M337" s="33"/>
      <c r="N337" s="33"/>
      <c r="O337" s="33"/>
      <c r="P337" s="33"/>
      <c r="Q337" s="33"/>
      <c r="R337" s="33"/>
      <c r="S337" s="33"/>
      <c r="T337" s="33"/>
      <c r="U337" s="33"/>
    </row>
    <row r="338" s="26" customFormat="1" spans="6:21">
      <c r="F338" s="131"/>
      <c r="I338" s="139"/>
      <c r="J338" s="139"/>
      <c r="K338" s="31"/>
      <c r="L338" s="33"/>
      <c r="M338" s="33"/>
      <c r="N338" s="33"/>
      <c r="O338" s="33"/>
      <c r="P338" s="33"/>
      <c r="Q338" s="33"/>
      <c r="R338" s="33"/>
      <c r="S338" s="33"/>
      <c r="T338" s="33"/>
      <c r="U338" s="33"/>
    </row>
    <row r="339" s="26" customFormat="1" spans="6:21">
      <c r="F339" s="131"/>
      <c r="I339" s="139"/>
      <c r="J339" s="139"/>
      <c r="K339" s="31"/>
      <c r="L339" s="33"/>
      <c r="M339" s="33"/>
      <c r="N339" s="33"/>
      <c r="O339" s="33"/>
      <c r="P339" s="33"/>
      <c r="Q339" s="33"/>
      <c r="R339" s="33"/>
      <c r="S339" s="33"/>
      <c r="T339" s="33"/>
      <c r="U339" s="33"/>
    </row>
    <row r="340" s="26" customFormat="1" spans="6:21">
      <c r="F340" s="131"/>
      <c r="I340" s="139"/>
      <c r="J340" s="139"/>
      <c r="K340" s="31"/>
      <c r="L340" s="33"/>
      <c r="M340" s="33"/>
      <c r="N340" s="33"/>
      <c r="O340" s="33"/>
      <c r="P340" s="33"/>
      <c r="Q340" s="33"/>
      <c r="R340" s="33"/>
      <c r="S340" s="33"/>
      <c r="T340" s="33"/>
      <c r="U340" s="33"/>
    </row>
    <row r="341" s="26" customFormat="1" spans="6:21">
      <c r="F341" s="131"/>
      <c r="I341" s="139"/>
      <c r="J341" s="139"/>
      <c r="K341" s="31"/>
      <c r="L341" s="33"/>
      <c r="M341" s="33"/>
      <c r="N341" s="33"/>
      <c r="O341" s="33"/>
      <c r="P341" s="33"/>
      <c r="Q341" s="33"/>
      <c r="R341" s="33"/>
      <c r="S341" s="33"/>
      <c r="T341" s="33"/>
      <c r="U341" s="33"/>
    </row>
    <row r="342" s="26" customFormat="1" spans="6:21">
      <c r="F342" s="131"/>
      <c r="I342" s="139"/>
      <c r="J342" s="139"/>
      <c r="K342" s="31"/>
      <c r="L342" s="33"/>
      <c r="M342" s="33"/>
      <c r="N342" s="33"/>
      <c r="O342" s="33"/>
      <c r="P342" s="33"/>
      <c r="Q342" s="33"/>
      <c r="R342" s="33"/>
      <c r="S342" s="33"/>
      <c r="T342" s="33"/>
      <c r="U342" s="33"/>
    </row>
    <row r="343" s="26" customFormat="1" spans="6:21">
      <c r="F343" s="131"/>
      <c r="I343" s="139"/>
      <c r="J343" s="139"/>
      <c r="K343" s="31"/>
      <c r="L343" s="33"/>
      <c r="M343" s="33"/>
      <c r="N343" s="33"/>
      <c r="O343" s="33"/>
      <c r="P343" s="33"/>
      <c r="Q343" s="33"/>
      <c r="R343" s="33"/>
      <c r="S343" s="33"/>
      <c r="T343" s="33"/>
      <c r="U343" s="33"/>
    </row>
    <row r="344" s="26" customFormat="1" spans="6:21">
      <c r="F344" s="131"/>
      <c r="I344" s="139"/>
      <c r="J344" s="139"/>
      <c r="K344" s="31"/>
      <c r="L344" s="33"/>
      <c r="M344" s="33"/>
      <c r="N344" s="33"/>
      <c r="O344" s="33"/>
      <c r="P344" s="33"/>
      <c r="Q344" s="33"/>
      <c r="R344" s="33"/>
      <c r="S344" s="33"/>
      <c r="T344" s="33"/>
      <c r="U344" s="33"/>
    </row>
    <row r="345" s="26" customFormat="1" spans="6:21">
      <c r="F345" s="131"/>
      <c r="I345" s="139"/>
      <c r="J345" s="139"/>
      <c r="K345" s="31"/>
      <c r="L345" s="33"/>
      <c r="M345" s="33"/>
      <c r="N345" s="33"/>
      <c r="O345" s="33"/>
      <c r="P345" s="33"/>
      <c r="Q345" s="33"/>
      <c r="R345" s="33"/>
      <c r="S345" s="33"/>
      <c r="T345" s="33"/>
      <c r="U345" s="33"/>
    </row>
    <row r="346" s="26" customFormat="1" spans="6:21">
      <c r="F346" s="131"/>
      <c r="I346" s="139"/>
      <c r="J346" s="139"/>
      <c r="K346" s="31"/>
      <c r="L346" s="33"/>
      <c r="M346" s="33"/>
      <c r="N346" s="33"/>
      <c r="O346" s="33"/>
      <c r="P346" s="33"/>
      <c r="Q346" s="33"/>
      <c r="R346" s="33"/>
      <c r="S346" s="33"/>
      <c r="T346" s="33"/>
      <c r="U346" s="33"/>
    </row>
    <row r="347" s="26" customFormat="1" spans="6:21">
      <c r="F347" s="131"/>
      <c r="I347" s="139"/>
      <c r="J347" s="139"/>
      <c r="K347" s="31"/>
      <c r="L347" s="33"/>
      <c r="M347" s="33"/>
      <c r="N347" s="33"/>
      <c r="O347" s="33"/>
      <c r="P347" s="33"/>
      <c r="Q347" s="33"/>
      <c r="R347" s="33"/>
      <c r="S347" s="33"/>
      <c r="T347" s="33"/>
      <c r="U347" s="33"/>
    </row>
    <row r="348" s="26" customFormat="1" spans="6:21">
      <c r="F348" s="131"/>
      <c r="I348" s="139"/>
      <c r="J348" s="139"/>
      <c r="K348" s="31"/>
      <c r="L348" s="33"/>
      <c r="M348" s="33"/>
      <c r="N348" s="33"/>
      <c r="O348" s="33"/>
      <c r="P348" s="33"/>
      <c r="Q348" s="33"/>
      <c r="R348" s="33"/>
      <c r="S348" s="33"/>
      <c r="T348" s="33"/>
      <c r="U348" s="33"/>
    </row>
    <row r="349" s="26" customFormat="1" spans="6:21">
      <c r="F349" s="131"/>
      <c r="I349" s="139"/>
      <c r="J349" s="139"/>
      <c r="K349" s="31"/>
      <c r="L349" s="33"/>
      <c r="M349" s="33"/>
      <c r="N349" s="33"/>
      <c r="O349" s="33"/>
      <c r="P349" s="33"/>
      <c r="Q349" s="33"/>
      <c r="R349" s="33"/>
      <c r="S349" s="33"/>
      <c r="T349" s="33"/>
      <c r="U349" s="33"/>
    </row>
    <row r="350" s="26" customFormat="1" spans="6:21">
      <c r="F350" s="131"/>
      <c r="I350" s="139"/>
      <c r="J350" s="139"/>
      <c r="K350" s="31"/>
      <c r="L350" s="33"/>
      <c r="M350" s="33"/>
      <c r="N350" s="33"/>
      <c r="O350" s="33"/>
      <c r="P350" s="33"/>
      <c r="Q350" s="33"/>
      <c r="R350" s="33"/>
      <c r="S350" s="33"/>
      <c r="T350" s="33"/>
      <c r="U350" s="33"/>
    </row>
    <row r="351" s="26" customFormat="1" spans="6:21">
      <c r="F351" s="131"/>
      <c r="I351" s="139"/>
      <c r="J351" s="139"/>
      <c r="K351" s="31"/>
      <c r="L351" s="33"/>
      <c r="M351" s="33"/>
      <c r="N351" s="33"/>
      <c r="O351" s="33"/>
      <c r="P351" s="33"/>
      <c r="Q351" s="33"/>
      <c r="R351" s="33"/>
      <c r="S351" s="33"/>
      <c r="T351" s="33"/>
      <c r="U351" s="33"/>
    </row>
    <row r="352" s="26" customFormat="1" spans="6:21">
      <c r="F352" s="131"/>
      <c r="I352" s="139"/>
      <c r="J352" s="139"/>
      <c r="K352" s="31"/>
      <c r="L352" s="33"/>
      <c r="M352" s="33"/>
      <c r="N352" s="33"/>
      <c r="O352" s="33"/>
      <c r="P352" s="33"/>
      <c r="Q352" s="33"/>
      <c r="R352" s="33"/>
      <c r="S352" s="33"/>
      <c r="T352" s="33"/>
      <c r="U352" s="33"/>
    </row>
    <row r="353" s="26" customFormat="1" spans="6:21">
      <c r="F353" s="131"/>
      <c r="I353" s="139"/>
      <c r="J353" s="139"/>
      <c r="K353" s="31"/>
      <c r="L353" s="33"/>
      <c r="M353" s="33"/>
      <c r="N353" s="33"/>
      <c r="O353" s="33"/>
      <c r="P353" s="33"/>
      <c r="Q353" s="33"/>
      <c r="R353" s="33"/>
      <c r="S353" s="33"/>
      <c r="T353" s="33"/>
      <c r="U353" s="33"/>
    </row>
    <row r="354" s="26" customFormat="1" spans="6:21">
      <c r="F354" s="131"/>
      <c r="I354" s="139"/>
      <c r="J354" s="139"/>
      <c r="K354" s="31"/>
      <c r="L354" s="33"/>
      <c r="M354" s="33"/>
      <c r="N354" s="33"/>
      <c r="O354" s="33"/>
      <c r="P354" s="33"/>
      <c r="Q354" s="33"/>
      <c r="R354" s="33"/>
      <c r="S354" s="33"/>
      <c r="T354" s="33"/>
      <c r="U354" s="33"/>
    </row>
    <row r="355" s="26" customFormat="1" spans="6:21">
      <c r="F355" s="131"/>
      <c r="I355" s="139"/>
      <c r="J355" s="139"/>
      <c r="K355" s="31"/>
      <c r="L355" s="33"/>
      <c r="M355" s="33"/>
      <c r="N355" s="33"/>
      <c r="O355" s="33"/>
      <c r="P355" s="33"/>
      <c r="Q355" s="33"/>
      <c r="R355" s="33"/>
      <c r="S355" s="33"/>
      <c r="T355" s="33"/>
      <c r="U355" s="33"/>
    </row>
    <row r="356" s="26" customFormat="1" spans="6:21">
      <c r="F356" s="131"/>
      <c r="I356" s="139"/>
      <c r="J356" s="139"/>
      <c r="K356" s="31"/>
      <c r="L356" s="33"/>
      <c r="M356" s="33"/>
      <c r="N356" s="33"/>
      <c r="O356" s="33"/>
      <c r="P356" s="33"/>
      <c r="Q356" s="33"/>
      <c r="R356" s="33"/>
      <c r="S356" s="33"/>
      <c r="T356" s="33"/>
      <c r="U356" s="33"/>
    </row>
    <row r="357" s="26" customFormat="1" spans="6:21">
      <c r="F357" s="131"/>
      <c r="I357" s="139"/>
      <c r="J357" s="139"/>
      <c r="K357" s="31"/>
      <c r="L357" s="33"/>
      <c r="M357" s="33"/>
      <c r="N357" s="33"/>
      <c r="O357" s="33"/>
      <c r="P357" s="33"/>
      <c r="Q357" s="33"/>
      <c r="R357" s="33"/>
      <c r="S357" s="33"/>
      <c r="T357" s="33"/>
      <c r="U357" s="33"/>
    </row>
    <row r="358" s="26" customFormat="1" spans="6:21">
      <c r="F358" s="131"/>
      <c r="I358" s="139"/>
      <c r="J358" s="139"/>
      <c r="K358" s="31"/>
      <c r="L358" s="33"/>
      <c r="M358" s="33"/>
      <c r="N358" s="33"/>
      <c r="O358" s="33"/>
      <c r="P358" s="33"/>
      <c r="Q358" s="33"/>
      <c r="R358" s="33"/>
      <c r="S358" s="33"/>
      <c r="T358" s="33"/>
      <c r="U358" s="33"/>
    </row>
    <row r="359" s="26" customFormat="1" spans="6:21">
      <c r="F359" s="131"/>
      <c r="I359" s="139"/>
      <c r="J359" s="139"/>
      <c r="K359" s="31"/>
      <c r="L359" s="33"/>
      <c r="M359" s="33"/>
      <c r="N359" s="33"/>
      <c r="O359" s="33"/>
      <c r="P359" s="33"/>
      <c r="Q359" s="33"/>
      <c r="R359" s="33"/>
      <c r="S359" s="33"/>
      <c r="T359" s="33"/>
      <c r="U359" s="33"/>
    </row>
    <row r="360" s="26" customFormat="1" spans="6:21">
      <c r="F360" s="131"/>
      <c r="I360" s="139"/>
      <c r="J360" s="139"/>
      <c r="K360" s="31"/>
      <c r="L360" s="33"/>
      <c r="M360" s="33"/>
      <c r="N360" s="33"/>
      <c r="O360" s="33"/>
      <c r="P360" s="33"/>
      <c r="Q360" s="33"/>
      <c r="R360" s="33"/>
      <c r="S360" s="33"/>
      <c r="T360" s="33"/>
      <c r="U360" s="33"/>
    </row>
    <row r="361" s="26" customFormat="1" spans="6:21">
      <c r="F361" s="131"/>
      <c r="I361" s="139"/>
      <c r="J361" s="139"/>
      <c r="K361" s="31"/>
      <c r="L361" s="33"/>
      <c r="M361" s="33"/>
      <c r="N361" s="33"/>
      <c r="O361" s="33"/>
      <c r="P361" s="33"/>
      <c r="Q361" s="33"/>
      <c r="R361" s="33"/>
      <c r="S361" s="33"/>
      <c r="T361" s="33"/>
      <c r="U361" s="33"/>
    </row>
    <row r="362" s="26" customFormat="1" spans="6:21">
      <c r="F362" s="131"/>
      <c r="I362" s="139"/>
      <c r="J362" s="139"/>
      <c r="K362" s="31"/>
      <c r="L362" s="33"/>
      <c r="M362" s="33"/>
      <c r="N362" s="33"/>
      <c r="O362" s="33"/>
      <c r="P362" s="33"/>
      <c r="Q362" s="33"/>
      <c r="R362" s="33"/>
      <c r="S362" s="33"/>
      <c r="T362" s="33"/>
      <c r="U362" s="33"/>
    </row>
    <row r="363" s="26" customFormat="1" spans="6:21">
      <c r="F363" s="131"/>
      <c r="I363" s="139"/>
      <c r="J363" s="139"/>
      <c r="K363" s="31"/>
      <c r="L363" s="33"/>
      <c r="M363" s="33"/>
      <c r="N363" s="33"/>
      <c r="O363" s="33"/>
      <c r="P363" s="33"/>
      <c r="Q363" s="33"/>
      <c r="R363" s="33"/>
      <c r="S363" s="33"/>
      <c r="T363" s="33"/>
      <c r="U363" s="33"/>
    </row>
    <row r="364" s="26" customFormat="1" spans="6:21">
      <c r="F364" s="131"/>
      <c r="I364" s="139"/>
      <c r="J364" s="139"/>
      <c r="K364" s="31"/>
      <c r="L364" s="33"/>
      <c r="M364" s="33"/>
      <c r="N364" s="33"/>
      <c r="O364" s="33"/>
      <c r="P364" s="33"/>
      <c r="Q364" s="33"/>
      <c r="R364" s="33"/>
      <c r="S364" s="33"/>
      <c r="T364" s="33"/>
      <c r="U364" s="33"/>
    </row>
    <row r="365" s="26" customFormat="1" spans="6:21">
      <c r="F365" s="131"/>
      <c r="I365" s="139"/>
      <c r="J365" s="139"/>
      <c r="K365" s="31"/>
      <c r="L365" s="33"/>
      <c r="M365" s="33"/>
      <c r="N365" s="33"/>
      <c r="O365" s="33"/>
      <c r="P365" s="33"/>
      <c r="Q365" s="33"/>
      <c r="R365" s="33"/>
      <c r="S365" s="33"/>
      <c r="T365" s="33"/>
      <c r="U365" s="33"/>
    </row>
    <row r="366" s="26" customFormat="1" spans="6:21">
      <c r="F366" s="131"/>
      <c r="I366" s="139"/>
      <c r="J366" s="139"/>
      <c r="K366" s="31"/>
      <c r="L366" s="33"/>
      <c r="M366" s="33"/>
      <c r="N366" s="33"/>
      <c r="O366" s="33"/>
      <c r="P366" s="33"/>
      <c r="Q366" s="33"/>
      <c r="R366" s="33"/>
      <c r="S366" s="33"/>
      <c r="T366" s="33"/>
      <c r="U366" s="33"/>
    </row>
    <row r="367" s="26" customFormat="1" spans="6:21">
      <c r="F367" s="131"/>
      <c r="I367" s="139"/>
      <c r="J367" s="139"/>
      <c r="K367" s="31"/>
      <c r="L367" s="33"/>
      <c r="M367" s="33"/>
      <c r="N367" s="33"/>
      <c r="O367" s="33"/>
      <c r="P367" s="33"/>
      <c r="Q367" s="33"/>
      <c r="R367" s="33"/>
      <c r="S367" s="33"/>
      <c r="T367" s="33"/>
      <c r="U367" s="33"/>
    </row>
    <row r="368" s="26" customFormat="1" spans="6:21">
      <c r="F368" s="131"/>
      <c r="I368" s="139"/>
      <c r="J368" s="139"/>
      <c r="K368" s="31"/>
      <c r="L368" s="33"/>
      <c r="M368" s="33"/>
      <c r="N368" s="33"/>
      <c r="O368" s="33"/>
      <c r="P368" s="33"/>
      <c r="Q368" s="33"/>
      <c r="R368" s="33"/>
      <c r="S368" s="33"/>
      <c r="T368" s="33"/>
      <c r="U368" s="33"/>
    </row>
    <row r="369" s="26" customFormat="1" spans="6:21">
      <c r="F369" s="131"/>
      <c r="I369" s="139"/>
      <c r="J369" s="139"/>
      <c r="K369" s="31"/>
      <c r="L369" s="33"/>
      <c r="M369" s="33"/>
      <c r="N369" s="33"/>
      <c r="O369" s="33"/>
      <c r="P369" s="33"/>
      <c r="Q369" s="33"/>
      <c r="R369" s="33"/>
      <c r="S369" s="33"/>
      <c r="T369" s="33"/>
      <c r="U369" s="33"/>
    </row>
    <row r="370" s="26" customFormat="1" spans="6:21">
      <c r="F370" s="131"/>
      <c r="I370" s="139"/>
      <c r="J370" s="139"/>
      <c r="K370" s="31"/>
      <c r="L370" s="33"/>
      <c r="M370" s="33"/>
      <c r="N370" s="33"/>
      <c r="O370" s="33"/>
      <c r="P370" s="33"/>
      <c r="Q370" s="33"/>
      <c r="R370" s="33"/>
      <c r="S370" s="33"/>
      <c r="T370" s="33"/>
      <c r="U370" s="33"/>
    </row>
    <row r="371" s="26" customFormat="1" spans="6:21">
      <c r="F371" s="131"/>
      <c r="I371" s="139"/>
      <c r="J371" s="139"/>
      <c r="K371" s="31"/>
      <c r="L371" s="33"/>
      <c r="M371" s="33"/>
      <c r="N371" s="33"/>
      <c r="O371" s="33"/>
      <c r="P371" s="33"/>
      <c r="Q371" s="33"/>
      <c r="R371" s="33"/>
      <c r="S371" s="33"/>
      <c r="T371" s="33"/>
      <c r="U371" s="33"/>
    </row>
    <row r="372" s="26" customFormat="1" spans="6:21">
      <c r="F372" s="131"/>
      <c r="I372" s="139"/>
      <c r="J372" s="139"/>
      <c r="K372" s="31"/>
      <c r="L372" s="33"/>
      <c r="M372" s="33"/>
      <c r="N372" s="33"/>
      <c r="O372" s="33"/>
      <c r="P372" s="33"/>
      <c r="Q372" s="33"/>
      <c r="R372" s="33"/>
      <c r="S372" s="33"/>
      <c r="T372" s="33"/>
      <c r="U372" s="33"/>
    </row>
    <row r="373" s="26" customFormat="1" spans="6:21">
      <c r="F373" s="131"/>
      <c r="I373" s="139"/>
      <c r="J373" s="139"/>
      <c r="K373" s="31"/>
      <c r="L373" s="33"/>
      <c r="M373" s="33"/>
      <c r="N373" s="33"/>
      <c r="O373" s="33"/>
      <c r="P373" s="33"/>
      <c r="Q373" s="33"/>
      <c r="R373" s="33"/>
      <c r="S373" s="33"/>
      <c r="T373" s="33"/>
      <c r="U373" s="33"/>
    </row>
    <row r="374" s="26" customFormat="1" spans="6:21">
      <c r="F374" s="131"/>
      <c r="I374" s="139"/>
      <c r="J374" s="139"/>
      <c r="K374" s="31"/>
      <c r="L374" s="33"/>
      <c r="M374" s="33"/>
      <c r="N374" s="33"/>
      <c r="O374" s="33"/>
      <c r="P374" s="33"/>
      <c r="Q374" s="33"/>
      <c r="R374" s="33"/>
      <c r="S374" s="33"/>
      <c r="T374" s="33"/>
      <c r="U374" s="33"/>
    </row>
    <row r="375" s="26" customFormat="1" spans="6:21">
      <c r="F375" s="131"/>
      <c r="I375" s="139"/>
      <c r="J375" s="139"/>
      <c r="K375" s="31"/>
      <c r="L375" s="33"/>
      <c r="M375" s="33"/>
      <c r="N375" s="33"/>
      <c r="O375" s="33"/>
      <c r="P375" s="33"/>
      <c r="Q375" s="33"/>
      <c r="R375" s="33"/>
      <c r="S375" s="33"/>
      <c r="T375" s="33"/>
      <c r="U375" s="33"/>
    </row>
    <row r="376" s="26" customFormat="1" spans="6:21">
      <c r="F376" s="131"/>
      <c r="I376" s="139"/>
      <c r="J376" s="139"/>
      <c r="K376" s="31"/>
      <c r="L376" s="33"/>
      <c r="M376" s="33"/>
      <c r="N376" s="33"/>
      <c r="O376" s="33"/>
      <c r="P376" s="33"/>
      <c r="Q376" s="33"/>
      <c r="R376" s="33"/>
      <c r="S376" s="33"/>
      <c r="T376" s="33"/>
      <c r="U376" s="33"/>
    </row>
    <row r="377" s="26" customFormat="1" spans="6:21">
      <c r="F377" s="131"/>
      <c r="I377" s="139"/>
      <c r="J377" s="139"/>
      <c r="K377" s="31"/>
      <c r="L377" s="33"/>
      <c r="M377" s="33"/>
      <c r="N377" s="33"/>
      <c r="O377" s="33"/>
      <c r="P377" s="33"/>
      <c r="Q377" s="33"/>
      <c r="R377" s="33"/>
      <c r="S377" s="33"/>
      <c r="T377" s="33"/>
      <c r="U377" s="33"/>
    </row>
    <row r="378" s="26" customFormat="1" spans="6:21">
      <c r="F378" s="131"/>
      <c r="I378" s="139"/>
      <c r="J378" s="139"/>
      <c r="K378" s="31"/>
      <c r="L378" s="33"/>
      <c r="M378" s="33"/>
      <c r="N378" s="33"/>
      <c r="O378" s="33"/>
      <c r="P378" s="33"/>
      <c r="Q378" s="33"/>
      <c r="R378" s="33"/>
      <c r="S378" s="33"/>
      <c r="T378" s="33"/>
      <c r="U378" s="33"/>
    </row>
    <row r="379" s="26" customFormat="1" spans="6:21">
      <c r="F379" s="131"/>
      <c r="I379" s="139"/>
      <c r="J379" s="139"/>
      <c r="K379" s="31"/>
      <c r="L379" s="33"/>
      <c r="M379" s="33"/>
      <c r="N379" s="33"/>
      <c r="O379" s="33"/>
      <c r="P379" s="33"/>
      <c r="Q379" s="33"/>
      <c r="R379" s="33"/>
      <c r="S379" s="33"/>
      <c r="T379" s="33"/>
      <c r="U379" s="33"/>
    </row>
    <row r="380" s="26" customFormat="1" spans="6:21">
      <c r="F380" s="131"/>
      <c r="I380" s="139"/>
      <c r="J380" s="139"/>
      <c r="K380" s="31"/>
      <c r="L380" s="33"/>
      <c r="M380" s="33"/>
      <c r="N380" s="33"/>
      <c r="O380" s="33"/>
      <c r="P380" s="33"/>
      <c r="Q380" s="33"/>
      <c r="R380" s="33"/>
      <c r="S380" s="33"/>
      <c r="T380" s="33"/>
      <c r="U380" s="33"/>
    </row>
    <row r="381" s="26" customFormat="1" spans="6:21">
      <c r="F381" s="131"/>
      <c r="I381" s="139"/>
      <c r="J381" s="139"/>
      <c r="K381" s="31"/>
      <c r="L381" s="33"/>
      <c r="M381" s="33"/>
      <c r="N381" s="33"/>
      <c r="O381" s="33"/>
      <c r="P381" s="33"/>
      <c r="Q381" s="33"/>
      <c r="R381" s="33"/>
      <c r="S381" s="33"/>
      <c r="T381" s="33"/>
      <c r="U381" s="33"/>
    </row>
    <row r="382" s="26" customFormat="1" spans="6:21">
      <c r="F382" s="131"/>
      <c r="I382" s="139"/>
      <c r="J382" s="139"/>
      <c r="K382" s="31"/>
      <c r="L382" s="33"/>
      <c r="M382" s="33"/>
      <c r="N382" s="33"/>
      <c r="O382" s="33"/>
      <c r="P382" s="33"/>
      <c r="Q382" s="33"/>
      <c r="R382" s="33"/>
      <c r="S382" s="33"/>
      <c r="T382" s="33"/>
      <c r="U382" s="33"/>
    </row>
    <row r="383" s="26" customFormat="1" spans="6:21">
      <c r="F383" s="131"/>
      <c r="I383" s="139"/>
      <c r="J383" s="139"/>
      <c r="K383" s="31"/>
      <c r="L383" s="33"/>
      <c r="M383" s="33"/>
      <c r="N383" s="33"/>
      <c r="O383" s="33"/>
      <c r="P383" s="33"/>
      <c r="Q383" s="33"/>
      <c r="R383" s="33"/>
      <c r="S383" s="33"/>
      <c r="T383" s="33"/>
      <c r="U383" s="33"/>
    </row>
    <row r="384" s="26" customFormat="1" spans="6:21">
      <c r="F384" s="131"/>
      <c r="I384" s="139"/>
      <c r="J384" s="139"/>
      <c r="K384" s="31"/>
      <c r="L384" s="33"/>
      <c r="M384" s="33"/>
      <c r="N384" s="33"/>
      <c r="O384" s="33"/>
      <c r="P384" s="33"/>
      <c r="Q384" s="33"/>
      <c r="R384" s="33"/>
      <c r="S384" s="33"/>
      <c r="T384" s="33"/>
      <c r="U384" s="33"/>
    </row>
    <row r="385" spans="1:23">
      <c r="A385" s="26"/>
      <c r="B385" s="26"/>
      <c r="C385" s="26"/>
      <c r="D385" s="26"/>
      <c r="E385" s="26"/>
      <c r="F385" s="131"/>
      <c r="G385" s="26"/>
      <c r="H385" s="26"/>
      <c r="I385" s="139"/>
      <c r="J385" s="139"/>
      <c r="L385" s="33"/>
      <c r="M385" s="33"/>
      <c r="N385" s="33"/>
      <c r="O385" s="33"/>
      <c r="P385" s="33"/>
      <c r="Q385" s="33"/>
      <c r="R385" s="33"/>
      <c r="S385" s="33"/>
      <c r="T385" s="33"/>
      <c r="U385" s="33"/>
      <c r="V385" s="26"/>
      <c r="W385" s="26"/>
    </row>
    <row r="386" spans="1:23">
      <c r="A386" s="26"/>
      <c r="B386" s="26"/>
      <c r="C386" s="26"/>
      <c r="D386" s="26"/>
      <c r="E386" s="26"/>
      <c r="F386" s="131"/>
      <c r="G386" s="26"/>
      <c r="H386" s="26"/>
      <c r="I386" s="139"/>
      <c r="J386" s="139"/>
      <c r="L386" s="33"/>
      <c r="M386" s="33"/>
      <c r="N386" s="33"/>
      <c r="O386" s="33"/>
      <c r="P386" s="33"/>
      <c r="Q386" s="33"/>
      <c r="R386" s="33"/>
      <c r="S386" s="33"/>
      <c r="T386" s="33"/>
      <c r="U386" s="33"/>
      <c r="V386" s="26"/>
      <c r="W386" s="26"/>
    </row>
    <row r="387" spans="1:23">
      <c r="A387" s="26"/>
      <c r="B387" s="26"/>
      <c r="C387" s="26"/>
      <c r="D387" s="26"/>
      <c r="E387" s="26"/>
      <c r="F387" s="131"/>
      <c r="G387" s="26"/>
      <c r="H387" s="26"/>
      <c r="I387" s="139"/>
      <c r="J387" s="139"/>
      <c r="L387" s="33"/>
      <c r="M387" s="33"/>
      <c r="N387" s="33"/>
      <c r="O387" s="33"/>
      <c r="P387" s="33"/>
      <c r="Q387" s="33"/>
      <c r="R387" s="33"/>
      <c r="S387" s="33"/>
      <c r="T387" s="33"/>
      <c r="U387" s="33"/>
      <c r="V387" s="26"/>
      <c r="W387" s="26"/>
    </row>
    <row r="388" spans="1:23">
      <c r="A388" s="26"/>
      <c r="B388" s="26"/>
      <c r="C388" s="26"/>
      <c r="D388" s="26"/>
      <c r="E388" s="26"/>
      <c r="F388" s="131"/>
      <c r="G388" s="26"/>
      <c r="H388" s="26"/>
      <c r="I388" s="139"/>
      <c r="J388" s="139"/>
      <c r="L388" s="33"/>
      <c r="M388" s="33"/>
      <c r="N388" s="33"/>
      <c r="O388" s="33"/>
      <c r="P388" s="33"/>
      <c r="Q388" s="33"/>
      <c r="R388" s="33"/>
      <c r="S388" s="33"/>
      <c r="T388" s="33"/>
      <c r="U388" s="33"/>
      <c r="V388" s="26"/>
      <c r="W388" s="26"/>
    </row>
    <row r="389" spans="1:23">
      <c r="A389" s="26"/>
      <c r="B389" s="26"/>
      <c r="C389" s="26"/>
      <c r="D389" s="26"/>
      <c r="E389" s="26"/>
      <c r="F389" s="131"/>
      <c r="G389" s="26"/>
      <c r="H389" s="26"/>
      <c r="I389" s="139"/>
      <c r="J389" s="139"/>
      <c r="L389" s="33"/>
      <c r="M389" s="33"/>
      <c r="N389" s="33"/>
      <c r="O389" s="33"/>
      <c r="P389" s="33"/>
      <c r="Q389" s="33"/>
      <c r="R389" s="33"/>
      <c r="S389" s="33"/>
      <c r="T389" s="33"/>
      <c r="U389" s="33"/>
      <c r="V389" s="26"/>
      <c r="W389" s="26"/>
    </row>
    <row r="390" spans="1:23">
      <c r="A390" s="26"/>
      <c r="B390" s="26"/>
      <c r="C390" s="26"/>
      <c r="D390" s="26"/>
      <c r="E390" s="26"/>
      <c r="F390" s="131"/>
      <c r="G390" s="26"/>
      <c r="H390" s="26"/>
      <c r="I390" s="139"/>
      <c r="J390" s="139"/>
      <c r="L390" s="33"/>
      <c r="M390" s="33"/>
      <c r="N390" s="33"/>
      <c r="O390" s="33"/>
      <c r="P390" s="33"/>
      <c r="Q390" s="33"/>
      <c r="R390" s="33"/>
      <c r="S390" s="33"/>
      <c r="T390" s="33"/>
      <c r="U390" s="33"/>
      <c r="V390" s="26"/>
      <c r="W390" s="26"/>
    </row>
    <row r="391" spans="1:23">
      <c r="A391" s="26"/>
      <c r="B391" s="26"/>
      <c r="C391" s="26"/>
      <c r="D391" s="26"/>
      <c r="E391" s="26"/>
      <c r="F391" s="131"/>
      <c r="G391" s="26"/>
      <c r="H391" s="26"/>
      <c r="I391" s="139"/>
      <c r="J391" s="139"/>
      <c r="L391" s="33"/>
      <c r="M391" s="33"/>
      <c r="N391" s="33"/>
      <c r="O391" s="33"/>
      <c r="P391" s="33"/>
      <c r="Q391" s="33"/>
      <c r="R391" s="33"/>
      <c r="S391" s="33"/>
      <c r="T391" s="33"/>
      <c r="U391" s="33"/>
      <c r="V391" s="26"/>
      <c r="W391" s="26"/>
    </row>
    <row r="392" spans="1:23">
      <c r="A392" s="26"/>
      <c r="B392" s="26"/>
      <c r="C392" s="26"/>
      <c r="D392" s="26"/>
      <c r="E392" s="26"/>
      <c r="F392" s="131"/>
      <c r="G392" s="26"/>
      <c r="H392" s="26"/>
      <c r="I392" s="139"/>
      <c r="J392" s="139"/>
      <c r="L392" s="33"/>
      <c r="M392" s="33"/>
      <c r="N392" s="33"/>
      <c r="O392" s="33"/>
      <c r="P392" s="33"/>
      <c r="Q392" s="33"/>
      <c r="R392" s="33"/>
      <c r="S392" s="33"/>
      <c r="T392" s="33"/>
      <c r="U392" s="33"/>
      <c r="V392" s="26"/>
      <c r="W392" s="26"/>
    </row>
    <row r="393" spans="1:23">
      <c r="A393" s="26"/>
      <c r="B393" s="26"/>
      <c r="C393" s="26"/>
      <c r="D393" s="26"/>
      <c r="E393" s="26"/>
      <c r="F393" s="131"/>
      <c r="G393" s="26"/>
      <c r="H393" s="26"/>
      <c r="I393" s="139"/>
      <c r="J393" s="139"/>
      <c r="L393" s="33"/>
      <c r="M393" s="33"/>
      <c r="N393" s="33"/>
      <c r="O393" s="33"/>
      <c r="P393" s="33"/>
      <c r="Q393" s="33"/>
      <c r="R393" s="33"/>
      <c r="S393" s="33"/>
      <c r="T393" s="33"/>
      <c r="U393" s="33"/>
      <c r="V393" s="26"/>
      <c r="W393" s="26"/>
    </row>
  </sheetData>
  <autoFilter xmlns:etc="http://www.wps.cn/officeDocument/2017/etCustomData" ref="A1:W239" etc:filterBottomFollowUsedRange="0">
    <extLst/>
  </autoFilter>
  <mergeCells count="20">
    <mergeCell ref="A1:B1"/>
    <mergeCell ref="A2:W2"/>
    <mergeCell ref="I3:S3"/>
    <mergeCell ref="K4:M4"/>
    <mergeCell ref="N4:P4"/>
    <mergeCell ref="Q4:S4"/>
    <mergeCell ref="A3:A5"/>
    <mergeCell ref="B3:B5"/>
    <mergeCell ref="C3:C5"/>
    <mergeCell ref="D3:D5"/>
    <mergeCell ref="E3:E5"/>
    <mergeCell ref="F3:F5"/>
    <mergeCell ref="G3:G5"/>
    <mergeCell ref="H3:H5"/>
    <mergeCell ref="I4:I5"/>
    <mergeCell ref="J4:J5"/>
    <mergeCell ref="T3:T5"/>
    <mergeCell ref="U3:U5"/>
    <mergeCell ref="V3:V5"/>
    <mergeCell ref="W3:W5"/>
  </mergeCells>
  <printOptions horizontalCentered="1"/>
  <pageMargins left="0.428472222222222" right="0.468055555555556" top="0.629861111111111" bottom="0.354166666666667" header="0" footer="0"/>
  <pageSetup paperSize="8" scale="26" fitToHeight="0" orientation="landscape" horizontalDpi="600" verticalDpi="600"/>
  <headerFooter alignWithMargins="0" scaleWithDoc="0">
    <oddFooter>&amp;C第 &amp;P 页，共 &amp;N 页</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G2"/>
  <sheetViews>
    <sheetView workbookViewId="0">
      <selection activeCell="Q8" sqref="Q8"/>
    </sheetView>
  </sheetViews>
  <sheetFormatPr defaultColWidth="9" defaultRowHeight="14.25" outlineLevelRow="1"/>
  <cols>
    <col min="6" max="6" width="29.625" customWidth="1"/>
    <col min="9" max="9" width="23.25" customWidth="1"/>
  </cols>
  <sheetData>
    <row r="1" s="1" customFormat="1" ht="112" customHeight="1" spans="1:241">
      <c r="A1" s="2">
        <v>213</v>
      </c>
      <c r="B1" s="3" t="s">
        <v>847</v>
      </c>
      <c r="C1" s="3" t="s">
        <v>42</v>
      </c>
      <c r="D1" s="3" t="s">
        <v>31</v>
      </c>
      <c r="E1" s="3" t="s">
        <v>848</v>
      </c>
      <c r="F1" s="4" t="s">
        <v>849</v>
      </c>
      <c r="G1" s="3">
        <v>335</v>
      </c>
      <c r="H1" s="5" t="s">
        <v>808</v>
      </c>
      <c r="I1" s="6" t="s">
        <v>850</v>
      </c>
      <c r="J1" s="6"/>
      <c r="K1" s="7"/>
      <c r="L1" s="3">
        <v>20</v>
      </c>
      <c r="M1" s="3">
        <v>70</v>
      </c>
      <c r="N1" s="3">
        <v>2</v>
      </c>
      <c r="O1" s="3">
        <v>0.5</v>
      </c>
      <c r="P1" s="3">
        <v>1.5</v>
      </c>
      <c r="Q1" s="3">
        <v>8</v>
      </c>
      <c r="R1" s="3">
        <v>2</v>
      </c>
      <c r="S1" s="3">
        <v>6</v>
      </c>
      <c r="T1" s="3" t="s">
        <v>851</v>
      </c>
      <c r="U1" s="3" t="s">
        <v>852</v>
      </c>
      <c r="V1" s="8">
        <v>2024.1</v>
      </c>
      <c r="W1" s="3"/>
      <c r="X1" s="9"/>
      <c r="Y1" s="9"/>
      <c r="Z1" s="9"/>
      <c r="AA1" s="9"/>
      <c r="AB1" s="9"/>
      <c r="AC1" s="9"/>
      <c r="AD1" s="9"/>
      <c r="AE1" s="9"/>
      <c r="AF1" s="9"/>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c r="EK1" s="9"/>
      <c r="EL1" s="9"/>
      <c r="EM1" s="9"/>
      <c r="EN1" s="9"/>
      <c r="EO1" s="9"/>
      <c r="EP1" s="9"/>
      <c r="EQ1" s="9"/>
      <c r="ER1" s="9"/>
      <c r="ES1" s="9"/>
      <c r="ET1" s="9"/>
      <c r="EU1" s="9"/>
      <c r="EV1" s="9"/>
      <c r="EW1" s="9"/>
      <c r="EX1" s="9"/>
      <c r="EY1" s="9"/>
      <c r="EZ1" s="9"/>
      <c r="FA1" s="9"/>
      <c r="FB1" s="9"/>
      <c r="FC1" s="9"/>
      <c r="FD1" s="9"/>
      <c r="FE1" s="9"/>
      <c r="FF1" s="9"/>
      <c r="FG1" s="9"/>
      <c r="FH1" s="9"/>
      <c r="FI1" s="9"/>
      <c r="FJ1" s="9"/>
      <c r="FK1" s="9"/>
      <c r="FL1" s="9"/>
      <c r="FM1" s="9"/>
      <c r="FN1" s="9"/>
      <c r="FO1" s="9"/>
      <c r="FP1" s="9"/>
      <c r="FQ1" s="9"/>
      <c r="FR1" s="9"/>
      <c r="FS1" s="9"/>
      <c r="FT1" s="9"/>
      <c r="FU1" s="9"/>
      <c r="FV1" s="9"/>
      <c r="FW1" s="9"/>
      <c r="FX1" s="9"/>
      <c r="FY1" s="9"/>
      <c r="FZ1" s="9"/>
      <c r="GA1" s="9"/>
      <c r="GB1" s="9"/>
      <c r="GC1" s="9"/>
      <c r="GD1" s="9"/>
      <c r="GE1" s="9"/>
      <c r="GF1" s="9"/>
      <c r="GG1" s="9"/>
      <c r="GH1" s="9"/>
      <c r="GI1" s="9"/>
      <c r="GJ1" s="9"/>
      <c r="GK1" s="9"/>
      <c r="GL1" s="9"/>
      <c r="GM1" s="9"/>
      <c r="GN1" s="9"/>
      <c r="GO1" s="9"/>
      <c r="GP1" s="9"/>
      <c r="GQ1" s="9"/>
      <c r="GR1" s="9"/>
      <c r="GS1" s="9"/>
      <c r="GT1" s="9"/>
      <c r="GU1" s="9"/>
      <c r="GV1" s="9"/>
      <c r="GW1" s="9"/>
      <c r="GX1" s="9"/>
      <c r="GY1" s="9"/>
      <c r="GZ1" s="9"/>
      <c r="HA1" s="9"/>
      <c r="HB1" s="9"/>
      <c r="HC1" s="9"/>
      <c r="HD1" s="9"/>
      <c r="HE1" s="9"/>
      <c r="HF1" s="9"/>
      <c r="HG1" s="9"/>
      <c r="HH1" s="9"/>
      <c r="HI1" s="9"/>
      <c r="HJ1" s="9"/>
      <c r="HK1" s="9"/>
      <c r="HL1" s="9"/>
      <c r="HM1" s="9"/>
      <c r="HN1" s="9"/>
      <c r="HO1" s="9"/>
      <c r="HP1" s="9"/>
      <c r="HQ1" s="9"/>
      <c r="HR1" s="9"/>
      <c r="HS1" s="9"/>
      <c r="HT1" s="9"/>
      <c r="HU1" s="9"/>
      <c r="HV1" s="9"/>
      <c r="HW1" s="9"/>
      <c r="HX1" s="9"/>
      <c r="HY1" s="9"/>
      <c r="HZ1" s="9"/>
      <c r="IA1" s="9"/>
      <c r="IB1" s="9"/>
      <c r="IC1" s="9"/>
      <c r="ID1" s="9"/>
      <c r="IE1" s="9"/>
      <c r="IF1" s="9"/>
      <c r="IG1" s="9"/>
    </row>
    <row r="2" s="1" customFormat="1" ht="112" customHeight="1" spans="1:241">
      <c r="A2" s="2">
        <v>214</v>
      </c>
      <c r="B2" s="3" t="s">
        <v>853</v>
      </c>
      <c r="C2" s="3" t="s">
        <v>42</v>
      </c>
      <c r="D2" s="3" t="s">
        <v>31</v>
      </c>
      <c r="E2" s="3" t="s">
        <v>854</v>
      </c>
      <c r="F2" s="4" t="s">
        <v>855</v>
      </c>
      <c r="G2" s="3">
        <v>280</v>
      </c>
      <c r="H2" s="5" t="s">
        <v>808</v>
      </c>
      <c r="I2" s="6" t="s">
        <v>856</v>
      </c>
      <c r="J2" s="6"/>
      <c r="K2" s="7"/>
      <c r="L2" s="3">
        <v>44</v>
      </c>
      <c r="M2" s="3">
        <v>102</v>
      </c>
      <c r="N2" s="3">
        <v>2.4</v>
      </c>
      <c r="O2" s="3">
        <v>0.5</v>
      </c>
      <c r="P2" s="3">
        <v>1.9</v>
      </c>
      <c r="Q2" s="3">
        <v>9.6</v>
      </c>
      <c r="R2" s="3">
        <v>2</v>
      </c>
      <c r="S2" s="3">
        <v>7.6</v>
      </c>
      <c r="T2" s="3" t="s">
        <v>495</v>
      </c>
      <c r="U2" s="3" t="s">
        <v>495</v>
      </c>
      <c r="V2" s="8">
        <v>2024.1</v>
      </c>
      <c r="W2" s="3"/>
      <c r="X2" s="9"/>
      <c r="Y2" s="9"/>
      <c r="Z2" s="9"/>
      <c r="AA2" s="9"/>
      <c r="AB2" s="9"/>
      <c r="AC2" s="9"/>
      <c r="AD2" s="9"/>
      <c r="AE2" s="9"/>
      <c r="AF2" s="9"/>
      <c r="AG2" s="9"/>
      <c r="AH2" s="9"/>
      <c r="AI2" s="9"/>
      <c r="AJ2" s="9"/>
      <c r="AK2" s="9"/>
      <c r="AL2" s="9"/>
      <c r="AM2" s="9"/>
      <c r="AN2" s="9"/>
      <c r="AO2" s="9"/>
      <c r="AP2" s="9"/>
      <c r="AQ2" s="9"/>
      <c r="AR2" s="9"/>
      <c r="AS2" s="9"/>
      <c r="AT2" s="9"/>
      <c r="AU2" s="9"/>
      <c r="AV2" s="9"/>
      <c r="AW2" s="9"/>
      <c r="AX2" s="9"/>
      <c r="AY2" s="9"/>
      <c r="AZ2" s="9"/>
      <c r="BA2" s="9"/>
      <c r="BB2" s="9"/>
      <c r="BC2" s="9"/>
      <c r="BD2" s="9"/>
      <c r="BE2" s="9"/>
      <c r="BF2" s="9"/>
      <c r="BG2" s="9"/>
      <c r="BH2" s="9"/>
      <c r="BI2" s="9"/>
      <c r="BJ2" s="9"/>
      <c r="BK2" s="9"/>
      <c r="BL2" s="9"/>
      <c r="BM2" s="9"/>
      <c r="BN2" s="9"/>
      <c r="BO2" s="9"/>
      <c r="BP2" s="9"/>
      <c r="BQ2" s="9"/>
      <c r="BR2" s="9"/>
      <c r="BS2" s="9"/>
      <c r="BT2" s="9"/>
      <c r="BU2" s="9"/>
      <c r="BV2" s="9"/>
      <c r="BW2" s="9"/>
      <c r="BX2" s="9"/>
      <c r="BY2" s="9"/>
      <c r="BZ2" s="9"/>
      <c r="CA2" s="9"/>
      <c r="CB2" s="9"/>
      <c r="CC2" s="9"/>
      <c r="CD2" s="9"/>
      <c r="CE2" s="9"/>
      <c r="CF2" s="9"/>
      <c r="CG2" s="9"/>
      <c r="CH2" s="9"/>
      <c r="CI2" s="9"/>
      <c r="CJ2" s="9"/>
      <c r="CK2" s="9"/>
      <c r="CL2" s="9"/>
      <c r="CM2" s="9"/>
      <c r="CN2" s="9"/>
      <c r="CO2" s="9"/>
      <c r="CP2" s="9"/>
      <c r="CQ2" s="9"/>
      <c r="CR2" s="9"/>
      <c r="CS2" s="9"/>
      <c r="CT2" s="9"/>
      <c r="CU2" s="9"/>
      <c r="CV2" s="9"/>
      <c r="CW2" s="9"/>
      <c r="CX2" s="9"/>
      <c r="CY2" s="9"/>
      <c r="CZ2" s="9"/>
      <c r="DA2" s="9"/>
      <c r="DB2" s="9"/>
      <c r="DC2" s="9"/>
      <c r="DD2" s="9"/>
      <c r="DE2" s="9"/>
      <c r="DF2" s="9"/>
      <c r="DG2" s="9"/>
      <c r="DH2" s="9"/>
      <c r="DI2" s="9"/>
      <c r="DJ2" s="9"/>
      <c r="DK2" s="9"/>
      <c r="DL2" s="9"/>
      <c r="DM2" s="9"/>
      <c r="DN2" s="9"/>
      <c r="DO2" s="9"/>
      <c r="DP2" s="9"/>
      <c r="DQ2" s="9"/>
      <c r="DR2" s="9"/>
      <c r="DS2" s="9"/>
      <c r="DT2" s="9"/>
      <c r="DU2" s="9"/>
      <c r="DV2" s="9"/>
      <c r="DW2" s="9"/>
      <c r="DX2" s="9"/>
      <c r="DY2" s="9"/>
      <c r="DZ2" s="9"/>
      <c r="EA2" s="9"/>
      <c r="EB2" s="9"/>
      <c r="EC2" s="9"/>
      <c r="ED2" s="9"/>
      <c r="EE2" s="9"/>
      <c r="EF2" s="9"/>
      <c r="EG2" s="9"/>
      <c r="EH2" s="9"/>
      <c r="EI2" s="9"/>
      <c r="EJ2" s="9"/>
      <c r="EK2" s="9"/>
      <c r="EL2" s="9"/>
      <c r="EM2" s="9"/>
      <c r="EN2" s="9"/>
      <c r="EO2" s="9"/>
      <c r="EP2" s="9"/>
      <c r="EQ2" s="9"/>
      <c r="ER2" s="9"/>
      <c r="ES2" s="9"/>
      <c r="ET2" s="9"/>
      <c r="EU2" s="9"/>
      <c r="EV2" s="9"/>
      <c r="EW2" s="9"/>
      <c r="EX2" s="9"/>
      <c r="EY2" s="9"/>
      <c r="EZ2" s="9"/>
      <c r="FA2" s="9"/>
      <c r="FB2" s="9"/>
      <c r="FC2" s="9"/>
      <c r="FD2" s="9"/>
      <c r="FE2" s="9"/>
      <c r="FF2" s="9"/>
      <c r="FG2" s="9"/>
      <c r="FH2" s="9"/>
      <c r="FI2" s="9"/>
      <c r="FJ2" s="9"/>
      <c r="FK2" s="9"/>
      <c r="FL2" s="9"/>
      <c r="FM2" s="9"/>
      <c r="FN2" s="9"/>
      <c r="FO2" s="9"/>
      <c r="FP2" s="9"/>
      <c r="FQ2" s="9"/>
      <c r="FR2" s="9"/>
      <c r="FS2" s="9"/>
      <c r="FT2" s="9"/>
      <c r="FU2" s="9"/>
      <c r="FV2" s="9"/>
      <c r="FW2" s="9"/>
      <c r="FX2" s="9"/>
      <c r="FY2" s="9"/>
      <c r="FZ2" s="9"/>
      <c r="GA2" s="9"/>
      <c r="GB2" s="9"/>
      <c r="GC2" s="9"/>
      <c r="GD2" s="9"/>
      <c r="GE2" s="9"/>
      <c r="GF2" s="9"/>
      <c r="GG2" s="9"/>
      <c r="GH2" s="9"/>
      <c r="GI2" s="9"/>
      <c r="GJ2" s="9"/>
      <c r="GK2" s="9"/>
      <c r="GL2" s="9"/>
      <c r="GM2" s="9"/>
      <c r="GN2" s="9"/>
      <c r="GO2" s="9"/>
      <c r="GP2" s="9"/>
      <c r="GQ2" s="9"/>
      <c r="GR2" s="9"/>
      <c r="GS2" s="9"/>
      <c r="GT2" s="9"/>
      <c r="GU2" s="9"/>
      <c r="GV2" s="9"/>
      <c r="GW2" s="9"/>
      <c r="GX2" s="9"/>
      <c r="GY2" s="9"/>
      <c r="GZ2" s="9"/>
      <c r="HA2" s="9"/>
      <c r="HB2" s="9"/>
      <c r="HC2" s="9"/>
      <c r="HD2" s="9"/>
      <c r="HE2" s="9"/>
      <c r="HF2" s="9"/>
      <c r="HG2" s="9"/>
      <c r="HH2" s="9"/>
      <c r="HI2" s="9"/>
      <c r="HJ2" s="9"/>
      <c r="HK2" s="9"/>
      <c r="HL2" s="9"/>
      <c r="HM2" s="9"/>
      <c r="HN2" s="9"/>
      <c r="HO2" s="9"/>
      <c r="HP2" s="9"/>
      <c r="HQ2" s="9"/>
      <c r="HR2" s="9"/>
      <c r="HS2" s="9"/>
      <c r="HT2" s="9"/>
      <c r="HU2" s="9"/>
      <c r="HV2" s="9"/>
      <c r="HW2" s="9"/>
      <c r="HX2" s="9"/>
      <c r="HY2" s="9"/>
      <c r="HZ2" s="9"/>
      <c r="IA2" s="9"/>
      <c r="IB2" s="9"/>
      <c r="IC2" s="9"/>
      <c r="ID2" s="9"/>
      <c r="IE2" s="9"/>
      <c r="IF2" s="9"/>
      <c r="IG2" s="9"/>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项目表</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花儿落我家</cp:lastModifiedBy>
  <cp:revision>1</cp:revision>
  <dcterms:created xsi:type="dcterms:W3CDTF">1996-12-18T09:32:00Z</dcterms:created>
  <cp:lastPrinted>2018-06-22T09:15:00Z</cp:lastPrinted>
  <dcterms:modified xsi:type="dcterms:W3CDTF">2025-09-22T07:19:53Z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2052-12.1.0.22175</vt:lpwstr>
  </property>
  <property fmtid="{D5CDD505-2E9C-101B-9397-08002B2CF9AE}" pid="3" name="ICV">
    <vt:lpwstr>53E22B58B3B34976B93B5DDFF9221515_13</vt:lpwstr>
  </property>
</Properties>
</file>