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0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<sst xmlns="http://schemas.openxmlformats.org/spreadsheetml/2006/main" count="52" uniqueCount="48">
  <si>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宁县2025年第三批农业社会化服务项目
作业拟补助资金明细表</t>
  </si>
  <si>
    <t xml:space="preserve">                                            单位:亩、元</t>
  </si>
  <si>
    <t>序号</t>
  </si>
  <si>
    <t>合作社</t>
  </si>
  <si>
    <t>作业类别：小麦/玉米</t>
  </si>
  <si>
    <t>金额</t>
  </si>
  <si>
    <t>备注</t>
  </si>
  <si>
    <t>深耕</t>
  </si>
  <si>
    <t>旋播</t>
  </si>
  <si>
    <t>机收</t>
  </si>
  <si>
    <t>总拟补助
金额</t>
  </si>
  <si>
    <t>面积</t>
  </si>
  <si>
    <t>拟补助
金额</t>
  </si>
  <si>
    <t>宁县盘克诚信农业机械农民专业合作社</t>
  </si>
  <si>
    <t>庆阳郝湾宏泰农机服务专业合作社</t>
  </si>
  <si>
    <t>宁县小刚农机农民专业合作社</t>
  </si>
  <si>
    <t xml:space="preserve">宁县九岘乡农业机械农民专业合作社  </t>
  </si>
  <si>
    <t>宁县金村金耕农机农民专业合作社</t>
  </si>
  <si>
    <t>宁县春荣耕耘田野农机农民专业合作社</t>
  </si>
  <si>
    <t>宁县殿辉农机专业
合作社</t>
  </si>
  <si>
    <t>宁县得旺农机服务专业合作社</t>
  </si>
  <si>
    <t>宁县振银源农机服务农民专业合作社</t>
  </si>
  <si>
    <t>宁县良平金坤农机农民专业合作社</t>
  </si>
  <si>
    <t>宁县骏飞农机服务农民专业合作社</t>
  </si>
  <si>
    <t>宁县奔康种植
家庭农场</t>
  </si>
  <si>
    <t>宁县嘉谷禾农机服务
农民专业合作社</t>
  </si>
  <si>
    <t>宁县早胜农富种养殖农民专业合作社</t>
  </si>
  <si>
    <t>宁县早胜腾越农业机械专业合作社</t>
  </si>
  <si>
    <t>庆阳陇原荟丰农机服务农民专业合作社</t>
  </si>
  <si>
    <t>庆阳宁州穗洋农业发展有限公司</t>
  </si>
  <si>
    <t>宁县早胜镇第丰家园
种植农场</t>
  </si>
  <si>
    <t>宁县耕芸农机农民专业合作社</t>
  </si>
  <si>
    <t>宁县鑫丰农机农民专业合作社</t>
  </si>
  <si>
    <t>宁县鸿沃农机服务农民合作社</t>
  </si>
  <si>
    <t>宁县宏泰农机服务农民专业合作社</t>
  </si>
  <si>
    <t>宁县雄飞农机农民专业合作社</t>
  </si>
  <si>
    <t>宁县和盛镇金穗种植养殖家庭农场</t>
  </si>
  <si>
    <t>宁县朱平芳农机服务农民专业合作社</t>
  </si>
  <si>
    <t>宁县鑫仓农机农民专业合作社</t>
  </si>
  <si>
    <t>宁县金钊农机服务农民专业合作社</t>
  </si>
  <si>
    <t>宁县宏翔霖农机农民专业合作社</t>
  </si>
  <si>
    <t>宁县林耕农机农民专业合作社</t>
  </si>
  <si>
    <t>宁县焦村佳弘农机服务农民专业合作社</t>
  </si>
  <si>
    <t>宁县宸浩农机服务农民专业合作社</t>
  </si>
  <si>
    <t>宁县春荣同富德农机服务农民专业合作社</t>
  </si>
  <si>
    <t>宁县泾莲种植农民专业合作社</t>
  </si>
  <si>
    <t>宁县邓兴种养殖农民专业合作社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</si>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</sst>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6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8.5"/>
      <color theme="1"/>
      <name val="宋体"/>
      <charset val="134"/>
    </font>
    <font>
      <sz val="9"/>
      <name val="宋体"/>
      <charset val="134"/>
    </font>
    <font>
      <sz val="8.5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8.5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B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selection activeCell="N7" sqref="N7"/>
    </sheetView>
  </sheetViews>
  <sheetFormatPr defaultColWidth="9" defaultRowHeight="13.5"/>
  <cols>
    <col min="1" max="1" width="5.875" customWidth="1"/>
    <col min="2" max="2" width="15.125" customWidth="1"/>
    <col min="3" max="3" width="7.375" customWidth="1"/>
    <col min="4" max="4" width="8.25" customWidth="1"/>
    <col min="5" max="5" width="8.125" customWidth="1"/>
    <col min="6" max="6" width="8.75" customWidth="1"/>
    <col min="7" max="7" width="7.625" customWidth="1"/>
    <col min="8" max="8" width="8.375" customWidth="1"/>
    <col min="9" max="9" width="9.125" customWidth="1"/>
    <col min="10" max="10" width="5.75" customWidth="1"/>
  </cols>
  <sheetData>
    <row r="1" ht="49" customHeight="1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4"/>
    </row>
    <row r="2" ht="23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1" customHeight="1" spans="1:10">
      <c r="A3" s="6" t="s">
        <v>2</v>
      </c>
      <c r="B3" s="7" t="s">
        <v>3</v>
      </c>
      <c r="C3" s="8" t="s">
        <v>4</v>
      </c>
      <c r="D3" s="9"/>
      <c r="E3" s="9"/>
      <c r="F3" s="9"/>
      <c r="G3" s="9"/>
      <c r="H3" s="10"/>
      <c r="I3" s="11" t="s">
        <v>5</v>
      </c>
      <c r="J3" s="12" t="s">
        <v>6</v>
      </c>
    </row>
    <row r="4" ht="21" customHeight="1" spans="1:10">
      <c r="A4" s="13"/>
      <c r="B4" s="14"/>
      <c r="C4" s="15" t="s">
        <v>7</v>
      </c>
      <c r="D4" s="16"/>
      <c r="E4" s="17" t="s">
        <v>8</v>
      </c>
      <c r="F4" s="17"/>
      <c r="G4" s="17" t="s">
        <v>9</v>
      </c>
      <c r="H4" s="17"/>
      <c r="I4" s="12" t="s">
        <v>10</v>
      </c>
      <c r="J4" s="18"/>
    </row>
    <row r="5" ht="30" customHeight="1" spans="1:10">
      <c r="A5" s="19"/>
      <c r="B5" s="20"/>
      <c r="C5" s="21" t="s">
        <v>11</v>
      </c>
      <c r="D5" s="22" t="s">
        <v>12</v>
      </c>
      <c r="E5" s="21" t="s">
        <v>11</v>
      </c>
      <c r="F5" s="22" t="s">
        <v>12</v>
      </c>
      <c r="G5" s="21" t="s">
        <v>11</v>
      </c>
      <c r="H5" s="22" t="s">
        <v>12</v>
      </c>
      <c r="I5" s="23"/>
      <c r="J5" s="23"/>
    </row>
    <row r="6" ht="31" customHeight="1" spans="1:10">
      <c r="A6" s="24">
        <v>1</v>
      </c>
      <c r="B6" s="25" t="s">
        <v>13</v>
      </c>
      <c r="C6" s="26">
        <v>1706</v>
      </c>
      <c r="D6" s="26">
        <f>C6*18</f>
        <v>30708</v>
      </c>
      <c r="E6" s="26">
        <v>1043.4</v>
      </c>
      <c r="F6" s="26">
        <f>E6*15</f>
        <v>15651</v>
      </c>
      <c r="G6" s="26">
        <v>1527.2</v>
      </c>
      <c r="H6" s="26">
        <f>G6*30</f>
        <v>45816</v>
      </c>
      <c r="I6" s="26">
        <f>D6+F6+H6</f>
        <v>92175</v>
      </c>
      <c r="J6" s="27"/>
    </row>
    <row r="7" ht="27" customHeight="1" spans="1:10">
      <c r="A7" s="24">
        <v>2</v>
      </c>
      <c r="B7" s="25" t="s">
        <v>14</v>
      </c>
      <c r="C7" s="28">
        <v>364.9</v>
      </c>
      <c r="D7" s="26">
        <f t="shared" ref="D7:D40" si="0">C7*18</f>
        <v>6568.2</v>
      </c>
      <c r="E7" s="28"/>
      <c r="F7" s="26">
        <f t="shared" ref="F7:F40" si="1">E7*15</f>
        <v>0</v>
      </c>
      <c r="G7" s="28">
        <v>3192.9</v>
      </c>
      <c r="H7" s="26">
        <f t="shared" ref="H7:H40" si="2">G7*30</f>
        <v>95787</v>
      </c>
      <c r="I7" s="26">
        <f t="shared" ref="I7:I40" si="3">D7+F7+H7</f>
        <v>102355.2</v>
      </c>
      <c r="J7" s="28"/>
    </row>
    <row r="8" ht="29" customHeight="1" spans="1:10">
      <c r="A8" s="24">
        <v>3</v>
      </c>
      <c r="B8" s="29" t="s">
        <v>15</v>
      </c>
      <c r="C8" s="26">
        <v>904.4</v>
      </c>
      <c r="D8" s="26">
        <f t="shared" si="0"/>
        <v>16279.2</v>
      </c>
      <c r="E8" s="26"/>
      <c r="F8" s="26">
        <f t="shared" si="1"/>
        <v>0</v>
      </c>
      <c r="G8" s="26">
        <v>2333.3</v>
      </c>
      <c r="H8" s="26">
        <f t="shared" si="2"/>
        <v>69999</v>
      </c>
      <c r="I8" s="26">
        <f t="shared" si="3"/>
        <v>86278.2</v>
      </c>
      <c r="J8" s="27"/>
    </row>
    <row r="9" ht="30" customHeight="1" spans="1:10">
      <c r="A9" s="24">
        <v>4</v>
      </c>
      <c r="B9" s="25" t="s">
        <v>16</v>
      </c>
      <c r="C9" s="26">
        <v>188</v>
      </c>
      <c r="D9" s="26">
        <f t="shared" si="0"/>
        <v>3384</v>
      </c>
      <c r="E9" s="26">
        <v>225.6</v>
      </c>
      <c r="F9" s="26">
        <f t="shared" si="1"/>
        <v>3384</v>
      </c>
      <c r="G9" s="26">
        <v>1171.4</v>
      </c>
      <c r="H9" s="26">
        <f t="shared" si="2"/>
        <v>35142</v>
      </c>
      <c r="I9" s="26">
        <f t="shared" si="3"/>
        <v>41910</v>
      </c>
      <c r="J9" s="27"/>
    </row>
    <row r="10" ht="31" customHeight="1" spans="1:10">
      <c r="A10" s="24">
        <v>5</v>
      </c>
      <c r="B10" s="25" t="s">
        <v>17</v>
      </c>
      <c r="C10" s="26">
        <v>0</v>
      </c>
      <c r="D10" s="26">
        <f t="shared" si="0"/>
        <v>0</v>
      </c>
      <c r="E10" s="26">
        <v>0</v>
      </c>
      <c r="F10" s="26">
        <f t="shared" si="1"/>
        <v>0</v>
      </c>
      <c r="G10" s="26">
        <v>687.2</v>
      </c>
      <c r="H10" s="26">
        <f t="shared" si="2"/>
        <v>20616</v>
      </c>
      <c r="I10" s="26">
        <f t="shared" si="3"/>
        <v>20616</v>
      </c>
      <c r="J10" s="27"/>
    </row>
    <row r="11" ht="31" customHeight="1" spans="1:10">
      <c r="A11" s="24">
        <v>6</v>
      </c>
      <c r="B11" s="25" t="s">
        <v>18</v>
      </c>
      <c r="C11" s="26">
        <v>214.5</v>
      </c>
      <c r="D11" s="26">
        <f t="shared" si="0"/>
        <v>3861</v>
      </c>
      <c r="E11" s="26"/>
      <c r="F11" s="26">
        <f t="shared" si="1"/>
        <v>0</v>
      </c>
      <c r="G11" s="26"/>
      <c r="H11" s="26">
        <f t="shared" si="2"/>
        <v>0</v>
      </c>
      <c r="I11" s="26">
        <f t="shared" si="3"/>
        <v>3861</v>
      </c>
      <c r="J11" s="27"/>
    </row>
    <row r="12" ht="31" customHeight="1" spans="1:10">
      <c r="A12" s="24">
        <v>7</v>
      </c>
      <c r="B12" s="25" t="s">
        <v>19</v>
      </c>
      <c r="C12" s="26">
        <v>1760</v>
      </c>
      <c r="D12" s="26">
        <f t="shared" si="0"/>
        <v>31680</v>
      </c>
      <c r="E12" s="26">
        <v>46.1</v>
      </c>
      <c r="F12" s="26">
        <f t="shared" si="1"/>
        <v>691.5</v>
      </c>
      <c r="G12" s="26">
        <v>1031.3</v>
      </c>
      <c r="H12" s="26">
        <f t="shared" si="2"/>
        <v>30939</v>
      </c>
      <c r="I12" s="26">
        <f t="shared" si="3"/>
        <v>63310.5</v>
      </c>
      <c r="J12" s="30"/>
    </row>
    <row r="13" ht="31" customHeight="1" spans="1:10">
      <c r="A13" s="24">
        <v>8</v>
      </c>
      <c r="B13" s="25" t="s">
        <v>20</v>
      </c>
      <c r="C13" s="28">
        <v>920.2</v>
      </c>
      <c r="D13" s="26">
        <f t="shared" si="0"/>
        <v>16563.6</v>
      </c>
      <c r="E13" s="28">
        <v>336.9</v>
      </c>
      <c r="F13" s="26">
        <f t="shared" si="1"/>
        <v>5053.5</v>
      </c>
      <c r="G13" s="28"/>
      <c r="H13" s="26">
        <f t="shared" si="2"/>
        <v>0</v>
      </c>
      <c r="I13" s="26">
        <f t="shared" si="3"/>
        <v>21617.1</v>
      </c>
      <c r="J13" s="28"/>
    </row>
    <row r="14" ht="31" customHeight="1" spans="1:10">
      <c r="A14" s="24">
        <v>9</v>
      </c>
      <c r="B14" s="25" t="s">
        <v>21</v>
      </c>
      <c r="C14" s="31">
        <v>137.3</v>
      </c>
      <c r="D14" s="26">
        <f t="shared" si="0"/>
        <v>2471.4</v>
      </c>
      <c r="E14" s="31">
        <v>170.8</v>
      </c>
      <c r="F14" s="26">
        <f t="shared" si="1"/>
        <v>2562</v>
      </c>
      <c r="G14" s="31"/>
      <c r="H14" s="26">
        <f t="shared" si="2"/>
        <v>0</v>
      </c>
      <c r="I14" s="26">
        <f t="shared" si="3"/>
        <v>5033.4</v>
      </c>
      <c r="J14" s="31"/>
    </row>
    <row r="15" ht="31" customHeight="1" spans="1:10">
      <c r="A15" s="24">
        <v>10</v>
      </c>
      <c r="B15" s="25" t="s">
        <v>22</v>
      </c>
      <c r="C15" s="28">
        <v>2853.1</v>
      </c>
      <c r="D15" s="26">
        <f t="shared" si="0"/>
        <v>51355.8</v>
      </c>
      <c r="E15" s="28">
        <v>697.1</v>
      </c>
      <c r="F15" s="26">
        <f t="shared" si="1"/>
        <v>10456.5</v>
      </c>
      <c r="G15" s="28">
        <v>829.4</v>
      </c>
      <c r="H15" s="26">
        <f t="shared" si="2"/>
        <v>24882</v>
      </c>
      <c r="I15" s="26">
        <f t="shared" si="3"/>
        <v>86694.3</v>
      </c>
      <c r="J15" s="28"/>
    </row>
    <row r="16" ht="31" customHeight="1" spans="1:10">
      <c r="A16" s="24">
        <v>11</v>
      </c>
      <c r="B16" s="29" t="s">
        <v>23</v>
      </c>
      <c r="C16" s="28">
        <v>2529.4</v>
      </c>
      <c r="D16" s="26">
        <f t="shared" si="0"/>
        <v>45529.2</v>
      </c>
      <c r="E16" s="28">
        <v>2239.9</v>
      </c>
      <c r="F16" s="26">
        <f t="shared" si="1"/>
        <v>33598.5</v>
      </c>
      <c r="G16" s="28">
        <v>2790.7</v>
      </c>
      <c r="H16" s="26">
        <v>73871.4</v>
      </c>
      <c r="I16" s="26">
        <f t="shared" si="3"/>
        <v>152999.1</v>
      </c>
      <c r="J16" s="32"/>
    </row>
    <row r="17" ht="31" customHeight="1" spans="1:10">
      <c r="A17" s="24">
        <v>12</v>
      </c>
      <c r="B17" s="25" t="s">
        <v>24</v>
      </c>
      <c r="C17" s="26">
        <v>1073.4</v>
      </c>
      <c r="D17" s="26">
        <f t="shared" si="0"/>
        <v>19321.2</v>
      </c>
      <c r="E17" s="26">
        <v>1319.3</v>
      </c>
      <c r="F17" s="26">
        <f t="shared" si="1"/>
        <v>19789.5</v>
      </c>
      <c r="G17" s="26">
        <v>952</v>
      </c>
      <c r="H17" s="26">
        <f t="shared" si="2"/>
        <v>28560</v>
      </c>
      <c r="I17" s="26">
        <f t="shared" si="3"/>
        <v>67670.7</v>
      </c>
      <c r="J17" s="30"/>
    </row>
    <row r="18" ht="31" customHeight="1" spans="1:10">
      <c r="A18" s="24">
        <v>13</v>
      </c>
      <c r="B18" s="25" t="s">
        <v>25</v>
      </c>
      <c r="C18" s="28">
        <v>486.6</v>
      </c>
      <c r="D18" s="26">
        <f t="shared" si="0"/>
        <v>8758.8</v>
      </c>
      <c r="E18" s="28">
        <v>1552.2</v>
      </c>
      <c r="F18" s="26">
        <f t="shared" si="1"/>
        <v>23283</v>
      </c>
      <c r="G18" s="28"/>
      <c r="H18" s="26">
        <f t="shared" si="2"/>
        <v>0</v>
      </c>
      <c r="I18" s="26">
        <f t="shared" si="3"/>
        <v>32041.8</v>
      </c>
      <c r="J18" s="28"/>
    </row>
    <row r="19" ht="31" customHeight="1" spans="1:10">
      <c r="A19" s="24">
        <v>14</v>
      </c>
      <c r="B19" s="25" t="s">
        <v>26</v>
      </c>
      <c r="C19" s="26">
        <v>965.8</v>
      </c>
      <c r="D19" s="26">
        <f t="shared" si="0"/>
        <v>17384.4</v>
      </c>
      <c r="E19" s="26">
        <v>1396.2</v>
      </c>
      <c r="F19" s="26">
        <f t="shared" si="1"/>
        <v>20943</v>
      </c>
      <c r="G19" s="26">
        <v>1472.9</v>
      </c>
      <c r="H19" s="26">
        <f t="shared" si="2"/>
        <v>44187</v>
      </c>
      <c r="I19" s="26">
        <f t="shared" si="3"/>
        <v>82514.4</v>
      </c>
      <c r="J19" s="30"/>
    </row>
    <row r="20" ht="28" customHeight="1" spans="1:10">
      <c r="A20" s="24">
        <v>15</v>
      </c>
      <c r="B20" s="25" t="s">
        <v>27</v>
      </c>
      <c r="C20" s="26">
        <v>46.1</v>
      </c>
      <c r="D20" s="26">
        <f t="shared" si="0"/>
        <v>829.8</v>
      </c>
      <c r="E20" s="26"/>
      <c r="F20" s="26">
        <f t="shared" si="1"/>
        <v>0</v>
      </c>
      <c r="G20" s="26">
        <v>2314.3</v>
      </c>
      <c r="H20" s="26">
        <f t="shared" si="2"/>
        <v>69429</v>
      </c>
      <c r="I20" s="26">
        <f t="shared" si="3"/>
        <v>70258.8</v>
      </c>
      <c r="J20" s="30"/>
    </row>
    <row r="21" s="1" customFormat="1" ht="30" customHeight="1" spans="1:10">
      <c r="A21" s="33">
        <v>16</v>
      </c>
      <c r="B21" s="34" t="s">
        <v>28</v>
      </c>
      <c r="C21" s="35">
        <v>556.1</v>
      </c>
      <c r="D21" s="36">
        <f t="shared" si="0"/>
        <v>10009.8</v>
      </c>
      <c r="E21" s="35">
        <v>1229.8</v>
      </c>
      <c r="F21" s="36">
        <f t="shared" si="1"/>
        <v>18447</v>
      </c>
      <c r="G21" s="35">
        <v>3675.3</v>
      </c>
      <c r="H21" s="36">
        <f t="shared" si="2"/>
        <v>110259</v>
      </c>
      <c r="I21" s="36">
        <f t="shared" si="3"/>
        <v>138715.8</v>
      </c>
      <c r="J21" s="35"/>
    </row>
    <row r="22" ht="31" customHeight="1" spans="1:10">
      <c r="A22" s="24">
        <v>17</v>
      </c>
      <c r="B22" s="25" t="s">
        <v>29</v>
      </c>
      <c r="C22" s="28">
        <v>424.5</v>
      </c>
      <c r="D22" s="26">
        <f t="shared" si="0"/>
        <v>7641</v>
      </c>
      <c r="E22" s="28">
        <v>1410.7</v>
      </c>
      <c r="F22" s="26">
        <f t="shared" si="1"/>
        <v>21160.5</v>
      </c>
      <c r="G22" s="28">
        <v>2535.8</v>
      </c>
      <c r="H22" s="26">
        <f t="shared" si="2"/>
        <v>76074</v>
      </c>
      <c r="I22" s="26">
        <f t="shared" si="3"/>
        <v>104875.5</v>
      </c>
      <c r="J22" s="28"/>
    </row>
    <row r="23" ht="31" customHeight="1" spans="1:10">
      <c r="A23" s="24">
        <v>18</v>
      </c>
      <c r="B23" s="25" t="s">
        <v>30</v>
      </c>
      <c r="C23" s="28">
        <v>346.3</v>
      </c>
      <c r="D23" s="26">
        <f t="shared" si="0"/>
        <v>6233.4</v>
      </c>
      <c r="E23" s="28">
        <v>363.16</v>
      </c>
      <c r="F23" s="26">
        <f t="shared" si="1"/>
        <v>5447.4</v>
      </c>
      <c r="G23" s="28">
        <v>649</v>
      </c>
      <c r="H23" s="26">
        <f t="shared" si="2"/>
        <v>19470</v>
      </c>
      <c r="I23" s="26">
        <f t="shared" si="3"/>
        <v>31150.8</v>
      </c>
      <c r="J23" s="30"/>
    </row>
    <row r="24" ht="31" customHeight="1" spans="1:10">
      <c r="A24" s="24">
        <v>19</v>
      </c>
      <c r="B24" s="25" t="s">
        <v>31</v>
      </c>
      <c r="C24" s="26">
        <v>656.4</v>
      </c>
      <c r="D24" s="26">
        <f t="shared" si="0"/>
        <v>11815.2</v>
      </c>
      <c r="E24" s="26">
        <v>1703.4</v>
      </c>
      <c r="F24" s="26">
        <f t="shared" si="1"/>
        <v>25551</v>
      </c>
      <c r="G24" s="26">
        <v>265.2</v>
      </c>
      <c r="H24" s="26">
        <f t="shared" si="2"/>
        <v>7956</v>
      </c>
      <c r="I24" s="26">
        <f t="shared" si="3"/>
        <v>45322.2</v>
      </c>
      <c r="J24" s="30"/>
    </row>
    <row r="25" ht="31" customHeight="1" spans="1:10">
      <c r="A25" s="24">
        <v>20</v>
      </c>
      <c r="B25" s="25" t="s">
        <v>32</v>
      </c>
      <c r="C25" s="37">
        <v>1461.8</v>
      </c>
      <c r="D25" s="26">
        <f t="shared" si="0"/>
        <v>26312.4</v>
      </c>
      <c r="E25" s="37">
        <v>494.6</v>
      </c>
      <c r="F25" s="26">
        <f t="shared" si="1"/>
        <v>7419</v>
      </c>
      <c r="G25" s="37">
        <v>2942</v>
      </c>
      <c r="H25" s="26">
        <f t="shared" si="2"/>
        <v>88260</v>
      </c>
      <c r="I25" s="26">
        <f t="shared" si="3"/>
        <v>121991.4</v>
      </c>
      <c r="J25" s="38"/>
    </row>
    <row r="26" ht="28" customHeight="1" spans="1:10">
      <c r="A26" s="24">
        <v>21</v>
      </c>
      <c r="B26" s="25" t="s">
        <v>33</v>
      </c>
      <c r="C26" s="28">
        <v>1015.5</v>
      </c>
      <c r="D26" s="26">
        <f t="shared" si="0"/>
        <v>18279</v>
      </c>
      <c r="E26" s="28"/>
      <c r="F26" s="26">
        <f t="shared" si="1"/>
        <v>0</v>
      </c>
      <c r="G26" s="28"/>
      <c r="H26" s="26">
        <f t="shared" si="2"/>
        <v>0</v>
      </c>
      <c r="I26" s="26">
        <f t="shared" si="3"/>
        <v>18279</v>
      </c>
      <c r="J26" s="28"/>
    </row>
    <row r="27" ht="27" customHeight="1" spans="1:10">
      <c r="A27" s="24">
        <v>22</v>
      </c>
      <c r="B27" s="25" t="s">
        <v>34</v>
      </c>
      <c r="C27" s="28"/>
      <c r="D27" s="26">
        <f t="shared" si="0"/>
        <v>0</v>
      </c>
      <c r="E27" s="28"/>
      <c r="F27" s="26">
        <f t="shared" si="1"/>
        <v>0</v>
      </c>
      <c r="G27" s="28">
        <v>2324.9</v>
      </c>
      <c r="H27" s="26">
        <f t="shared" si="2"/>
        <v>69747</v>
      </c>
      <c r="I27" s="26">
        <f t="shared" si="3"/>
        <v>69747</v>
      </c>
      <c r="J27" s="28"/>
    </row>
    <row r="28" ht="31" customHeight="1" spans="1:10">
      <c r="A28" s="24">
        <v>23</v>
      </c>
      <c r="B28" s="25" t="s">
        <v>35</v>
      </c>
      <c r="C28" s="26">
        <v>1334.3</v>
      </c>
      <c r="D28" s="26">
        <f t="shared" si="0"/>
        <v>24017.4</v>
      </c>
      <c r="E28" s="26">
        <v>1145.2</v>
      </c>
      <c r="F28" s="26">
        <f t="shared" si="1"/>
        <v>17178</v>
      </c>
      <c r="G28" s="26">
        <v>5453.4</v>
      </c>
      <c r="H28" s="26">
        <f t="shared" si="2"/>
        <v>163602</v>
      </c>
      <c r="I28" s="26">
        <f t="shared" si="3"/>
        <v>204797.4</v>
      </c>
      <c r="J28" s="30"/>
    </row>
    <row r="29" ht="31" customHeight="1" spans="1:10">
      <c r="A29" s="24">
        <v>24</v>
      </c>
      <c r="B29" s="25" t="s">
        <v>36</v>
      </c>
      <c r="C29" s="28">
        <v>435.1</v>
      </c>
      <c r="D29" s="26">
        <f t="shared" si="0"/>
        <v>7831.8</v>
      </c>
      <c r="E29" s="28">
        <v>276.9</v>
      </c>
      <c r="F29" s="26">
        <f t="shared" si="1"/>
        <v>4153.5</v>
      </c>
      <c r="G29" s="28">
        <v>1916.1</v>
      </c>
      <c r="H29" s="26">
        <f t="shared" si="2"/>
        <v>57483</v>
      </c>
      <c r="I29" s="26">
        <f t="shared" si="3"/>
        <v>69468.3</v>
      </c>
      <c r="J29" s="30"/>
    </row>
    <row r="30" ht="31" customHeight="1" spans="1:10">
      <c r="A30" s="24">
        <v>25</v>
      </c>
      <c r="B30" s="25" t="s">
        <v>37</v>
      </c>
      <c r="C30" s="31">
        <v>88.9</v>
      </c>
      <c r="D30" s="26">
        <f t="shared" si="0"/>
        <v>1600.2</v>
      </c>
      <c r="E30" s="31"/>
      <c r="F30" s="26">
        <f t="shared" si="1"/>
        <v>0</v>
      </c>
      <c r="G30" s="31">
        <v>3813.3</v>
      </c>
      <c r="H30" s="26">
        <f t="shared" si="2"/>
        <v>114399</v>
      </c>
      <c r="I30" s="26">
        <f t="shared" si="3"/>
        <v>115999.2</v>
      </c>
      <c r="J30" s="32"/>
    </row>
    <row r="31" ht="31" customHeight="1" spans="1:10">
      <c r="A31" s="24">
        <v>26</v>
      </c>
      <c r="B31" s="25" t="s">
        <v>38</v>
      </c>
      <c r="C31" s="26">
        <v>595.2</v>
      </c>
      <c r="D31" s="26">
        <f t="shared" si="0"/>
        <v>10713.6</v>
      </c>
      <c r="E31" s="26">
        <v>1309.3</v>
      </c>
      <c r="F31" s="26">
        <f t="shared" si="1"/>
        <v>19639.5</v>
      </c>
      <c r="G31" s="26">
        <v>3440.7</v>
      </c>
      <c r="H31" s="26">
        <f t="shared" si="2"/>
        <v>103221</v>
      </c>
      <c r="I31" s="26">
        <f t="shared" si="3"/>
        <v>133574.1</v>
      </c>
      <c r="J31" s="30"/>
    </row>
    <row r="32" ht="31" customHeight="1" spans="1:10">
      <c r="A32" s="24">
        <v>27</v>
      </c>
      <c r="B32" s="25" t="s">
        <v>39</v>
      </c>
      <c r="C32" s="28">
        <v>553.3</v>
      </c>
      <c r="D32" s="26">
        <f t="shared" si="0"/>
        <v>9959.4</v>
      </c>
      <c r="E32" s="28"/>
      <c r="F32" s="26">
        <f t="shared" si="1"/>
        <v>0</v>
      </c>
      <c r="G32" s="28">
        <v>333.3</v>
      </c>
      <c r="H32" s="26">
        <f t="shared" si="2"/>
        <v>9999</v>
      </c>
      <c r="I32" s="26">
        <f t="shared" si="3"/>
        <v>19958.4</v>
      </c>
      <c r="J32" s="28"/>
    </row>
    <row r="33" ht="27" customHeight="1" spans="1:10">
      <c r="A33" s="24">
        <v>28</v>
      </c>
      <c r="B33" s="25" t="s">
        <v>40</v>
      </c>
      <c r="C33" s="26"/>
      <c r="D33" s="26">
        <f t="shared" si="0"/>
        <v>0</v>
      </c>
      <c r="E33" s="26"/>
      <c r="F33" s="26">
        <f t="shared" si="1"/>
        <v>0</v>
      </c>
      <c r="G33" s="26"/>
      <c r="H33" s="26">
        <f t="shared" si="2"/>
        <v>0</v>
      </c>
      <c r="I33" s="26">
        <f t="shared" si="3"/>
        <v>0</v>
      </c>
      <c r="J33" s="27"/>
    </row>
    <row r="34" ht="31" customHeight="1" spans="1:10">
      <c r="A34" s="24">
        <v>29</v>
      </c>
      <c r="B34" s="25" t="s">
        <v>41</v>
      </c>
      <c r="C34" s="26">
        <v>293.8</v>
      </c>
      <c r="D34" s="26">
        <f t="shared" si="0"/>
        <v>5288.4</v>
      </c>
      <c r="E34" s="26"/>
      <c r="F34" s="26">
        <f t="shared" si="1"/>
        <v>0</v>
      </c>
      <c r="G34" s="26">
        <v>2370.7</v>
      </c>
      <c r="H34" s="26">
        <f t="shared" si="2"/>
        <v>71121</v>
      </c>
      <c r="I34" s="26">
        <f t="shared" si="3"/>
        <v>76409.4</v>
      </c>
      <c r="J34" s="27"/>
    </row>
    <row r="35" ht="30" customHeight="1" spans="1:10">
      <c r="A35" s="24">
        <v>30</v>
      </c>
      <c r="B35" s="25" t="s">
        <v>42</v>
      </c>
      <c r="C35" s="26">
        <v>443.8</v>
      </c>
      <c r="D35" s="26">
        <f t="shared" si="0"/>
        <v>7988.4</v>
      </c>
      <c r="E35" s="26">
        <v>556</v>
      </c>
      <c r="F35" s="26">
        <f t="shared" si="1"/>
        <v>8340</v>
      </c>
      <c r="G35" s="26"/>
      <c r="H35" s="26">
        <f t="shared" si="2"/>
        <v>0</v>
      </c>
      <c r="I35" s="26">
        <f t="shared" si="3"/>
        <v>16328.4</v>
      </c>
      <c r="J35" s="27"/>
    </row>
    <row r="36" ht="31" customHeight="1" spans="1:10">
      <c r="A36" s="24">
        <v>31</v>
      </c>
      <c r="B36" s="25" t="s">
        <v>43</v>
      </c>
      <c r="C36" s="28">
        <v>324.4</v>
      </c>
      <c r="D36" s="26">
        <f t="shared" si="0"/>
        <v>5839.2</v>
      </c>
      <c r="E36" s="28">
        <v>171</v>
      </c>
      <c r="F36" s="26">
        <f t="shared" si="1"/>
        <v>2565</v>
      </c>
      <c r="G36" s="28">
        <v>939</v>
      </c>
      <c r="H36" s="26">
        <f t="shared" si="2"/>
        <v>28170</v>
      </c>
      <c r="I36" s="26">
        <f t="shared" si="3"/>
        <v>36574.2</v>
      </c>
      <c r="J36" s="28"/>
    </row>
    <row r="37" ht="31" customHeight="1" spans="1:10">
      <c r="A37" s="24">
        <v>32</v>
      </c>
      <c r="B37" s="25" t="s">
        <v>44</v>
      </c>
      <c r="C37" s="28">
        <v>653.2</v>
      </c>
      <c r="D37" s="26">
        <f t="shared" si="0"/>
        <v>11757.6</v>
      </c>
      <c r="E37" s="28">
        <v>289.1</v>
      </c>
      <c r="F37" s="26">
        <f t="shared" si="1"/>
        <v>4336.5</v>
      </c>
      <c r="G37" s="28">
        <v>1602.9</v>
      </c>
      <c r="H37" s="26">
        <f t="shared" si="2"/>
        <v>48087</v>
      </c>
      <c r="I37" s="26">
        <f t="shared" si="3"/>
        <v>64181.1</v>
      </c>
      <c r="J37" s="28"/>
    </row>
    <row r="38" ht="31" customHeight="1" spans="1:10">
      <c r="A38" s="24">
        <v>33</v>
      </c>
      <c r="B38" s="25" t="s">
        <v>45</v>
      </c>
      <c r="C38" s="26">
        <v>406.5</v>
      </c>
      <c r="D38" s="26">
        <f t="shared" si="0"/>
        <v>7317</v>
      </c>
      <c r="E38" s="26">
        <v>656.1</v>
      </c>
      <c r="F38" s="26">
        <f t="shared" si="1"/>
        <v>9841.5</v>
      </c>
      <c r="G38" s="26"/>
      <c r="H38" s="26">
        <f t="shared" si="2"/>
        <v>0</v>
      </c>
      <c r="I38" s="26">
        <f t="shared" si="3"/>
        <v>17158.5</v>
      </c>
      <c r="J38" s="27"/>
    </row>
    <row r="39" ht="31" customHeight="1" spans="1:10">
      <c r="A39" s="24">
        <v>34</v>
      </c>
      <c r="B39" s="25" t="s">
        <v>46</v>
      </c>
      <c r="C39" s="26">
        <v>1382.7</v>
      </c>
      <c r="D39" s="26">
        <f t="shared" si="0"/>
        <v>24888.6</v>
      </c>
      <c r="E39" s="26">
        <v>618.7</v>
      </c>
      <c r="F39" s="26">
        <f t="shared" si="1"/>
        <v>9280.5</v>
      </c>
      <c r="G39" s="26">
        <v>1279.1</v>
      </c>
      <c r="H39" s="26">
        <f t="shared" si="2"/>
        <v>38373</v>
      </c>
      <c r="I39" s="26">
        <f t="shared" si="3"/>
        <v>72542.1</v>
      </c>
      <c r="J39" s="27"/>
    </row>
    <row r="40" ht="31" customHeight="1" spans="1:10">
      <c r="A40" s="24">
        <v>35</v>
      </c>
      <c r="B40" s="39" t="s">
        <v>47</v>
      </c>
      <c r="C40" s="26">
        <f>SUM(C6:C39)</f>
        <v>25121.5</v>
      </c>
      <c r="D40" s="26">
        <f t="shared" si="0"/>
        <v>452187</v>
      </c>
      <c r="E40" s="26">
        <f>SUM(E6:E39)</f>
        <v>19251.46</v>
      </c>
      <c r="F40" s="26">
        <f t="shared" si="1"/>
        <v>288771.9</v>
      </c>
      <c r="G40" s="26">
        <f>SUM(G6:G39)</f>
        <v>51843.3</v>
      </c>
      <c r="H40" s="26">
        <f t="shared" si="2"/>
        <v>1555299</v>
      </c>
      <c r="I40" s="26">
        <f t="shared" si="3"/>
        <v>2296257.9</v>
      </c>
      <c r="J40" s="30"/>
    </row>
  </sheetData>
  <mergeCells count="10">
    <mergeCell ref="A1:J1"/>
    <mergeCell ref="A2:J2"/>
    <mergeCell ref="C3:H3"/>
    <mergeCell ref="C4:D4"/>
    <mergeCell ref="E4:F4"/>
    <mergeCell ref="G4:H4"/>
    <mergeCell ref="A3:A5"/>
    <mergeCell ref="B3:B5"/>
    <mergeCell ref="I4:I5"/>
    <mergeCell ref="J3:J5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2021-03-16T08:16:00Z</dcterms:created>
  <dcterms:modified xsi:type="dcterms:W3CDTF">2025-12-08T01:01:14Z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EF9231DE73B342F5B79E17A68DD49699</vt:lpwstr>
  </property>
  <property fmtid="{D5CDD505-2E9C-101B-9397-08002B2CF9AE}" pid="4" name="CalculationRule">
    <vt:i4>0</vt:i4>
  </property>
</Properties>
</file>