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145" windowHeight="9675"/>
  </bookViews>
  <sheets>
    <sheet name="2026年项目库表" sheetId="10"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_xlnm._FilterDatabase" localSheetId="0" hidden="1">'2026年项目库表'!$A$1:$W$394</definedName>
    <definedName name="_?">#REF!</definedName>
    <definedName name="_??????">#REF!</definedName>
    <definedName name="_21114">#REF!</definedName>
    <definedName name="_Fill">#REF!</definedName>
    <definedName name="_Order1">255</definedName>
    <definedName name="_Order2">255</definedName>
    <definedName name="a">#REF!</definedName>
    <definedName name="aa">#REF!</definedName>
    <definedName name="as">#N/A</definedName>
    <definedName name="cost">#REF!</definedName>
    <definedName name="data">#REF!</definedName>
    <definedName name="Database" hidden="1">#REF!</definedName>
    <definedName name="database2">#REF!</definedName>
    <definedName name="database3">#REF!</definedName>
    <definedName name="dss">#REF!</definedName>
    <definedName name="E206.">#REF!</definedName>
    <definedName name="eee">#REF!</definedName>
    <definedName name="eve">#REF!</definedName>
    <definedName name="fff">#REF!</definedName>
    <definedName name="gxxe2003">'[1]P1012001'!$A$6:$E$117</definedName>
    <definedName name="gxxe20032">'[1]P1012001'!$A$6:$E$117</definedName>
    <definedName name="hhhh">#REF!</definedName>
    <definedName name="HWSheet">1</definedName>
    <definedName name="kkkk">#REF!</definedName>
    <definedName name="Module.Prix_SMC">#N/A</definedName>
    <definedName name="PRCGAAP">#REF!</definedName>
    <definedName name="PRCGAAP2">#REF!</definedName>
    <definedName name="_xlnm.Print_Area" hidden="1">#REF!</definedName>
    <definedName name="Print_Area_MI">#REF!</definedName>
    <definedName name="_xlnm.Print_Titles" hidden="1">#N/A</definedName>
    <definedName name="rrrr">#REF!</definedName>
    <definedName name="s">#REF!</definedName>
    <definedName name="sfeggsafasfas">#REF!</definedName>
    <definedName name="ss">#REF!</definedName>
    <definedName name="ttt">#REF!</definedName>
    <definedName name="tttt">#REF!</definedName>
    <definedName name="UFPcy">#REF!</definedName>
    <definedName name="UFPkcsp">#REF!</definedName>
    <definedName name="UFPrn20031228144214">[2]主营业务成本明细表!#REF!</definedName>
    <definedName name="UFPyt">#REF!</definedName>
    <definedName name="Work_Program_By_Area_List">#REF!</definedName>
    <definedName name="www">#REF!</definedName>
    <definedName name="yyyy">#REF!</definedName>
    <definedName name="本级标准收入2004年">[3]本年收入合计!$E$4:$E$184</definedName>
    <definedName name="拨款汇总_合计">SUM(#REF!)</definedName>
    <definedName name="财力">#REF!</definedName>
    <definedName name="财政供养人员增幅2004年">[4]财政供养人员增幅!$E$6</definedName>
    <definedName name="财政供养人员增幅2004年分县">[4]财政供养人员增幅!$E$4:$E$184</definedName>
    <definedName name="村级标准支出">[5]村级支出!$E$4:$E$184</definedName>
    <definedName name="大多数">[6]Sheet2!$A$15</definedName>
    <definedName name="大幅度">#REF!</definedName>
    <definedName name="地区名称">#REF!</definedName>
    <definedName name="第二产业分县2003年">[7]GDP!$G$4:$G$184</definedName>
    <definedName name="第二产业合计2003年">[7]GDP!$G$4</definedName>
    <definedName name="第三产业分县2003年">[7]GDP!$H$4:$H$184</definedName>
    <definedName name="第三产业合计2003年">[7]GDP!$H$4</definedName>
    <definedName name="耕地占用税分县2003年">[8]一般预算收入!$U$4:$U$184</definedName>
    <definedName name="耕地占用税合计2003年">[8]一般预算收入!$U$4</definedName>
    <definedName name="工商税收2004年">[9]工商税收!$S$4:$S$184</definedName>
    <definedName name="工商税收合计2004年">[9]工商税收!$S$4</definedName>
    <definedName name="公检法司部门编制数">[10]公检法司编制!$E$4:$E$184</definedName>
    <definedName name="公用标准支出">[11]合计!$E$4:$E$184</definedName>
    <definedName name="行政管理部门编制数">[10]行政编制!$E$4:$E$184</definedName>
    <definedName name="汇率">#REF!</definedName>
    <definedName name="科目编码">[12]编码!$A$2:$A$145</definedName>
    <definedName name="年初短期投资">#REF!</definedName>
    <definedName name="年初货币资金">#REF!</definedName>
    <definedName name="年初应收票据">#REF!</definedName>
    <definedName name="农业人口2003年">[13]农业人口!$E$4:$E$184</definedName>
    <definedName name="农业税分县2003年">[8]一般预算收入!$S$4:$S$184</definedName>
    <definedName name="农业税合计2003年">[8]一般预算收入!$S$4</definedName>
    <definedName name="农业特产税分县2003年">[8]一般预算收入!$T$4:$T$184</definedName>
    <definedName name="农业特产税合计2003年">[8]一般预算收入!$T$4</definedName>
    <definedName name="农业用地面积">[14]农业用地!$E$4:$E$184</definedName>
    <definedName name="契税分县2003年">[8]一般预算收入!$V$4:$V$184</definedName>
    <definedName name="契税合计2003年">[8]一般预算收入!$V$4</definedName>
    <definedName name="全额差额比例">#REF!</definedName>
    <definedName name="人员标准支出">[15]人员支出!$E$4:$E$184</definedName>
    <definedName name="生产列1">#REF!</definedName>
    <definedName name="生产列11">#REF!</definedName>
    <definedName name="生产列15">#REF!</definedName>
    <definedName name="生产列16">#REF!</definedName>
    <definedName name="生产列17">#REF!</definedName>
    <definedName name="生产列19">#REF!</definedName>
    <definedName name="生产列2">#REF!</definedName>
    <definedName name="生产列20">#REF!</definedName>
    <definedName name="生产列3">#REF!</definedName>
    <definedName name="生产列4">#REF!</definedName>
    <definedName name="生产列5">#REF!</definedName>
    <definedName name="生产列6">#REF!</definedName>
    <definedName name="生产列7">#REF!</definedName>
    <definedName name="生产列8">#REF!</definedName>
    <definedName name="生产列9">#REF!</definedName>
    <definedName name="生产期">#REF!</definedName>
    <definedName name="生产期1">#REF!</definedName>
    <definedName name="生产期11">#REF!</definedName>
    <definedName name="生产期123">#REF!</definedName>
    <definedName name="生产期15">#REF!</definedName>
    <definedName name="生产期16">#REF!</definedName>
    <definedName name="生产期17">#REF!</definedName>
    <definedName name="生产期19">#REF!</definedName>
    <definedName name="生产期2">#REF!</definedName>
    <definedName name="生产期20">#REF!</definedName>
    <definedName name="生产期3">#REF!</definedName>
    <definedName name="生产期4">#REF!</definedName>
    <definedName name="生产期5">#REF!</definedName>
    <definedName name="生产期6">#REF!</definedName>
    <definedName name="生产期7">#REF!</definedName>
    <definedName name="生产期8">#REF!</definedName>
    <definedName name="生产期9">#REF!</definedName>
    <definedName name="事业发展支出">[16]事业发展!$E$4:$E$184</definedName>
    <definedName name="是">#REF!</definedName>
    <definedName name="位次d">#REF!</definedName>
    <definedName name="乡镇个数">[17]行政区划!$D$6:$D$184</definedName>
    <definedName name="性别">[18]基础编码!$H$2:$H$3</definedName>
    <definedName name="学历">[18]基础编码!$S$2:$S$9</definedName>
    <definedName name="一般预算收入2002年">'[19]2002年一般预算收入'!$AC$4:$AC$184</definedName>
    <definedName name="一般预算收入2003年">[8]一般预算收入!$AD$4:$AD$184</definedName>
    <definedName name="一般预算收入合计2003年">[8]一般预算收入!$AC$4</definedName>
    <definedName name="支出">'[20]P1012001'!$A$6:$E$117</definedName>
    <definedName name="职务级别">[21]行政机构人员信息!$K$5</definedName>
    <definedName name="中国">#REF!</definedName>
    <definedName name="中小学生人数2003年">[22]中小学生!$E$4:$E$184</definedName>
    <definedName name="总人口2003年">[23]总人口!$E$4:$E$184</definedName>
    <definedName name="전">#REF!</definedName>
    <definedName name="주택사업본부">#REF!</definedName>
    <definedName name="철구사업본부">#REF!</definedName>
    <definedName name="__?">#REF!</definedName>
    <definedName name="___?">#REF!</definedName>
    <definedName name="____?">#REF!</definedName>
    <definedName name="_____?">#REF!</definedName>
    <definedName name="______?">#REF!</definedName>
    <definedName name="_______?">#REF!</definedName>
    <definedName name="________?">#REF!</definedName>
    <definedName name="_________?">#REF!</definedName>
    <definedName name="__________?">#REF!</definedName>
    <definedName name="___________?">#REF!</definedName>
    <definedName name="____________?">#REF!</definedName>
    <definedName name="_____________?">#REF!</definedName>
    <definedName name="_xlnm.Print_Titles" localSheetId="0">'2026年项目库表'!$2:$5</definedName>
    <definedName name="__________________?">#REF!</definedName>
    <definedName name="___________________?">#REF!</definedName>
    <definedName name="____________________?">#REF!</definedName>
    <definedName name="_____________________?">#REF!</definedName>
    <definedName name="______________________?">#REF!</definedName>
    <definedName name="_______________________?">#REF!</definedName>
    <definedName name="________________________?">#REF!</definedName>
    <definedName name="__??????">#REF!</definedName>
    <definedName name="______________?">#REF!</definedName>
    <definedName name="_______________?">#REF!</definedName>
    <definedName name="________________?">#REF!</definedName>
    <definedName name="_________________?">#REF!</definedName>
    <definedName name="__________________________?">#REF!</definedName>
    <definedName name="_xlnm.Print_Area" localSheetId="0">'2026年项目库表'!$A$1:$W$254</definedName>
    <definedName name="____??????">#REF!</definedName>
    <definedName name="____________________________?">#REF!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<sst xmlns="http://schemas.openxmlformats.org/spreadsheetml/2006/main" count="2447" uniqueCount="1015">
  <si>
    <r>
      <rPr>
        <sz val="20"/>
        <rFont val="黑体"/>
        <charset val="134"/>
      </rPr>
      <t>附件</t>
    </r>
    <r>
      <rPr>
        <sz val="20"/>
        <rFont val="Times New Roman"/>
        <charset val="134"/>
      </rPr>
      <t>7</t>
    </r>
    <r>
      <rPr>
        <sz val="20"/>
        <rFont val="黑体"/>
        <charset val="134"/>
      </rPr>
      <t>：</t>
    </r>
  </si>
  <si>
    <r>
      <t>宁县</t>
    </r>
    <r>
      <rPr>
        <sz val="72"/>
        <rFont val="Times New Roman"/>
        <charset val="134"/>
      </rPr>
      <t>2026</t>
    </r>
    <r>
      <rPr>
        <sz val="72"/>
        <rFont val="方正小标宋简体"/>
        <charset val="134"/>
      </rPr>
      <t>年巩固拓展脱贫攻坚成果和乡村振兴项目库</t>
    </r>
  </si>
  <si>
    <r>
      <rPr>
        <sz val="16"/>
        <rFont val="黑体"/>
        <charset val="134"/>
      </rPr>
      <t>序号</t>
    </r>
  </si>
  <si>
    <r>
      <rPr>
        <sz val="16"/>
        <rFont val="黑体"/>
        <charset val="134"/>
      </rPr>
      <t>项目名称</t>
    </r>
  </si>
  <si>
    <t>建设
性质（新建或续建）</t>
  </si>
  <si>
    <r>
      <rPr>
        <sz val="16"/>
        <rFont val="黑体"/>
        <charset val="134"/>
      </rPr>
      <t>建设</t>
    </r>
    <r>
      <rPr>
        <sz val="16"/>
        <rFont val="Times New Roman"/>
        <charset val="134"/>
      </rPr>
      <t xml:space="preserve">
</t>
    </r>
    <r>
      <rPr>
        <sz val="16"/>
        <rFont val="黑体"/>
        <charset val="134"/>
      </rPr>
      <t>起止</t>
    </r>
    <r>
      <rPr>
        <sz val="16"/>
        <rFont val="Times New Roman"/>
        <charset val="134"/>
      </rPr>
      <t xml:space="preserve">
</t>
    </r>
    <r>
      <rPr>
        <sz val="16"/>
        <rFont val="黑体"/>
        <charset val="134"/>
      </rPr>
      <t>年限</t>
    </r>
  </si>
  <si>
    <r>
      <rPr>
        <sz val="16"/>
        <rFont val="黑体"/>
        <charset val="134"/>
      </rPr>
      <t>建设地点</t>
    </r>
    <r>
      <rPr>
        <sz val="16"/>
        <rFont val="Times New Roman"/>
        <charset val="134"/>
      </rPr>
      <t xml:space="preserve">
</t>
    </r>
    <r>
      <rPr>
        <sz val="16"/>
        <rFont val="黑体"/>
        <charset val="134"/>
      </rPr>
      <t>（以乡镇为单位细化到村）</t>
    </r>
  </si>
  <si>
    <r>
      <rPr>
        <sz val="16"/>
        <rFont val="黑体"/>
        <charset val="134"/>
      </rPr>
      <t>建设内容与规模</t>
    </r>
  </si>
  <si>
    <r>
      <rPr>
        <sz val="16"/>
        <rFont val="黑体"/>
        <charset val="134"/>
      </rPr>
      <t>投资</t>
    </r>
    <r>
      <rPr>
        <sz val="16"/>
        <rFont val="Times New Roman"/>
        <charset val="134"/>
      </rPr>
      <t xml:space="preserve">
</t>
    </r>
    <r>
      <rPr>
        <sz val="16"/>
        <rFont val="黑体"/>
        <charset val="134"/>
      </rPr>
      <t>估算</t>
    </r>
    <r>
      <rPr>
        <sz val="16"/>
        <rFont val="Times New Roman"/>
        <charset val="134"/>
      </rPr>
      <t xml:space="preserve">
</t>
    </r>
    <r>
      <rPr>
        <sz val="16"/>
        <rFont val="黑体"/>
        <charset val="134"/>
      </rPr>
      <t>（万元）</t>
    </r>
  </si>
  <si>
    <t>筹资
方式
（资金来源）</t>
  </si>
  <si>
    <r>
      <rPr>
        <sz val="16"/>
        <rFont val="黑体"/>
        <charset val="134"/>
      </rPr>
      <t>绩效目标</t>
    </r>
  </si>
  <si>
    <t>项目
主管
单位</t>
  </si>
  <si>
    <t>项目
实施
单位</t>
  </si>
  <si>
    <t>入库
时间</t>
  </si>
  <si>
    <t>备注</t>
  </si>
  <si>
    <r>
      <rPr>
        <sz val="16"/>
        <rFont val="黑体"/>
        <charset val="134"/>
      </rPr>
      <t>项目效益情况</t>
    </r>
  </si>
  <si>
    <r>
      <rPr>
        <sz val="16"/>
        <rFont val="黑体"/>
        <charset val="134"/>
      </rPr>
      <t>利益联结机制</t>
    </r>
  </si>
  <si>
    <t>受益村数
（个）</t>
  </si>
  <si>
    <t>受益户数
（万户）</t>
  </si>
  <si>
    <t>受益人数
（万人）</t>
  </si>
  <si>
    <t>小计</t>
  </si>
  <si>
    <t>脱贫村</t>
  </si>
  <si>
    <t>其他村</t>
  </si>
  <si>
    <t>脱贫户
（含监测对象）</t>
  </si>
  <si>
    <t>其他农户</t>
  </si>
  <si>
    <t>脱贫人口数
（含监测对象）</t>
  </si>
  <si>
    <t>其他人口数</t>
  </si>
  <si>
    <r>
      <rPr>
        <b/>
        <sz val="16"/>
        <rFont val="宋体"/>
        <charset val="134"/>
      </rPr>
      <t>合计</t>
    </r>
  </si>
  <si>
    <r>
      <rPr>
        <b/>
        <sz val="16"/>
        <rFont val="宋体"/>
        <charset val="134"/>
      </rPr>
      <t>一、产业扶持类</t>
    </r>
  </si>
  <si>
    <r>
      <rPr>
        <sz val="16"/>
        <rFont val="Times New Roman"/>
        <charset val="134"/>
      </rPr>
      <t>“</t>
    </r>
    <r>
      <rPr>
        <sz val="16"/>
        <rFont val="仿宋_GB2312"/>
        <charset val="134"/>
      </rPr>
      <t>三类户</t>
    </r>
    <r>
      <rPr>
        <sz val="16"/>
        <rFont val="Times New Roman"/>
        <charset val="134"/>
      </rPr>
      <t>”</t>
    </r>
    <r>
      <rPr>
        <sz val="16"/>
        <rFont val="仿宋_GB2312"/>
        <charset val="134"/>
      </rPr>
      <t>种植</t>
    </r>
    <r>
      <rPr>
        <sz val="16"/>
        <rFont val="Times New Roman"/>
        <charset val="134"/>
      </rPr>
      <t xml:space="preserve"> </t>
    </r>
    <r>
      <rPr>
        <sz val="16"/>
        <rFont val="仿宋_GB2312"/>
        <charset val="134"/>
      </rPr>
      <t>食用菌项目</t>
    </r>
  </si>
  <si>
    <t>新建</t>
  </si>
  <si>
    <r>
      <rPr>
        <sz val="16"/>
        <rFont val="Times New Roman"/>
        <charset val="134"/>
      </rPr>
      <t>2026</t>
    </r>
    <r>
      <rPr>
        <sz val="16"/>
        <rFont val="仿宋_GB2312"/>
        <charset val="134"/>
      </rPr>
      <t>年</t>
    </r>
  </si>
  <si>
    <r>
      <rPr>
        <sz val="16"/>
        <rFont val="仿宋_GB2312"/>
        <charset val="134"/>
      </rPr>
      <t>各乡镇</t>
    </r>
  </si>
  <si>
    <t>扶持监测户、脱贫户，通过盘活利用闲置房屋、圈舍、大棚等设施，适度规模种植姬菇、木耳、香菇等食用菌，全县发展1000户以上。对购置必要设施达到4000元以上，且每茬种植达到800棒以上的，一次性奖补3000元。</t>
  </si>
  <si>
    <t>财政衔接
补助资金</t>
  </si>
  <si>
    <r>
      <rPr>
        <sz val="16"/>
        <rFont val="仿宋_GB2312"/>
        <charset val="134"/>
      </rPr>
      <t>扩大农户分散种植食用菌规模，增加群众收入。</t>
    </r>
  </si>
  <si>
    <r>
      <rPr>
        <sz val="16"/>
        <rFont val="仿宋_GB2312"/>
        <charset val="134"/>
      </rPr>
      <t>带动</t>
    </r>
    <r>
      <rPr>
        <sz val="16"/>
        <rFont val="Times New Roman"/>
        <charset val="134"/>
      </rPr>
      <t>220</t>
    </r>
    <r>
      <rPr>
        <sz val="16"/>
        <rFont val="仿宋_GB2312"/>
        <charset val="134"/>
      </rPr>
      <t>户发展食用菌产业，户均年增收</t>
    </r>
    <r>
      <rPr>
        <sz val="16"/>
        <rFont val="Times New Roman"/>
        <charset val="134"/>
      </rPr>
      <t>5</t>
    </r>
    <r>
      <rPr>
        <sz val="16"/>
        <rFont val="仿宋_GB2312"/>
        <charset val="134"/>
      </rPr>
      <t>万元以上。</t>
    </r>
  </si>
  <si>
    <t>农业农村局</t>
  </si>
  <si>
    <t>农广校</t>
  </si>
  <si>
    <t>2026年蔬菜产业防灾减灾物化补助项目</t>
  </si>
  <si>
    <r>
      <rPr>
        <sz val="16"/>
        <rFont val="Times New Roman"/>
        <charset val="0"/>
      </rPr>
      <t>2026</t>
    </r>
    <r>
      <rPr>
        <sz val="16"/>
        <rFont val="仿宋_GB2312"/>
        <charset val="134"/>
      </rPr>
      <t>年</t>
    </r>
  </si>
  <si>
    <r>
      <rPr>
        <sz val="16"/>
        <color indexed="8"/>
        <rFont val="Times New Roman"/>
        <charset val="134"/>
      </rPr>
      <t>18</t>
    </r>
    <r>
      <rPr>
        <sz val="16"/>
        <color indexed="8"/>
        <rFont val="仿宋_GB2312"/>
        <charset val="134"/>
      </rPr>
      <t>个乡镇</t>
    </r>
  </si>
  <si>
    <t>对我县种植瓜菜的2500座钢架大棚（8米*50米、1寸镀锌管）、42座日光温室、露地集中连片种植蔬菜50亩以上的农户、村集体，通过物化补助的方式发放热风炉（小型）、棚膜、滴灌带等防灾减灾物资，提升灾前防御、灾中应对、灾后恢复能力。项目总投资346万元，其中财政衔接补助资金82万元，自筹264万元。</t>
  </si>
  <si>
    <t>乡村振兴
衔接资金</t>
  </si>
  <si>
    <t>扩大瓜菜产业发展规模，提升产业发展效益，助农增收。</t>
  </si>
  <si>
    <t>脱贫户、监测户、一般农户及村集体通过自主经营，每亩增收300元以上。</t>
  </si>
  <si>
    <t>瓜菜中心</t>
  </si>
  <si>
    <t>替换
项目</t>
  </si>
  <si>
    <t>宁县金银花GAP基地建设项目</t>
  </si>
  <si>
    <r>
      <rPr>
        <sz val="16"/>
        <color indexed="0"/>
        <rFont val="Times New Roman"/>
        <charset val="134"/>
      </rPr>
      <t>18</t>
    </r>
    <r>
      <rPr>
        <sz val="16"/>
        <color indexed="0"/>
        <rFont val="仿宋_GB2312"/>
        <charset val="134"/>
      </rPr>
      <t>个乡镇</t>
    </r>
  </si>
  <si>
    <t>在全县18个乡镇优选1万亩生长管理情况较好的金银花地块，依托龙头企业，组建机构，配备人员，制定技术规程、质量标准；对农户、管理人员开展技术培训，建立培训档案；严格投入品管理，建立可追溯体系；通过物化补贴，落实“六统一”要求，达到GAP标准，并委托第三方机构完成GAP认证。</t>
  </si>
  <si>
    <t>基地实现产值3000万元，并完成金银花GAP生产基地认证。</t>
  </si>
  <si>
    <t>通过标准化管理，推动金银花产业稳定发展，提高市场竞争力和农户收益。</t>
  </si>
  <si>
    <t>农技中心</t>
  </si>
  <si>
    <r>
      <rPr>
        <sz val="16"/>
        <rFont val="仿宋_GB2312"/>
        <charset val="134"/>
      </rPr>
      <t>宁县</t>
    </r>
    <r>
      <rPr>
        <sz val="16"/>
        <rFont val="Times New Roman"/>
        <charset val="134"/>
      </rPr>
      <t>2026</t>
    </r>
    <r>
      <rPr>
        <sz val="16"/>
        <rFont val="仿宋_GB2312"/>
        <charset val="134"/>
      </rPr>
      <t>年特色粮油复种项目</t>
    </r>
  </si>
  <si>
    <r>
      <rPr>
        <sz val="16"/>
        <rFont val="Times New Roman"/>
        <charset val="134"/>
      </rPr>
      <t>18</t>
    </r>
    <r>
      <rPr>
        <sz val="16"/>
        <rFont val="仿宋_GB2312"/>
        <charset val="134"/>
      </rPr>
      <t>个乡镇</t>
    </r>
  </si>
  <si>
    <r>
      <rPr>
        <sz val="16"/>
        <rFont val="仿宋_GB2312"/>
        <charset val="134"/>
      </rPr>
      <t>支持农户利用冬小麦、冬油菜夏收休耕地，复种糜子、谷子、大豆和荏等多元化复种模式</t>
    </r>
    <r>
      <rPr>
        <sz val="16"/>
        <rFont val="Times New Roman"/>
        <charset val="134"/>
      </rPr>
      <t>25000</t>
    </r>
    <r>
      <rPr>
        <sz val="16"/>
        <rFont val="仿宋_GB2312"/>
        <charset val="134"/>
      </rPr>
      <t>亩，其中：移栽荏</t>
    </r>
    <r>
      <rPr>
        <sz val="16"/>
        <rFont val="Times New Roman"/>
        <charset val="134"/>
      </rPr>
      <t>5000</t>
    </r>
    <r>
      <rPr>
        <sz val="16"/>
        <rFont val="仿宋_GB2312"/>
        <charset val="134"/>
      </rPr>
      <t>亩、复种大豆</t>
    </r>
    <r>
      <rPr>
        <sz val="16"/>
        <rFont val="Times New Roman"/>
        <charset val="134"/>
      </rPr>
      <t>10000</t>
    </r>
    <r>
      <rPr>
        <sz val="16"/>
        <rFont val="仿宋_GB2312"/>
        <charset val="134"/>
      </rPr>
      <t>亩、糜子（谷子）</t>
    </r>
    <r>
      <rPr>
        <sz val="16"/>
        <rFont val="Times New Roman"/>
        <charset val="134"/>
      </rPr>
      <t>10000</t>
    </r>
    <r>
      <rPr>
        <sz val="16"/>
        <rFont val="仿宋_GB2312"/>
        <charset val="134"/>
      </rPr>
      <t>亩；挖掘粮油综合生产潜能，提升耕地复种综合生产能力。</t>
    </r>
  </si>
  <si>
    <t>提高复种指数、土地产出率、粮油产量、农民收入。预计可产紫苏375吨、大豆1000吨、糜子（谷子）2000吨，共3750吨，实现产值1500万元。</t>
  </si>
  <si>
    <r>
      <rPr>
        <sz val="16"/>
        <rFont val="仿宋_GB2312"/>
        <charset val="134"/>
      </rPr>
      <t>通过补贴，降低种植生产成本，良种、良法配套，农机、农艺结合，提高规范化种植水平</t>
    </r>
  </si>
  <si>
    <r>
      <rPr>
        <sz val="16"/>
        <rFont val="Times New Roman"/>
        <charset val="134"/>
      </rPr>
      <t>2026</t>
    </r>
    <r>
      <rPr>
        <sz val="16"/>
        <rFont val="仿宋_GB2312"/>
        <charset val="134"/>
      </rPr>
      <t>年宁县金银花栽植项目</t>
    </r>
  </si>
  <si>
    <t>在全县18个乡镇257个行政村，规范栽植金银花2000亩，验收合格后每亩奖补700元。</t>
  </si>
  <si>
    <r>
      <rPr>
        <sz val="16"/>
        <rFont val="仿宋_GB2312"/>
        <charset val="134"/>
      </rPr>
      <t>扩大巩固金银花产业发展规模，增加农户收入。</t>
    </r>
  </si>
  <si>
    <r>
      <rPr>
        <sz val="16"/>
        <rFont val="仿宋_GB2312"/>
        <charset val="134"/>
      </rPr>
      <t>技术指导，农户栽植、企业保护价收购。</t>
    </r>
  </si>
  <si>
    <r>
      <rPr>
        <sz val="16"/>
        <rFont val="仿宋_GB2312"/>
        <charset val="134"/>
      </rPr>
      <t>低收入人口产业帮扶项目</t>
    </r>
  </si>
  <si>
    <r>
      <rPr>
        <sz val="16"/>
        <color rgb="FF000000"/>
        <rFont val="仿宋_GB2312"/>
        <charset val="134"/>
      </rPr>
      <t>围绕瓜菜、中药材、草畜、食用菌、粮食等主导产业，以及</t>
    </r>
    <r>
      <rPr>
        <sz val="16"/>
        <color rgb="FF000000"/>
        <rFont val="Times New Roman"/>
        <charset val="134"/>
      </rPr>
      <t>“</t>
    </r>
    <r>
      <rPr>
        <sz val="16"/>
        <color rgb="FF000000"/>
        <rFont val="仿宋_GB2312"/>
        <charset val="134"/>
      </rPr>
      <t>小庭院、小家禽、小手工、小买卖、小作坊</t>
    </r>
    <r>
      <rPr>
        <sz val="16"/>
        <color rgb="FF000000"/>
        <rFont val="Times New Roman"/>
        <charset val="134"/>
      </rPr>
      <t>”</t>
    </r>
    <r>
      <rPr>
        <sz val="16"/>
        <color rgb="FF000000"/>
        <rFont val="仿宋_GB2312"/>
        <charset val="134"/>
      </rPr>
      <t>等五小产业，坚持</t>
    </r>
    <r>
      <rPr>
        <sz val="16"/>
        <color rgb="FF000000"/>
        <rFont val="Times New Roman"/>
        <charset val="134"/>
      </rPr>
      <t>“</t>
    </r>
    <r>
      <rPr>
        <sz val="16"/>
        <color rgb="FF000000"/>
        <rFont val="仿宋_GB2312"/>
        <charset val="134"/>
      </rPr>
      <t>先建后补</t>
    </r>
    <r>
      <rPr>
        <sz val="16"/>
        <color rgb="FF000000"/>
        <rFont val="Times New Roman"/>
        <charset val="134"/>
      </rPr>
      <t>”</t>
    </r>
    <r>
      <rPr>
        <sz val="16"/>
        <color rgb="FF000000"/>
        <rFont val="仿宋_GB2312"/>
        <charset val="134"/>
      </rPr>
      <t>原则，扶持有产业发展意愿的脱贫户、监测户、低收入一般农户培育增收产业。</t>
    </r>
  </si>
  <si>
    <t>财政衔接
补助资金
东西部协作
帮扶资金</t>
  </si>
  <si>
    <r>
      <rPr>
        <sz val="16"/>
        <color rgb="FF000000"/>
        <rFont val="仿宋_GB2312"/>
        <charset val="134"/>
      </rPr>
      <t>扶持农户增加经营性收入。</t>
    </r>
  </si>
  <si>
    <r>
      <rPr>
        <sz val="16"/>
        <color rgb="FF000000"/>
        <rFont val="仿宋_GB2312"/>
        <charset val="134"/>
      </rPr>
      <t>直接受益。</t>
    </r>
  </si>
  <si>
    <t>瓜菜
畜牧
农技
农广校</t>
  </si>
  <si>
    <r>
      <rPr>
        <sz val="16"/>
        <rFont val="仿宋_GB2312"/>
        <charset val="134"/>
      </rPr>
      <t>宁县平子食用菌全产业链项目（宁县平子菌菇种植基地项目二期）</t>
    </r>
  </si>
  <si>
    <t>2026.01
—
2026.12</t>
  </si>
  <si>
    <r>
      <rPr>
        <sz val="16"/>
        <rFont val="仿宋_GB2312"/>
        <charset val="134"/>
      </rPr>
      <t>平子镇</t>
    </r>
    <r>
      <rPr>
        <sz val="16"/>
        <rFont val="Times New Roman"/>
        <charset val="134"/>
      </rPr>
      <t xml:space="preserve">
</t>
    </r>
    <r>
      <rPr>
        <sz val="16"/>
        <rFont val="仿宋_GB2312"/>
        <charset val="134"/>
      </rPr>
      <t>平子村</t>
    </r>
  </si>
  <si>
    <t>项目（二期）食用菌设备采购与安装工程，通过公开招标，分批完成食用菌设备采购及安装，完成第一批设备采购及安装（恒温恒湿控制系统15套、5G远程控制系统15套、二氧化碳控制器15套、湿度控制系统15套）；完成第二批设备采购与安装（恒温培养箱、拌料系统、拔棒接菌机、食用菌输送机、天然气锅炉等）完成设备调试并实现投产运营。</t>
  </si>
  <si>
    <r>
      <rPr>
        <sz val="16"/>
        <rFont val="仿宋_GB2312"/>
        <charset val="134"/>
      </rPr>
      <t>通过</t>
    </r>
    <r>
      <rPr>
        <sz val="16"/>
        <rFont val="Times New Roman"/>
        <charset val="134"/>
      </rPr>
      <t>“</t>
    </r>
    <r>
      <rPr>
        <sz val="16"/>
        <rFont val="仿宋_GB2312"/>
        <charset val="134"/>
      </rPr>
      <t>企业</t>
    </r>
    <r>
      <rPr>
        <sz val="16"/>
        <rFont val="Times New Roman"/>
        <charset val="134"/>
      </rPr>
      <t>+</t>
    </r>
    <r>
      <rPr>
        <sz val="16"/>
        <rFont val="仿宋_GB2312"/>
        <charset val="134"/>
      </rPr>
      <t>村集体</t>
    </r>
    <r>
      <rPr>
        <sz val="16"/>
        <rFont val="Times New Roman"/>
        <charset val="134"/>
      </rPr>
      <t>+</t>
    </r>
    <r>
      <rPr>
        <sz val="16"/>
        <rFont val="仿宋_GB2312"/>
        <charset val="134"/>
      </rPr>
      <t>农户</t>
    </r>
    <r>
      <rPr>
        <sz val="16"/>
        <rFont val="Times New Roman"/>
        <charset val="134"/>
      </rPr>
      <t>”</t>
    </r>
    <r>
      <rPr>
        <sz val="16"/>
        <rFont val="仿宋_GB2312"/>
        <charset val="134"/>
      </rPr>
      <t>培育产业，实现联农带农效益，增加村集体和农户收入。</t>
    </r>
  </si>
  <si>
    <t>平子镇政府</t>
  </si>
  <si>
    <r>
      <rPr>
        <sz val="16"/>
        <rFont val="仿宋_GB2312"/>
        <charset val="134"/>
      </rPr>
      <t>宁县平子菌菇精深加工（延链补链）项目</t>
    </r>
  </si>
  <si>
    <r>
      <rPr>
        <sz val="16"/>
        <rFont val="仿宋_GB2312"/>
        <charset val="134"/>
      </rPr>
      <t>平子镇</t>
    </r>
    <r>
      <rPr>
        <sz val="16"/>
        <rFont val="Times New Roman"/>
        <charset val="134"/>
      </rPr>
      <t xml:space="preserve">
</t>
    </r>
    <r>
      <rPr>
        <sz val="16"/>
        <rFont val="仿宋_GB2312"/>
        <charset val="134"/>
      </rPr>
      <t>程家村</t>
    </r>
  </si>
  <si>
    <r>
      <rPr>
        <sz val="16"/>
        <rFont val="仿宋_GB2312"/>
        <charset val="134"/>
      </rPr>
      <t>建成精深加工车间一座，包括生产设备深加工生产线</t>
    </r>
    <r>
      <rPr>
        <sz val="16"/>
        <rFont val="Times New Roman"/>
        <charset val="134"/>
      </rPr>
      <t>4</t>
    </r>
    <r>
      <rPr>
        <sz val="16"/>
        <rFont val="仿宋_GB2312"/>
        <charset val="134"/>
      </rPr>
      <t>条，成品仓储库房一座，年精深加工菌菇系列产品</t>
    </r>
    <r>
      <rPr>
        <sz val="16"/>
        <rFont val="Times New Roman"/>
        <charset val="134"/>
      </rPr>
      <t>750</t>
    </r>
    <r>
      <rPr>
        <sz val="16"/>
        <rFont val="仿宋_GB2312"/>
        <charset val="134"/>
      </rPr>
      <t>吨。配套食用菌展厅，直播间，电气工程、给排水、道路等。</t>
    </r>
  </si>
  <si>
    <r>
      <rPr>
        <sz val="16"/>
        <rFont val="仿宋_GB2312"/>
        <charset val="134"/>
      </rPr>
      <t>米桥镇食用菌基地建设项目</t>
    </r>
  </si>
  <si>
    <r>
      <rPr>
        <sz val="16"/>
        <rFont val="仿宋_GB2312"/>
        <charset val="134"/>
      </rPr>
      <t>米桥镇</t>
    </r>
    <r>
      <rPr>
        <sz val="16"/>
        <rFont val="Times New Roman"/>
        <charset val="134"/>
      </rPr>
      <t xml:space="preserve">
</t>
    </r>
    <r>
      <rPr>
        <sz val="16"/>
        <rFont val="仿宋_GB2312"/>
        <charset val="134"/>
      </rPr>
      <t>屈家村</t>
    </r>
  </si>
  <si>
    <r>
      <rPr>
        <sz val="16"/>
        <rFont val="仿宋_GB2312"/>
        <charset val="134"/>
      </rPr>
      <t>在宁县米桥镇屈家村租用设施农用地</t>
    </r>
    <r>
      <rPr>
        <sz val="16"/>
        <rFont val="Times New Roman"/>
        <charset val="134"/>
      </rPr>
      <t>24.57</t>
    </r>
    <r>
      <rPr>
        <sz val="16"/>
        <rFont val="仿宋_GB2312"/>
        <charset val="134"/>
      </rPr>
      <t>亩，新建食用菌标准化厂房</t>
    </r>
    <r>
      <rPr>
        <sz val="16"/>
        <rFont val="Times New Roman"/>
        <charset val="134"/>
      </rPr>
      <t>1200</t>
    </r>
    <r>
      <rPr>
        <sz val="16"/>
        <rFont val="仿宋_GB2312"/>
        <charset val="134"/>
      </rPr>
      <t>平方米（其中冷链仓储库房</t>
    </r>
    <r>
      <rPr>
        <sz val="16"/>
        <rFont val="Times New Roman"/>
        <charset val="134"/>
      </rPr>
      <t>200</t>
    </r>
    <r>
      <rPr>
        <sz val="16"/>
        <rFont val="仿宋_GB2312"/>
        <charset val="134"/>
      </rPr>
      <t>平方米），新上食用菌生产线</t>
    </r>
    <r>
      <rPr>
        <sz val="16"/>
        <rFont val="Times New Roman"/>
        <charset val="134"/>
      </rPr>
      <t>3</t>
    </r>
    <r>
      <rPr>
        <sz val="16"/>
        <rFont val="仿宋_GB2312"/>
        <charset val="134"/>
      </rPr>
      <t>条，购置铲车、叉车、冷藏车、平板车等</t>
    </r>
    <r>
      <rPr>
        <sz val="16"/>
        <rFont val="Times New Roman"/>
        <charset val="134"/>
      </rPr>
      <t>13</t>
    </r>
    <r>
      <rPr>
        <sz val="16"/>
        <rFont val="仿宋_GB2312"/>
        <charset val="134"/>
      </rPr>
      <t>台，新上</t>
    </r>
    <r>
      <rPr>
        <sz val="16"/>
        <rFont val="Times New Roman"/>
        <charset val="134"/>
      </rPr>
      <t>4</t>
    </r>
    <r>
      <rPr>
        <sz val="16"/>
        <rFont val="仿宋_GB2312"/>
        <charset val="134"/>
      </rPr>
      <t>吨锅炉</t>
    </r>
    <r>
      <rPr>
        <sz val="16"/>
        <rFont val="Times New Roman"/>
        <charset val="134"/>
      </rPr>
      <t>1</t>
    </r>
    <r>
      <rPr>
        <sz val="16"/>
        <rFont val="仿宋_GB2312"/>
        <charset val="134"/>
      </rPr>
      <t>台、灭菌柜</t>
    </r>
    <r>
      <rPr>
        <sz val="16"/>
        <rFont val="Times New Roman"/>
        <charset val="134"/>
      </rPr>
      <t>2</t>
    </r>
    <r>
      <rPr>
        <sz val="16"/>
        <rFont val="仿宋_GB2312"/>
        <charset val="134"/>
      </rPr>
      <t>个，建设标准化食用菌钢架棚</t>
    </r>
    <r>
      <rPr>
        <sz val="16"/>
        <rFont val="Times New Roman"/>
        <charset val="134"/>
      </rPr>
      <t>32</t>
    </r>
    <r>
      <rPr>
        <sz val="16"/>
        <rFont val="仿宋_GB2312"/>
        <charset val="134"/>
      </rPr>
      <t>个</t>
    </r>
    <r>
      <rPr>
        <sz val="16"/>
        <rFont val="Times New Roman"/>
        <charset val="134"/>
      </rPr>
      <t>9704</t>
    </r>
    <r>
      <rPr>
        <sz val="16"/>
        <rFont val="仿宋_GB2312"/>
        <charset val="134"/>
      </rPr>
      <t>平方米，新增工业净水及大棚全自动喷淋系统各一套。按照核定投资的</t>
    </r>
    <r>
      <rPr>
        <sz val="16"/>
        <rFont val="Times New Roman"/>
        <charset val="134"/>
      </rPr>
      <t>30%</t>
    </r>
    <r>
      <rPr>
        <sz val="16"/>
        <rFont val="仿宋_GB2312"/>
        <charset val="134"/>
      </rPr>
      <t>给予奖补，投入资金形成固定资产，确权至村集体经济组织，企业每年按照不低于</t>
    </r>
    <r>
      <rPr>
        <sz val="16"/>
        <rFont val="Times New Roman"/>
        <charset val="134"/>
      </rPr>
      <t>1</t>
    </r>
    <r>
      <rPr>
        <sz val="16"/>
        <rFont val="仿宋_GB2312"/>
        <charset val="134"/>
      </rPr>
      <t>年期贷款市场保价利率向村集体组织缴纳租赁费。</t>
    </r>
  </si>
  <si>
    <r>
      <rPr>
        <sz val="16"/>
        <rFont val="仿宋_GB2312"/>
        <charset val="134"/>
      </rPr>
      <t>年产食用菌</t>
    </r>
    <r>
      <rPr>
        <sz val="16"/>
        <rFont val="Times New Roman"/>
        <charset val="134"/>
      </rPr>
      <t>100</t>
    </r>
    <r>
      <rPr>
        <sz val="16"/>
        <rFont val="仿宋_GB2312"/>
        <charset val="134"/>
      </rPr>
      <t>万棒，产值</t>
    </r>
    <r>
      <rPr>
        <sz val="16"/>
        <rFont val="Times New Roman"/>
        <charset val="134"/>
      </rPr>
      <t>600</t>
    </r>
    <r>
      <rPr>
        <sz val="16"/>
        <rFont val="仿宋_GB2312"/>
        <charset val="134"/>
      </rPr>
      <t>万元。</t>
    </r>
  </si>
  <si>
    <r>
      <rPr>
        <sz val="16"/>
        <rFont val="仿宋_GB2312"/>
        <charset val="134"/>
      </rPr>
      <t>带动就业</t>
    </r>
    <r>
      <rPr>
        <sz val="16"/>
        <rFont val="Times New Roman"/>
        <charset val="134"/>
      </rPr>
      <t>50</t>
    </r>
    <r>
      <rPr>
        <sz val="16"/>
        <rFont val="仿宋_GB2312"/>
        <charset val="134"/>
      </rPr>
      <t>人。</t>
    </r>
  </si>
  <si>
    <t>米桥镇政府</t>
  </si>
  <si>
    <r>
      <rPr>
        <sz val="16"/>
        <rFont val="仿宋_GB2312"/>
        <charset val="134"/>
      </rPr>
      <t>米桥镇屈家村食用菌大棚建设项目</t>
    </r>
  </si>
  <si>
    <r>
      <rPr>
        <sz val="16"/>
        <rFont val="仿宋_GB2312"/>
        <charset val="134"/>
      </rPr>
      <t>屈家村村集体新建钢架大棚（材料：</t>
    </r>
    <r>
      <rPr>
        <sz val="16"/>
        <rFont val="Times New Roman"/>
        <charset val="134"/>
      </rPr>
      <t>1</t>
    </r>
    <r>
      <rPr>
        <sz val="16"/>
        <rFont val="仿宋_GB2312"/>
        <charset val="134"/>
      </rPr>
      <t>寸镀锌钢管，实用面积</t>
    </r>
    <r>
      <rPr>
        <sz val="16"/>
        <rFont val="Times New Roman"/>
        <charset val="134"/>
      </rPr>
      <t>8*50</t>
    </r>
    <r>
      <rPr>
        <sz val="16"/>
        <rFont val="仿宋_GB2312"/>
        <charset val="134"/>
      </rPr>
      <t>米）</t>
    </r>
    <r>
      <rPr>
        <sz val="16"/>
        <rFont val="Times New Roman"/>
        <charset val="134"/>
      </rPr>
      <t>10</t>
    </r>
    <r>
      <rPr>
        <sz val="16"/>
        <rFont val="仿宋_GB2312"/>
        <charset val="134"/>
      </rPr>
      <t>座</t>
    </r>
    <r>
      <rPr>
        <sz val="16"/>
        <rFont val="Times New Roman"/>
        <charset val="134"/>
      </rPr>
      <t>6</t>
    </r>
    <r>
      <rPr>
        <sz val="16"/>
        <rFont val="仿宋_GB2312"/>
        <charset val="134"/>
      </rPr>
      <t>亩，对村集体经济组织按核定投资的</t>
    </r>
    <r>
      <rPr>
        <sz val="16"/>
        <rFont val="Times New Roman"/>
        <charset val="134"/>
      </rPr>
      <t>80%</t>
    </r>
    <r>
      <rPr>
        <sz val="16"/>
        <rFont val="仿宋_GB2312"/>
        <charset val="134"/>
      </rPr>
      <t>申报奖补，奖补至村集体经济组织。奖补资金形成的设施大棚资产登记确权至村集体经济组织，由村集体经济组织与经营主体签订租赁使用合同。</t>
    </r>
  </si>
  <si>
    <r>
      <rPr>
        <sz val="16"/>
        <rFont val="仿宋_GB2312"/>
        <charset val="134"/>
      </rPr>
      <t>年产食用菌</t>
    </r>
    <r>
      <rPr>
        <sz val="16"/>
        <rFont val="Times New Roman"/>
        <charset val="134"/>
      </rPr>
      <t>10</t>
    </r>
    <r>
      <rPr>
        <sz val="16"/>
        <rFont val="仿宋_GB2312"/>
        <charset val="134"/>
      </rPr>
      <t>万棒，产值</t>
    </r>
    <r>
      <rPr>
        <sz val="16"/>
        <rFont val="Times New Roman"/>
        <charset val="134"/>
      </rPr>
      <t>60</t>
    </r>
    <r>
      <rPr>
        <sz val="16"/>
        <rFont val="仿宋_GB2312"/>
        <charset val="134"/>
      </rPr>
      <t>万元。</t>
    </r>
  </si>
  <si>
    <r>
      <rPr>
        <sz val="16"/>
        <rFont val="仿宋_GB2312"/>
        <charset val="134"/>
      </rPr>
      <t>带动就业</t>
    </r>
    <r>
      <rPr>
        <sz val="16"/>
        <rFont val="Times New Roman"/>
        <charset val="134"/>
      </rPr>
      <t>50</t>
    </r>
    <r>
      <rPr>
        <sz val="16"/>
        <rFont val="仿宋_GB2312"/>
        <charset val="134"/>
      </rPr>
      <t>人，村集体经济年收入增加</t>
    </r>
    <r>
      <rPr>
        <sz val="16"/>
        <rFont val="Times New Roman"/>
        <charset val="134"/>
      </rPr>
      <t>10</t>
    </r>
    <r>
      <rPr>
        <sz val="16"/>
        <rFont val="仿宋_GB2312"/>
        <charset val="134"/>
      </rPr>
      <t>万元以上。</t>
    </r>
  </si>
  <si>
    <t>食用菌产业延链补链项目</t>
  </si>
  <si>
    <r>
      <rPr>
        <sz val="16"/>
        <rFont val="仿宋_GB2312"/>
        <charset val="134"/>
      </rPr>
      <t>宁县</t>
    </r>
  </si>
  <si>
    <t>按照“先建后补”原则，支持联农带农效果突出的食用菌产业经营主体发展菌棒生产、菌种研发、初加工、精深加工等项目，具体根据经营主体实施能力及项目进展情况核定、实施进展情况择优扶持。对经营主体按不超过核定固定资产投资的30%的比例进行扶持。扶持资金形成的厂房、设备等经营性固定资产确权至所在村集体经济组织，由村集体经济组织与经营主体签订租赁协议，经营主体按不低于1年期市场贷款利率（LPR）向村集体经济组织缴纳使用费，村集体按照规定方式、程序确定收益用途，经营主体吸纳当地群众和脱贫劳动力务工增加劳务收入。</t>
  </si>
  <si>
    <r>
      <rPr>
        <sz val="16"/>
        <rFont val="Times New Roman"/>
        <charset val="134"/>
      </rPr>
      <t>1.</t>
    </r>
    <r>
      <rPr>
        <sz val="16"/>
        <rFont val="仿宋_GB2312"/>
        <charset val="134"/>
      </rPr>
      <t>加快本地食用菌产业经营主体发展，通过保护价收购、订单生产、技术指导等方式带动本地农民增收；</t>
    </r>
    <r>
      <rPr>
        <sz val="16"/>
        <rFont val="Times New Roman"/>
        <charset val="134"/>
      </rPr>
      <t xml:space="preserve">
2.</t>
    </r>
    <r>
      <rPr>
        <sz val="16"/>
        <rFont val="仿宋_GB2312"/>
        <charset val="134"/>
      </rPr>
      <t>吸纳本地脱贫劳动力就近就地就业，增加劳务收入；</t>
    </r>
    <r>
      <rPr>
        <sz val="16"/>
        <rFont val="Times New Roman"/>
        <charset val="134"/>
      </rPr>
      <t xml:space="preserve">
3.</t>
    </r>
    <r>
      <rPr>
        <sz val="16"/>
        <rFont val="仿宋_GB2312"/>
        <charset val="134"/>
      </rPr>
      <t>村集体经济组织与经营主体签订资产租赁协议，增加村集体经济收入。</t>
    </r>
  </si>
  <si>
    <r>
      <rPr>
        <sz val="16"/>
        <rFont val="仿宋_GB2312"/>
        <charset val="134"/>
      </rPr>
      <t>吸纳当地农民在企业务工达</t>
    </r>
    <r>
      <rPr>
        <sz val="16"/>
        <rFont val="Times New Roman"/>
        <charset val="134"/>
      </rPr>
      <t>200</t>
    </r>
    <r>
      <rPr>
        <sz val="16"/>
        <rFont val="仿宋_GB2312"/>
        <charset val="134"/>
      </rPr>
      <t>人，增加农户工资性收入</t>
    </r>
    <r>
      <rPr>
        <sz val="16"/>
        <rFont val="Times New Roman"/>
        <charset val="134"/>
      </rPr>
      <t>100</t>
    </r>
    <r>
      <rPr>
        <sz val="16"/>
        <rFont val="仿宋_GB2312"/>
        <charset val="134"/>
      </rPr>
      <t>万元。</t>
    </r>
  </si>
  <si>
    <r>
      <rPr>
        <sz val="16"/>
        <rFont val="仿宋_GB2312"/>
        <charset val="134"/>
      </rPr>
      <t>老化果园提质改造项目</t>
    </r>
  </si>
  <si>
    <r>
      <rPr>
        <sz val="16"/>
        <rFont val="仿宋_GB2312"/>
        <charset val="134"/>
      </rPr>
      <t>在全县农户及村集体经营果园实施高接换优</t>
    </r>
    <r>
      <rPr>
        <sz val="16"/>
        <rFont val="Times New Roman"/>
        <charset val="134"/>
      </rPr>
      <t>1000</t>
    </r>
    <r>
      <rPr>
        <sz val="16"/>
        <rFont val="仿宋_GB2312"/>
        <charset val="134"/>
      </rPr>
      <t>亩、重茬建园</t>
    </r>
    <r>
      <rPr>
        <sz val="16"/>
        <rFont val="Times New Roman"/>
        <charset val="134"/>
      </rPr>
      <t>1000</t>
    </r>
    <r>
      <rPr>
        <sz val="16"/>
        <rFont val="仿宋_GB2312"/>
        <charset val="134"/>
      </rPr>
      <t>亩。重点推广瑞雪、瑞阳等优质新品种，按主体类型精准补助。一是高接换优。脱贫户和监测户：矮化树每亩补助</t>
    </r>
    <r>
      <rPr>
        <sz val="16"/>
        <rFont val="Times New Roman"/>
        <charset val="134"/>
      </rPr>
      <t>1200</t>
    </r>
    <r>
      <rPr>
        <sz val="16"/>
        <rFont val="仿宋_GB2312"/>
        <charset val="134"/>
      </rPr>
      <t>元，乔化树每亩补助</t>
    </r>
    <r>
      <rPr>
        <sz val="16"/>
        <rFont val="Times New Roman"/>
        <charset val="134"/>
      </rPr>
      <t>600</t>
    </r>
    <r>
      <rPr>
        <sz val="16"/>
        <rFont val="仿宋_GB2312"/>
        <charset val="134"/>
      </rPr>
      <t>元；一般户：矮化树每亩补助</t>
    </r>
    <r>
      <rPr>
        <sz val="16"/>
        <rFont val="Times New Roman"/>
        <charset val="134"/>
      </rPr>
      <t>1000</t>
    </r>
    <r>
      <rPr>
        <sz val="16"/>
        <rFont val="仿宋_GB2312"/>
        <charset val="134"/>
      </rPr>
      <t>元，乔化树每亩补助</t>
    </r>
    <r>
      <rPr>
        <sz val="16"/>
        <rFont val="Times New Roman"/>
        <charset val="134"/>
      </rPr>
      <t>500</t>
    </r>
    <r>
      <rPr>
        <sz val="16"/>
        <rFont val="仿宋_GB2312"/>
        <charset val="134"/>
      </rPr>
      <t>元；村集体参照脱贫户标准执行。二是重茬建园。根据果园类型差异化补助。脱贫户和监测户：乔化果园每亩补助</t>
    </r>
    <r>
      <rPr>
        <sz val="16"/>
        <rFont val="Times New Roman"/>
        <charset val="134"/>
      </rPr>
      <t>1500</t>
    </r>
    <r>
      <rPr>
        <sz val="16"/>
        <rFont val="仿宋_GB2312"/>
        <charset val="134"/>
      </rPr>
      <t>元，矮化中间砧果园每亩补助</t>
    </r>
    <r>
      <rPr>
        <sz val="16"/>
        <rFont val="Times New Roman"/>
        <charset val="134"/>
      </rPr>
      <t>3000</t>
    </r>
    <r>
      <rPr>
        <sz val="16"/>
        <rFont val="仿宋_GB2312"/>
        <charset val="134"/>
      </rPr>
      <t>元，矮化自根砧果园每亩补助</t>
    </r>
    <r>
      <rPr>
        <sz val="16"/>
        <rFont val="Times New Roman"/>
        <charset val="134"/>
      </rPr>
      <t>4500</t>
    </r>
    <r>
      <rPr>
        <sz val="16"/>
        <rFont val="仿宋_GB2312"/>
        <charset val="134"/>
      </rPr>
      <t>元；一般户：乔化果园每亩补助</t>
    </r>
    <r>
      <rPr>
        <sz val="16"/>
        <rFont val="Times New Roman"/>
        <charset val="134"/>
      </rPr>
      <t>1300</t>
    </r>
    <r>
      <rPr>
        <sz val="16"/>
        <rFont val="仿宋_GB2312"/>
        <charset val="134"/>
      </rPr>
      <t>元，矮化中间砧果园每亩补助</t>
    </r>
    <r>
      <rPr>
        <sz val="16"/>
        <rFont val="Times New Roman"/>
        <charset val="134"/>
      </rPr>
      <t>2800</t>
    </r>
    <r>
      <rPr>
        <sz val="16"/>
        <rFont val="仿宋_GB2312"/>
        <charset val="134"/>
      </rPr>
      <t>元，矮化自根砧果园每亩补助</t>
    </r>
    <r>
      <rPr>
        <sz val="16"/>
        <rFont val="Times New Roman"/>
        <charset val="134"/>
      </rPr>
      <t>4300</t>
    </r>
    <r>
      <rPr>
        <sz val="16"/>
        <rFont val="仿宋_GB2312"/>
        <charset val="134"/>
      </rPr>
      <t>元；村集体参照脱贫户标准执行，单户奖补最高不超过</t>
    </r>
    <r>
      <rPr>
        <sz val="16"/>
        <rFont val="Times New Roman"/>
        <charset val="134"/>
      </rPr>
      <t>5</t>
    </r>
    <r>
      <rPr>
        <sz val="16"/>
        <rFont val="仿宋_GB2312"/>
        <charset val="134"/>
      </rPr>
      <t>万元。</t>
    </r>
  </si>
  <si>
    <r>
      <rPr>
        <sz val="16"/>
        <rFont val="仿宋_GB2312"/>
        <charset val="134"/>
      </rPr>
      <t>实施高接换优、重茬建园后，缓解脱贫户、监测户、一般农户及村集体改造提升果园资金缺口，提升现有果园效益。</t>
    </r>
  </si>
  <si>
    <r>
      <rPr>
        <sz val="16"/>
        <rFont val="仿宋_GB2312"/>
        <charset val="134"/>
      </rPr>
      <t>脱贫户、监测户、一般农户及村集体通过自主经营或出租经营，每亩增收</t>
    </r>
    <r>
      <rPr>
        <sz val="16"/>
        <rFont val="Times New Roman"/>
        <charset val="134"/>
      </rPr>
      <t>2000</t>
    </r>
    <r>
      <rPr>
        <sz val="16"/>
        <rFont val="仿宋_GB2312"/>
        <charset val="134"/>
      </rPr>
      <t>元以上。</t>
    </r>
  </si>
  <si>
    <t>果业中心</t>
  </si>
  <si>
    <t>果园防灾减灾体系建设项目</t>
  </si>
  <si>
    <t>一是推广苹果园扰流式防霜风机、移动加热式风机、暖风式高空防霜风机、加热式防霜机、智能点火式加热炉等防霜设备，脱贫户及监测户每台按不超过总投资的40%进行奖补，一般农户每台按不超过总投资的30%进行奖补。
二是防雹网搭建6000亩。每亩补助1650元，对实施主体投资200万元以上的，通过招标实施；投资200万元以下的，通过“先建后补”等措施落实。实施主体为农户的资产归农户所有，实施主体为企业合作社的资产确权至所在村集体，企业合作社与村集体签订租赁协议，经营主体按不低于1年期市场贷款利率（LPR）向村集体缴纳使用费。</t>
  </si>
  <si>
    <r>
      <rPr>
        <sz val="16"/>
        <rFont val="仿宋_GB2312"/>
        <charset val="134"/>
      </rPr>
      <t>提升经营主体防范自然灾害能力，稳定产业收益。</t>
    </r>
  </si>
  <si>
    <r>
      <rPr>
        <sz val="16"/>
        <rFont val="仿宋_GB2312"/>
        <charset val="134"/>
      </rPr>
      <t>经营主体通过降低自然灾害风险，实现产业稳定安全生产，带动农户增加务工、土地租赁等收入。</t>
    </r>
  </si>
  <si>
    <r>
      <rPr>
        <sz val="16"/>
        <rFont val="仿宋_GB2312"/>
        <charset val="134"/>
      </rPr>
      <t>宁县车厘子分拣包装中心及冷库建设项目</t>
    </r>
  </si>
  <si>
    <r>
      <rPr>
        <sz val="16"/>
        <rFont val="仿宋_GB2312"/>
        <charset val="134"/>
      </rPr>
      <t>焦村镇</t>
    </r>
    <r>
      <rPr>
        <sz val="16"/>
        <rFont val="Times New Roman"/>
        <charset val="134"/>
      </rPr>
      <t xml:space="preserve">
</t>
    </r>
    <r>
      <rPr>
        <sz val="16"/>
        <rFont val="仿宋_GB2312"/>
        <charset val="134"/>
      </rPr>
      <t>街上村</t>
    </r>
  </si>
  <si>
    <r>
      <rPr>
        <sz val="16"/>
        <rFont val="仿宋_GB2312"/>
        <charset val="134"/>
      </rPr>
      <t>投资</t>
    </r>
    <r>
      <rPr>
        <sz val="16"/>
        <rFont val="Times New Roman"/>
        <charset val="134"/>
      </rPr>
      <t>1200</t>
    </r>
    <r>
      <rPr>
        <sz val="16"/>
        <rFont val="仿宋_GB2312"/>
        <charset val="134"/>
      </rPr>
      <t>万元，在焦村镇新建</t>
    </r>
    <r>
      <rPr>
        <sz val="16"/>
        <rFont val="Times New Roman"/>
        <charset val="134"/>
      </rPr>
      <t>1000</t>
    </r>
    <r>
      <rPr>
        <sz val="16"/>
        <rFont val="仿宋_GB2312"/>
        <charset val="134"/>
      </rPr>
      <t>平方米分拣包装中心、</t>
    </r>
    <r>
      <rPr>
        <sz val="16"/>
        <rFont val="Times New Roman"/>
        <charset val="134"/>
      </rPr>
      <t>1500</t>
    </r>
    <r>
      <rPr>
        <sz val="16"/>
        <rFont val="仿宋_GB2312"/>
        <charset val="134"/>
      </rPr>
      <t>平方米冷库，安装四通道车厘子分拣线</t>
    </r>
    <r>
      <rPr>
        <sz val="16"/>
        <rFont val="Times New Roman"/>
        <charset val="134"/>
      </rPr>
      <t>1</t>
    </r>
    <r>
      <rPr>
        <sz val="16"/>
        <rFont val="仿宋_GB2312"/>
        <charset val="134"/>
      </rPr>
      <t>条，购置纯电叉车、燃油四驱越野叉车各</t>
    </r>
    <r>
      <rPr>
        <sz val="16"/>
        <rFont val="Times New Roman"/>
        <charset val="134"/>
      </rPr>
      <t>2</t>
    </r>
    <r>
      <rPr>
        <sz val="16"/>
        <rFont val="仿宋_GB2312"/>
        <charset val="134"/>
      </rPr>
      <t>台及果框</t>
    </r>
    <r>
      <rPr>
        <sz val="16"/>
        <rFont val="Times New Roman"/>
        <charset val="134"/>
      </rPr>
      <t>5000</t>
    </r>
    <r>
      <rPr>
        <sz val="16"/>
        <rFont val="仿宋_GB2312"/>
        <charset val="134"/>
      </rPr>
      <t>个。</t>
    </r>
  </si>
  <si>
    <r>
      <rPr>
        <sz val="16"/>
        <rFont val="仿宋_GB2312"/>
        <charset val="134"/>
      </rPr>
      <t>项目提升苹果分选精准度和冷藏冷运能力，促进果品贮藏增值和优果优价销售。每天</t>
    </r>
    <r>
      <rPr>
        <sz val="16"/>
        <rFont val="Times New Roman"/>
        <charset val="134"/>
      </rPr>
      <t>100</t>
    </r>
    <r>
      <rPr>
        <sz val="16"/>
        <rFont val="仿宋_GB2312"/>
        <charset val="134"/>
      </rPr>
      <t>吨产品分拣包装，年节省成本</t>
    </r>
    <r>
      <rPr>
        <sz val="16"/>
        <rFont val="Times New Roman"/>
        <charset val="134"/>
      </rPr>
      <t>100</t>
    </r>
    <r>
      <rPr>
        <sz val="16"/>
        <rFont val="仿宋_GB2312"/>
        <charset val="134"/>
      </rPr>
      <t>万元以上。</t>
    </r>
  </si>
  <si>
    <r>
      <rPr>
        <sz val="16"/>
        <rFont val="仿宋_GB2312"/>
        <charset val="134"/>
      </rPr>
      <t>吸纳劳动力</t>
    </r>
    <r>
      <rPr>
        <sz val="16"/>
        <rFont val="Times New Roman"/>
        <charset val="134"/>
      </rPr>
      <t>200</t>
    </r>
    <r>
      <rPr>
        <sz val="16"/>
        <rFont val="仿宋_GB2312"/>
        <charset val="134"/>
      </rPr>
      <t>人以上，获得劳务收入</t>
    </r>
    <r>
      <rPr>
        <sz val="16"/>
        <rFont val="Times New Roman"/>
        <charset val="134"/>
      </rPr>
      <t>200</t>
    </r>
    <r>
      <rPr>
        <sz val="16"/>
        <rFont val="仿宋_GB2312"/>
        <charset val="134"/>
      </rPr>
      <t>元以上。</t>
    </r>
  </si>
  <si>
    <t>—</t>
  </si>
  <si>
    <t>宁县苹果保鲜仓储设施升级项目</t>
  </si>
  <si>
    <r>
      <rPr>
        <sz val="16"/>
        <rFont val="仿宋_GB2312"/>
        <charset val="134"/>
      </rPr>
      <t>和盛镇</t>
    </r>
    <r>
      <rPr>
        <sz val="16"/>
        <rFont val="Times New Roman"/>
        <charset val="134"/>
      </rPr>
      <t xml:space="preserve">
</t>
    </r>
    <r>
      <rPr>
        <sz val="16"/>
        <rFont val="仿宋_GB2312"/>
        <charset val="134"/>
      </rPr>
      <t>和盛村</t>
    </r>
    <r>
      <rPr>
        <sz val="16"/>
        <rFont val="Times New Roman"/>
        <charset val="134"/>
      </rPr>
      <t xml:space="preserve">
</t>
    </r>
    <r>
      <rPr>
        <sz val="16"/>
        <rFont val="仿宋_GB2312"/>
        <charset val="134"/>
      </rPr>
      <t>南家村</t>
    </r>
  </si>
  <si>
    <r>
      <rPr>
        <sz val="16"/>
        <rFont val="仿宋_GB2312"/>
        <charset val="134"/>
      </rPr>
      <t>投资</t>
    </r>
    <r>
      <rPr>
        <sz val="16"/>
        <color theme="1"/>
        <rFont val="Times New Roman"/>
        <charset val="134"/>
      </rPr>
      <t>1200</t>
    </r>
    <r>
      <rPr>
        <sz val="16"/>
        <color theme="1"/>
        <rFont val="仿宋_GB2312"/>
        <charset val="134"/>
      </rPr>
      <t>万元，在和盛镇将原有</t>
    </r>
    <r>
      <rPr>
        <sz val="16"/>
        <color theme="1"/>
        <rFont val="Times New Roman"/>
        <charset val="134"/>
      </rPr>
      <t>3500</t>
    </r>
    <r>
      <rPr>
        <sz val="16"/>
        <color theme="1"/>
        <rFont val="仿宋_GB2312"/>
        <charset val="134"/>
      </rPr>
      <t>吨机械冷冻库升级改造为气调库，购置安装制氮机、二氧化碳脱除机等设备，完成库体密封改造与控制系统升级，同步购置双通道分拣线</t>
    </r>
    <r>
      <rPr>
        <sz val="16"/>
        <color theme="1"/>
        <rFont val="Times New Roman"/>
        <charset val="134"/>
      </rPr>
      <t>1</t>
    </r>
    <r>
      <rPr>
        <sz val="16"/>
        <color theme="1"/>
        <rFont val="仿宋_GB2312"/>
        <charset val="134"/>
      </rPr>
      <t>条。</t>
    </r>
  </si>
  <si>
    <r>
      <rPr>
        <sz val="16"/>
        <rFont val="仿宋_GB2312"/>
        <charset val="134"/>
      </rPr>
      <t>提升苹果冷藏冷运能力，促进果品贮藏增值和优果优价销售。可容纳每天</t>
    </r>
    <r>
      <rPr>
        <sz val="16"/>
        <rFont val="Times New Roman"/>
        <charset val="134"/>
      </rPr>
      <t>3500</t>
    </r>
    <r>
      <rPr>
        <sz val="16"/>
        <rFont val="仿宋_GB2312"/>
        <charset val="134"/>
      </rPr>
      <t>吨产品分拣包装，年节省成本</t>
    </r>
    <r>
      <rPr>
        <sz val="16"/>
        <rFont val="Times New Roman"/>
        <charset val="134"/>
      </rPr>
      <t>200</t>
    </r>
    <r>
      <rPr>
        <sz val="16"/>
        <rFont val="仿宋_GB2312"/>
        <charset val="134"/>
      </rPr>
      <t>万元以上。</t>
    </r>
  </si>
  <si>
    <r>
      <rPr>
        <sz val="16"/>
        <rFont val="仿宋_GB2312"/>
        <charset val="134"/>
      </rPr>
      <t>吸纳劳动力</t>
    </r>
    <r>
      <rPr>
        <sz val="16"/>
        <rFont val="Times New Roman"/>
        <charset val="134"/>
      </rPr>
      <t>200</t>
    </r>
    <r>
      <rPr>
        <sz val="16"/>
        <rFont val="仿宋_GB2312"/>
        <charset val="134"/>
      </rPr>
      <t>人以上，获得劳务收入</t>
    </r>
    <r>
      <rPr>
        <sz val="16"/>
        <rFont val="Times New Roman"/>
        <charset val="134"/>
      </rPr>
      <t>300</t>
    </r>
    <r>
      <rPr>
        <sz val="16"/>
        <rFont val="仿宋_GB2312"/>
        <charset val="134"/>
      </rPr>
      <t>万元以上。</t>
    </r>
  </si>
  <si>
    <t>宁县苹果分拣线建设项目</t>
  </si>
  <si>
    <r>
      <rPr>
        <sz val="16"/>
        <rFont val="仿宋_GB2312"/>
        <charset val="134"/>
      </rPr>
      <t>投资</t>
    </r>
    <r>
      <rPr>
        <sz val="16"/>
        <rFont val="Times New Roman"/>
        <charset val="134"/>
      </rPr>
      <t>760</t>
    </r>
    <r>
      <rPr>
        <sz val="16"/>
        <rFont val="仿宋_GB2312"/>
        <charset val="134"/>
      </rPr>
      <t>万元，在和盛镇新建</t>
    </r>
    <r>
      <rPr>
        <sz val="16"/>
        <rFont val="Times New Roman"/>
        <charset val="134"/>
      </rPr>
      <t>10</t>
    </r>
    <r>
      <rPr>
        <sz val="16"/>
        <rFont val="仿宋_GB2312"/>
        <charset val="134"/>
      </rPr>
      <t>吨</t>
    </r>
    <r>
      <rPr>
        <sz val="16"/>
        <rFont val="Times New Roman"/>
        <charset val="134"/>
      </rPr>
      <t>/</t>
    </r>
    <r>
      <rPr>
        <sz val="16"/>
        <rFont val="仿宋_GB2312"/>
        <charset val="134"/>
      </rPr>
      <t>小时苹果智能分选线</t>
    </r>
    <r>
      <rPr>
        <sz val="16"/>
        <rFont val="Times New Roman"/>
        <charset val="134"/>
      </rPr>
      <t>1</t>
    </r>
    <r>
      <rPr>
        <sz val="16"/>
        <rFont val="仿宋_GB2312"/>
        <charset val="134"/>
      </rPr>
      <t>条及</t>
    </r>
    <r>
      <rPr>
        <sz val="16"/>
        <rFont val="Times New Roman"/>
        <charset val="134"/>
      </rPr>
      <t>1000</t>
    </r>
    <r>
      <rPr>
        <sz val="16"/>
        <rFont val="仿宋_GB2312"/>
        <charset val="134"/>
      </rPr>
      <t>平方米配套厂房，完善水电等基础设施。</t>
    </r>
  </si>
  <si>
    <r>
      <rPr>
        <sz val="16"/>
        <rFont val="仿宋_GB2312"/>
        <charset val="134"/>
      </rPr>
      <t>项目可提升果品分级分拣包装速度，年节省成本</t>
    </r>
    <r>
      <rPr>
        <sz val="16"/>
        <rFont val="Times New Roman"/>
        <charset val="134"/>
      </rPr>
      <t>100</t>
    </r>
    <r>
      <rPr>
        <sz val="16"/>
        <rFont val="仿宋_GB2312"/>
        <charset val="134"/>
      </rPr>
      <t>万元以上。</t>
    </r>
  </si>
  <si>
    <r>
      <rPr>
        <sz val="16"/>
        <rFont val="仿宋_GB2312"/>
        <charset val="134"/>
      </rPr>
      <t>吸纳劳动力</t>
    </r>
    <r>
      <rPr>
        <sz val="16"/>
        <rFont val="Times New Roman"/>
        <charset val="134"/>
      </rPr>
      <t>100</t>
    </r>
    <r>
      <rPr>
        <sz val="16"/>
        <rFont val="仿宋_GB2312"/>
        <charset val="134"/>
      </rPr>
      <t>人以上，获得劳务收入</t>
    </r>
    <r>
      <rPr>
        <sz val="16"/>
        <rFont val="Times New Roman"/>
        <charset val="134"/>
      </rPr>
      <t>200</t>
    </r>
    <r>
      <rPr>
        <sz val="16"/>
        <rFont val="仿宋_GB2312"/>
        <charset val="134"/>
      </rPr>
      <t>万元以上。</t>
    </r>
  </si>
  <si>
    <t>宁县苹果保鲜库建设项目</t>
  </si>
  <si>
    <r>
      <rPr>
        <sz val="16"/>
        <rFont val="仿宋_GB2312"/>
        <charset val="134"/>
      </rPr>
      <t>早胜镇</t>
    </r>
    <r>
      <rPr>
        <sz val="16"/>
        <rFont val="Times New Roman"/>
        <charset val="134"/>
      </rPr>
      <t xml:space="preserve">
</t>
    </r>
    <r>
      <rPr>
        <sz val="16"/>
        <rFont val="仿宋_GB2312"/>
        <charset val="134"/>
      </rPr>
      <t>北街村</t>
    </r>
  </si>
  <si>
    <r>
      <rPr>
        <sz val="16"/>
        <rFont val="仿宋_GB2312"/>
        <charset val="134"/>
      </rPr>
      <t>投资</t>
    </r>
    <r>
      <rPr>
        <sz val="16"/>
        <color theme="1"/>
        <rFont val="Times New Roman"/>
        <charset val="134"/>
      </rPr>
      <t>500</t>
    </r>
    <r>
      <rPr>
        <sz val="16"/>
        <color theme="1"/>
        <rFont val="仿宋_GB2312"/>
        <charset val="134"/>
      </rPr>
      <t>万元，在早胜镇北街村新建</t>
    </r>
    <r>
      <rPr>
        <sz val="16"/>
        <color theme="1"/>
        <rFont val="Times New Roman"/>
        <charset val="134"/>
      </rPr>
      <t>3000</t>
    </r>
    <r>
      <rPr>
        <sz val="16"/>
        <color theme="1"/>
        <rFont val="仿宋_GB2312"/>
        <charset val="134"/>
      </rPr>
      <t>吨冷库</t>
    </r>
    <r>
      <rPr>
        <sz val="16"/>
        <color theme="1"/>
        <rFont val="Times New Roman"/>
        <charset val="134"/>
      </rPr>
      <t>1</t>
    </r>
    <r>
      <rPr>
        <sz val="16"/>
        <color theme="1"/>
        <rFont val="仿宋_GB2312"/>
        <charset val="134"/>
      </rPr>
      <t>座。</t>
    </r>
  </si>
  <si>
    <r>
      <rPr>
        <sz val="16"/>
        <rFont val="仿宋_GB2312"/>
        <charset val="134"/>
      </rPr>
      <t>项目可提升苹果冷藏冷运能力，促进果品贮藏增值和优果优价销售。果品分级分拣包装速度，年节省成本</t>
    </r>
    <r>
      <rPr>
        <sz val="16"/>
        <rFont val="Times New Roman"/>
        <charset val="134"/>
      </rPr>
      <t>100</t>
    </r>
    <r>
      <rPr>
        <sz val="16"/>
        <rFont val="仿宋_GB2312"/>
        <charset val="134"/>
      </rPr>
      <t>万元以上。</t>
    </r>
  </si>
  <si>
    <r>
      <rPr>
        <sz val="16"/>
        <rFont val="仿宋_GB2312"/>
        <charset val="134"/>
      </rPr>
      <t>吸纳劳动力</t>
    </r>
    <r>
      <rPr>
        <sz val="16"/>
        <rFont val="Times New Roman"/>
        <charset val="134"/>
      </rPr>
      <t>100</t>
    </r>
    <r>
      <rPr>
        <sz val="16"/>
        <rFont val="仿宋_GB2312"/>
        <charset val="134"/>
      </rPr>
      <t>人以上，获得劳务收入</t>
    </r>
    <r>
      <rPr>
        <sz val="16"/>
        <rFont val="Times New Roman"/>
        <charset val="134"/>
      </rPr>
      <t>150</t>
    </r>
    <r>
      <rPr>
        <sz val="16"/>
        <rFont val="仿宋_GB2312"/>
        <charset val="134"/>
      </rPr>
      <t>万元以上。</t>
    </r>
  </si>
  <si>
    <t>宁县良平车厘子示范基地建设项目</t>
  </si>
  <si>
    <r>
      <rPr>
        <sz val="16"/>
        <rFont val="仿宋_GB2312"/>
        <charset val="134"/>
      </rPr>
      <t>良平镇</t>
    </r>
    <r>
      <rPr>
        <sz val="16"/>
        <rFont val="Times New Roman"/>
        <charset val="134"/>
      </rPr>
      <t xml:space="preserve">
</t>
    </r>
    <r>
      <rPr>
        <sz val="16"/>
        <rFont val="仿宋_GB2312"/>
        <charset val="134"/>
      </rPr>
      <t>屯庄组</t>
    </r>
  </si>
  <si>
    <r>
      <rPr>
        <sz val="16"/>
        <rFont val="仿宋_GB2312"/>
        <charset val="134"/>
      </rPr>
      <t>投资</t>
    </r>
    <r>
      <rPr>
        <sz val="16"/>
        <rFont val="Times New Roman"/>
        <charset val="134"/>
      </rPr>
      <t>480</t>
    </r>
    <r>
      <rPr>
        <sz val="16"/>
        <rFont val="仿宋_GB2312"/>
        <charset val="134"/>
      </rPr>
      <t>万元，建成车厘子示范基地</t>
    </r>
    <r>
      <rPr>
        <sz val="16"/>
        <rFont val="Times New Roman"/>
        <charset val="134"/>
      </rPr>
      <t>400</t>
    </r>
    <r>
      <rPr>
        <sz val="16"/>
        <rFont val="仿宋_GB2312"/>
        <charset val="134"/>
      </rPr>
      <t>亩，安装格架系统、滴灌系统等设施，新型经营主体与所在乡村议定建设标准，按照不超过总投资的</t>
    </r>
    <r>
      <rPr>
        <sz val="16"/>
        <rFont val="Times New Roman"/>
        <charset val="134"/>
      </rPr>
      <t>30%</t>
    </r>
    <r>
      <rPr>
        <sz val="16"/>
        <rFont val="仿宋_GB2312"/>
        <charset val="134"/>
      </rPr>
      <t>予以扶持。</t>
    </r>
  </si>
  <si>
    <r>
      <rPr>
        <sz val="16"/>
        <rFont val="仿宋_GB2312"/>
        <charset val="134"/>
      </rPr>
      <t>通过栽植高价水果，提升果园效益，新增农民就近就地就业，提高农民受益。</t>
    </r>
  </si>
  <si>
    <r>
      <rPr>
        <sz val="16"/>
        <rFont val="仿宋_GB2312"/>
        <charset val="134"/>
      </rPr>
      <t>项目建成后，可新增就业</t>
    </r>
    <r>
      <rPr>
        <sz val="16"/>
        <rFont val="Times New Roman"/>
        <charset val="134"/>
      </rPr>
      <t>100</t>
    </r>
    <r>
      <rPr>
        <sz val="16"/>
        <rFont val="仿宋_GB2312"/>
        <charset val="134"/>
      </rPr>
      <t>人以上，务工群众新增收益</t>
    </r>
    <r>
      <rPr>
        <sz val="16"/>
        <rFont val="Times New Roman"/>
        <charset val="134"/>
      </rPr>
      <t>3000</t>
    </r>
    <r>
      <rPr>
        <sz val="16"/>
        <rFont val="仿宋_GB2312"/>
        <charset val="134"/>
      </rPr>
      <t>元以上。</t>
    </r>
  </si>
  <si>
    <r>
      <rPr>
        <sz val="16"/>
        <rFont val="仿宋_GB2312"/>
        <charset val="134"/>
      </rPr>
      <t>苹果产品宣传推介项目</t>
    </r>
  </si>
  <si>
    <r>
      <rPr>
        <sz val="16"/>
        <rFont val="仿宋_GB2312"/>
        <charset val="134"/>
      </rPr>
      <t>天津</t>
    </r>
    <r>
      <rPr>
        <sz val="16"/>
        <rFont val="Times New Roman"/>
        <charset val="134"/>
      </rPr>
      <t xml:space="preserve">
</t>
    </r>
    <r>
      <rPr>
        <sz val="16"/>
        <rFont val="仿宋_GB2312"/>
        <charset val="134"/>
      </rPr>
      <t>北京等地</t>
    </r>
  </si>
  <si>
    <r>
      <rPr>
        <sz val="16"/>
        <color theme="1"/>
        <rFont val="仿宋_GB2312"/>
        <charset val="134"/>
      </rPr>
      <t>以</t>
    </r>
    <r>
      <rPr>
        <sz val="16"/>
        <color theme="1"/>
        <rFont val="Times New Roman"/>
        <charset val="134"/>
      </rPr>
      <t>“</t>
    </r>
    <r>
      <rPr>
        <sz val="16"/>
        <color theme="1"/>
        <rFont val="仿宋_GB2312"/>
        <charset val="134"/>
      </rPr>
      <t>甘味</t>
    </r>
    <r>
      <rPr>
        <sz val="16"/>
        <color theme="1"/>
        <rFont val="Times New Roman"/>
        <charset val="134"/>
      </rPr>
      <t>”</t>
    </r>
    <r>
      <rPr>
        <sz val="16"/>
        <color theme="1"/>
        <rFont val="仿宋_GB2312"/>
        <charset val="134"/>
      </rPr>
      <t>品牌打造为核心，构建</t>
    </r>
    <r>
      <rPr>
        <sz val="16"/>
        <color theme="1"/>
        <rFont val="Times New Roman"/>
        <charset val="134"/>
      </rPr>
      <t>“</t>
    </r>
    <r>
      <rPr>
        <sz val="16"/>
        <color theme="1"/>
        <rFont val="仿宋_GB2312"/>
        <charset val="134"/>
      </rPr>
      <t>区域公用品牌</t>
    </r>
    <r>
      <rPr>
        <sz val="16"/>
        <color theme="1"/>
        <rFont val="Times New Roman"/>
        <charset val="134"/>
      </rPr>
      <t>+</t>
    </r>
    <r>
      <rPr>
        <sz val="16"/>
        <color theme="1"/>
        <rFont val="仿宋_GB2312"/>
        <charset val="134"/>
      </rPr>
      <t>企业品牌</t>
    </r>
    <r>
      <rPr>
        <sz val="16"/>
        <color theme="1"/>
        <rFont val="Times New Roman"/>
        <charset val="134"/>
      </rPr>
      <t>”</t>
    </r>
    <r>
      <rPr>
        <sz val="16"/>
        <color theme="1"/>
        <rFont val="仿宋_GB2312"/>
        <charset val="134"/>
      </rPr>
      <t>协同发展格局。由县果业发展中心实施、县苹果产业协会牵头，在北上广等一线城市举办</t>
    </r>
    <r>
      <rPr>
        <sz val="16"/>
        <color theme="1"/>
        <rFont val="Times New Roman"/>
        <charset val="134"/>
      </rPr>
      <t>“</t>
    </r>
    <r>
      <rPr>
        <sz val="16"/>
        <color theme="1"/>
        <rFont val="仿宋_GB2312"/>
        <charset val="134"/>
      </rPr>
      <t>庆阳苹果</t>
    </r>
    <r>
      <rPr>
        <sz val="16"/>
        <color theme="1"/>
        <rFont val="Times New Roman"/>
        <charset val="134"/>
      </rPr>
      <t>·</t>
    </r>
    <r>
      <rPr>
        <sz val="16"/>
        <color theme="1"/>
        <rFont val="仿宋_GB2312"/>
        <charset val="134"/>
      </rPr>
      <t>宁县人类第四个苹果</t>
    </r>
    <r>
      <rPr>
        <sz val="16"/>
        <color theme="1"/>
        <rFont val="Times New Roman"/>
        <charset val="134"/>
      </rPr>
      <t>”</t>
    </r>
    <r>
      <rPr>
        <sz val="16"/>
        <color theme="1"/>
        <rFont val="仿宋_GB2312"/>
        <charset val="134"/>
      </rPr>
      <t>推介会</t>
    </r>
    <r>
      <rPr>
        <sz val="16"/>
        <color theme="1"/>
        <rFont val="Times New Roman"/>
        <charset val="134"/>
      </rPr>
      <t>2</t>
    </r>
    <r>
      <rPr>
        <sz val="16"/>
        <color theme="1"/>
        <rFont val="仿宋_GB2312"/>
        <charset val="134"/>
      </rPr>
      <t>次，布设直营店</t>
    </r>
    <r>
      <rPr>
        <sz val="16"/>
        <color theme="1"/>
        <rFont val="Times New Roman"/>
        <charset val="134"/>
      </rPr>
      <t>1</t>
    </r>
    <r>
      <rPr>
        <sz val="16"/>
        <color theme="1"/>
        <rFont val="仿宋_GB2312"/>
        <charset val="134"/>
      </rPr>
      <t>处；同步开展线上直播带货，通过</t>
    </r>
    <r>
      <rPr>
        <sz val="16"/>
        <color theme="1"/>
        <rFont val="Times New Roman"/>
        <charset val="134"/>
      </rPr>
      <t>“</t>
    </r>
    <r>
      <rPr>
        <sz val="16"/>
        <color theme="1"/>
        <rFont val="仿宋_GB2312"/>
        <charset val="134"/>
      </rPr>
      <t>线下推介</t>
    </r>
    <r>
      <rPr>
        <sz val="16"/>
        <color theme="1"/>
        <rFont val="Times New Roman"/>
        <charset val="134"/>
      </rPr>
      <t>+</t>
    </r>
    <r>
      <rPr>
        <sz val="16"/>
        <color theme="1"/>
        <rFont val="仿宋_GB2312"/>
        <charset val="134"/>
      </rPr>
      <t>线上引流</t>
    </r>
    <r>
      <rPr>
        <sz val="16"/>
        <color theme="1"/>
        <rFont val="Times New Roman"/>
        <charset val="134"/>
      </rPr>
      <t>”</t>
    </r>
    <r>
      <rPr>
        <sz val="16"/>
        <color theme="1"/>
        <rFont val="仿宋_GB2312"/>
        <charset val="134"/>
      </rPr>
      <t>双路径，提升宁县苹果市场竞争力与品牌影响力。</t>
    </r>
  </si>
  <si>
    <r>
      <rPr>
        <sz val="16"/>
        <rFont val="仿宋_GB2312"/>
        <charset val="134"/>
      </rPr>
      <t>扩大宁县苹果销售市场，提升苹果产业效益。</t>
    </r>
  </si>
  <si>
    <r>
      <rPr>
        <sz val="16"/>
        <rFont val="仿宋_GB2312"/>
        <charset val="134"/>
      </rPr>
      <t>果园社会化托管服务项目</t>
    </r>
  </si>
  <si>
    <r>
      <rPr>
        <sz val="16"/>
        <rFont val="仿宋_GB2312"/>
        <charset val="134"/>
      </rPr>
      <t>投资</t>
    </r>
    <r>
      <rPr>
        <sz val="16"/>
        <rFont val="Times New Roman"/>
        <charset val="134"/>
      </rPr>
      <t>200</t>
    </r>
    <r>
      <rPr>
        <sz val="16"/>
        <rFont val="仿宋_GB2312"/>
        <charset val="134"/>
      </rPr>
      <t>万元，在全县建成托管服务中心一处，开展智能除草、打药、采摘等生产服务，降低果农生产压力。</t>
    </r>
  </si>
  <si>
    <r>
      <rPr>
        <sz val="16"/>
        <rFont val="仿宋_GB2312"/>
        <charset val="134"/>
      </rPr>
      <t>通过整合资源，统一提供标准化田间作业服务，有助于提升果园管理效率及标准化水平。</t>
    </r>
  </si>
  <si>
    <t>苹果产业配套设施建设项目</t>
  </si>
  <si>
    <t>续建</t>
  </si>
  <si>
    <r>
      <rPr>
        <sz val="16"/>
        <rFont val="仿宋_GB2312"/>
        <charset val="134"/>
      </rPr>
      <t>早胜镇</t>
    </r>
    <r>
      <rPr>
        <sz val="16"/>
        <rFont val="Times New Roman"/>
        <charset val="134"/>
      </rPr>
      <t xml:space="preserve">
</t>
    </r>
    <r>
      <rPr>
        <sz val="16"/>
        <rFont val="仿宋_GB2312"/>
        <charset val="134"/>
      </rPr>
      <t>南街村</t>
    </r>
  </si>
  <si>
    <r>
      <rPr>
        <sz val="16"/>
        <rFont val="仿宋_GB2312"/>
        <charset val="134"/>
      </rPr>
      <t>投资</t>
    </r>
    <r>
      <rPr>
        <sz val="16"/>
        <rFont val="Times New Roman"/>
        <charset val="134"/>
      </rPr>
      <t>150</t>
    </r>
    <r>
      <rPr>
        <sz val="16"/>
        <rFont val="仿宋_GB2312"/>
        <charset val="134"/>
      </rPr>
      <t>万元，续建苹果产业配套设施建设项目（保鲜库及分选车间），配套完善排水、道路等室外工程。</t>
    </r>
  </si>
  <si>
    <r>
      <rPr>
        <sz val="16"/>
        <rFont val="仿宋_GB2312"/>
        <charset val="134"/>
      </rPr>
      <t>实现错峰销售，提升苹果溢价空间及商品化处理能力，优质果率提高</t>
    </r>
    <r>
      <rPr>
        <sz val="16"/>
        <rFont val="Times New Roman"/>
        <charset val="134"/>
      </rPr>
      <t>20%</t>
    </r>
    <r>
      <rPr>
        <sz val="16"/>
        <rFont val="仿宋_GB2312"/>
        <charset val="134"/>
      </rPr>
      <t>以上。增强市场竞争力。</t>
    </r>
  </si>
  <si>
    <r>
      <rPr>
        <sz val="16"/>
        <rFont val="仿宋_GB2312"/>
        <charset val="134"/>
      </rPr>
      <t>奖补资金形成的固定资产，村集体以租赁的形式租赁给经营主体，经营主体负责运营，按不低于</t>
    </r>
    <r>
      <rPr>
        <sz val="16"/>
        <rFont val="Times New Roman"/>
        <charset val="134"/>
      </rPr>
      <t>1</t>
    </r>
    <r>
      <rPr>
        <sz val="16"/>
        <rFont val="仿宋_GB2312"/>
        <charset val="134"/>
      </rPr>
      <t>年期市场贷款利率（</t>
    </r>
    <r>
      <rPr>
        <sz val="16"/>
        <rFont val="Times New Roman"/>
        <charset val="134"/>
      </rPr>
      <t>LPR</t>
    </r>
    <r>
      <rPr>
        <sz val="16"/>
        <rFont val="仿宋_GB2312"/>
        <charset val="134"/>
      </rPr>
      <t>）向村集体缴纳设施租赁费。</t>
    </r>
  </si>
  <si>
    <r>
      <rPr>
        <sz val="16"/>
        <rFont val="仿宋_GB2312"/>
        <charset val="134"/>
      </rPr>
      <t>宁县平子苹果保鲜库建设项目</t>
    </r>
  </si>
  <si>
    <r>
      <rPr>
        <sz val="16"/>
        <rFont val="仿宋_GB2312"/>
        <charset val="134"/>
      </rPr>
      <t>投资</t>
    </r>
    <r>
      <rPr>
        <sz val="16"/>
        <color theme="1"/>
        <rFont val="Times New Roman"/>
        <charset val="134"/>
      </rPr>
      <t>800</t>
    </r>
    <r>
      <rPr>
        <sz val="16"/>
        <color theme="1"/>
        <rFont val="仿宋_GB2312"/>
        <charset val="134"/>
      </rPr>
      <t>万元，在平子镇平子村新建</t>
    </r>
    <r>
      <rPr>
        <sz val="16"/>
        <color theme="1"/>
        <rFont val="Times New Roman"/>
        <charset val="134"/>
      </rPr>
      <t>5000</t>
    </r>
    <r>
      <rPr>
        <sz val="16"/>
        <color theme="1"/>
        <rFont val="仿宋_GB2312"/>
        <charset val="134"/>
      </rPr>
      <t>吨冷库</t>
    </r>
    <r>
      <rPr>
        <sz val="16"/>
        <color theme="1"/>
        <rFont val="Times New Roman"/>
        <charset val="134"/>
      </rPr>
      <t>1</t>
    </r>
    <r>
      <rPr>
        <sz val="16"/>
        <color theme="1"/>
        <rFont val="仿宋_GB2312"/>
        <charset val="134"/>
      </rPr>
      <t>座。按照不超过总投资的</t>
    </r>
    <r>
      <rPr>
        <sz val="16"/>
        <color theme="1"/>
        <rFont val="Times New Roman"/>
        <charset val="134"/>
      </rPr>
      <t>30%</t>
    </r>
    <r>
      <rPr>
        <sz val="16"/>
        <color theme="1"/>
        <rFont val="仿宋_GB2312"/>
        <charset val="134"/>
      </rPr>
      <t>予以扶持。</t>
    </r>
  </si>
  <si>
    <r>
      <rPr>
        <sz val="16"/>
        <rFont val="仿宋_GB2312"/>
        <charset val="134"/>
      </rPr>
      <t>可实现年周转</t>
    </r>
    <r>
      <rPr>
        <sz val="16"/>
        <rFont val="Times New Roman"/>
        <charset val="134"/>
      </rPr>
      <t>3—4</t>
    </r>
    <r>
      <rPr>
        <sz val="16"/>
        <rFont val="仿宋_GB2312"/>
        <charset val="134"/>
      </rPr>
      <t>次，贮藏苹果</t>
    </r>
    <r>
      <rPr>
        <sz val="16"/>
        <rFont val="Times New Roman"/>
        <charset val="134"/>
      </rPr>
      <t>1.5</t>
    </r>
    <r>
      <rPr>
        <sz val="16"/>
        <rFont val="仿宋_GB2312"/>
        <charset val="134"/>
      </rPr>
      <t>万</t>
    </r>
    <r>
      <rPr>
        <sz val="16"/>
        <rFont val="Times New Roman"/>
        <charset val="134"/>
      </rPr>
      <t>—2</t>
    </r>
    <r>
      <rPr>
        <sz val="16"/>
        <rFont val="仿宋_GB2312"/>
        <charset val="134"/>
      </rPr>
      <t>万吨，年减少损失</t>
    </r>
    <r>
      <rPr>
        <sz val="16"/>
        <rFont val="Times New Roman"/>
        <charset val="134"/>
      </rPr>
      <t>300</t>
    </r>
    <r>
      <rPr>
        <sz val="16"/>
        <rFont val="仿宋_GB2312"/>
        <charset val="134"/>
      </rPr>
      <t>万元左右，实现错峰销售，带动区域苹果产业增收。</t>
    </r>
  </si>
  <si>
    <r>
      <rPr>
        <sz val="16"/>
        <rFont val="仿宋_GB2312"/>
        <charset val="134"/>
      </rPr>
      <t>提供长期就业岗位</t>
    </r>
    <r>
      <rPr>
        <sz val="16"/>
        <rFont val="Times New Roman"/>
        <charset val="134"/>
      </rPr>
      <t>30—40</t>
    </r>
    <r>
      <rPr>
        <sz val="16"/>
        <rFont val="仿宋_GB2312"/>
        <charset val="134"/>
      </rPr>
      <t>个，临时用工岗位</t>
    </r>
    <r>
      <rPr>
        <sz val="16"/>
        <rFont val="Times New Roman"/>
        <charset val="134"/>
      </rPr>
      <t>100</t>
    </r>
    <r>
      <rPr>
        <sz val="16"/>
        <rFont val="仿宋_GB2312"/>
        <charset val="134"/>
      </rPr>
      <t>个，年带动务工收入约</t>
    </r>
    <r>
      <rPr>
        <sz val="16"/>
        <rFont val="Times New Roman"/>
        <charset val="134"/>
      </rPr>
      <t>120</t>
    </r>
    <r>
      <rPr>
        <sz val="16"/>
        <rFont val="仿宋_GB2312"/>
        <charset val="134"/>
      </rPr>
      <t>万元左右，经营主体负责运营，按不低于</t>
    </r>
    <r>
      <rPr>
        <sz val="16"/>
        <rFont val="Times New Roman"/>
        <charset val="134"/>
      </rPr>
      <t>1</t>
    </r>
    <r>
      <rPr>
        <sz val="16"/>
        <rFont val="仿宋_GB2312"/>
        <charset val="134"/>
      </rPr>
      <t>年期市场贷款利率（</t>
    </r>
    <r>
      <rPr>
        <sz val="16"/>
        <rFont val="Times New Roman"/>
        <charset val="134"/>
      </rPr>
      <t>LPR</t>
    </r>
    <r>
      <rPr>
        <sz val="16"/>
        <rFont val="仿宋_GB2312"/>
        <charset val="134"/>
      </rPr>
      <t>）向村集体缴纳设施租赁费。</t>
    </r>
  </si>
  <si>
    <t>宁州臻品农业产业配套设施建设项目</t>
  </si>
  <si>
    <t>新宁镇</t>
  </si>
  <si>
    <t>计划总投资800万元，在新宁镇新建1000吨气调库1座，配套分选车间、分选生产线、厢车、叉车等配套设施。</t>
  </si>
  <si>
    <t>可实现年周转3—4次，贮藏苹果1万吨，年减少损失300万元左右，实现错峰销售，带动区域苹果产业增收。</t>
  </si>
  <si>
    <t>提供长期就业岗位20—30个，临时用工岗位100个，年带动务工收入约100万元左右，经营主体负责运营，按不低于1年期市场贷款利率（LPR）向村集体缴纳设施租赁费。</t>
  </si>
  <si>
    <t>宁县果园绿色基地创建项目</t>
  </si>
  <si>
    <t>各乡镇</t>
  </si>
  <si>
    <t>计划总投资500万元，对全县6000亩苹果基地实施有机肥土壤改良，开展绿色认证及农残监测，发展绿色食品基地。每亩实施有机肥1吨，共需有机肥6000吨。</t>
  </si>
  <si>
    <t>东西协作
帮扶资金</t>
  </si>
  <si>
    <t>项目可提高土壤有机质含量，从而提升果品质量，增加果品效益。年增加效益400万元以上。</t>
  </si>
  <si>
    <t>吸纳劳动力200人以上，获得劳务收入200万元以上。</t>
  </si>
  <si>
    <r>
      <rPr>
        <sz val="16"/>
        <rFont val="仿宋_GB2312"/>
        <charset val="134"/>
      </rPr>
      <t>中村镇养牛示范片区建设</t>
    </r>
  </si>
  <si>
    <r>
      <rPr>
        <sz val="16"/>
        <rFont val="仿宋_GB2312"/>
        <charset val="134"/>
      </rPr>
      <t>中村镇</t>
    </r>
    <r>
      <rPr>
        <sz val="16"/>
        <rFont val="Times New Roman"/>
        <charset val="134"/>
      </rPr>
      <t xml:space="preserve">
</t>
    </r>
    <r>
      <rPr>
        <sz val="16"/>
        <rFont val="仿宋_GB2312"/>
        <charset val="134"/>
      </rPr>
      <t>乔家村</t>
    </r>
    <r>
      <rPr>
        <sz val="16"/>
        <rFont val="Times New Roman"/>
        <charset val="134"/>
      </rPr>
      <t xml:space="preserve">
</t>
    </r>
    <r>
      <rPr>
        <sz val="16"/>
        <rFont val="仿宋_GB2312"/>
        <charset val="134"/>
      </rPr>
      <t>苏韩村</t>
    </r>
    <r>
      <rPr>
        <sz val="16"/>
        <rFont val="Times New Roman"/>
        <charset val="134"/>
      </rPr>
      <t xml:space="preserve">
</t>
    </r>
    <r>
      <rPr>
        <sz val="16"/>
        <rFont val="仿宋_GB2312"/>
        <charset val="134"/>
      </rPr>
      <t>寺上王村</t>
    </r>
  </si>
  <si>
    <r>
      <rPr>
        <sz val="16"/>
        <rFont val="仿宋_GB2312"/>
        <charset val="134"/>
      </rPr>
      <t>为持续深化中村镇肉牛产业发展布局，加快养牛示范户标准化建设，中村镇精准锚定乔家村、苏韩村、寺上王村肉牛产业核心片区优势，聚力推动产业提质增效。目前，该片区肉牛存栏达</t>
    </r>
    <r>
      <rPr>
        <sz val="16"/>
        <rFont val="Times New Roman"/>
        <charset val="134"/>
      </rPr>
      <t>781</t>
    </r>
    <r>
      <rPr>
        <sz val="16"/>
        <rFont val="仿宋_GB2312"/>
        <charset val="134"/>
      </rPr>
      <t>头，聚集养殖户</t>
    </r>
    <r>
      <rPr>
        <sz val="16"/>
        <rFont val="Times New Roman"/>
        <charset val="134"/>
      </rPr>
      <t>50</t>
    </r>
    <r>
      <rPr>
        <sz val="16"/>
        <rFont val="仿宋_GB2312"/>
        <charset val="134"/>
      </rPr>
      <t>户，其中百头以上规模养殖户</t>
    </r>
    <r>
      <rPr>
        <sz val="16"/>
        <rFont val="Times New Roman"/>
        <charset val="134"/>
      </rPr>
      <t>3</t>
    </r>
    <r>
      <rPr>
        <sz val="16"/>
        <rFont val="仿宋_GB2312"/>
        <charset val="134"/>
      </rPr>
      <t>户，</t>
    </r>
    <r>
      <rPr>
        <sz val="16"/>
        <rFont val="Times New Roman"/>
        <charset val="134"/>
      </rPr>
      <t>5</t>
    </r>
    <r>
      <rPr>
        <sz val="16"/>
        <rFont val="仿宋_GB2312"/>
        <charset val="134"/>
      </rPr>
      <t>头及以上养殖户</t>
    </r>
    <r>
      <rPr>
        <sz val="16"/>
        <rFont val="Times New Roman"/>
        <charset val="134"/>
      </rPr>
      <t>47</t>
    </r>
    <r>
      <rPr>
        <sz val="16"/>
        <rFont val="仿宋_GB2312"/>
        <charset val="134"/>
      </rPr>
      <t>户，肉牛养殖户占片区总农户数的</t>
    </r>
    <r>
      <rPr>
        <sz val="16"/>
        <rFont val="Times New Roman"/>
        <charset val="134"/>
      </rPr>
      <t>10%</t>
    </r>
    <r>
      <rPr>
        <sz val="16"/>
        <rFont val="仿宋_GB2312"/>
        <charset val="134"/>
      </rPr>
      <t>，产业集聚效应初步显现。</t>
    </r>
    <r>
      <rPr>
        <sz val="16"/>
        <rFont val="Times New Roman"/>
        <charset val="134"/>
      </rPr>
      <t>2026</t>
    </r>
    <r>
      <rPr>
        <sz val="16"/>
        <rFont val="仿宋_GB2312"/>
        <charset val="134"/>
      </rPr>
      <t>年，计划立足片区现有养殖设施基础，申请产业奖补资金，遵循</t>
    </r>
    <r>
      <rPr>
        <sz val="16"/>
        <rFont val="Times New Roman"/>
        <charset val="134"/>
      </rPr>
      <t>“</t>
    </r>
    <r>
      <rPr>
        <sz val="16"/>
        <rFont val="仿宋_GB2312"/>
        <charset val="134"/>
      </rPr>
      <t>缺啥补啥</t>
    </r>
    <r>
      <rPr>
        <sz val="16"/>
        <rFont val="Times New Roman"/>
        <charset val="134"/>
      </rPr>
      <t>”</t>
    </r>
    <r>
      <rPr>
        <sz val="16"/>
        <rFont val="仿宋_GB2312"/>
        <charset val="134"/>
      </rPr>
      <t>原则，精准施策加大扶持力度，重点在圈舍标准化改造、粪污资源化处理、养殖设施设备升级等关键领域给予定向支持。通过系列举措，全力实现三大核心目标：片区示范村户年新增肉牛饲养量</t>
    </r>
    <r>
      <rPr>
        <sz val="16"/>
        <rFont val="Times New Roman"/>
        <charset val="134"/>
      </rPr>
      <t>2000</t>
    </r>
    <r>
      <rPr>
        <sz val="16"/>
        <rFont val="仿宋_GB2312"/>
        <charset val="134"/>
      </rPr>
      <t>头以上，</t>
    </r>
    <r>
      <rPr>
        <sz val="16"/>
        <rFont val="Times New Roman"/>
        <charset val="134"/>
      </rPr>
      <t>60</t>
    </r>
    <r>
      <rPr>
        <sz val="16"/>
        <rFont val="仿宋_GB2312"/>
        <charset val="134"/>
      </rPr>
      <t>％的在家农户参与养牛产业，农民人均可支配收入的</t>
    </r>
    <r>
      <rPr>
        <sz val="16"/>
        <rFont val="Times New Roman"/>
        <charset val="134"/>
      </rPr>
      <t>65</t>
    </r>
    <r>
      <rPr>
        <sz val="16"/>
        <rFont val="仿宋_GB2312"/>
        <charset val="134"/>
      </rPr>
      <t>％来源于肉牛产业。以此为抓手，进一步辐射带动全镇更多农户投身养牛产业，持续拓宽群众增收渠道，为乡村振兴注入强劲产业动能。</t>
    </r>
  </si>
  <si>
    <r>
      <rPr>
        <sz val="16"/>
        <rFont val="仿宋_GB2312"/>
        <charset val="134"/>
      </rPr>
      <t>计划申请产业奖补资金用于养牛示范片区打造和示范户圈舍改造、粪污处理设施、养殖设备购置及环境整治等方面。项目实施后，原片区肉牛养殖户由原来的</t>
    </r>
    <r>
      <rPr>
        <sz val="16"/>
        <rFont val="Times New Roman"/>
        <charset val="134"/>
      </rPr>
      <t>50</t>
    </r>
    <r>
      <rPr>
        <sz val="16"/>
        <rFont val="仿宋_GB2312"/>
        <charset val="134"/>
      </rPr>
      <t>户增加到</t>
    </r>
    <r>
      <rPr>
        <sz val="16"/>
        <rFont val="Times New Roman"/>
        <charset val="134"/>
      </rPr>
      <t>100</t>
    </r>
    <r>
      <rPr>
        <sz val="16"/>
        <rFont val="仿宋_GB2312"/>
        <charset val="134"/>
      </rPr>
      <t>户，牛存栏从</t>
    </r>
    <r>
      <rPr>
        <sz val="16"/>
        <rFont val="Times New Roman"/>
        <charset val="134"/>
      </rPr>
      <t>781</t>
    </r>
    <r>
      <rPr>
        <sz val="16"/>
        <rFont val="仿宋_GB2312"/>
        <charset val="134"/>
      </rPr>
      <t>头增加到</t>
    </r>
    <r>
      <rPr>
        <sz val="16"/>
        <rFont val="Times New Roman"/>
        <charset val="134"/>
      </rPr>
      <t>2000</t>
    </r>
    <r>
      <rPr>
        <sz val="16"/>
        <rFont val="仿宋_GB2312"/>
        <charset val="134"/>
      </rPr>
      <t>头，群众养殖一头纯利润每年可达</t>
    </r>
    <r>
      <rPr>
        <sz val="16"/>
        <rFont val="Times New Roman"/>
        <charset val="134"/>
      </rPr>
      <t>2000</t>
    </r>
    <r>
      <rPr>
        <sz val="16"/>
        <rFont val="仿宋_GB2312"/>
        <charset val="134"/>
      </rPr>
      <t>余元，片区</t>
    </r>
    <r>
      <rPr>
        <sz val="16"/>
        <rFont val="Times New Roman"/>
        <charset val="134"/>
      </rPr>
      <t>100</t>
    </r>
    <r>
      <rPr>
        <sz val="16"/>
        <rFont val="仿宋_GB2312"/>
        <charset val="134"/>
      </rPr>
      <t>户养殖户户均养殖</t>
    </r>
    <r>
      <rPr>
        <sz val="16"/>
        <rFont val="Times New Roman"/>
        <charset val="134"/>
      </rPr>
      <t>20</t>
    </r>
    <r>
      <rPr>
        <sz val="16"/>
        <rFont val="仿宋_GB2312"/>
        <charset val="134"/>
      </rPr>
      <t>头，年收入纯利润</t>
    </r>
    <r>
      <rPr>
        <sz val="16"/>
        <rFont val="Times New Roman"/>
        <charset val="134"/>
      </rPr>
      <t>4</t>
    </r>
    <r>
      <rPr>
        <sz val="16"/>
        <rFont val="仿宋_GB2312"/>
        <charset val="134"/>
      </rPr>
      <t>万余元。通过规模化养殖降低成本、提高收益，切实改变农村</t>
    </r>
    <r>
      <rPr>
        <sz val="16"/>
        <rFont val="Times New Roman"/>
        <charset val="134"/>
      </rPr>
      <t>“</t>
    </r>
    <r>
      <rPr>
        <sz val="16"/>
        <rFont val="仿宋_GB2312"/>
        <charset val="134"/>
      </rPr>
      <t>靠天吃饭</t>
    </r>
    <r>
      <rPr>
        <sz val="16"/>
        <rFont val="Times New Roman"/>
        <charset val="134"/>
      </rPr>
      <t>”</t>
    </r>
    <r>
      <rPr>
        <sz val="16"/>
        <rFont val="仿宋_GB2312"/>
        <charset val="134"/>
      </rPr>
      <t>的单一收入结构，让群众在产业发展中获得稳定回报。</t>
    </r>
  </si>
  <si>
    <r>
      <rPr>
        <sz val="16"/>
        <rFont val="仿宋_GB2312"/>
        <charset val="134"/>
      </rPr>
      <t>项目聚焦农村劳动力就业与收入提升核心需求，能稳定增加肉牛养殖户</t>
    </r>
    <r>
      <rPr>
        <sz val="16"/>
        <rFont val="Times New Roman"/>
        <charset val="134"/>
      </rPr>
      <t>50</t>
    </r>
    <r>
      <rPr>
        <sz val="16"/>
        <rFont val="仿宋_GB2312"/>
        <charset val="134"/>
      </rPr>
      <t>余户</t>
    </r>
    <r>
      <rPr>
        <sz val="16"/>
        <rFont val="Times New Roman"/>
        <charset val="134"/>
      </rPr>
      <t>1300</t>
    </r>
    <r>
      <rPr>
        <sz val="16"/>
        <rFont val="仿宋_GB2312"/>
        <charset val="134"/>
      </rPr>
      <t>余头。充分吸纳农村剩余劳动力，尤其为留守老人、妇女等群体提供就近就业机会，避免村内</t>
    </r>
    <r>
      <rPr>
        <sz val="16"/>
        <rFont val="Times New Roman"/>
        <charset val="134"/>
      </rPr>
      <t>“</t>
    </r>
    <r>
      <rPr>
        <sz val="16"/>
        <rFont val="仿宋_GB2312"/>
        <charset val="134"/>
      </rPr>
      <t>空心化</t>
    </r>
    <r>
      <rPr>
        <sz val="16"/>
        <rFont val="Times New Roman"/>
        <charset val="134"/>
      </rPr>
      <t>”</t>
    </r>
    <r>
      <rPr>
        <sz val="16"/>
        <rFont val="仿宋_GB2312"/>
        <charset val="134"/>
      </rPr>
      <t>问题加剧。</t>
    </r>
  </si>
  <si>
    <t>畜牧兽医站</t>
  </si>
  <si>
    <t>中村镇政府</t>
  </si>
  <si>
    <r>
      <rPr>
        <sz val="16"/>
        <rFont val="仿宋_GB2312"/>
        <charset val="134"/>
      </rPr>
      <t>宁县动物防疫能力提升项目</t>
    </r>
  </si>
  <si>
    <r>
      <rPr>
        <sz val="16"/>
        <rFont val="Times New Roman"/>
        <charset val="0"/>
      </rPr>
      <t>2026</t>
    </r>
    <r>
      <rPr>
        <sz val="16"/>
        <rFont val="仿宋_GB2312"/>
        <charset val="0"/>
      </rPr>
      <t>年</t>
    </r>
  </si>
  <si>
    <r>
      <rPr>
        <sz val="16"/>
        <rFont val="仿宋_GB2312"/>
        <charset val="134"/>
      </rPr>
      <t>开展基层动物防疫技能提升培训，购置动物防疫器械、药品、试剂等物资，加大畜禽养殖场户集中免疫、日常免疫、消毒灭源等工作力度，组织专业技术人员入场入户开展技术指导服务，保障全县畜禽养殖健康稳定发展。</t>
    </r>
  </si>
  <si>
    <r>
      <rPr>
        <sz val="16"/>
        <rFont val="仿宋_GB2312"/>
        <charset val="134"/>
      </rPr>
      <t>保障草畜产业健康稳定发展，增加养殖群众收入。</t>
    </r>
  </si>
  <si>
    <r>
      <rPr>
        <sz val="16"/>
        <rFont val="仿宋_GB2312"/>
        <charset val="134"/>
      </rPr>
      <t>提升全县畜牧产业防疫检疫能力，受益农户达到</t>
    </r>
    <r>
      <rPr>
        <sz val="16"/>
        <rFont val="Times New Roman"/>
        <charset val="134"/>
      </rPr>
      <t>3</t>
    </r>
    <r>
      <rPr>
        <sz val="16"/>
        <rFont val="仿宋_GB2312"/>
        <charset val="134"/>
      </rPr>
      <t>万户以上。</t>
    </r>
  </si>
  <si>
    <r>
      <rPr>
        <sz val="16"/>
        <rFont val="仿宋_GB2312"/>
        <charset val="134"/>
      </rPr>
      <t>宁县牛羊规模养殖场补助项目</t>
    </r>
  </si>
  <si>
    <r>
      <rPr>
        <sz val="16"/>
        <rFont val="仿宋_GB2312"/>
        <charset val="134"/>
      </rPr>
      <t>对全县纳入统计监测库的肉（奶）牛规模养殖场存栏牛，每头补助</t>
    </r>
    <r>
      <rPr>
        <sz val="16"/>
        <rFont val="Times New Roman"/>
        <charset val="134"/>
      </rPr>
      <t>400</t>
    </r>
    <r>
      <rPr>
        <sz val="16"/>
        <rFont val="仿宋_GB2312"/>
        <charset val="134"/>
      </rPr>
      <t>元；肉羊规模养殖场存栏羊，每只补助</t>
    </r>
    <r>
      <rPr>
        <sz val="16"/>
        <rFont val="Times New Roman"/>
        <charset val="134"/>
      </rPr>
      <t>100</t>
    </r>
    <r>
      <rPr>
        <sz val="16"/>
        <rFont val="仿宋_GB2312"/>
        <charset val="134"/>
      </rPr>
      <t>元。</t>
    </r>
  </si>
  <si>
    <t>市级财政衔接
补助资金</t>
  </si>
  <si>
    <r>
      <rPr>
        <sz val="16"/>
        <rFont val="仿宋_GB2312"/>
        <charset val="134"/>
      </rPr>
      <t>提升牛羊规模养殖场扩产增栏积极性，对全县产业稳定发展和农民持续增收带来积极影响。</t>
    </r>
  </si>
  <si>
    <r>
      <rPr>
        <sz val="16"/>
        <rFont val="仿宋_GB2312"/>
        <charset val="134"/>
      </rPr>
      <t>提升全县牛羊产业发展水平，提供稳定就业岗位</t>
    </r>
    <r>
      <rPr>
        <sz val="16"/>
        <rFont val="Times New Roman"/>
        <charset val="134"/>
      </rPr>
      <t>100</t>
    </r>
    <r>
      <rPr>
        <sz val="16"/>
        <rFont val="仿宋_GB2312"/>
        <charset val="134"/>
      </rPr>
      <t>人，带动发展牛羊养殖农户</t>
    </r>
    <r>
      <rPr>
        <sz val="16"/>
        <rFont val="Times New Roman"/>
        <charset val="134"/>
      </rPr>
      <t>300</t>
    </r>
    <r>
      <rPr>
        <sz val="16"/>
        <rFont val="仿宋_GB2312"/>
        <charset val="134"/>
      </rPr>
      <t>户，户均增收</t>
    </r>
    <r>
      <rPr>
        <sz val="16"/>
        <rFont val="Times New Roman"/>
        <charset val="134"/>
      </rPr>
      <t>2</t>
    </r>
    <r>
      <rPr>
        <sz val="16"/>
        <rFont val="仿宋_GB2312"/>
        <charset val="134"/>
      </rPr>
      <t>万元。</t>
    </r>
  </si>
  <si>
    <t>宁县焦村佳合汇15万头生猪屠宰线建设项目</t>
  </si>
  <si>
    <t>焦村镇
街上村</t>
  </si>
  <si>
    <r>
      <rPr>
        <sz val="16"/>
        <rFont val="仿宋_GB2312"/>
        <charset val="134"/>
      </rPr>
      <t>建成生产车间</t>
    </r>
    <r>
      <rPr>
        <sz val="16"/>
        <rFont val="Times New Roman"/>
        <charset val="134"/>
      </rPr>
      <t>1400</t>
    </r>
    <r>
      <rPr>
        <sz val="16"/>
        <rFont val="仿宋_GB2312"/>
        <charset val="134"/>
      </rPr>
      <t>平方米、办公用房</t>
    </r>
    <r>
      <rPr>
        <sz val="16"/>
        <rFont val="Times New Roman"/>
        <charset val="134"/>
      </rPr>
      <t>500</t>
    </r>
    <r>
      <rPr>
        <sz val="16"/>
        <rFont val="仿宋_GB2312"/>
        <charset val="134"/>
      </rPr>
      <t>平方米，引进生猪屠宰生产线</t>
    </r>
    <r>
      <rPr>
        <sz val="16"/>
        <rFont val="Times New Roman"/>
        <charset val="134"/>
      </rPr>
      <t>1</t>
    </r>
    <r>
      <rPr>
        <sz val="16"/>
        <rFont val="仿宋_GB2312"/>
        <charset val="134"/>
      </rPr>
      <t>条，配套清洗消毒、烫毛脱毛、致昏宰杀、检验检测、自动分级、在线称重、分割包装、冷却排酸、冷冻冷藏、冷链运输等设施设备。</t>
    </r>
  </si>
  <si>
    <t>省级财政衔接补助资金200万元，企业自筹500万元</t>
  </si>
  <si>
    <t>提升全县畜禽屠宰加工能力，延伸全产业链条，带动农户养殖增收。</t>
  </si>
  <si>
    <r>
      <rPr>
        <sz val="16"/>
        <rFont val="仿宋_GB2312"/>
        <charset val="134"/>
      </rPr>
      <t>村集体每年获得租金收入</t>
    </r>
    <r>
      <rPr>
        <sz val="16"/>
        <rFont val="Times New Roman"/>
        <charset val="134"/>
      </rPr>
      <t>7</t>
    </r>
    <r>
      <rPr>
        <sz val="16"/>
        <rFont val="仿宋_GB2312"/>
        <charset val="134"/>
      </rPr>
      <t>万元以上。带动</t>
    </r>
    <r>
      <rPr>
        <sz val="16"/>
        <rFont val="Times New Roman"/>
        <charset val="134"/>
      </rPr>
      <t>10</t>
    </r>
    <r>
      <rPr>
        <sz val="16"/>
        <rFont val="仿宋_GB2312"/>
        <charset val="134"/>
      </rPr>
      <t>人稳定就业，获得劳务收入</t>
    </r>
    <r>
      <rPr>
        <sz val="16"/>
        <rFont val="Times New Roman"/>
        <charset val="134"/>
      </rPr>
      <t>20</t>
    </r>
    <r>
      <rPr>
        <sz val="16"/>
        <rFont val="仿宋_GB2312"/>
        <charset val="134"/>
      </rPr>
      <t>万元以上。</t>
    </r>
  </si>
  <si>
    <t>宁县太昌镇联合村肉兔养殖项目</t>
  </si>
  <si>
    <t>2026年</t>
  </si>
  <si>
    <t>太昌镇
联合村</t>
  </si>
  <si>
    <t>新建圈舍4栋1800平方米，年出栏肉兔18万只。</t>
  </si>
  <si>
    <t>省级财政衔接补助资金100万元，企业自筹250万元</t>
  </si>
  <si>
    <t>提升肉兔养殖技术水平，推广肉兔养殖。</t>
  </si>
  <si>
    <t>太昌镇政府</t>
  </si>
  <si>
    <t>宁县鸿腾种养殖农民专业合作社产业道路建设</t>
  </si>
  <si>
    <t>新庄镇
东北门村</t>
  </si>
  <si>
    <t>新修产业水泥路0.6公里，宽3.5米。</t>
  </si>
  <si>
    <t>省级财政衔接
补助资金</t>
  </si>
  <si>
    <r>
      <rPr>
        <sz val="16"/>
        <rFont val="仿宋_GB2312"/>
        <charset val="134"/>
      </rPr>
      <t>解决农村产业发展瓶颈，农产品运输通勤难等问题</t>
    </r>
  </si>
  <si>
    <t>宁县现代农业AI牛瘤胃胶囊技术应用推广项目</t>
  </si>
  <si>
    <t>早胜镇南街村
新宁镇南桥村
中村镇乔家村</t>
  </si>
  <si>
    <t>引进AI牛瘤胃胶囊1000支，在富兴源、博达、蕃源等早胜牛繁育场进行试点推广。</t>
  </si>
  <si>
    <t>解决肉牛饲养过程中人工监测效率低、疫病防控缺乏数据支撑、饲料配比不科学、繁殖管理不精准等难题，探索构建动物AI数据模型，推动畜牧业产业链数字化转型升级，提升畜牧业新质生产力。</t>
  </si>
  <si>
    <t>农户小规模蛋鸡养殖项目</t>
  </si>
  <si>
    <t>对全县脱贫户和监测对象当年新增养殖蛋鸡达到30只以上，一次性奖补1000元；对投入的标准化鸡笼补贴200元。</t>
  </si>
  <si>
    <r>
      <rPr>
        <sz val="16"/>
        <rFont val="仿宋_GB2312"/>
        <charset val="134"/>
      </rPr>
      <t>全县新发展蛋鸡养殖户</t>
    </r>
    <r>
      <rPr>
        <sz val="16"/>
        <rFont val="Times New Roman"/>
        <charset val="134"/>
      </rPr>
      <t>1000</t>
    </r>
    <r>
      <rPr>
        <sz val="16"/>
        <rFont val="仿宋_GB2312"/>
        <charset val="134"/>
      </rPr>
      <t>户，新增蛋鸡存栏</t>
    </r>
    <r>
      <rPr>
        <sz val="16"/>
        <rFont val="Times New Roman"/>
        <charset val="134"/>
      </rPr>
      <t>20</t>
    </r>
    <r>
      <rPr>
        <sz val="16"/>
        <rFont val="仿宋_GB2312"/>
        <charset val="134"/>
      </rPr>
      <t>万只，带动养殖户户均增收</t>
    </r>
    <r>
      <rPr>
        <sz val="16"/>
        <rFont val="Times New Roman"/>
        <charset val="134"/>
      </rPr>
      <t>6000</t>
    </r>
    <r>
      <rPr>
        <sz val="16"/>
        <rFont val="仿宋_GB2312"/>
        <charset val="134"/>
      </rPr>
      <t>元。</t>
    </r>
  </si>
  <si>
    <r>
      <rPr>
        <sz val="16"/>
        <rFont val="仿宋_GB2312"/>
        <charset val="134"/>
      </rPr>
      <t>带动周边农户人均年增收</t>
    </r>
    <r>
      <rPr>
        <sz val="16"/>
        <rFont val="Times New Roman"/>
        <charset val="134"/>
      </rPr>
      <t>1000</t>
    </r>
    <r>
      <rPr>
        <sz val="16"/>
        <rFont val="仿宋_GB2312"/>
        <charset val="134"/>
      </rPr>
      <t>元以上。</t>
    </r>
  </si>
  <si>
    <t>钢架大棚建设补助项目</t>
  </si>
  <si>
    <r>
      <rPr>
        <sz val="16"/>
        <color rgb="FF000000"/>
        <rFont val="仿宋_GB2312"/>
        <charset val="134"/>
      </rPr>
      <t>支持村集体、农户、育苗育种企业新建镀锌钢架大棚</t>
    </r>
    <r>
      <rPr>
        <sz val="16"/>
        <color rgb="FF000000"/>
        <rFont val="Times New Roman"/>
        <charset val="134"/>
      </rPr>
      <t>160</t>
    </r>
    <r>
      <rPr>
        <sz val="16"/>
        <color rgb="FF000000"/>
        <rFont val="仿宋_GB2312"/>
        <charset val="134"/>
      </rPr>
      <t>座（</t>
    </r>
    <r>
      <rPr>
        <sz val="16"/>
        <color rgb="FF000000"/>
        <rFont val="Times New Roman"/>
        <charset val="134"/>
      </rPr>
      <t>8</t>
    </r>
    <r>
      <rPr>
        <sz val="16"/>
        <color rgb="FF000000"/>
        <rFont val="仿宋_GB2312"/>
        <charset val="134"/>
      </rPr>
      <t>米</t>
    </r>
    <r>
      <rPr>
        <sz val="16"/>
        <color rgb="FF000000"/>
        <rFont val="Times New Roman"/>
        <charset val="134"/>
      </rPr>
      <t>*50</t>
    </r>
    <r>
      <rPr>
        <sz val="16"/>
        <color rgb="FF000000"/>
        <rFont val="仿宋_GB2312"/>
        <charset val="134"/>
      </rPr>
      <t>米），每座补助</t>
    </r>
    <r>
      <rPr>
        <sz val="16"/>
        <color rgb="FF000000"/>
        <rFont val="Times New Roman"/>
        <charset val="134"/>
      </rPr>
      <t>0.5</t>
    </r>
    <r>
      <rPr>
        <sz val="16"/>
        <color rgb="FF000000"/>
        <rFont val="仿宋_GB2312"/>
        <charset val="134"/>
      </rPr>
      <t>万元；项目总投资</t>
    </r>
    <r>
      <rPr>
        <sz val="16"/>
        <color rgb="FF000000"/>
        <rFont val="Times New Roman"/>
        <charset val="134"/>
      </rPr>
      <t>270</t>
    </r>
    <r>
      <rPr>
        <sz val="16"/>
        <color rgb="FF000000"/>
        <rFont val="仿宋_GB2312"/>
        <charset val="134"/>
      </rPr>
      <t>万元，其中乡村振兴衔接资金</t>
    </r>
    <r>
      <rPr>
        <sz val="16"/>
        <color rgb="FF000000"/>
        <rFont val="Times New Roman"/>
        <charset val="134"/>
      </rPr>
      <t>80</t>
    </r>
    <r>
      <rPr>
        <sz val="16"/>
        <color rgb="FF000000"/>
        <rFont val="仿宋_GB2312"/>
        <charset val="134"/>
      </rPr>
      <t>万元，自筹</t>
    </r>
    <r>
      <rPr>
        <sz val="16"/>
        <color rgb="FF000000"/>
        <rFont val="Times New Roman"/>
        <charset val="134"/>
      </rPr>
      <t>190</t>
    </r>
    <r>
      <rPr>
        <sz val="16"/>
        <color rgb="FF000000"/>
        <rFont val="仿宋_GB2312"/>
        <charset val="134"/>
      </rPr>
      <t>万元。</t>
    </r>
  </si>
  <si>
    <r>
      <rPr>
        <sz val="16"/>
        <color indexed="8"/>
        <rFont val="仿宋_GB2312"/>
        <charset val="134"/>
      </rPr>
      <t>扩大瓜菜产业发展规模，提升产业发展效益，助农增收。</t>
    </r>
  </si>
  <si>
    <r>
      <rPr>
        <sz val="16"/>
        <color indexed="8"/>
        <rFont val="仿宋_GB2312"/>
        <charset val="134"/>
      </rPr>
      <t>脱贫户、监测户、一般农户及村集体通过自主经营或出租经营，每亩增收</t>
    </r>
    <r>
      <rPr>
        <sz val="16"/>
        <color indexed="8"/>
        <rFont val="Times New Roman"/>
        <charset val="134"/>
      </rPr>
      <t>1500</t>
    </r>
    <r>
      <rPr>
        <sz val="16"/>
        <color indexed="8"/>
        <rFont val="仿宋_GB2312"/>
        <charset val="134"/>
      </rPr>
      <t>元以上。</t>
    </r>
  </si>
  <si>
    <r>
      <rPr>
        <sz val="16"/>
        <rFont val="Times New Roman"/>
        <charset val="134"/>
      </rPr>
      <t>2026</t>
    </r>
    <r>
      <rPr>
        <sz val="16"/>
        <rFont val="仿宋_GB2312"/>
        <charset val="134"/>
      </rPr>
      <t>年辣椒种苗补助项目</t>
    </r>
  </si>
  <si>
    <t>依托庆湘源、蜀陇椒香种植专业合作社，支持村集体、农户在全县发展订单露地辣椒5000亩，每亩定植辣椒3000株，每株补助0.1元。项目总投资300万元，其中财政衔接补助资金150万元，自筹150万元。</t>
  </si>
  <si>
    <t>脱贫户、监测户、一般农户及村集体通过自主经营，每亩增收600元以上。</t>
  </si>
  <si>
    <r>
      <rPr>
        <sz val="16"/>
        <rFont val="仿宋_GB2312"/>
        <charset val="134"/>
      </rPr>
      <t>程家村设施瓜菜种植项目</t>
    </r>
  </si>
  <si>
    <r>
      <rPr>
        <sz val="16"/>
        <rFont val="仿宋_GB2312"/>
        <charset val="134"/>
      </rPr>
      <t>依托程家村八、九组设施农用地优势，新建镀锌钢架温室大棚</t>
    </r>
    <r>
      <rPr>
        <sz val="16"/>
        <rFont val="Times New Roman"/>
        <charset val="134"/>
      </rPr>
      <t>20</t>
    </r>
    <r>
      <rPr>
        <sz val="16"/>
        <rFont val="仿宋_GB2312"/>
        <charset val="134"/>
      </rPr>
      <t>座，种植绿色有机蔬菜及高端水果，通过</t>
    </r>
    <r>
      <rPr>
        <sz val="16"/>
        <rFont val="Times New Roman"/>
        <charset val="134"/>
      </rPr>
      <t>“</t>
    </r>
    <r>
      <rPr>
        <sz val="16"/>
        <rFont val="仿宋_GB2312"/>
        <charset val="134"/>
      </rPr>
      <t>企业</t>
    </r>
    <r>
      <rPr>
        <sz val="16"/>
        <rFont val="Times New Roman"/>
        <charset val="134"/>
      </rPr>
      <t>+</t>
    </r>
    <r>
      <rPr>
        <sz val="16"/>
        <rFont val="仿宋_GB2312"/>
        <charset val="134"/>
      </rPr>
      <t>村集体</t>
    </r>
    <r>
      <rPr>
        <sz val="16"/>
        <rFont val="Times New Roman"/>
        <charset val="134"/>
      </rPr>
      <t>+</t>
    </r>
    <r>
      <rPr>
        <sz val="16"/>
        <rFont val="仿宋_GB2312"/>
        <charset val="134"/>
      </rPr>
      <t>农户</t>
    </r>
    <r>
      <rPr>
        <sz val="16"/>
        <rFont val="Times New Roman"/>
        <charset val="134"/>
      </rPr>
      <t>”</t>
    </r>
    <r>
      <rPr>
        <sz val="16"/>
        <rFont val="仿宋_GB2312"/>
        <charset val="134"/>
      </rPr>
      <t>模式订单签售庆阳、西安等周边商超。</t>
    </r>
  </si>
  <si>
    <r>
      <rPr>
        <sz val="16"/>
        <rFont val="仿宋_GB2312"/>
        <charset val="134"/>
      </rPr>
      <t>通过</t>
    </r>
    <r>
      <rPr>
        <sz val="16"/>
        <rFont val="Times New Roman"/>
        <charset val="134"/>
      </rPr>
      <t>“</t>
    </r>
    <r>
      <rPr>
        <sz val="16"/>
        <rFont val="仿宋_GB2312"/>
        <charset val="134"/>
      </rPr>
      <t>企业</t>
    </r>
    <r>
      <rPr>
        <sz val="16"/>
        <rFont val="Times New Roman"/>
        <charset val="134"/>
      </rPr>
      <t>+</t>
    </r>
    <r>
      <rPr>
        <sz val="16"/>
        <rFont val="仿宋_GB2312"/>
        <charset val="134"/>
      </rPr>
      <t>村集体</t>
    </r>
    <r>
      <rPr>
        <sz val="16"/>
        <rFont val="Times New Roman"/>
        <charset val="134"/>
      </rPr>
      <t>+</t>
    </r>
    <r>
      <rPr>
        <sz val="16"/>
        <rFont val="仿宋_GB2312"/>
        <charset val="134"/>
      </rPr>
      <t>农户</t>
    </r>
    <r>
      <rPr>
        <sz val="16"/>
        <rFont val="Times New Roman"/>
        <charset val="134"/>
      </rPr>
      <t>”</t>
    </r>
    <r>
      <rPr>
        <sz val="16"/>
        <rFont val="仿宋_GB2312"/>
        <charset val="134"/>
      </rPr>
      <t>培育产业，实现联农带农效益，增加村集体和农户收入</t>
    </r>
  </si>
  <si>
    <r>
      <rPr>
        <sz val="16"/>
        <rFont val="仿宋_GB2312"/>
        <charset val="134"/>
      </rPr>
      <t>甘肃陇原亳华药业有限公司产能提升项目</t>
    </r>
  </si>
  <si>
    <t>扩建</t>
  </si>
  <si>
    <r>
      <rPr>
        <sz val="16"/>
        <rFont val="仿宋_GB2312"/>
        <charset val="134"/>
      </rPr>
      <t>补助资金购置安装烘干房</t>
    </r>
    <r>
      <rPr>
        <sz val="16"/>
        <rFont val="Times New Roman"/>
        <charset val="134"/>
      </rPr>
      <t>2</t>
    </r>
    <r>
      <rPr>
        <sz val="16"/>
        <rFont val="仿宋_GB2312"/>
        <charset val="134"/>
      </rPr>
      <t>组、中药材清洗设备、鲜切机、切片机、筛选机、计量、包装、传送等设备</t>
    </r>
    <r>
      <rPr>
        <sz val="16"/>
        <rFont val="Times New Roman"/>
        <charset val="134"/>
      </rPr>
      <t>82</t>
    </r>
    <r>
      <rPr>
        <sz val="16"/>
        <rFont val="仿宋_GB2312"/>
        <charset val="134"/>
      </rPr>
      <t>台（套），企业自筹资金扩大厂房、晾晒场面积，完善基础设施。实现年加工销售（柴胡、黄芪、桔梗等）鲜药</t>
    </r>
    <r>
      <rPr>
        <sz val="16"/>
        <rFont val="Times New Roman"/>
        <charset val="134"/>
      </rPr>
      <t>5000</t>
    </r>
    <r>
      <rPr>
        <sz val="16"/>
        <rFont val="仿宋_GB2312"/>
        <charset val="134"/>
      </rPr>
      <t>吨，柴胡、大黄、牛蒡子等干药</t>
    </r>
    <r>
      <rPr>
        <sz val="16"/>
        <rFont val="Times New Roman"/>
        <charset val="134"/>
      </rPr>
      <t>2000</t>
    </r>
    <r>
      <rPr>
        <sz val="16"/>
        <rFont val="仿宋_GB2312"/>
        <charset val="134"/>
      </rPr>
      <t>吨。</t>
    </r>
  </si>
  <si>
    <r>
      <rPr>
        <sz val="16"/>
        <rFont val="仿宋_GB2312"/>
        <charset val="134"/>
      </rPr>
      <t>项目建成后带动农户增加中药材种植、采集收入，新增吸纳就业</t>
    </r>
    <r>
      <rPr>
        <sz val="16"/>
        <rFont val="Times New Roman"/>
        <charset val="134"/>
      </rPr>
      <t>100</t>
    </r>
    <r>
      <rPr>
        <sz val="16"/>
        <rFont val="仿宋_GB2312"/>
        <charset val="134"/>
      </rPr>
      <t>人。</t>
    </r>
  </si>
  <si>
    <r>
      <rPr>
        <sz val="16"/>
        <rFont val="仿宋_GB2312"/>
        <charset val="134"/>
      </rPr>
      <t>奖补资金形成的设备等经营性固定资产确权至村集体经济组织，由村集体经济组织与经营主体签订租赁使用合同，增加村集体经济收入。</t>
    </r>
  </si>
  <si>
    <r>
      <rPr>
        <sz val="16"/>
        <rFont val="仿宋_GB2312"/>
        <charset val="134"/>
      </rPr>
      <t>宁县</t>
    </r>
    <r>
      <rPr>
        <sz val="16"/>
        <rFont val="Times New Roman"/>
        <charset val="134"/>
      </rPr>
      <t>2026</t>
    </r>
    <r>
      <rPr>
        <sz val="16"/>
        <rFont val="仿宋_GB2312"/>
        <charset val="134"/>
      </rPr>
      <t>年金银花管护及技术骨干培训项目</t>
    </r>
  </si>
  <si>
    <t>聘请专家室内授课、田间示范、学员现场实训、组织外出观摩学习，培训200名村级金银花栽植、管理技术骨干，培训费共计100万元。并对全县落实管护措施到位的2万亩金银花实际经营主体进行奖补，每亩奖补200元，奖补资金500万元。</t>
  </si>
  <si>
    <t>完善金银花产业发展技术服务体系、提升技术服务指导能力和金银花栽植户经营管理水平，力争每个行政村有1名技术指导人员，指导农户提高金银花栽植收益。提升经营主体管理水平，补植、立杆 、浇水、追肥、修剪整形等管护措施落实到位，提高金银花产量，增加经营主体收入，带动全县金银花规范落实管护措施，提升整体管理水平，增加农户收益，促进全县金银花产业高质量发展。</t>
  </si>
  <si>
    <r>
      <rPr>
        <sz val="16"/>
        <color rgb="FF000000"/>
        <rFont val="Times New Roman"/>
        <charset val="134"/>
      </rPr>
      <t>“</t>
    </r>
    <r>
      <rPr>
        <sz val="16"/>
        <color rgb="FF000000"/>
        <rFont val="仿宋_GB2312"/>
        <charset val="134"/>
      </rPr>
      <t>技术指导单位、企业、合作社技术人员</t>
    </r>
    <r>
      <rPr>
        <sz val="16"/>
        <color rgb="FF000000"/>
        <rFont val="Times New Roman"/>
        <charset val="134"/>
      </rPr>
      <t>+</t>
    </r>
    <r>
      <rPr>
        <sz val="16"/>
        <color rgb="FF000000"/>
        <rFont val="仿宋_GB2312"/>
        <charset val="134"/>
      </rPr>
      <t>行政村技术骨干</t>
    </r>
    <r>
      <rPr>
        <sz val="16"/>
        <color rgb="FF000000"/>
        <rFont val="Times New Roman"/>
        <charset val="134"/>
      </rPr>
      <t>+</t>
    </r>
    <r>
      <rPr>
        <sz val="16"/>
        <color rgb="FF000000"/>
        <rFont val="仿宋_GB2312"/>
        <charset val="134"/>
      </rPr>
      <t>栽植户</t>
    </r>
    <r>
      <rPr>
        <sz val="16"/>
        <color rgb="FF000000"/>
        <rFont val="Times New Roman"/>
        <charset val="134"/>
      </rPr>
      <t>”</t>
    </r>
    <r>
      <rPr>
        <sz val="16"/>
        <color rgb="FF000000"/>
        <rFont val="仿宋_GB2312"/>
        <charset val="134"/>
      </rPr>
      <t>金字塔式技术服务模式，实现村村户户有技术指导人员。指导、带动金银花经营主体提升经营管理水平，提高金银花产业奖补资金的利益链接带动效能。</t>
    </r>
  </si>
  <si>
    <r>
      <rPr>
        <sz val="16"/>
        <rFont val="仿宋_GB2312"/>
        <charset val="134"/>
      </rPr>
      <t>宁县村级植保新装备推广应用项目</t>
    </r>
  </si>
  <si>
    <t>改建</t>
  </si>
  <si>
    <t>以粮食、苹果、蔬菜种植面积较大的村为主，确定70个村。投资500万元采购100公斤级植保无人机70台以上，建立村集体—企业租赁使用及有偿服务机制，开展农作物病虫害统防统治及肥料撒施等工作。</t>
  </si>
  <si>
    <r>
      <rPr>
        <sz val="16"/>
        <rFont val="仿宋_GB2312"/>
        <charset val="134"/>
      </rPr>
      <t>扩大村集体自主发展低空经济规模，充分发挥无人机在病虫害统防统治和防灾减灾、保粮增收作用，增加</t>
    </r>
    <r>
      <rPr>
        <sz val="16"/>
        <rFont val="Times New Roman"/>
        <charset val="134"/>
      </rPr>
      <t>102</t>
    </r>
    <r>
      <rPr>
        <sz val="16"/>
        <rFont val="仿宋_GB2312"/>
        <charset val="134"/>
      </rPr>
      <t>个村集体经济收入</t>
    </r>
    <r>
      <rPr>
        <sz val="16"/>
        <rFont val="Times New Roman"/>
        <charset val="134"/>
      </rPr>
      <t>20</t>
    </r>
    <r>
      <rPr>
        <sz val="16"/>
        <rFont val="仿宋_GB2312"/>
        <charset val="134"/>
      </rPr>
      <t>万元以上。</t>
    </r>
  </si>
  <si>
    <r>
      <rPr>
        <sz val="16"/>
        <rFont val="仿宋_GB2312"/>
        <charset val="134"/>
      </rPr>
      <t>企业每年按照不低于</t>
    </r>
    <r>
      <rPr>
        <sz val="16"/>
        <rFont val="Times New Roman"/>
        <charset val="134"/>
      </rPr>
      <t>1</t>
    </r>
    <r>
      <rPr>
        <sz val="16"/>
        <rFont val="仿宋_GB2312"/>
        <charset val="134"/>
      </rPr>
      <t>年期贷款市场保价利率向村集体组织缴纳租赁费。</t>
    </r>
  </si>
  <si>
    <t>宁县旱作农业项目</t>
  </si>
  <si>
    <t>采购地膜310吨以上，给种植地膜玉米的“三类户”每亩补助地膜4公斤，已脱贫户亩补助地膜3公斤，扶持10万亩全膜玉米生产。</t>
  </si>
  <si>
    <r>
      <rPr>
        <sz val="16"/>
        <rFont val="仿宋_GB2312"/>
        <charset val="134"/>
      </rPr>
      <t>通过优化集成密植、实现全膜覆盖节水，一喷多促，全程机械化耕作，亩增收</t>
    </r>
    <r>
      <rPr>
        <sz val="16"/>
        <rFont val="Times New Roman"/>
        <charset val="134"/>
      </rPr>
      <t>150</t>
    </r>
    <r>
      <rPr>
        <sz val="16"/>
        <rFont val="仿宋_GB2312"/>
        <charset val="134"/>
      </rPr>
      <t>公斤，并提高轮作系数。</t>
    </r>
  </si>
  <si>
    <r>
      <rPr>
        <sz val="16"/>
        <rFont val="仿宋_GB2312"/>
        <charset val="134"/>
      </rPr>
      <t>通过降低自然灾害风险，实现粮油稳定安全生产，带动周边农户增加务工、土地租赁等收入。</t>
    </r>
  </si>
  <si>
    <t>宁县冬小麦、冬油菜育繁推一体化建设项目</t>
  </si>
  <si>
    <t>甘肃京穗农业科技开发有限公司良种选（繁）育基地</t>
  </si>
  <si>
    <t>围绕“育种研发、种子繁育、推广应用”三个核心环节，结合农业现代化技术手段，形成从实验室到田间再到市场的完整产业链。
1.选（培）育优质、高产、抗逆性强的冬小麦1个、冬油菜新品种1个。
2.建设良种繁育基地1500亩（其中：小麦1000亩、冬油菜500亩），配套种子加工生产线，对小麦、油菜种子进行精选、包衣、包装等工序。实现区域化布局，专业化生产，集约化经营，为全县乃至全省冬小麦、冬油菜用种提供支持。示范推广小麦新品种2万亩，油菜新品种1万亩。
3.农技专家深入田间地头，指导落实单产提升措施，增加种植收益。经费预算：良种选育补贴20万元、良种繁育补贴45万元，良种推广补贴184万元。</t>
  </si>
  <si>
    <r>
      <rPr>
        <sz val="16"/>
        <rFont val="仿宋_GB2312"/>
        <charset val="134"/>
      </rPr>
      <t>示范推广新品种冬小麦</t>
    </r>
    <r>
      <rPr>
        <sz val="16"/>
        <rFont val="Times New Roman"/>
        <charset val="134"/>
      </rPr>
      <t>2</t>
    </r>
    <r>
      <rPr>
        <sz val="16"/>
        <rFont val="仿宋_GB2312"/>
        <charset val="134"/>
      </rPr>
      <t>万亩、冬油菜</t>
    </r>
    <r>
      <rPr>
        <sz val="16"/>
        <rFont val="Times New Roman"/>
        <charset val="134"/>
      </rPr>
      <t>1</t>
    </r>
    <r>
      <rPr>
        <sz val="16"/>
        <rFont val="仿宋_GB2312"/>
        <charset val="134"/>
      </rPr>
      <t>万亩分别增加产量</t>
    </r>
    <r>
      <rPr>
        <sz val="16"/>
        <rFont val="Times New Roman"/>
        <charset val="134"/>
      </rPr>
      <t>30</t>
    </r>
    <r>
      <rPr>
        <sz val="16"/>
        <rFont val="仿宋_GB2312"/>
        <charset val="134"/>
      </rPr>
      <t>万公斤、</t>
    </r>
    <r>
      <rPr>
        <sz val="16"/>
        <rFont val="Times New Roman"/>
        <charset val="134"/>
      </rPr>
      <t>15</t>
    </r>
    <r>
      <rPr>
        <sz val="16"/>
        <rFont val="仿宋_GB2312"/>
        <charset val="134"/>
      </rPr>
      <t>万公斤。增加粮油产量</t>
    </r>
    <r>
      <rPr>
        <sz val="16"/>
        <rFont val="Times New Roman"/>
        <charset val="134"/>
      </rPr>
      <t>45</t>
    </r>
    <r>
      <rPr>
        <sz val="16"/>
        <rFont val="仿宋_GB2312"/>
        <charset val="134"/>
      </rPr>
      <t>万公斤。</t>
    </r>
  </si>
  <si>
    <r>
      <rPr>
        <sz val="16"/>
        <rFont val="仿宋_GB2312"/>
        <charset val="134"/>
      </rPr>
      <t>优先为</t>
    </r>
    <r>
      <rPr>
        <sz val="16"/>
        <rFont val="Times New Roman"/>
        <charset val="134"/>
      </rPr>
      <t>“</t>
    </r>
    <r>
      <rPr>
        <sz val="16"/>
        <rFont val="仿宋_GB2312"/>
        <charset val="134"/>
      </rPr>
      <t>三类户</t>
    </r>
    <r>
      <rPr>
        <sz val="16"/>
        <rFont val="Times New Roman"/>
        <charset val="134"/>
      </rPr>
      <t>”</t>
    </r>
    <r>
      <rPr>
        <sz val="16"/>
        <rFont val="仿宋_GB2312"/>
        <charset val="134"/>
      </rPr>
      <t>、已脱贫户补贴发放冬小麦良种</t>
    </r>
    <r>
      <rPr>
        <sz val="16"/>
        <rFont val="Times New Roman"/>
        <charset val="134"/>
      </rPr>
      <t>250</t>
    </r>
    <r>
      <rPr>
        <sz val="16"/>
        <rFont val="仿宋_GB2312"/>
        <charset val="134"/>
      </rPr>
      <t>吨（种植</t>
    </r>
    <r>
      <rPr>
        <sz val="16"/>
        <rFont val="Times New Roman"/>
        <charset val="134"/>
      </rPr>
      <t>2</t>
    </r>
    <r>
      <rPr>
        <sz val="16"/>
        <rFont val="仿宋_GB2312"/>
        <charset val="134"/>
      </rPr>
      <t>万亩）、冬油菜良种</t>
    </r>
    <r>
      <rPr>
        <sz val="16"/>
        <rFont val="Times New Roman"/>
        <charset val="134"/>
      </rPr>
      <t>4</t>
    </r>
    <r>
      <rPr>
        <sz val="16"/>
        <rFont val="仿宋_GB2312"/>
        <charset val="134"/>
      </rPr>
      <t>吨（种植</t>
    </r>
    <r>
      <rPr>
        <sz val="16"/>
        <rFont val="Times New Roman"/>
        <charset val="134"/>
      </rPr>
      <t>1</t>
    </r>
    <r>
      <rPr>
        <sz val="16"/>
        <rFont val="仿宋_GB2312"/>
        <charset val="134"/>
      </rPr>
      <t>万亩），降低农户生产成本，通过技术指导配套高产栽培技术措施，增加种植收益。</t>
    </r>
  </si>
  <si>
    <t>新增</t>
  </si>
  <si>
    <r>
      <rPr>
        <sz val="16"/>
        <rFont val="仿宋_GB2312"/>
        <charset val="134"/>
      </rPr>
      <t>宁县玉米高产高效技术集成示范基地建设项目</t>
    </r>
  </si>
  <si>
    <r>
      <rPr>
        <sz val="16"/>
        <rFont val="仿宋_GB2312"/>
        <charset val="134"/>
      </rPr>
      <t>早胜镇</t>
    </r>
    <r>
      <rPr>
        <sz val="16"/>
        <rFont val="Times New Roman"/>
        <charset val="134"/>
      </rPr>
      <t xml:space="preserve">
</t>
    </r>
    <r>
      <rPr>
        <sz val="16"/>
        <rFont val="仿宋_GB2312"/>
        <charset val="134"/>
      </rPr>
      <t>中村镇</t>
    </r>
  </si>
  <si>
    <t>建设1200亩粮油作物良种良法集成试验示范基地，开展品种引进筛选与大区试验、种植高密度优化试验、高产高效技术集成核心示范。早胜镇寺底村新建提灌站1座，配套建设蓄水池容量1000立方米，配套水肥一体化智能操作系统、植保无人机等智能装备。同时，开展玉米新品种示范推广种植，采购玉米新品种3个，投放至18个乡镇，并为种植户配套两次一喷三防飞防服务，带动全县玉米高产高效技术集成示范3万亩。项目概算投资1750万元，申请国投帮扶资金550万元，自筹1200万元。</t>
  </si>
  <si>
    <t>国投定点
帮扶资金</t>
  </si>
  <si>
    <t>通过项目实施，1200亩基地农田配套水源工程，可提升128户农户的收益，预计亩增产收500元。直接提升1200亩示范基地的产量和效益，预计年可增产玉米约25万公斤，增加收益50万元。带动18个乡镇3万亩玉米单产、品质和种植效益显著提升，预计总增产300万公斤，增加收益600万元。</t>
  </si>
  <si>
    <t>通过降低自然灾害风险，实现粮油稳定安全生产，带动周边农户增加务工、土地租赁等收入；通过示范辐射带动我县玉米产业科技水平，加速农业科技成果转化，提升农民科技素质；培育新型农业经营主体和服务组织，为全县农业高质量发展提供可复制、可推广的模式。</t>
  </si>
  <si>
    <t>2026年宁县高效农机具购置与应用补贴项目</t>
  </si>
  <si>
    <r>
      <rPr>
        <sz val="16"/>
        <color rgb="FF000000"/>
        <rFont val="仿宋_GB2312"/>
        <charset val="134"/>
      </rPr>
      <t>县域范围内，对农户购置的相关机具进行补贴。</t>
    </r>
  </si>
  <si>
    <r>
      <rPr>
        <sz val="16"/>
        <color indexed="8"/>
        <rFont val="仿宋_GB2312"/>
        <charset val="134"/>
      </rPr>
      <t>支持引导农户引进使用先进适用、生产急需、产业急需的农业机械，引领推动农业机械向全程全面高质高效转型升级，对购机者购买的国内外技术先进、智能化优势大、作业效率高、产出效果好，并能高效服务我县粮食、草畜、瓜菜、苹果等主导产业发展的农业机械进行县级累加补贴。对在国家补贴目录内的智能农业机械实行定额补贴后，再落实购机总价的</t>
    </r>
    <r>
      <rPr>
        <sz val="16"/>
        <color indexed="8"/>
        <rFont val="Times New Roman"/>
        <charset val="134"/>
      </rPr>
      <t>20%</t>
    </r>
    <r>
      <rPr>
        <sz val="16"/>
        <color indexed="8"/>
        <rFont val="仿宋_GB2312"/>
        <charset val="134"/>
      </rPr>
      <t>县级补贴。对不在国家补贴目录内的产业智能农业机械，直接落实县级补贴，补贴比例不超过购机总价的</t>
    </r>
    <r>
      <rPr>
        <sz val="16"/>
        <color indexed="8"/>
        <rFont val="Times New Roman"/>
        <charset val="134"/>
      </rPr>
      <t>30%</t>
    </r>
    <r>
      <rPr>
        <sz val="16"/>
        <color indexed="8"/>
        <rFont val="仿宋_GB2312"/>
        <charset val="134"/>
      </rPr>
      <t>。单机补贴最高不超过</t>
    </r>
    <r>
      <rPr>
        <sz val="16"/>
        <color indexed="8"/>
        <rFont val="Times New Roman"/>
        <charset val="134"/>
      </rPr>
      <t>10</t>
    </r>
    <r>
      <rPr>
        <sz val="16"/>
        <color indexed="8"/>
        <rFont val="仿宋_GB2312"/>
        <charset val="134"/>
      </rPr>
      <t>万元。</t>
    </r>
  </si>
  <si>
    <r>
      <rPr>
        <sz val="16"/>
        <color indexed="8"/>
        <rFont val="仿宋_GB2312"/>
        <charset val="134"/>
      </rPr>
      <t>减轻经营主体购机压力，激发购机者积极性，引进技术先进、智能化优势大、作业效率高、产出效果好的大型高端农机具。</t>
    </r>
  </si>
  <si>
    <r>
      <rPr>
        <sz val="16"/>
        <color indexed="8"/>
        <rFont val="仿宋_GB2312"/>
        <charset val="134"/>
      </rPr>
      <t>农户直接享受补贴资金。</t>
    </r>
  </si>
  <si>
    <t>农机中心</t>
  </si>
  <si>
    <r>
      <rPr>
        <sz val="16"/>
        <rFont val="仿宋_GB2312"/>
        <charset val="134"/>
      </rPr>
      <t>脱贫人口小额信贷贴息</t>
    </r>
  </si>
  <si>
    <r>
      <rPr>
        <sz val="16"/>
        <rFont val="仿宋_GB2312"/>
        <charset val="134"/>
      </rPr>
      <t>脱贫户、脱贫监测户、边缘贫困户、其他低收入群体有贷款需求的农户产业发展贷款，按照合同约定利率贴息。</t>
    </r>
  </si>
  <si>
    <r>
      <rPr>
        <sz val="16"/>
        <rFont val="仿宋_GB2312"/>
        <charset val="134"/>
      </rPr>
      <t>帮助脱贫户、监测户解决产业发展资金短缺问题，扶持产业发展，增加经营性收入。</t>
    </r>
  </si>
  <si>
    <r>
      <rPr>
        <sz val="16"/>
        <rFont val="仿宋_GB2312"/>
        <charset val="134"/>
      </rPr>
      <t>直接补贴到户。</t>
    </r>
  </si>
  <si>
    <t>相关承贷银行</t>
  </si>
  <si>
    <r>
      <rPr>
        <sz val="16"/>
        <rFont val="仿宋_GB2312"/>
        <charset val="134"/>
      </rPr>
      <t>新型经营主体联农带农务工奖补项目</t>
    </r>
  </si>
  <si>
    <r>
      <rPr>
        <sz val="16"/>
        <color indexed="0"/>
        <rFont val="仿宋_GB2312"/>
        <charset val="134"/>
      </rPr>
      <t>对运行健康的龙头企业、合作社、家庭农场，通过订单生产、托养托管、技术服务等方式带动</t>
    </r>
    <r>
      <rPr>
        <sz val="16"/>
        <color indexed="0"/>
        <rFont val="Times New Roman"/>
        <charset val="134"/>
      </rPr>
      <t>50</t>
    </r>
    <r>
      <rPr>
        <sz val="16"/>
        <color indexed="0"/>
        <rFont val="仿宋_GB2312"/>
        <charset val="134"/>
      </rPr>
      <t>户以上农户深度参与生产经营，且吸纳本县区农村劳动力务工就业</t>
    </r>
    <r>
      <rPr>
        <sz val="16"/>
        <color indexed="0"/>
        <rFont val="Times New Roman"/>
        <charset val="134"/>
      </rPr>
      <t>10</t>
    </r>
    <r>
      <rPr>
        <sz val="16"/>
        <color indexed="0"/>
        <rFont val="仿宋_GB2312"/>
        <charset val="134"/>
      </rPr>
      <t>名以上的（其中脱贫户和监测对象占比在</t>
    </r>
    <r>
      <rPr>
        <sz val="16"/>
        <color indexed="0"/>
        <rFont val="Times New Roman"/>
        <charset val="134"/>
      </rPr>
      <t>10%</t>
    </r>
    <r>
      <rPr>
        <sz val="16"/>
        <color indexed="0"/>
        <rFont val="仿宋_GB2312"/>
        <charset val="134"/>
      </rPr>
      <t>以上）予以奖补。每吸纳</t>
    </r>
    <r>
      <rPr>
        <sz val="16"/>
        <color indexed="0"/>
        <rFont val="Times New Roman"/>
        <charset val="134"/>
      </rPr>
      <t>1</t>
    </r>
    <r>
      <rPr>
        <sz val="16"/>
        <color indexed="0"/>
        <rFont val="仿宋_GB2312"/>
        <charset val="134"/>
      </rPr>
      <t>名农村劳动力务工就业累计达到</t>
    </r>
    <r>
      <rPr>
        <sz val="16"/>
        <color indexed="0"/>
        <rFont val="Times New Roman"/>
        <charset val="134"/>
      </rPr>
      <t>3</t>
    </r>
    <r>
      <rPr>
        <sz val="16"/>
        <color indexed="0"/>
        <rFont val="仿宋_GB2312"/>
        <charset val="134"/>
      </rPr>
      <t>个月以上，且按时足额支付劳动报酬的，给予农业经营主体</t>
    </r>
    <r>
      <rPr>
        <sz val="16"/>
        <color indexed="0"/>
        <rFont val="Times New Roman"/>
        <charset val="134"/>
      </rPr>
      <t>3000</t>
    </r>
    <r>
      <rPr>
        <sz val="16"/>
        <color indexed="0"/>
        <rFont val="仿宋_GB2312"/>
        <charset val="134"/>
      </rPr>
      <t>元的一次性奖补，累计最高奖补额度不超过</t>
    </r>
    <r>
      <rPr>
        <sz val="16"/>
        <color indexed="0"/>
        <rFont val="Times New Roman"/>
        <charset val="134"/>
      </rPr>
      <t>50</t>
    </r>
    <r>
      <rPr>
        <sz val="16"/>
        <color indexed="0"/>
        <rFont val="仿宋_GB2312"/>
        <charset val="134"/>
      </rPr>
      <t>万元，奖补资金要用于农业生产发展。当年已享受人社等部门同类型务工奖补的，不得重复享受补助。</t>
    </r>
  </si>
  <si>
    <r>
      <rPr>
        <sz val="16"/>
        <color indexed="0"/>
        <rFont val="仿宋_GB2312"/>
        <charset val="134"/>
      </rPr>
      <t>有利于实现农村劳动力稳定就近就业，奖补资金继续用于农业生产，扩大再生产，提高经营效益。</t>
    </r>
  </si>
  <si>
    <t>经管局</t>
  </si>
  <si>
    <t>农业产业发展贷款贴息</t>
  </si>
  <si>
    <r>
      <rPr>
        <sz val="16"/>
        <color indexed="0"/>
        <rFont val="仿宋_GB2312"/>
        <charset val="134"/>
      </rPr>
      <t>对通过订单生产、托养托管、技术服务等方式联农带农效果好的农业经营主体当年用于农业产业发展的贷款，给予贴息。按照不高于贷款利率的</t>
    </r>
    <r>
      <rPr>
        <sz val="16"/>
        <color indexed="0"/>
        <rFont val="Times New Roman"/>
        <charset val="134"/>
      </rPr>
      <t>50%</t>
    </r>
    <r>
      <rPr>
        <sz val="16"/>
        <color indexed="0"/>
        <rFont val="仿宋_GB2312"/>
        <charset val="134"/>
      </rPr>
      <t>给予一次性差额贴息，最高贴息额度不超过</t>
    </r>
    <r>
      <rPr>
        <sz val="16"/>
        <color indexed="0"/>
        <rFont val="Times New Roman"/>
        <charset val="134"/>
      </rPr>
      <t>50</t>
    </r>
    <r>
      <rPr>
        <sz val="16"/>
        <color indexed="0"/>
        <rFont val="仿宋_GB2312"/>
        <charset val="134"/>
      </rPr>
      <t>万元。</t>
    </r>
  </si>
  <si>
    <r>
      <rPr>
        <sz val="16"/>
        <color indexed="0"/>
        <rFont val="仿宋_GB2312"/>
        <charset val="134"/>
      </rPr>
      <t>新型农业经营主体对农业产业发展贷款进行贴息有利于农业经营主体降低生产成本，扩大再生产，提高经营效益。</t>
    </r>
  </si>
  <si>
    <r>
      <rPr>
        <sz val="16"/>
        <color indexed="0"/>
        <rFont val="仿宋_GB2312"/>
        <charset val="134"/>
      </rPr>
      <t>贴息贷款的农业经营主体带动农户参与生产经营，增加群众收入。</t>
    </r>
  </si>
  <si>
    <r>
      <rPr>
        <sz val="16"/>
        <rFont val="Times New Roman"/>
        <charset val="134"/>
      </rPr>
      <t>2026</t>
    </r>
    <r>
      <rPr>
        <sz val="16"/>
        <rFont val="仿宋_GB2312"/>
        <charset val="134"/>
      </rPr>
      <t>年政策性农业保险县级配套项目</t>
    </r>
  </si>
  <si>
    <r>
      <rPr>
        <sz val="16"/>
        <rFont val="仿宋_GB2312"/>
        <charset val="134"/>
      </rPr>
      <t>计划承保大田玉米直接物化成本</t>
    </r>
    <r>
      <rPr>
        <sz val="16"/>
        <rFont val="Times New Roman"/>
        <charset val="134"/>
      </rPr>
      <t>18</t>
    </r>
    <r>
      <rPr>
        <sz val="16"/>
        <rFont val="仿宋_GB2312"/>
        <charset val="134"/>
      </rPr>
      <t>万亩、完全成本</t>
    </r>
    <r>
      <rPr>
        <sz val="16"/>
        <rFont val="Times New Roman"/>
        <charset val="134"/>
      </rPr>
      <t>2</t>
    </r>
    <r>
      <rPr>
        <sz val="16"/>
        <rFont val="仿宋_GB2312"/>
        <charset val="134"/>
      </rPr>
      <t>万亩，油菜</t>
    </r>
    <r>
      <rPr>
        <sz val="16"/>
        <rFont val="Times New Roman"/>
        <charset val="134"/>
      </rPr>
      <t>0.5</t>
    </r>
    <r>
      <rPr>
        <sz val="16"/>
        <rFont val="仿宋_GB2312"/>
        <charset val="134"/>
      </rPr>
      <t>万亩，能繁母猪</t>
    </r>
    <r>
      <rPr>
        <sz val="16"/>
        <rFont val="Times New Roman"/>
        <charset val="134"/>
      </rPr>
      <t>0.35</t>
    </r>
    <r>
      <rPr>
        <sz val="16"/>
        <rFont val="仿宋_GB2312"/>
        <charset val="134"/>
      </rPr>
      <t>万头，荷斯坦奶牛</t>
    </r>
    <r>
      <rPr>
        <sz val="16"/>
        <rFont val="Times New Roman"/>
        <charset val="134"/>
      </rPr>
      <t>270</t>
    </r>
    <r>
      <rPr>
        <sz val="16"/>
        <rFont val="仿宋_GB2312"/>
        <charset val="134"/>
      </rPr>
      <t>头，育肥猪</t>
    </r>
    <r>
      <rPr>
        <sz val="16"/>
        <rFont val="Times New Roman"/>
        <charset val="134"/>
      </rPr>
      <t>3.7</t>
    </r>
    <r>
      <rPr>
        <sz val="16"/>
        <rFont val="仿宋_GB2312"/>
        <charset val="134"/>
      </rPr>
      <t>万头，冬小麦直接物化成本</t>
    </r>
    <r>
      <rPr>
        <sz val="16"/>
        <rFont val="Times New Roman"/>
        <charset val="134"/>
      </rPr>
      <t>10</t>
    </r>
    <r>
      <rPr>
        <sz val="16"/>
        <rFont val="仿宋_GB2312"/>
        <charset val="134"/>
      </rPr>
      <t>万亩、完全成本</t>
    </r>
    <r>
      <rPr>
        <sz val="16"/>
        <rFont val="Times New Roman"/>
        <charset val="134"/>
      </rPr>
      <t>1</t>
    </r>
    <r>
      <rPr>
        <sz val="16"/>
        <rFont val="仿宋_GB2312"/>
        <charset val="134"/>
      </rPr>
      <t>万亩，苹果</t>
    </r>
    <r>
      <rPr>
        <sz val="16"/>
        <rFont val="Times New Roman"/>
        <charset val="134"/>
      </rPr>
      <t>3.4</t>
    </r>
    <r>
      <rPr>
        <sz val="16"/>
        <rFont val="仿宋_GB2312"/>
        <charset val="134"/>
      </rPr>
      <t>万亩，肉牛</t>
    </r>
    <r>
      <rPr>
        <sz val="16"/>
        <rFont val="Times New Roman"/>
        <charset val="134"/>
      </rPr>
      <t>0.8</t>
    </r>
    <r>
      <rPr>
        <sz val="16"/>
        <rFont val="仿宋_GB2312"/>
        <charset val="134"/>
      </rPr>
      <t>万头，肉羊</t>
    </r>
    <r>
      <rPr>
        <sz val="16"/>
        <rFont val="Times New Roman"/>
        <charset val="134"/>
      </rPr>
      <t>1.3</t>
    </r>
    <r>
      <rPr>
        <sz val="16"/>
        <rFont val="仿宋_GB2312"/>
        <charset val="134"/>
      </rPr>
      <t>万只，露地蔬菜</t>
    </r>
    <r>
      <rPr>
        <sz val="16"/>
        <rFont val="Times New Roman"/>
        <charset val="134"/>
      </rPr>
      <t>0.35</t>
    </r>
    <r>
      <rPr>
        <sz val="16"/>
        <rFont val="仿宋_GB2312"/>
        <charset val="134"/>
      </rPr>
      <t>万亩，设施蔬菜：日光温室</t>
    </r>
    <r>
      <rPr>
        <sz val="16"/>
        <rFont val="Times New Roman"/>
        <charset val="134"/>
      </rPr>
      <t>50</t>
    </r>
    <r>
      <rPr>
        <sz val="16"/>
        <rFont val="仿宋_GB2312"/>
        <charset val="134"/>
      </rPr>
      <t>棚，钢架拱棚</t>
    </r>
    <r>
      <rPr>
        <sz val="16"/>
        <rFont val="Times New Roman"/>
        <charset val="134"/>
      </rPr>
      <t>800</t>
    </r>
    <r>
      <rPr>
        <sz val="16"/>
        <rFont val="仿宋_GB2312"/>
        <charset val="134"/>
      </rPr>
      <t>棚，棚内蔬菜</t>
    </r>
    <r>
      <rPr>
        <sz val="16"/>
        <rFont val="Times New Roman"/>
        <charset val="134"/>
      </rPr>
      <t>800</t>
    </r>
    <r>
      <rPr>
        <sz val="16"/>
        <rFont val="仿宋_GB2312"/>
        <charset val="134"/>
      </rPr>
      <t>棚，鸡</t>
    </r>
    <r>
      <rPr>
        <sz val="16"/>
        <rFont val="Times New Roman"/>
        <charset val="134"/>
      </rPr>
      <t>20</t>
    </r>
    <r>
      <rPr>
        <sz val="16"/>
        <rFont val="仿宋_GB2312"/>
        <charset val="134"/>
      </rPr>
      <t>万只，土蜂</t>
    </r>
    <r>
      <rPr>
        <sz val="16"/>
        <rFont val="Times New Roman"/>
        <charset val="134"/>
      </rPr>
      <t>0.35</t>
    </r>
    <r>
      <rPr>
        <sz val="16"/>
        <rFont val="仿宋_GB2312"/>
        <charset val="134"/>
      </rPr>
      <t>万箱，金银花</t>
    </r>
    <r>
      <rPr>
        <sz val="16"/>
        <rFont val="Times New Roman"/>
        <charset val="134"/>
      </rPr>
      <t>0.4</t>
    </r>
    <r>
      <rPr>
        <sz val="16"/>
        <rFont val="仿宋_GB2312"/>
        <charset val="134"/>
      </rPr>
      <t>万亩。</t>
    </r>
  </si>
  <si>
    <r>
      <rPr>
        <sz val="16"/>
        <rFont val="仿宋_GB2312"/>
        <charset val="134"/>
      </rPr>
      <t>保障群众在增收产业遭遇自然灾害时获得经济补偿。</t>
    </r>
  </si>
  <si>
    <t>消费帮扶</t>
  </si>
  <si>
    <r>
      <rPr>
        <sz val="16"/>
        <color indexed="8"/>
        <rFont val="仿宋_GB2312"/>
        <charset val="134"/>
      </rPr>
      <t>宁县</t>
    </r>
  </si>
  <si>
    <r>
      <rPr>
        <sz val="16"/>
        <rFont val="仿宋_GB2312"/>
        <charset val="134"/>
      </rPr>
      <t>宁县境内消费帮扶企业及天津采购企业奖补。</t>
    </r>
  </si>
  <si>
    <r>
      <rPr>
        <sz val="16"/>
        <rFont val="仿宋_GB2312"/>
        <charset val="134"/>
      </rPr>
      <t>计划安排东西协作产销对接（消费帮扶）</t>
    </r>
    <r>
      <rPr>
        <sz val="16"/>
        <rFont val="Times New Roman"/>
        <charset val="134"/>
      </rPr>
      <t>150</t>
    </r>
    <r>
      <rPr>
        <sz val="16"/>
        <rFont val="仿宋_GB2312"/>
        <charset val="134"/>
      </rPr>
      <t>万元，用于宁县消费帮扶企业及天津采购企业奖补，组织企业外出参展，组织开展消费帮扶展示展销活动，拓宽宁县消费帮扶企业农产品销售渠道，带动周边群众就业。资金在规定时间内下达率达</t>
    </r>
    <r>
      <rPr>
        <sz val="16"/>
        <rFont val="Times New Roman"/>
        <charset val="134"/>
      </rPr>
      <t>100%</t>
    </r>
    <r>
      <rPr>
        <sz val="16"/>
        <rFont val="仿宋_GB2312"/>
        <charset val="134"/>
      </rPr>
      <t>，受益消费帮扶企业满意度达</t>
    </r>
    <r>
      <rPr>
        <sz val="16"/>
        <rFont val="Times New Roman"/>
        <charset val="134"/>
      </rPr>
      <t>95%</t>
    </r>
    <r>
      <rPr>
        <sz val="16"/>
        <rFont val="仿宋_GB2312"/>
        <charset val="134"/>
      </rPr>
      <t>以上。</t>
    </r>
  </si>
  <si>
    <r>
      <rPr>
        <sz val="16"/>
        <rFont val="仿宋_GB2312"/>
        <charset val="134"/>
      </rPr>
      <t>引导县内企业、合作社农产品销售企业，积极参与巩固拓展脱贫攻坚成果和乡村振兴，主动招收周边困难群众进企业、合作社务工，增加务工性收入，推动我县农民人均可支配收入持续增长。支持天津企业大力采购宁县农特产品，拓宽宁县农特产品销售渠道。</t>
    </r>
  </si>
  <si>
    <t>商务局</t>
  </si>
  <si>
    <r>
      <rPr>
        <sz val="16"/>
        <rFont val="仿宋_GB2312"/>
        <charset val="134"/>
      </rPr>
      <t>招商引资</t>
    </r>
  </si>
  <si>
    <r>
      <rPr>
        <sz val="16"/>
        <rFont val="仿宋_GB2312"/>
        <charset val="134"/>
      </rPr>
      <t>计划安排</t>
    </r>
    <r>
      <rPr>
        <sz val="16"/>
        <rFont val="Times New Roman"/>
        <charset val="134"/>
      </rPr>
      <t>2026</t>
    </r>
    <r>
      <rPr>
        <sz val="16"/>
        <rFont val="仿宋_GB2312"/>
        <charset val="134"/>
      </rPr>
      <t>年东西部协作招商引资项目资金</t>
    </r>
    <r>
      <rPr>
        <sz val="16"/>
        <rFont val="Times New Roman"/>
        <charset val="134"/>
      </rPr>
      <t>40</t>
    </r>
    <r>
      <rPr>
        <sz val="16"/>
        <rFont val="仿宋_GB2312"/>
        <charset val="134"/>
      </rPr>
      <t>万元，一是组织参加</t>
    </r>
    <r>
      <rPr>
        <sz val="16"/>
        <rFont val="Times New Roman"/>
        <charset val="134"/>
      </rPr>
      <t>“</t>
    </r>
    <r>
      <rPr>
        <sz val="16"/>
        <rFont val="仿宋_GB2312"/>
        <charset val="134"/>
      </rPr>
      <t>第三十二届兰洽会</t>
    </r>
    <r>
      <rPr>
        <sz val="16"/>
        <rFont val="Times New Roman"/>
        <charset val="134"/>
      </rPr>
      <t>”</t>
    </r>
    <r>
      <rPr>
        <sz val="16"/>
        <rFont val="仿宋_GB2312"/>
        <charset val="134"/>
      </rPr>
      <t>；二是在天津举办招商引资推介会；三是在西安举办招商引资推介会；四是印制招商引资宣传推介资料。</t>
    </r>
  </si>
  <si>
    <r>
      <rPr>
        <sz val="16"/>
        <rFont val="仿宋_GB2312"/>
        <charset val="134"/>
      </rPr>
      <t>招商引资是脱贫攻坚的重要</t>
    </r>
    <r>
      <rPr>
        <sz val="16"/>
        <rFont val="Times New Roman"/>
        <charset val="134"/>
      </rPr>
      <t xml:space="preserve"> “</t>
    </r>
    <r>
      <rPr>
        <sz val="16"/>
        <rFont val="仿宋_GB2312"/>
        <charset val="134"/>
      </rPr>
      <t>助推器</t>
    </r>
    <r>
      <rPr>
        <sz val="16"/>
        <rFont val="Times New Roman"/>
        <charset val="134"/>
      </rPr>
      <t>”</t>
    </r>
    <r>
      <rPr>
        <sz val="16"/>
        <rFont val="仿宋_GB2312"/>
        <charset val="134"/>
      </rPr>
      <t>，核心作用是通过产业造血实现稳定增收、补齐发展短板，从就业、产业、基础配套等维度破解贫困问题。通过持续加大招商引资工作力度，招引一批</t>
    </r>
    <r>
      <rPr>
        <sz val="16"/>
        <rFont val="Times New Roman"/>
        <charset val="134"/>
      </rPr>
      <t>“</t>
    </r>
    <r>
      <rPr>
        <sz val="16"/>
        <rFont val="仿宋_GB2312"/>
        <charset val="134"/>
      </rPr>
      <t>高、精、尖</t>
    </r>
    <r>
      <rPr>
        <sz val="16"/>
        <rFont val="Times New Roman"/>
        <charset val="134"/>
      </rPr>
      <t>”</t>
    </r>
    <r>
      <rPr>
        <sz val="16"/>
        <rFont val="仿宋_GB2312"/>
        <charset val="134"/>
      </rPr>
      <t>企业落户宁县，增强本地经济发展活力，提高税收、带动就业，助推农民增收。</t>
    </r>
  </si>
  <si>
    <r>
      <rPr>
        <sz val="16"/>
        <rFont val="仿宋_GB2312"/>
        <charset val="134"/>
      </rPr>
      <t>形成</t>
    </r>
    <r>
      <rPr>
        <sz val="16"/>
        <rFont val="Times New Roman"/>
        <charset val="134"/>
      </rPr>
      <t xml:space="preserve"> “</t>
    </r>
    <r>
      <rPr>
        <sz val="16"/>
        <rFont val="仿宋_GB2312"/>
        <charset val="134"/>
      </rPr>
      <t>企业</t>
    </r>
    <r>
      <rPr>
        <sz val="16"/>
        <rFont val="Times New Roman"/>
        <charset val="134"/>
      </rPr>
      <t xml:space="preserve"> + </t>
    </r>
    <r>
      <rPr>
        <sz val="16"/>
        <rFont val="仿宋_GB2312"/>
        <charset val="134"/>
      </rPr>
      <t>合作社</t>
    </r>
    <r>
      <rPr>
        <sz val="16"/>
        <rFont val="Times New Roman"/>
        <charset val="134"/>
      </rPr>
      <t xml:space="preserve"> + </t>
    </r>
    <r>
      <rPr>
        <sz val="16"/>
        <rFont val="仿宋_GB2312"/>
        <charset val="134"/>
      </rPr>
      <t>农户</t>
    </r>
    <r>
      <rPr>
        <sz val="16"/>
        <rFont val="Times New Roman"/>
        <charset val="134"/>
      </rPr>
      <t xml:space="preserve">” </t>
    </r>
    <r>
      <rPr>
        <sz val="16"/>
        <rFont val="仿宋_GB2312"/>
        <charset val="134"/>
      </rPr>
      <t>模式，带动农户参与原料种植、初加工等环节，让贫困群众分享产业发展收益。</t>
    </r>
  </si>
  <si>
    <r>
      <rPr>
        <sz val="16"/>
        <rFont val="仿宋_GB2312"/>
        <charset val="134"/>
      </rPr>
      <t>农业产业延链补链项目</t>
    </r>
  </si>
  <si>
    <r>
      <rPr>
        <sz val="16"/>
        <rFont val="仿宋_GB2312"/>
        <charset val="134"/>
      </rPr>
      <t>支持企业、合作社等建设蔬菜、粮食、中药材、畜产品等实施农产品仓储、农产品产地初加工、特色手工业、农业就业工厂等项目，根据经营主体实施能力及项目前期准备情况最终择优选择实施。对经营主体按不超过核定固定资产投资的</t>
    </r>
    <r>
      <rPr>
        <sz val="16"/>
        <rFont val="Times New Roman"/>
        <charset val="134"/>
      </rPr>
      <t>30%</t>
    </r>
    <r>
      <rPr>
        <sz val="16"/>
        <rFont val="仿宋_GB2312"/>
        <charset val="134"/>
      </rPr>
      <t>的比例进行扶持补助。扶持资金形成的厂房、设备等经营性固定资产确权至所在村集体经济组织，由村集体经济组织与经营主体签订租赁使用合同收取租赁费。</t>
    </r>
  </si>
  <si>
    <r>
      <rPr>
        <sz val="16"/>
        <rFont val="仿宋_GB2312"/>
        <charset val="134"/>
      </rPr>
      <t>由农村集体经济组织与农业经营主体签订规范的租赁合同，明确资产租赁收益率。</t>
    </r>
  </si>
  <si>
    <r>
      <rPr>
        <sz val="16"/>
        <rFont val="仿宋_GB2312"/>
        <charset val="134"/>
      </rPr>
      <t>推动构建瓜菜产业全产业链，提升农产品附加值，吸纳当地农村劳动力务工就业，实现农业经营主体联农带农。</t>
    </r>
  </si>
  <si>
    <t>奶粉包装车间建设项目</t>
  </si>
  <si>
    <t>和盛园区</t>
  </si>
  <si>
    <t>甘肃佰牧合盛乳业集团有限公司新建奶粉包装车间2250平方米，厂区道路硬化1公里，管网铺设800米。</t>
  </si>
  <si>
    <t>增加年营业额5000万元。</t>
  </si>
  <si>
    <t>带动周边就业人员180人。</t>
  </si>
  <si>
    <t>蛋品包装车间建设项目</t>
  </si>
  <si>
    <t>公曹村</t>
  </si>
  <si>
    <t>宁县鸿丰畜禽养殖有限公司新建1000平方米蛋品交易中心包装车间1处，硬化场区道路200米，购置120立方厌氧发酵罐一台，</t>
  </si>
  <si>
    <t>县级财政衔接补助资金</t>
  </si>
  <si>
    <t>增加年营业额500万。</t>
  </si>
  <si>
    <t>带动周边就业人员130人。</t>
  </si>
  <si>
    <t>和盛镇政府</t>
  </si>
  <si>
    <r>
      <rPr>
        <sz val="16"/>
        <rFont val="仿宋_GB2312"/>
        <charset val="134"/>
      </rPr>
      <t>基于人工智能的智慧环保型多功能除草机及其关键技术的研究应用</t>
    </r>
  </si>
  <si>
    <t>2026.01
—
2026.11</t>
  </si>
  <si>
    <r>
      <rPr>
        <sz val="16"/>
        <rFont val="仿宋_GB2312"/>
        <charset val="134"/>
      </rPr>
      <t>新宁镇</t>
    </r>
    <r>
      <rPr>
        <sz val="16"/>
        <rFont val="Times New Roman"/>
        <charset val="134"/>
      </rPr>
      <t xml:space="preserve">
</t>
    </r>
    <r>
      <rPr>
        <sz val="16"/>
        <rFont val="仿宋_GB2312"/>
        <charset val="134"/>
      </rPr>
      <t>北庄村</t>
    </r>
  </si>
  <si>
    <r>
      <rPr>
        <sz val="16"/>
        <rFont val="仿宋_GB2312"/>
        <charset val="134"/>
      </rPr>
      <t>本项目旨在研发一种蒸汽火焰除草机及其使用方法。包括机架、机械除草装置、蒸汽除草装置、遥控自动驾驶装置和火焰除草装置，该除草机的机架的底部连接行走轮，机架上安装有动力装置，机架的底部安装有所述机械除草装置，机架的前方设有所述蒸汽除草装置和火焰除草装置。本项目通过研发自动化智能移动算法实现除草机的自动运动，通过机械、火焰和蒸汽等物理方式除草，避免化学除草剂污染环境。机械、火焰、蒸汽三种方式结合使用，适应不同场景需求，构建基于视觉识别、红外检测与路径规划的自动识别系统，实现无人化精准作业，无需人工操作能根据场景自动选择合适的路径运行。本项目通过远程操控设计，提高除草机的操作安全性和便利性，为园林维护和农业生产提供了一种高效、安全且环保的解决方案。</t>
    </r>
  </si>
  <si>
    <t>东西部协作
科技专项</t>
  </si>
  <si>
    <r>
      <rPr>
        <sz val="16"/>
        <rFont val="Times New Roman"/>
        <charset val="134"/>
      </rPr>
      <t>1.</t>
    </r>
    <r>
      <rPr>
        <sz val="16"/>
        <rFont val="仿宋_GB2312"/>
        <charset val="134"/>
      </rPr>
      <t>研发集机械除草、火焰除草与蒸汽除草于一体的多功能除草设备</t>
    </r>
    <r>
      <rPr>
        <sz val="16"/>
        <rFont val="Times New Roman"/>
        <charset val="134"/>
      </rPr>
      <t>1</t>
    </r>
    <r>
      <rPr>
        <sz val="16"/>
        <rFont val="仿宋_GB2312"/>
        <charset val="134"/>
      </rPr>
      <t>款；</t>
    </r>
    <r>
      <rPr>
        <sz val="16"/>
        <rFont val="Times New Roman"/>
        <charset val="134"/>
      </rPr>
      <t xml:space="preserve">
2.</t>
    </r>
    <r>
      <rPr>
        <sz val="16"/>
        <rFont val="仿宋_GB2312"/>
        <charset val="134"/>
      </rPr>
      <t>设备具备遥控与自动行驶控制功能，火焰、蒸汽系统设有自动切断与过温保护装置；液化气系统密封性良好，无泄漏、无回火风险；</t>
    </r>
    <r>
      <rPr>
        <sz val="16"/>
        <rFont val="Times New Roman"/>
        <charset val="134"/>
      </rPr>
      <t xml:space="preserve">
3.</t>
    </r>
    <r>
      <rPr>
        <sz val="16"/>
        <rFont val="仿宋_GB2312"/>
        <charset val="134"/>
      </rPr>
      <t>申报发明专利</t>
    </r>
    <r>
      <rPr>
        <sz val="16"/>
        <rFont val="Times New Roman"/>
        <charset val="134"/>
      </rPr>
      <t>1</t>
    </r>
    <r>
      <rPr>
        <sz val="16"/>
        <rFont val="仿宋_GB2312"/>
        <charset val="134"/>
      </rPr>
      <t>项；</t>
    </r>
    <r>
      <rPr>
        <sz val="16"/>
        <rFont val="Times New Roman"/>
        <charset val="134"/>
      </rPr>
      <t xml:space="preserve">
4.</t>
    </r>
    <r>
      <rPr>
        <sz val="16"/>
        <rFont val="仿宋_GB2312"/>
        <charset val="134"/>
      </rPr>
      <t>新增产值</t>
    </r>
    <r>
      <rPr>
        <sz val="16"/>
        <rFont val="Times New Roman"/>
        <charset val="134"/>
      </rPr>
      <t xml:space="preserve"> 10 </t>
    </r>
    <r>
      <rPr>
        <sz val="16"/>
        <rFont val="仿宋_GB2312"/>
        <charset val="134"/>
      </rPr>
      <t>万元以上，新增销售收入</t>
    </r>
    <r>
      <rPr>
        <sz val="16"/>
        <rFont val="Times New Roman"/>
        <charset val="134"/>
      </rPr>
      <t>5</t>
    </r>
    <r>
      <rPr>
        <sz val="16"/>
        <rFont val="仿宋_GB2312"/>
        <charset val="134"/>
      </rPr>
      <t>万元以上，新增利润</t>
    </r>
    <r>
      <rPr>
        <sz val="16"/>
        <rFont val="Times New Roman"/>
        <charset val="134"/>
      </rPr>
      <t>1</t>
    </r>
    <r>
      <rPr>
        <sz val="16"/>
        <rFont val="仿宋_GB2312"/>
        <charset val="134"/>
      </rPr>
      <t>万元以上。</t>
    </r>
  </si>
  <si>
    <r>
      <rPr>
        <sz val="16"/>
        <rFont val="Times New Roman"/>
        <charset val="134"/>
      </rPr>
      <t>1.</t>
    </r>
    <r>
      <rPr>
        <sz val="16"/>
        <rFont val="仿宋_GB2312"/>
        <charset val="134"/>
      </rPr>
      <t>建立示范基地</t>
    </r>
    <r>
      <rPr>
        <sz val="16"/>
        <rFont val="Times New Roman"/>
        <charset val="134"/>
      </rPr>
      <t>1</t>
    </r>
    <r>
      <rPr>
        <sz val="16"/>
        <rFont val="仿宋_GB2312"/>
        <charset val="134"/>
      </rPr>
      <t>处、</t>
    </r>
    <r>
      <rPr>
        <sz val="16"/>
        <rFont val="Times New Roman"/>
        <charset val="134"/>
      </rPr>
      <t>50</t>
    </r>
    <r>
      <rPr>
        <sz val="16"/>
        <rFont val="仿宋_GB2312"/>
        <charset val="134"/>
      </rPr>
      <t>亩以上；</t>
    </r>
    <r>
      <rPr>
        <sz val="16"/>
        <rFont val="Times New Roman"/>
        <charset val="134"/>
      </rPr>
      <t xml:space="preserve">
2.</t>
    </r>
    <r>
      <rPr>
        <sz val="16"/>
        <rFont val="仿宋_GB2312"/>
        <charset val="134"/>
      </rPr>
      <t>带动示范户，提供就业岗位</t>
    </r>
    <r>
      <rPr>
        <sz val="16"/>
        <rFont val="Times New Roman"/>
        <charset val="134"/>
      </rPr>
      <t>4</t>
    </r>
    <r>
      <rPr>
        <sz val="16"/>
        <rFont val="仿宋_GB2312"/>
        <charset val="134"/>
      </rPr>
      <t>个，培训技术人员</t>
    </r>
    <r>
      <rPr>
        <sz val="16"/>
        <rFont val="Times New Roman"/>
        <charset val="134"/>
      </rPr>
      <t>5</t>
    </r>
    <r>
      <rPr>
        <sz val="16"/>
        <rFont val="仿宋_GB2312"/>
        <charset val="134"/>
      </rPr>
      <t>人。</t>
    </r>
  </si>
  <si>
    <t>科技局</t>
  </si>
  <si>
    <r>
      <rPr>
        <sz val="16"/>
        <rFont val="仿宋_GB2312"/>
        <charset val="134"/>
      </rPr>
      <t>果园冰雹与干旱灾害协同防控技术研究与应用</t>
    </r>
  </si>
  <si>
    <r>
      <rPr>
        <sz val="16"/>
        <rFont val="仿宋_GB2312"/>
        <charset val="134"/>
      </rPr>
      <t>和盛镇</t>
    </r>
    <r>
      <rPr>
        <sz val="16"/>
        <rFont val="Times New Roman"/>
        <charset val="134"/>
      </rPr>
      <t xml:space="preserve">
</t>
    </r>
    <r>
      <rPr>
        <sz val="16"/>
        <rFont val="仿宋_GB2312"/>
        <charset val="134"/>
      </rPr>
      <t>范家村</t>
    </r>
  </si>
  <si>
    <r>
      <rPr>
        <sz val="16"/>
        <rFont val="仿宋_GB2312"/>
        <charset val="134"/>
      </rPr>
      <t>本项目旨在系统性地解决冰雹与干旱这两大制约我国苹果产业优质高产的关键气象灾害问题，引进一套集</t>
    </r>
    <r>
      <rPr>
        <sz val="16"/>
        <rFont val="Times New Roman"/>
        <charset val="134"/>
      </rPr>
      <t>“</t>
    </r>
    <r>
      <rPr>
        <sz val="16"/>
        <rFont val="仿宋_GB2312"/>
        <charset val="134"/>
      </rPr>
      <t>精准监测、智能预警、协同作业</t>
    </r>
    <r>
      <rPr>
        <sz val="16"/>
        <rFont val="Times New Roman"/>
        <charset val="134"/>
      </rPr>
      <t>”</t>
    </r>
    <r>
      <rPr>
        <sz val="16"/>
        <rFont val="仿宋_GB2312"/>
        <charset val="134"/>
      </rPr>
      <t>于一体的增雨防雹空气炮系统。通过科学的田间试验，系统研究该技术在庆阳宁县地区特定气候条件、特定苹果品种及栽培模式下的适应性、有效性和经济性。通过对比实验验证其防雹增雨效果，最终形成一套</t>
    </r>
    <r>
      <rPr>
        <sz val="16"/>
        <rFont val="Times New Roman"/>
        <charset val="134"/>
      </rPr>
      <t>“</t>
    </r>
    <r>
      <rPr>
        <sz val="16"/>
        <rFont val="仿宋_GB2312"/>
        <charset val="134"/>
      </rPr>
      <t>设备</t>
    </r>
    <r>
      <rPr>
        <sz val="16"/>
        <rFont val="Times New Roman"/>
        <charset val="134"/>
      </rPr>
      <t>+</t>
    </r>
    <r>
      <rPr>
        <sz val="16"/>
        <rFont val="仿宋_GB2312"/>
        <charset val="134"/>
      </rPr>
      <t>方法</t>
    </r>
    <r>
      <rPr>
        <sz val="16"/>
        <rFont val="Times New Roman"/>
        <charset val="134"/>
      </rPr>
      <t>+</t>
    </r>
    <r>
      <rPr>
        <sz val="16"/>
        <rFont val="仿宋_GB2312"/>
        <charset val="134"/>
      </rPr>
      <t>标准</t>
    </r>
    <r>
      <rPr>
        <sz val="16"/>
        <rFont val="Times New Roman"/>
        <charset val="134"/>
      </rPr>
      <t>”</t>
    </r>
    <r>
      <rPr>
        <sz val="16"/>
        <rFont val="仿宋_GB2312"/>
        <charset val="134"/>
      </rPr>
      <t>的防雹空气炮果园集成应用技术规程，为本地区果园冰雹灾害防控提供一套可量化、可复制、可推广的现代化果园防雹技术解决方案，以科技创新保障苹果产业稳产增收，提升农业防灾减灾能力。</t>
    </r>
  </si>
  <si>
    <r>
      <rPr>
        <sz val="16"/>
        <rFont val="Times New Roman"/>
        <charset val="134"/>
      </rPr>
      <t>1.</t>
    </r>
    <r>
      <rPr>
        <sz val="16"/>
        <rFont val="仿宋_GB2312"/>
        <charset val="134"/>
      </rPr>
      <t>形成</t>
    </r>
    <r>
      <rPr>
        <sz val="16"/>
        <rFont val="Times New Roman"/>
        <charset val="134"/>
      </rPr>
      <t>1</t>
    </r>
    <r>
      <rPr>
        <sz val="16"/>
        <rFont val="仿宋_GB2312"/>
        <charset val="134"/>
      </rPr>
      <t>套针对</t>
    </r>
    <r>
      <rPr>
        <sz val="16"/>
        <rFont val="Times New Roman"/>
        <charset val="134"/>
      </rPr>
      <t>500</t>
    </r>
    <r>
      <rPr>
        <sz val="16"/>
        <rFont val="仿宋_GB2312"/>
        <charset val="134"/>
      </rPr>
      <t>亩高原苹果园的最优空气炮布设方案。</t>
    </r>
    <r>
      <rPr>
        <sz val="16"/>
        <rFont val="Times New Roman"/>
        <charset val="134"/>
      </rPr>
      <t xml:space="preserve">
2.</t>
    </r>
    <r>
      <rPr>
        <sz val="16"/>
        <rFont val="仿宋_GB2312"/>
        <charset val="134"/>
      </rPr>
      <t>核心示范区</t>
    </r>
    <r>
      <rPr>
        <sz val="16"/>
        <rFont val="Times New Roman"/>
        <charset val="134"/>
      </rPr>
      <t>500</t>
    </r>
    <r>
      <rPr>
        <sz val="16"/>
        <rFont val="仿宋_GB2312"/>
        <charset val="134"/>
      </rPr>
      <t>亩果园商品率从</t>
    </r>
    <r>
      <rPr>
        <sz val="16"/>
        <rFont val="Times New Roman"/>
        <charset val="134"/>
      </rPr>
      <t>30%</t>
    </r>
    <r>
      <rPr>
        <sz val="16"/>
        <rFont val="仿宋_GB2312"/>
        <charset val="134"/>
      </rPr>
      <t>提高到</t>
    </r>
    <r>
      <rPr>
        <sz val="16"/>
        <rFont val="Times New Roman"/>
        <charset val="134"/>
      </rPr>
      <t>65%</t>
    </r>
    <r>
      <rPr>
        <sz val="16"/>
        <rFont val="仿宋_GB2312"/>
        <charset val="134"/>
      </rPr>
      <t>，亩均减少经济损失</t>
    </r>
    <r>
      <rPr>
        <sz val="16"/>
        <rFont val="Times New Roman"/>
        <charset val="134"/>
      </rPr>
      <t>5000</t>
    </r>
    <r>
      <rPr>
        <sz val="16"/>
        <rFont val="仿宋_GB2312"/>
        <charset val="134"/>
      </rPr>
      <t>元，较上年度新增产值</t>
    </r>
    <r>
      <rPr>
        <sz val="16"/>
        <rFont val="Times New Roman"/>
        <charset val="134"/>
      </rPr>
      <t>50</t>
    </r>
    <r>
      <rPr>
        <sz val="16"/>
        <rFont val="仿宋_GB2312"/>
        <charset val="134"/>
      </rPr>
      <t>万元。</t>
    </r>
    <r>
      <rPr>
        <sz val="16"/>
        <rFont val="Times New Roman"/>
        <charset val="134"/>
      </rPr>
      <t xml:space="preserve">
3.</t>
    </r>
    <r>
      <rPr>
        <sz val="16"/>
        <rFont val="仿宋_GB2312"/>
        <charset val="134"/>
      </rPr>
      <t>获得相关知识产权或专利一项。</t>
    </r>
    <r>
      <rPr>
        <sz val="16"/>
        <rFont val="Times New Roman"/>
        <charset val="134"/>
      </rPr>
      <t xml:space="preserve">
4.</t>
    </r>
    <r>
      <rPr>
        <sz val="16"/>
        <rFont val="仿宋_GB2312"/>
        <charset val="134"/>
      </rPr>
      <t>编制《苹果园增雨防雹空（燃）气炮协同作业技术规程》</t>
    </r>
    <r>
      <rPr>
        <sz val="16"/>
        <rFont val="Times New Roman"/>
        <charset val="134"/>
      </rPr>
      <t>1</t>
    </r>
    <r>
      <rPr>
        <sz val="16"/>
        <rFont val="仿宋_GB2312"/>
        <charset val="134"/>
      </rPr>
      <t>套，编制《宁县地区苹果园防雹空气炮技术应用规程（草案）》</t>
    </r>
    <r>
      <rPr>
        <sz val="16"/>
        <rFont val="Times New Roman"/>
        <charset val="134"/>
      </rPr>
      <t>1</t>
    </r>
    <r>
      <rPr>
        <sz val="16"/>
        <rFont val="仿宋_GB2312"/>
        <charset val="134"/>
      </rPr>
      <t>份。</t>
    </r>
  </si>
  <si>
    <r>
      <rPr>
        <sz val="16"/>
        <rFont val="仿宋_GB2312"/>
        <charset val="134"/>
      </rPr>
      <t>培训合作社技术骨干及周边果农</t>
    </r>
    <r>
      <rPr>
        <sz val="16"/>
        <rFont val="Times New Roman"/>
        <charset val="134"/>
      </rPr>
      <t>50</t>
    </r>
    <r>
      <rPr>
        <sz val="16"/>
        <rFont val="仿宋_GB2312"/>
        <charset val="134"/>
      </rPr>
      <t>人次以上。</t>
    </r>
  </si>
  <si>
    <r>
      <rPr>
        <sz val="16"/>
        <rFont val="仿宋_GB2312"/>
        <charset val="134"/>
      </rPr>
      <t>姬菇液体菌种及配套栽培技术研究</t>
    </r>
  </si>
  <si>
    <t>2026.01
—
2027.12</t>
  </si>
  <si>
    <r>
      <rPr>
        <sz val="16"/>
        <rFont val="仿宋_GB2312"/>
        <charset val="134"/>
      </rPr>
      <t>和盛镇</t>
    </r>
    <r>
      <rPr>
        <sz val="16"/>
        <rFont val="Times New Roman"/>
        <charset val="134"/>
      </rPr>
      <t xml:space="preserve">
</t>
    </r>
    <r>
      <rPr>
        <sz val="16"/>
        <rFont val="仿宋_GB2312"/>
        <charset val="134"/>
      </rPr>
      <t>杨庄村</t>
    </r>
  </si>
  <si>
    <r>
      <rPr>
        <sz val="16"/>
        <rFont val="仿宋_GB2312"/>
        <charset val="134"/>
      </rPr>
      <t>本项目针对我国姬菇产业长期存在的菌种生产周期长、质量不稳定、自动化程度低、劳动生产率不高等关键问题，开展姬菇液体菌种制备关键技术及配套栽培技术的系统性研发与产业化应用。项目通过对适合液体菌种生产的姬菇品种的筛选，培养基成分和培养条件的筛选优化，以及配套的栽培管理核心技术进行研究，形成一套技术先进、标准规范、可大规模推广的姬菇液体菌种工厂化生产技术体系。通过本项目的实施，将显著缩短姬菇生产周期，提高生物转化率和产品一致性，降低生产成本与劳动强度，为我省平菇类高效栽培提供理论支撑，促进农民增收和农业可持续发展。</t>
    </r>
  </si>
  <si>
    <r>
      <rPr>
        <sz val="16"/>
        <rFont val="Times New Roman"/>
        <charset val="134"/>
      </rPr>
      <t>1.</t>
    </r>
    <r>
      <rPr>
        <sz val="16"/>
        <rFont val="仿宋_GB2312"/>
        <charset val="134"/>
      </rPr>
      <t>筛选出适合液体培养的姬菇菌株</t>
    </r>
    <r>
      <rPr>
        <sz val="16"/>
        <rFont val="Times New Roman"/>
        <charset val="134"/>
      </rPr>
      <t>1</t>
    </r>
    <r>
      <rPr>
        <sz val="16"/>
        <rFont val="仿宋_GB2312"/>
        <charset val="134"/>
      </rPr>
      <t>株；</t>
    </r>
    <r>
      <rPr>
        <sz val="16"/>
        <rFont val="Times New Roman"/>
        <charset val="134"/>
      </rPr>
      <t xml:space="preserve">
2.</t>
    </r>
    <r>
      <rPr>
        <sz val="16"/>
        <rFont val="仿宋_GB2312"/>
        <charset val="134"/>
      </rPr>
      <t>优化姬菇液体培养配方</t>
    </r>
    <r>
      <rPr>
        <sz val="16"/>
        <rFont val="Times New Roman"/>
        <charset val="134"/>
      </rPr>
      <t>1</t>
    </r>
    <r>
      <rPr>
        <sz val="16"/>
        <rFont val="仿宋_GB2312"/>
        <charset val="134"/>
      </rPr>
      <t>个；</t>
    </r>
    <r>
      <rPr>
        <sz val="16"/>
        <rFont val="Times New Roman"/>
        <charset val="134"/>
      </rPr>
      <t xml:space="preserve">
3.</t>
    </r>
    <r>
      <rPr>
        <sz val="16"/>
        <rFont val="仿宋_GB2312"/>
        <charset val="134"/>
      </rPr>
      <t>筛选出姬菇最佳袋料栽培配方</t>
    </r>
    <r>
      <rPr>
        <sz val="16"/>
        <rFont val="Times New Roman"/>
        <charset val="134"/>
      </rPr>
      <t>1</t>
    </r>
    <r>
      <rPr>
        <sz val="16"/>
        <rFont val="仿宋_GB2312"/>
        <charset val="134"/>
      </rPr>
      <t>个；</t>
    </r>
    <r>
      <rPr>
        <sz val="16"/>
        <rFont val="Times New Roman"/>
        <charset val="134"/>
      </rPr>
      <t xml:space="preserve">
4.</t>
    </r>
    <r>
      <rPr>
        <sz val="16"/>
        <rFont val="仿宋_GB2312"/>
        <charset val="134"/>
      </rPr>
      <t>形成姬菇液体菌种高效栽培技术体系；</t>
    </r>
    <r>
      <rPr>
        <sz val="16"/>
        <rFont val="Times New Roman"/>
        <charset val="134"/>
      </rPr>
      <t xml:space="preserve">
5.</t>
    </r>
    <r>
      <rPr>
        <sz val="16"/>
        <rFont val="仿宋_GB2312"/>
        <charset val="134"/>
      </rPr>
      <t>示范种植姬菇菌棒</t>
    </r>
    <r>
      <rPr>
        <sz val="16"/>
        <rFont val="Times New Roman"/>
        <charset val="134"/>
      </rPr>
      <t>10</t>
    </r>
    <r>
      <rPr>
        <sz val="16"/>
        <rFont val="仿宋_GB2312"/>
        <charset val="134"/>
      </rPr>
      <t>万棒；</t>
    </r>
  </si>
  <si>
    <r>
      <rPr>
        <sz val="16"/>
        <rFont val="仿宋_GB2312"/>
        <charset val="134"/>
      </rPr>
      <t>带动周边农户</t>
    </r>
    <r>
      <rPr>
        <sz val="16"/>
        <rFont val="Times New Roman"/>
        <charset val="134"/>
      </rPr>
      <t>500</t>
    </r>
    <r>
      <rPr>
        <sz val="16"/>
        <rFont val="仿宋_GB2312"/>
        <charset val="134"/>
      </rPr>
      <t>户种植姬菇，每户年净收入增加</t>
    </r>
    <r>
      <rPr>
        <sz val="16"/>
        <rFont val="Times New Roman"/>
        <charset val="134"/>
      </rPr>
      <t>2000</t>
    </r>
    <r>
      <rPr>
        <sz val="16"/>
        <rFont val="仿宋_GB2312"/>
        <charset val="134"/>
      </rPr>
      <t>元。</t>
    </r>
  </si>
  <si>
    <r>
      <rPr>
        <sz val="16"/>
        <rFont val="仿宋_GB2312"/>
        <charset val="134"/>
      </rPr>
      <t>适用于西北寒旱地区工厂化生产的食用菌优良菌株筛选及应用示范</t>
    </r>
  </si>
  <si>
    <r>
      <rPr>
        <sz val="16"/>
        <rFont val="仿宋_GB2312"/>
        <charset val="134"/>
      </rPr>
      <t>太昌镇</t>
    </r>
    <r>
      <rPr>
        <sz val="16"/>
        <rFont val="Times New Roman"/>
        <charset val="134"/>
      </rPr>
      <t xml:space="preserve">
</t>
    </r>
    <r>
      <rPr>
        <sz val="16"/>
        <rFont val="仿宋_GB2312"/>
        <charset val="134"/>
      </rPr>
      <t>联合村</t>
    </r>
  </si>
  <si>
    <r>
      <rPr>
        <sz val="16"/>
        <rFont val="仿宋_GB2312"/>
        <charset val="134"/>
      </rPr>
      <t>本项目中，公司通过投资引进国内先进的菌棒制作技术、高温高压灭菌技术、食用菌母种复壮扩繁筛选技术、液体菌种发酵培育技术、食用菌菌棒发菌培育技术、食用菌子实体栽培技术等一系列生产工艺和技术，旨在筛选出适合西北寒旱地区工厂化种植的食用菌优良菌种，并利用本地丰富的玉米芯、玉米秸秆、中药渣等农业废弃物，实现农业废弃物的资源化利用和应用示范，最终实现</t>
    </r>
    <r>
      <rPr>
        <sz val="16"/>
        <rFont val="Times New Roman"/>
        <charset val="134"/>
      </rPr>
      <t>“</t>
    </r>
    <r>
      <rPr>
        <sz val="16"/>
        <rFont val="仿宋_GB2312"/>
        <charset val="134"/>
      </rPr>
      <t>三元双向</t>
    </r>
    <r>
      <rPr>
        <sz val="16"/>
        <rFont val="Times New Roman"/>
        <charset val="134"/>
      </rPr>
      <t>”</t>
    </r>
    <r>
      <rPr>
        <sz val="16"/>
        <rFont val="仿宋_GB2312"/>
        <charset val="134"/>
      </rPr>
      <t>的农业循环目标。</t>
    </r>
  </si>
  <si>
    <r>
      <rPr>
        <sz val="16"/>
        <rFont val="Times New Roman"/>
        <charset val="134"/>
      </rPr>
      <t>1.</t>
    </r>
    <r>
      <rPr>
        <sz val="16"/>
        <rFont val="仿宋_GB2312"/>
        <charset val="134"/>
      </rPr>
      <t>筛选出适宜以玉米芯、玉米秸秆为主料栽培的平菇、杏鲍菇等品种</t>
    </r>
    <r>
      <rPr>
        <sz val="16"/>
        <rFont val="Times New Roman"/>
        <charset val="134"/>
      </rPr>
      <t>2</t>
    </r>
    <r>
      <rPr>
        <sz val="16"/>
        <rFont val="仿宋_GB2312"/>
        <charset val="134"/>
      </rPr>
      <t>～</t>
    </r>
    <r>
      <rPr>
        <sz val="16"/>
        <rFont val="Times New Roman"/>
        <charset val="134"/>
      </rPr>
      <t>3</t>
    </r>
    <r>
      <rPr>
        <sz val="16"/>
        <rFont val="仿宋_GB2312"/>
        <charset val="134"/>
      </rPr>
      <t>个，高产栽培配</t>
    </r>
    <r>
      <rPr>
        <sz val="16"/>
        <rFont val="Times New Roman"/>
        <charset val="134"/>
      </rPr>
      <t>1</t>
    </r>
    <r>
      <rPr>
        <sz val="16"/>
        <rFont val="仿宋_GB2312"/>
        <charset val="134"/>
      </rPr>
      <t>～</t>
    </r>
    <r>
      <rPr>
        <sz val="16"/>
        <rFont val="Times New Roman"/>
        <charset val="134"/>
      </rPr>
      <t>2</t>
    </r>
    <r>
      <rPr>
        <sz val="16"/>
        <rFont val="仿宋_GB2312"/>
        <charset val="134"/>
      </rPr>
      <t>个；</t>
    </r>
    <r>
      <rPr>
        <sz val="16"/>
        <rFont val="Times New Roman"/>
        <charset val="134"/>
      </rPr>
      <t xml:space="preserve"> 
2.</t>
    </r>
    <r>
      <rPr>
        <sz val="16"/>
        <rFont val="仿宋_GB2312"/>
        <charset val="134"/>
      </rPr>
      <t>研究出液体菌种高效发酵工艺</t>
    </r>
    <r>
      <rPr>
        <sz val="16"/>
        <rFont val="Times New Roman"/>
        <charset val="134"/>
      </rPr>
      <t>1</t>
    </r>
    <r>
      <rPr>
        <sz val="16"/>
        <rFont val="仿宋_GB2312"/>
        <charset val="134"/>
      </rPr>
      <t>项。</t>
    </r>
    <r>
      <rPr>
        <sz val="16"/>
        <rFont val="Times New Roman"/>
        <charset val="134"/>
      </rPr>
      <t xml:space="preserve"> 
3.</t>
    </r>
    <r>
      <rPr>
        <sz val="16"/>
        <rFont val="仿宋_GB2312"/>
        <charset val="134"/>
      </rPr>
      <t>形成企业技术标准</t>
    </r>
    <r>
      <rPr>
        <sz val="16"/>
        <rFont val="Times New Roman"/>
        <charset val="134"/>
      </rPr>
      <t>1-2</t>
    </r>
    <r>
      <rPr>
        <sz val="16"/>
        <rFont val="仿宋_GB2312"/>
        <charset val="134"/>
      </rPr>
      <t>项。</t>
    </r>
    <r>
      <rPr>
        <sz val="16"/>
        <rFont val="Times New Roman"/>
        <charset val="134"/>
      </rPr>
      <t xml:space="preserve"> 
4.</t>
    </r>
    <r>
      <rPr>
        <sz val="16"/>
        <rFont val="仿宋_GB2312"/>
        <charset val="134"/>
      </rPr>
      <t>工厂化栽培食用菌的应用示范点</t>
    </r>
    <r>
      <rPr>
        <sz val="16"/>
        <rFont val="Times New Roman"/>
        <charset val="134"/>
      </rPr>
      <t>1</t>
    </r>
    <r>
      <rPr>
        <sz val="16"/>
        <rFont val="仿宋_GB2312"/>
        <charset val="134"/>
      </rPr>
      <t>个。</t>
    </r>
    <r>
      <rPr>
        <sz val="16"/>
        <rFont val="Times New Roman"/>
        <charset val="134"/>
      </rPr>
      <t xml:space="preserve"> 
5.</t>
    </r>
    <r>
      <rPr>
        <sz val="16"/>
        <rFont val="仿宋_GB2312"/>
        <charset val="134"/>
      </rPr>
      <t>申请实用新型专利</t>
    </r>
    <r>
      <rPr>
        <sz val="16"/>
        <rFont val="Times New Roman"/>
        <charset val="134"/>
      </rPr>
      <t>2</t>
    </r>
    <r>
      <rPr>
        <sz val="16"/>
        <rFont val="仿宋_GB2312"/>
        <charset val="134"/>
      </rPr>
      <t>项。</t>
    </r>
  </si>
  <si>
    <r>
      <rPr>
        <sz val="16"/>
        <rFont val="Times New Roman"/>
        <charset val="134"/>
      </rPr>
      <t>1.</t>
    </r>
    <r>
      <rPr>
        <sz val="16"/>
        <rFont val="仿宋_GB2312"/>
        <charset val="134"/>
      </rPr>
      <t>举办相关技术培训</t>
    </r>
    <r>
      <rPr>
        <sz val="16"/>
        <rFont val="Times New Roman"/>
        <charset val="134"/>
      </rPr>
      <t>5</t>
    </r>
    <r>
      <rPr>
        <sz val="16"/>
        <rFont val="仿宋_GB2312"/>
        <charset val="134"/>
      </rPr>
      <t>次，累计培训人员</t>
    </r>
    <r>
      <rPr>
        <sz val="16"/>
        <rFont val="Times New Roman"/>
        <charset val="134"/>
      </rPr>
      <t>200</t>
    </r>
    <r>
      <rPr>
        <sz val="16"/>
        <rFont val="仿宋_GB2312"/>
        <charset val="134"/>
      </rPr>
      <t>人次以上；引进或培养食用菌技术人员</t>
    </r>
    <r>
      <rPr>
        <sz val="16"/>
        <rFont val="Times New Roman"/>
        <charset val="134"/>
      </rPr>
      <t>5-7</t>
    </r>
    <r>
      <rPr>
        <sz val="16"/>
        <rFont val="仿宋_GB2312"/>
        <charset val="134"/>
      </rPr>
      <t>名；</t>
    </r>
    <r>
      <rPr>
        <sz val="16"/>
        <rFont val="Times New Roman"/>
        <charset val="134"/>
      </rPr>
      <t xml:space="preserve">
2.</t>
    </r>
    <r>
      <rPr>
        <sz val="16"/>
        <rFont val="仿宋_GB2312"/>
        <charset val="134"/>
      </rPr>
      <t>解决本地就业岗位</t>
    </r>
    <r>
      <rPr>
        <sz val="16"/>
        <rFont val="Times New Roman"/>
        <charset val="134"/>
      </rPr>
      <t>50</t>
    </r>
    <r>
      <rPr>
        <sz val="16"/>
        <rFont val="仿宋_GB2312"/>
        <charset val="134"/>
      </rPr>
      <t>人以上。</t>
    </r>
    <r>
      <rPr>
        <sz val="16"/>
        <rFont val="Times New Roman"/>
        <charset val="134"/>
      </rPr>
      <t xml:space="preserve">
3.</t>
    </r>
    <r>
      <rPr>
        <sz val="16"/>
        <rFont val="仿宋_GB2312"/>
        <charset val="134"/>
      </rPr>
      <t>为周围</t>
    </r>
    <r>
      <rPr>
        <sz val="16"/>
        <rFont val="Times New Roman"/>
        <charset val="134"/>
      </rPr>
      <t>50</t>
    </r>
    <r>
      <rPr>
        <sz val="16"/>
        <rFont val="仿宋_GB2312"/>
        <charset val="134"/>
      </rPr>
      <t>户以上玉米种植户增加收入</t>
    </r>
    <r>
      <rPr>
        <sz val="16"/>
        <rFont val="Times New Roman"/>
        <charset val="134"/>
      </rPr>
      <t>3</t>
    </r>
    <r>
      <rPr>
        <sz val="16"/>
        <rFont val="仿宋_GB2312"/>
        <charset val="134"/>
      </rPr>
      <t>万</t>
    </r>
    <r>
      <rPr>
        <sz val="16"/>
        <rFont val="Times New Roman"/>
        <charset val="134"/>
      </rPr>
      <t>—5</t>
    </r>
    <r>
      <rPr>
        <sz val="16"/>
        <rFont val="仿宋_GB2312"/>
        <charset val="134"/>
      </rPr>
      <t>万元</t>
    </r>
    <r>
      <rPr>
        <sz val="16"/>
        <rFont val="Times New Roman"/>
        <charset val="134"/>
      </rPr>
      <t>/</t>
    </r>
    <r>
      <rPr>
        <sz val="16"/>
        <rFont val="仿宋_GB2312"/>
        <charset val="134"/>
      </rPr>
      <t>年。</t>
    </r>
  </si>
  <si>
    <r>
      <rPr>
        <sz val="16"/>
        <rFont val="仿宋_GB2312"/>
        <charset val="134"/>
      </rPr>
      <t>轻基质容器金银花种苗繁育技术成果转化应用研究</t>
    </r>
  </si>
  <si>
    <r>
      <rPr>
        <sz val="16"/>
        <rFont val="仿宋_GB2312"/>
        <charset val="134"/>
      </rPr>
      <t>春荣镇</t>
    </r>
    <r>
      <rPr>
        <sz val="16"/>
        <rFont val="Times New Roman"/>
        <charset val="134"/>
      </rPr>
      <t xml:space="preserve">
</t>
    </r>
    <r>
      <rPr>
        <sz val="16"/>
        <rFont val="仿宋_GB2312"/>
        <charset val="134"/>
      </rPr>
      <t>路户村</t>
    </r>
  </si>
  <si>
    <r>
      <rPr>
        <sz val="16"/>
        <rFont val="仿宋_GB2312"/>
        <charset val="134"/>
      </rPr>
      <t>甘肃谷和春农业农民专业合作社联合宁县农技推广中心计划对自主研发的轻基质容器金银花种苗繁育技术的技术流程和操作规范进行优化，使其达到产业化应用的要求，并以此为支撑建设金银花标准化种苗繁育基地，示范推广轻基质容器金银花种苗繁育技术，繁育优质金银花苗木</t>
    </r>
    <r>
      <rPr>
        <sz val="16"/>
        <rFont val="Times New Roman"/>
        <charset val="134"/>
      </rPr>
      <t>20</t>
    </r>
    <r>
      <rPr>
        <sz val="16"/>
        <rFont val="仿宋_GB2312"/>
        <charset val="134"/>
      </rPr>
      <t>万株。项目实施后，按成苗率</t>
    </r>
    <r>
      <rPr>
        <sz val="16"/>
        <rFont val="Times New Roman"/>
        <charset val="134"/>
      </rPr>
      <t>80%</t>
    </r>
    <r>
      <rPr>
        <sz val="16"/>
        <rFont val="仿宋_GB2312"/>
        <charset val="134"/>
      </rPr>
      <t>计算，可成苗约</t>
    </r>
    <r>
      <rPr>
        <sz val="16"/>
        <rFont val="Times New Roman"/>
        <charset val="134"/>
      </rPr>
      <t>16</t>
    </r>
    <r>
      <rPr>
        <sz val="16"/>
        <rFont val="仿宋_GB2312"/>
        <charset val="134"/>
      </rPr>
      <t>万株，产值</t>
    </r>
    <r>
      <rPr>
        <sz val="16"/>
        <rFont val="Times New Roman"/>
        <charset val="134"/>
      </rPr>
      <t>24</t>
    </r>
    <r>
      <rPr>
        <sz val="16"/>
        <rFont val="仿宋_GB2312"/>
        <charset val="134"/>
      </rPr>
      <t>万元，可移栽大田</t>
    </r>
    <r>
      <rPr>
        <sz val="16"/>
        <rFont val="Times New Roman"/>
        <charset val="134"/>
      </rPr>
      <t>500</t>
    </r>
    <r>
      <rPr>
        <sz val="16"/>
        <rFont val="仿宋_GB2312"/>
        <charset val="134"/>
      </rPr>
      <t>亩左右，带动</t>
    </r>
    <r>
      <rPr>
        <sz val="16"/>
        <rFont val="Times New Roman"/>
        <charset val="134"/>
      </rPr>
      <t>500</t>
    </r>
    <r>
      <rPr>
        <sz val="16"/>
        <rFont val="仿宋_GB2312"/>
        <charset val="134"/>
      </rPr>
      <t>多户农户增收，引导全县金银花产业快速稳定高质量发展，为金银花的规模化、现代化发展提供有效途径和技术支撑，带动周边县区发展金银花产业。</t>
    </r>
  </si>
  <si>
    <r>
      <rPr>
        <sz val="16"/>
        <rFont val="Times New Roman"/>
        <charset val="134"/>
      </rPr>
      <t>1.</t>
    </r>
    <r>
      <rPr>
        <sz val="16"/>
        <rFont val="仿宋_GB2312"/>
        <charset val="134"/>
      </rPr>
      <t>形成轻基质容器金银花种苗繁育技术</t>
    </r>
    <r>
      <rPr>
        <sz val="16"/>
        <rFont val="Times New Roman"/>
        <charset val="134"/>
      </rPr>
      <t>1</t>
    </r>
    <r>
      <rPr>
        <sz val="16"/>
        <rFont val="仿宋_GB2312"/>
        <charset val="134"/>
      </rPr>
      <t>项，编制《轻基质容器金银花种苗繁育技术规程》</t>
    </r>
    <r>
      <rPr>
        <sz val="16"/>
        <rFont val="Times New Roman"/>
        <charset val="134"/>
      </rPr>
      <t>1</t>
    </r>
    <r>
      <rPr>
        <sz val="16"/>
        <rFont val="仿宋_GB2312"/>
        <charset val="134"/>
      </rPr>
      <t>套。</t>
    </r>
    <r>
      <rPr>
        <sz val="16"/>
        <rFont val="Times New Roman"/>
        <charset val="134"/>
      </rPr>
      <t xml:space="preserve">
2.</t>
    </r>
    <r>
      <rPr>
        <sz val="16"/>
        <rFont val="仿宋_GB2312"/>
        <charset val="134"/>
      </rPr>
      <t>申请专利</t>
    </r>
    <r>
      <rPr>
        <sz val="16"/>
        <rFont val="Times New Roman"/>
        <charset val="134"/>
      </rPr>
      <t>1</t>
    </r>
    <r>
      <rPr>
        <sz val="16"/>
        <rFont val="仿宋_GB2312"/>
        <charset val="134"/>
      </rPr>
      <t>件。</t>
    </r>
    <r>
      <rPr>
        <sz val="16"/>
        <rFont val="Times New Roman"/>
        <charset val="134"/>
      </rPr>
      <t xml:space="preserve">
3.</t>
    </r>
    <r>
      <rPr>
        <sz val="16"/>
        <rFont val="仿宋_GB2312"/>
        <charset val="134"/>
      </rPr>
      <t>繁育优质金银花苗木</t>
    </r>
    <r>
      <rPr>
        <sz val="16"/>
        <rFont val="Times New Roman"/>
        <charset val="134"/>
      </rPr>
      <t>20</t>
    </r>
    <r>
      <rPr>
        <sz val="16"/>
        <rFont val="仿宋_GB2312"/>
        <charset val="134"/>
      </rPr>
      <t>万株，成苗</t>
    </r>
    <r>
      <rPr>
        <sz val="16"/>
        <rFont val="Times New Roman"/>
        <charset val="134"/>
      </rPr>
      <t>16</t>
    </r>
    <r>
      <rPr>
        <sz val="16"/>
        <rFont val="仿宋_GB2312"/>
        <charset val="134"/>
      </rPr>
      <t>万株。</t>
    </r>
    <r>
      <rPr>
        <sz val="16"/>
        <rFont val="Times New Roman"/>
        <charset val="134"/>
      </rPr>
      <t xml:space="preserve">
4.</t>
    </r>
    <r>
      <rPr>
        <sz val="16"/>
        <rFont val="仿宋_GB2312"/>
        <charset val="134"/>
      </rPr>
      <t>合作社增加收入</t>
    </r>
    <r>
      <rPr>
        <sz val="16"/>
        <rFont val="Times New Roman"/>
        <charset val="134"/>
      </rPr>
      <t>24</t>
    </r>
    <r>
      <rPr>
        <sz val="16"/>
        <rFont val="仿宋_GB2312"/>
        <charset val="134"/>
      </rPr>
      <t>万元，利润</t>
    </r>
    <r>
      <rPr>
        <sz val="16"/>
        <rFont val="Times New Roman"/>
        <charset val="134"/>
      </rPr>
      <t>3</t>
    </r>
    <r>
      <rPr>
        <sz val="16"/>
        <rFont val="仿宋_GB2312"/>
        <charset val="134"/>
      </rPr>
      <t>万元。</t>
    </r>
  </si>
  <si>
    <r>
      <rPr>
        <sz val="16"/>
        <rFont val="Times New Roman"/>
        <charset val="134"/>
      </rPr>
      <t>1.</t>
    </r>
    <r>
      <rPr>
        <sz val="16"/>
        <rFont val="仿宋_GB2312"/>
        <charset val="134"/>
      </rPr>
      <t>培训农户</t>
    </r>
    <r>
      <rPr>
        <sz val="16"/>
        <rFont val="Times New Roman"/>
        <charset val="134"/>
      </rPr>
      <t>100</t>
    </r>
    <r>
      <rPr>
        <sz val="16"/>
        <rFont val="仿宋_GB2312"/>
        <charset val="134"/>
      </rPr>
      <t>人次。</t>
    </r>
    <r>
      <rPr>
        <sz val="16"/>
        <rFont val="Times New Roman"/>
        <charset val="134"/>
      </rPr>
      <t xml:space="preserve">
2.</t>
    </r>
    <r>
      <rPr>
        <sz val="16"/>
        <rFont val="仿宋_GB2312"/>
        <charset val="134"/>
      </rPr>
      <t>带动</t>
    </r>
    <r>
      <rPr>
        <sz val="16"/>
        <rFont val="Times New Roman"/>
        <charset val="134"/>
      </rPr>
      <t>500</t>
    </r>
    <r>
      <rPr>
        <sz val="16"/>
        <rFont val="仿宋_GB2312"/>
        <charset val="134"/>
      </rPr>
      <t>多户农户栽植金银花</t>
    </r>
    <r>
      <rPr>
        <sz val="16"/>
        <rFont val="Times New Roman"/>
        <charset val="134"/>
      </rPr>
      <t>500</t>
    </r>
    <r>
      <rPr>
        <sz val="16"/>
        <rFont val="仿宋_GB2312"/>
        <charset val="134"/>
      </rPr>
      <t>亩左右，实现带农增收。</t>
    </r>
    <r>
      <rPr>
        <sz val="16"/>
        <rFont val="Times New Roman"/>
        <charset val="134"/>
      </rPr>
      <t xml:space="preserve">
3.</t>
    </r>
    <r>
      <rPr>
        <sz val="16"/>
        <rFont val="仿宋_GB2312"/>
        <charset val="134"/>
      </rPr>
      <t>带动就业</t>
    </r>
    <r>
      <rPr>
        <sz val="16"/>
        <rFont val="Times New Roman"/>
        <charset val="134"/>
      </rPr>
      <t>10</t>
    </r>
    <r>
      <rPr>
        <sz val="16"/>
        <rFont val="仿宋_GB2312"/>
        <charset val="134"/>
      </rPr>
      <t>人（季节性临时用工），带动农户增加务工收入。</t>
    </r>
  </si>
  <si>
    <r>
      <rPr>
        <sz val="16"/>
        <rFont val="仿宋_GB2312"/>
        <charset val="134"/>
      </rPr>
      <t>食用菌优异种质引进与精准选育关键技术研究及应用</t>
    </r>
  </si>
  <si>
    <r>
      <rPr>
        <sz val="16"/>
        <rFont val="仿宋_GB2312"/>
        <charset val="134"/>
      </rPr>
      <t>本项目针对我国食用菌产业中菌种质量参差不齐、源头标准缺失导致农户种植风险高、产品品质不稳定的核心痛点，申请东西协作科技计划资金支持。项目将科技资源聚焦于产业链的</t>
    </r>
    <r>
      <rPr>
        <sz val="16"/>
        <rFont val="Times New Roman"/>
        <charset val="134"/>
      </rPr>
      <t>“</t>
    </r>
    <r>
      <rPr>
        <sz val="16"/>
        <rFont val="仿宋_GB2312"/>
        <charset val="134"/>
      </rPr>
      <t>芯片</t>
    </r>
    <r>
      <rPr>
        <sz val="16"/>
        <rFont val="Times New Roman"/>
        <charset val="134"/>
      </rPr>
      <t>”</t>
    </r>
    <r>
      <rPr>
        <sz val="16"/>
        <rFont val="仿宋_GB2312"/>
        <charset val="134"/>
      </rPr>
      <t>环节一一菌种，依托项目单位现有基础，致力于优质食用菌菌种的选育、引进及其工厂化、标准化的高效扩繁技术研究。通过建立标准化的菌种与菌棒生产示范线，为合作农户稳定提供高产、抗病的优质菌棒，从源头保障种植成功率和产品品质。同时，项目配套提供简明扼要的种植技术指导，并与农户签订产品保底回收协议，通过</t>
    </r>
    <r>
      <rPr>
        <sz val="16"/>
        <rFont val="Times New Roman"/>
        <charset val="134"/>
      </rPr>
      <t>“</t>
    </r>
    <r>
      <rPr>
        <sz val="16"/>
        <rFont val="仿宋_GB2312"/>
        <charset val="134"/>
      </rPr>
      <t>甘耳</t>
    </r>
    <r>
      <rPr>
        <sz val="16"/>
        <rFont val="Times New Roman"/>
        <charset val="134"/>
      </rPr>
      <t>”</t>
    </r>
    <r>
      <rPr>
        <sz val="16"/>
        <rFont val="仿宋_GB2312"/>
        <charset val="134"/>
      </rPr>
      <t>品牌进行统一销售。最终，本项目旨在通过科技赋能产业源头，构建一个</t>
    </r>
    <r>
      <rPr>
        <sz val="16"/>
        <rFont val="Times New Roman"/>
        <charset val="134"/>
      </rPr>
      <t>“</t>
    </r>
    <r>
      <rPr>
        <sz val="16"/>
        <rFont val="仿宋_GB2312"/>
        <charset val="134"/>
      </rPr>
      <t>公司掌控种源、农户规范种植、品牌实现溢价</t>
    </r>
    <r>
      <rPr>
        <sz val="16"/>
        <rFont val="Times New Roman"/>
        <charset val="134"/>
      </rPr>
      <t>”</t>
    </r>
    <r>
      <rPr>
        <sz val="16"/>
        <rFont val="仿宋_GB2312"/>
        <charset val="134"/>
      </rPr>
      <t>的紧密型联农带农新模式，推动区域食用菌产业的高质量发展。</t>
    </r>
  </si>
  <si>
    <r>
      <rPr>
        <sz val="16"/>
        <rFont val="Times New Roman"/>
        <charset val="134"/>
      </rPr>
      <t xml:space="preserve">1. </t>
    </r>
    <r>
      <rPr>
        <sz val="16"/>
        <rFont val="仿宋_GB2312"/>
        <charset val="134"/>
      </rPr>
      <t>完成</t>
    </r>
    <r>
      <rPr>
        <sz val="16"/>
        <rFont val="Times New Roman"/>
        <charset val="134"/>
      </rPr>
      <t>2</t>
    </r>
    <r>
      <rPr>
        <sz val="16"/>
        <rFont val="仿宋_GB2312"/>
        <charset val="134"/>
      </rPr>
      <t>～</t>
    </r>
    <r>
      <rPr>
        <sz val="16"/>
        <rFont val="Times New Roman"/>
        <charset val="134"/>
      </rPr>
      <t>3</t>
    </r>
    <r>
      <rPr>
        <sz val="16"/>
        <rFont val="仿宋_GB2312"/>
        <charset val="134"/>
      </rPr>
      <t>个主栽品种的筛选与引进，并出具菌种特性与栽培表现报告。</t>
    </r>
    <r>
      <rPr>
        <sz val="16"/>
        <rFont val="Times New Roman"/>
        <charset val="134"/>
      </rPr>
      <t xml:space="preserve">
2.</t>
    </r>
    <r>
      <rPr>
        <sz val="16"/>
        <rFont val="仿宋_GB2312"/>
        <charset val="134"/>
      </rPr>
      <t>制定并发布《</t>
    </r>
    <r>
      <rPr>
        <sz val="16"/>
        <rFont val="Times New Roman"/>
        <charset val="134"/>
      </rPr>
      <t>“</t>
    </r>
    <r>
      <rPr>
        <sz val="16"/>
        <rFont val="仿宋_GB2312"/>
        <charset val="134"/>
      </rPr>
      <t>甘耳</t>
    </r>
    <r>
      <rPr>
        <sz val="16"/>
        <rFont val="Times New Roman"/>
        <charset val="134"/>
      </rPr>
      <t>”</t>
    </r>
    <r>
      <rPr>
        <sz val="16"/>
        <rFont val="仿宋_GB2312"/>
        <charset val="134"/>
      </rPr>
      <t>优质菌种及菌棒生产标准操作规程》等企业标准</t>
    </r>
    <r>
      <rPr>
        <sz val="16"/>
        <rFont val="Times New Roman"/>
        <charset val="134"/>
      </rPr>
      <t>1</t>
    </r>
    <r>
      <rPr>
        <sz val="16"/>
        <rFont val="仿宋_GB2312"/>
        <charset val="134"/>
      </rPr>
      <t>套。</t>
    </r>
    <r>
      <rPr>
        <sz val="16"/>
        <rFont val="Times New Roman"/>
        <charset val="134"/>
      </rPr>
      <t xml:space="preserve">
3.</t>
    </r>
    <r>
      <rPr>
        <sz val="16"/>
        <rFont val="仿宋_GB2312"/>
        <charset val="134"/>
      </rPr>
      <t>品牌包装与销售：送检产品检测报告，打造地区优质农产品，依托</t>
    </r>
    <r>
      <rPr>
        <sz val="16"/>
        <rFont val="Times New Roman"/>
        <charset val="134"/>
      </rPr>
      <t>“</t>
    </r>
    <r>
      <rPr>
        <sz val="16"/>
        <rFont val="仿宋_GB2312"/>
        <charset val="134"/>
      </rPr>
      <t>甘耳</t>
    </r>
    <r>
      <rPr>
        <sz val="16"/>
        <rFont val="Times New Roman"/>
        <charset val="134"/>
      </rPr>
      <t>”</t>
    </r>
    <r>
      <rPr>
        <sz val="16"/>
        <rFont val="仿宋_GB2312"/>
        <charset val="134"/>
      </rPr>
      <t>品牌实现年度销售额</t>
    </r>
    <r>
      <rPr>
        <sz val="16"/>
        <rFont val="Times New Roman"/>
        <charset val="134"/>
      </rPr>
      <t>480</t>
    </r>
    <r>
      <rPr>
        <sz val="16"/>
        <rFont val="仿宋_GB2312"/>
        <charset val="134"/>
      </rPr>
      <t>万元</t>
    </r>
    <r>
      <rPr>
        <sz val="16"/>
        <rFont val="Times New Roman"/>
        <charset val="134"/>
      </rPr>
      <t xml:space="preserve">
4.</t>
    </r>
    <r>
      <rPr>
        <sz val="16"/>
        <rFont val="仿宋_GB2312"/>
        <charset val="134"/>
      </rPr>
      <t>知识产权：申请专利</t>
    </r>
    <r>
      <rPr>
        <sz val="16"/>
        <rFont val="Times New Roman"/>
        <charset val="134"/>
      </rPr>
      <t>2</t>
    </r>
    <r>
      <rPr>
        <sz val="16"/>
        <rFont val="仿宋_GB2312"/>
        <charset val="134"/>
      </rPr>
      <t>～</t>
    </r>
    <r>
      <rPr>
        <sz val="16"/>
        <rFont val="Times New Roman"/>
        <charset val="134"/>
      </rPr>
      <t>3</t>
    </r>
    <r>
      <rPr>
        <sz val="16"/>
        <rFont val="仿宋_GB2312"/>
        <charset val="134"/>
      </rPr>
      <t>个。</t>
    </r>
  </si>
  <si>
    <r>
      <rPr>
        <sz val="16"/>
        <rFont val="仿宋_GB2312"/>
        <charset val="134"/>
      </rPr>
      <t>带动周边农户</t>
    </r>
    <r>
      <rPr>
        <sz val="16"/>
        <rFont val="Times New Roman"/>
        <charset val="134"/>
      </rPr>
      <t>50</t>
    </r>
    <r>
      <rPr>
        <sz val="16"/>
        <rFont val="仿宋_GB2312"/>
        <charset val="134"/>
      </rPr>
      <t>户以上，年增收</t>
    </r>
    <r>
      <rPr>
        <sz val="16"/>
        <rFont val="Times New Roman"/>
        <charset val="134"/>
      </rPr>
      <t>1.2</t>
    </r>
    <r>
      <rPr>
        <sz val="16"/>
        <rFont val="仿宋_GB2312"/>
        <charset val="134"/>
      </rPr>
      <t>万元以上；年均向合作农户供应优质菌棒</t>
    </r>
    <r>
      <rPr>
        <sz val="16"/>
        <rFont val="Times New Roman"/>
        <charset val="134"/>
      </rPr>
      <t>30</t>
    </r>
    <r>
      <rPr>
        <sz val="16"/>
        <rFont val="仿宋_GB2312"/>
        <charset val="134"/>
      </rPr>
      <t>万袋以上；举办标准化种植技术培训</t>
    </r>
    <r>
      <rPr>
        <sz val="16"/>
        <rFont val="Times New Roman"/>
        <charset val="134"/>
      </rPr>
      <t>300</t>
    </r>
    <r>
      <rPr>
        <sz val="16"/>
        <rFont val="仿宋_GB2312"/>
        <charset val="134"/>
      </rPr>
      <t>人次。</t>
    </r>
  </si>
  <si>
    <r>
      <rPr>
        <b/>
        <sz val="16"/>
        <rFont val="仿宋_GB2312"/>
        <charset val="134"/>
      </rPr>
      <t>产业配套设施建设</t>
    </r>
  </si>
  <si>
    <r>
      <rPr>
        <sz val="16"/>
        <color rgb="FF000000"/>
        <rFont val="Times New Roman"/>
        <charset val="134"/>
      </rPr>
      <t>2026</t>
    </r>
    <r>
      <rPr>
        <sz val="16"/>
        <color rgb="FF000000"/>
        <rFont val="仿宋_GB2312"/>
        <charset val="134"/>
      </rPr>
      <t>年宁县春荣镇岘子村自然村（组）通硬化路工程</t>
    </r>
  </si>
  <si>
    <t>2026-2026</t>
  </si>
  <si>
    <r>
      <rPr>
        <sz val="16"/>
        <color rgb="FF000000"/>
        <rFont val="仿宋_GB2312"/>
        <charset val="134"/>
      </rPr>
      <t>春荣镇</t>
    </r>
    <r>
      <rPr>
        <sz val="16"/>
        <color rgb="FF000000"/>
        <rFont val="Times New Roman"/>
        <charset val="134"/>
      </rPr>
      <t xml:space="preserve">
</t>
    </r>
    <r>
      <rPr>
        <sz val="16"/>
        <color rgb="FF000000"/>
        <rFont val="仿宋_GB2312"/>
        <charset val="134"/>
      </rPr>
      <t>岘子村</t>
    </r>
  </si>
  <si>
    <r>
      <rPr>
        <sz val="16"/>
        <color rgb="FF000000"/>
        <rFont val="仿宋_GB2312"/>
        <charset val="134"/>
      </rPr>
      <t>建成自然村组道路</t>
    </r>
    <r>
      <rPr>
        <sz val="16"/>
        <color rgb="FF000000"/>
        <rFont val="Times New Roman"/>
        <charset val="134"/>
      </rPr>
      <t>0.38</t>
    </r>
    <r>
      <rPr>
        <sz val="16"/>
        <color rgb="FF000000"/>
        <rFont val="仿宋_GB2312"/>
        <charset val="134"/>
      </rPr>
      <t>公里。</t>
    </r>
  </si>
  <si>
    <t>促进产业发展，方便群众出行，建设美丽乡村。</t>
  </si>
  <si>
    <r>
      <rPr>
        <sz val="16"/>
        <color rgb="FF000000"/>
        <rFont val="仿宋_GB2312"/>
        <charset val="134"/>
      </rPr>
      <t>解决</t>
    </r>
    <r>
      <rPr>
        <sz val="16"/>
        <color rgb="FF000000"/>
        <rFont val="Times New Roman"/>
        <charset val="134"/>
      </rPr>
      <t>20</t>
    </r>
    <r>
      <rPr>
        <sz val="16"/>
        <color rgb="FF000000"/>
        <rFont val="仿宋_GB2312"/>
        <charset val="134"/>
      </rPr>
      <t>户</t>
    </r>
    <r>
      <rPr>
        <sz val="16"/>
        <color rgb="FF000000"/>
        <rFont val="Times New Roman"/>
        <charset val="134"/>
      </rPr>
      <t>70</t>
    </r>
    <r>
      <rPr>
        <sz val="16"/>
        <color rgb="FF000000"/>
        <rFont val="仿宋_GB2312"/>
        <charset val="134"/>
      </rPr>
      <t>人出行难问题。</t>
    </r>
  </si>
  <si>
    <t>交通局</t>
  </si>
  <si>
    <t>公路局</t>
  </si>
  <si>
    <t>2025.11.20</t>
  </si>
  <si>
    <r>
      <rPr>
        <sz val="16"/>
        <color rgb="FF000000"/>
        <rFont val="Times New Roman"/>
        <charset val="134"/>
      </rPr>
      <t>2026</t>
    </r>
    <r>
      <rPr>
        <sz val="16"/>
        <color rgb="FF000000"/>
        <rFont val="仿宋_GB2312"/>
        <charset val="134"/>
      </rPr>
      <t>年宁县春荣镇赤堡村自然村（组）通硬化路工程</t>
    </r>
  </si>
  <si>
    <r>
      <rPr>
        <sz val="16"/>
        <color rgb="FF000000"/>
        <rFont val="仿宋_GB2312"/>
        <charset val="134"/>
      </rPr>
      <t>春荣镇</t>
    </r>
    <r>
      <rPr>
        <sz val="16"/>
        <color rgb="FF000000"/>
        <rFont val="Times New Roman"/>
        <charset val="134"/>
      </rPr>
      <t xml:space="preserve">
</t>
    </r>
    <r>
      <rPr>
        <sz val="16"/>
        <color rgb="FF000000"/>
        <rFont val="仿宋_GB2312"/>
        <charset val="134"/>
      </rPr>
      <t>赤堡村</t>
    </r>
  </si>
  <si>
    <r>
      <rPr>
        <sz val="16"/>
        <color rgb="FF000000"/>
        <rFont val="仿宋_GB2312"/>
        <charset val="134"/>
      </rPr>
      <t>建成自然村组道路</t>
    </r>
    <r>
      <rPr>
        <sz val="16"/>
        <color rgb="FF000000"/>
        <rFont val="Times New Roman"/>
        <charset val="134"/>
      </rPr>
      <t>1.362</t>
    </r>
    <r>
      <rPr>
        <sz val="16"/>
        <color rgb="FF000000"/>
        <rFont val="仿宋_GB2312"/>
        <charset val="134"/>
      </rPr>
      <t>公里。</t>
    </r>
  </si>
  <si>
    <t>促进农村经济发展和建设美丽乡村。</t>
  </si>
  <si>
    <r>
      <rPr>
        <sz val="16"/>
        <color rgb="FF000000"/>
        <rFont val="仿宋_GB2312"/>
        <charset val="134"/>
      </rPr>
      <t>解决</t>
    </r>
    <r>
      <rPr>
        <sz val="16"/>
        <color rgb="FF000000"/>
        <rFont val="Times New Roman"/>
        <charset val="134"/>
      </rPr>
      <t>34</t>
    </r>
    <r>
      <rPr>
        <sz val="16"/>
        <color rgb="FF000000"/>
        <rFont val="仿宋_GB2312"/>
        <charset val="134"/>
      </rPr>
      <t>户</t>
    </r>
    <r>
      <rPr>
        <sz val="16"/>
        <color rgb="FF000000"/>
        <rFont val="Times New Roman"/>
        <charset val="134"/>
      </rPr>
      <t>134</t>
    </r>
    <r>
      <rPr>
        <sz val="16"/>
        <color rgb="FF000000"/>
        <rFont val="仿宋_GB2312"/>
        <charset val="134"/>
      </rPr>
      <t>人出行难问题。</t>
    </r>
  </si>
  <si>
    <r>
      <rPr>
        <sz val="16"/>
        <color rgb="FF000000"/>
        <rFont val="Times New Roman"/>
        <charset val="134"/>
      </rPr>
      <t>2026</t>
    </r>
    <r>
      <rPr>
        <sz val="16"/>
        <color rgb="FF000000"/>
        <rFont val="仿宋_GB2312"/>
        <charset val="134"/>
      </rPr>
      <t>年宁县春荣镇路户村自然村（组）通硬化路工程</t>
    </r>
  </si>
  <si>
    <r>
      <rPr>
        <sz val="16"/>
        <color rgb="FF000000"/>
        <rFont val="仿宋_GB2312"/>
        <charset val="134"/>
      </rPr>
      <t>春荣镇</t>
    </r>
    <r>
      <rPr>
        <sz val="16"/>
        <color rgb="FF000000"/>
        <rFont val="Times New Roman"/>
        <charset val="134"/>
      </rPr>
      <t xml:space="preserve">
</t>
    </r>
    <r>
      <rPr>
        <sz val="16"/>
        <color rgb="FF000000"/>
        <rFont val="仿宋_GB2312"/>
        <charset val="134"/>
      </rPr>
      <t>路户村</t>
    </r>
  </si>
  <si>
    <r>
      <rPr>
        <sz val="16"/>
        <color rgb="FF000000"/>
        <rFont val="仿宋_GB2312"/>
        <charset val="134"/>
      </rPr>
      <t>建成自然村组道路</t>
    </r>
    <r>
      <rPr>
        <sz val="16"/>
        <color rgb="FF000000"/>
        <rFont val="Times New Roman"/>
        <charset val="134"/>
      </rPr>
      <t>0.429</t>
    </r>
    <r>
      <rPr>
        <sz val="16"/>
        <color rgb="FF000000"/>
        <rFont val="仿宋_GB2312"/>
        <charset val="134"/>
      </rPr>
      <t>公里。</t>
    </r>
  </si>
  <si>
    <r>
      <rPr>
        <sz val="16"/>
        <color rgb="FF000000"/>
        <rFont val="仿宋_GB2312"/>
        <charset val="134"/>
      </rPr>
      <t>解决</t>
    </r>
    <r>
      <rPr>
        <sz val="16"/>
        <color rgb="FF000000"/>
        <rFont val="Times New Roman"/>
        <charset val="134"/>
      </rPr>
      <t>14</t>
    </r>
    <r>
      <rPr>
        <sz val="16"/>
        <color rgb="FF000000"/>
        <rFont val="仿宋_GB2312"/>
        <charset val="134"/>
      </rPr>
      <t>户</t>
    </r>
    <r>
      <rPr>
        <sz val="16"/>
        <color rgb="FF000000"/>
        <rFont val="Times New Roman"/>
        <charset val="134"/>
      </rPr>
      <t>59</t>
    </r>
    <r>
      <rPr>
        <sz val="16"/>
        <color rgb="FF000000"/>
        <rFont val="仿宋_GB2312"/>
        <charset val="134"/>
      </rPr>
      <t>人出行难问题。</t>
    </r>
  </si>
  <si>
    <r>
      <rPr>
        <sz val="16"/>
        <color rgb="FF000000"/>
        <rFont val="Times New Roman"/>
        <charset val="134"/>
      </rPr>
      <t>2026</t>
    </r>
    <r>
      <rPr>
        <sz val="16"/>
        <color rgb="FF000000"/>
        <rFont val="仿宋_GB2312"/>
        <charset val="134"/>
      </rPr>
      <t>年宁县新宁镇五里铺村自然村（组）通硬化路工程</t>
    </r>
  </si>
  <si>
    <t>2026年—2026年</t>
  </si>
  <si>
    <r>
      <rPr>
        <sz val="16"/>
        <color rgb="FF000000"/>
        <rFont val="仿宋_GB2312"/>
        <charset val="134"/>
      </rPr>
      <t>新宁镇</t>
    </r>
    <r>
      <rPr>
        <sz val="16"/>
        <color rgb="FF000000"/>
        <rFont val="Times New Roman"/>
        <charset val="134"/>
      </rPr>
      <t xml:space="preserve">
</t>
    </r>
    <r>
      <rPr>
        <sz val="16"/>
        <color rgb="FF000000"/>
        <rFont val="仿宋_GB2312"/>
        <charset val="134"/>
      </rPr>
      <t>五里铺村</t>
    </r>
  </si>
  <si>
    <r>
      <rPr>
        <sz val="16"/>
        <color rgb="FF000000"/>
        <rFont val="仿宋_GB2312"/>
        <charset val="134"/>
      </rPr>
      <t>建成自然村组道路</t>
    </r>
    <r>
      <rPr>
        <sz val="16"/>
        <color rgb="FF000000"/>
        <rFont val="Times New Roman"/>
        <charset val="134"/>
      </rPr>
      <t>1.453</t>
    </r>
    <r>
      <rPr>
        <sz val="16"/>
        <color rgb="FF000000"/>
        <rFont val="仿宋_GB2312"/>
        <charset val="134"/>
      </rPr>
      <t>公里。</t>
    </r>
  </si>
  <si>
    <r>
      <rPr>
        <sz val="16"/>
        <color rgb="FF000000"/>
        <rFont val="仿宋_GB2312"/>
        <charset val="134"/>
      </rPr>
      <t>解决</t>
    </r>
    <r>
      <rPr>
        <sz val="16"/>
        <color rgb="FF000000"/>
        <rFont val="Times New Roman"/>
        <charset val="134"/>
      </rPr>
      <t>39</t>
    </r>
    <r>
      <rPr>
        <sz val="16"/>
        <color rgb="FF000000"/>
        <rFont val="仿宋_GB2312"/>
        <charset val="134"/>
      </rPr>
      <t>户</t>
    </r>
    <r>
      <rPr>
        <sz val="16"/>
        <color rgb="FF000000"/>
        <rFont val="Times New Roman"/>
        <charset val="134"/>
      </rPr>
      <t>159</t>
    </r>
    <r>
      <rPr>
        <sz val="16"/>
        <color rgb="FF000000"/>
        <rFont val="仿宋_GB2312"/>
        <charset val="134"/>
      </rPr>
      <t>人出行难问题。</t>
    </r>
  </si>
  <si>
    <r>
      <rPr>
        <sz val="16"/>
        <color rgb="FF000000"/>
        <rFont val="Times New Roman"/>
        <charset val="134"/>
      </rPr>
      <t>2026</t>
    </r>
    <r>
      <rPr>
        <sz val="16"/>
        <color rgb="FF000000"/>
        <rFont val="仿宋_GB2312"/>
        <charset val="134"/>
      </rPr>
      <t>年宁县新宁镇坳刘村自然村（组）通硬化路工程</t>
    </r>
  </si>
  <si>
    <r>
      <rPr>
        <sz val="16"/>
        <color rgb="FF000000"/>
        <rFont val="仿宋_GB2312"/>
        <charset val="134"/>
      </rPr>
      <t>新宁镇</t>
    </r>
    <r>
      <rPr>
        <sz val="16"/>
        <color rgb="FF000000"/>
        <rFont val="Times New Roman"/>
        <charset val="134"/>
      </rPr>
      <t xml:space="preserve">
</t>
    </r>
    <r>
      <rPr>
        <sz val="16"/>
        <color rgb="FF000000"/>
        <rFont val="仿宋_GB2312"/>
        <charset val="134"/>
      </rPr>
      <t>坳刘村</t>
    </r>
  </si>
  <si>
    <r>
      <rPr>
        <sz val="16"/>
        <color rgb="FF000000"/>
        <rFont val="仿宋_GB2312"/>
        <charset val="134"/>
      </rPr>
      <t>建成自然村组道路</t>
    </r>
    <r>
      <rPr>
        <sz val="16"/>
        <color rgb="FF000000"/>
        <rFont val="Times New Roman"/>
        <charset val="134"/>
      </rPr>
      <t>0.442</t>
    </r>
    <r>
      <rPr>
        <sz val="16"/>
        <color rgb="FF000000"/>
        <rFont val="仿宋_GB2312"/>
        <charset val="134"/>
      </rPr>
      <t>公里。</t>
    </r>
  </si>
  <si>
    <r>
      <rPr>
        <sz val="16"/>
        <color rgb="FF000000"/>
        <rFont val="仿宋_GB2312"/>
        <charset val="134"/>
      </rPr>
      <t>解决</t>
    </r>
    <r>
      <rPr>
        <sz val="16"/>
        <color rgb="FF000000"/>
        <rFont val="Times New Roman"/>
        <charset val="134"/>
      </rPr>
      <t>12</t>
    </r>
    <r>
      <rPr>
        <sz val="16"/>
        <color rgb="FF000000"/>
        <rFont val="仿宋_GB2312"/>
        <charset val="134"/>
      </rPr>
      <t>户</t>
    </r>
    <r>
      <rPr>
        <sz val="16"/>
        <color rgb="FF000000"/>
        <rFont val="Times New Roman"/>
        <charset val="134"/>
      </rPr>
      <t>35</t>
    </r>
    <r>
      <rPr>
        <sz val="16"/>
        <color rgb="FF000000"/>
        <rFont val="仿宋_GB2312"/>
        <charset val="134"/>
      </rPr>
      <t>人出行难问题。</t>
    </r>
  </si>
  <si>
    <r>
      <rPr>
        <sz val="16"/>
        <color rgb="FF000000"/>
        <rFont val="Times New Roman"/>
        <charset val="134"/>
      </rPr>
      <t>2026</t>
    </r>
    <r>
      <rPr>
        <sz val="16"/>
        <color rgb="FF000000"/>
        <rFont val="仿宋_GB2312"/>
        <charset val="134"/>
      </rPr>
      <t>年宁县南义乡高仓村自然村（组）通硬化路工程</t>
    </r>
  </si>
  <si>
    <r>
      <rPr>
        <sz val="16"/>
        <color rgb="FF000000"/>
        <rFont val="Times New Roman"/>
        <charset val="134"/>
      </rPr>
      <t>2026</t>
    </r>
    <r>
      <rPr>
        <sz val="16"/>
        <color rgb="FF000000"/>
        <rFont val="仿宋_GB2312"/>
        <charset val="134"/>
      </rPr>
      <t>年</t>
    </r>
  </si>
  <si>
    <r>
      <rPr>
        <sz val="16"/>
        <color rgb="FF000000"/>
        <rFont val="仿宋_GB2312"/>
        <charset val="134"/>
      </rPr>
      <t>南义乡</t>
    </r>
    <r>
      <rPr>
        <sz val="16"/>
        <color rgb="FF000000"/>
        <rFont val="Times New Roman"/>
        <charset val="134"/>
      </rPr>
      <t xml:space="preserve">
</t>
    </r>
    <r>
      <rPr>
        <sz val="16"/>
        <color rgb="FF000000"/>
        <rFont val="仿宋_GB2312"/>
        <charset val="134"/>
      </rPr>
      <t>高仓村</t>
    </r>
  </si>
  <si>
    <r>
      <rPr>
        <sz val="16"/>
        <color rgb="FF000000"/>
        <rFont val="仿宋_GB2312"/>
        <charset val="134"/>
      </rPr>
      <t>建成自然村组道路</t>
    </r>
    <r>
      <rPr>
        <sz val="16"/>
        <color rgb="FF000000"/>
        <rFont val="Times New Roman"/>
        <charset val="134"/>
      </rPr>
      <t>1.476</t>
    </r>
    <r>
      <rPr>
        <sz val="16"/>
        <color rgb="FF000000"/>
        <rFont val="仿宋_GB2312"/>
        <charset val="134"/>
      </rPr>
      <t>公里。</t>
    </r>
  </si>
  <si>
    <r>
      <rPr>
        <sz val="16"/>
        <color rgb="FF000000"/>
        <rFont val="仿宋_GB2312"/>
        <charset val="134"/>
      </rPr>
      <t>解决沿线</t>
    </r>
    <r>
      <rPr>
        <sz val="16"/>
        <color rgb="FF000000"/>
        <rFont val="Times New Roman"/>
        <charset val="134"/>
      </rPr>
      <t>34</t>
    </r>
    <r>
      <rPr>
        <sz val="16"/>
        <color rgb="FF000000"/>
        <rFont val="仿宋_GB2312"/>
        <charset val="134"/>
      </rPr>
      <t>户</t>
    </r>
    <r>
      <rPr>
        <sz val="16"/>
        <color rgb="FF000000"/>
        <rFont val="Times New Roman"/>
        <charset val="134"/>
      </rPr>
      <t>182</t>
    </r>
    <r>
      <rPr>
        <sz val="16"/>
        <color rgb="FF000000"/>
        <rFont val="仿宋_GB2312"/>
        <charset val="134"/>
      </rPr>
      <t>人出行难问题。</t>
    </r>
  </si>
  <si>
    <r>
      <rPr>
        <sz val="16"/>
        <color rgb="FF000000"/>
        <rFont val="Times New Roman"/>
        <charset val="134"/>
      </rPr>
      <t>2026</t>
    </r>
    <r>
      <rPr>
        <sz val="16"/>
        <color rgb="FF000000"/>
        <rFont val="仿宋_GB2312"/>
        <charset val="134"/>
      </rPr>
      <t>年宁县南义乡张堡村自然村（组）通硬化路工程</t>
    </r>
  </si>
  <si>
    <r>
      <rPr>
        <sz val="16"/>
        <color rgb="FF000000"/>
        <rFont val="仿宋_GB2312"/>
        <charset val="134"/>
      </rPr>
      <t>南义乡</t>
    </r>
    <r>
      <rPr>
        <sz val="16"/>
        <color rgb="FF000000"/>
        <rFont val="Times New Roman"/>
        <charset val="134"/>
      </rPr>
      <t xml:space="preserve">
</t>
    </r>
    <r>
      <rPr>
        <sz val="16"/>
        <color rgb="FF000000"/>
        <rFont val="仿宋_GB2312"/>
        <charset val="134"/>
      </rPr>
      <t>张堡村</t>
    </r>
  </si>
  <si>
    <r>
      <rPr>
        <sz val="16"/>
        <color rgb="FF000000"/>
        <rFont val="仿宋_GB2312"/>
        <charset val="134"/>
      </rPr>
      <t>建成自然村组道路</t>
    </r>
    <r>
      <rPr>
        <sz val="16"/>
        <color rgb="FF000000"/>
        <rFont val="Times New Roman"/>
        <charset val="134"/>
      </rPr>
      <t>2.789</t>
    </r>
    <r>
      <rPr>
        <sz val="16"/>
        <color rgb="FF000000"/>
        <rFont val="仿宋_GB2312"/>
        <charset val="134"/>
      </rPr>
      <t>公里。</t>
    </r>
  </si>
  <si>
    <r>
      <rPr>
        <sz val="16"/>
        <color rgb="FF000000"/>
        <rFont val="仿宋_GB2312"/>
        <charset val="134"/>
      </rPr>
      <t>解决沿线</t>
    </r>
    <r>
      <rPr>
        <sz val="16"/>
        <color rgb="FF000000"/>
        <rFont val="Times New Roman"/>
        <charset val="134"/>
      </rPr>
      <t>58</t>
    </r>
    <r>
      <rPr>
        <sz val="16"/>
        <color rgb="FF000000"/>
        <rFont val="仿宋_GB2312"/>
        <charset val="134"/>
      </rPr>
      <t>户</t>
    </r>
    <r>
      <rPr>
        <sz val="16"/>
        <color rgb="FF000000"/>
        <rFont val="Times New Roman"/>
        <charset val="134"/>
      </rPr>
      <t>238</t>
    </r>
    <r>
      <rPr>
        <sz val="16"/>
        <color rgb="FF000000"/>
        <rFont val="仿宋_GB2312"/>
        <charset val="134"/>
      </rPr>
      <t>人出行难问题。</t>
    </r>
  </si>
  <si>
    <r>
      <rPr>
        <sz val="16"/>
        <color rgb="FF000000"/>
        <rFont val="Times New Roman"/>
        <charset val="134"/>
      </rPr>
      <t>2026</t>
    </r>
    <r>
      <rPr>
        <sz val="16"/>
        <color rgb="FF000000"/>
        <rFont val="仿宋_GB2312"/>
        <charset val="134"/>
      </rPr>
      <t>年宁县瓦斜乡庄科村自然村（组）通硬化路工程</t>
    </r>
  </si>
  <si>
    <r>
      <rPr>
        <sz val="16"/>
        <color rgb="FF000000"/>
        <rFont val="仿宋_GB2312"/>
        <charset val="134"/>
      </rPr>
      <t>瓦斜乡</t>
    </r>
    <r>
      <rPr>
        <sz val="16"/>
        <color rgb="FF000000"/>
        <rFont val="Times New Roman"/>
        <charset val="134"/>
      </rPr>
      <t xml:space="preserve">
</t>
    </r>
    <r>
      <rPr>
        <sz val="16"/>
        <color rgb="FF000000"/>
        <rFont val="仿宋_GB2312"/>
        <charset val="134"/>
      </rPr>
      <t>庄科村</t>
    </r>
  </si>
  <si>
    <r>
      <rPr>
        <sz val="16"/>
        <color rgb="FF000000"/>
        <rFont val="仿宋_GB2312"/>
        <charset val="134"/>
      </rPr>
      <t>建成自然村组道路</t>
    </r>
    <r>
      <rPr>
        <sz val="16"/>
        <color rgb="FF000000"/>
        <rFont val="Times New Roman"/>
        <charset val="134"/>
      </rPr>
      <t>0.311</t>
    </r>
    <r>
      <rPr>
        <sz val="16"/>
        <color rgb="FF000000"/>
        <rFont val="仿宋_GB2312"/>
        <charset val="134"/>
      </rPr>
      <t>公里。</t>
    </r>
  </si>
  <si>
    <r>
      <rPr>
        <sz val="16"/>
        <color rgb="FF000000"/>
        <rFont val="仿宋_GB2312"/>
        <charset val="134"/>
      </rPr>
      <t>解决</t>
    </r>
    <r>
      <rPr>
        <sz val="16"/>
        <color rgb="FF000000"/>
        <rFont val="Times New Roman"/>
        <charset val="134"/>
      </rPr>
      <t>10</t>
    </r>
    <r>
      <rPr>
        <sz val="16"/>
        <color rgb="FF000000"/>
        <rFont val="仿宋_GB2312"/>
        <charset val="134"/>
      </rPr>
      <t>户</t>
    </r>
    <r>
      <rPr>
        <sz val="16"/>
        <color rgb="FF000000"/>
        <rFont val="Times New Roman"/>
        <charset val="134"/>
      </rPr>
      <t>35</t>
    </r>
    <r>
      <rPr>
        <sz val="16"/>
        <color rgb="FF000000"/>
        <rFont val="仿宋_GB2312"/>
        <charset val="134"/>
      </rPr>
      <t>人出行难问题。</t>
    </r>
  </si>
  <si>
    <r>
      <rPr>
        <sz val="16"/>
        <color rgb="FF000000"/>
        <rFont val="Times New Roman"/>
        <charset val="134"/>
      </rPr>
      <t>2026</t>
    </r>
    <r>
      <rPr>
        <sz val="16"/>
        <color rgb="FF000000"/>
        <rFont val="仿宋_GB2312"/>
        <charset val="134"/>
      </rPr>
      <t>年宁县瓦斜乡原沟村自然村（组）通硬化路工程</t>
    </r>
  </si>
  <si>
    <r>
      <rPr>
        <sz val="16"/>
        <color rgb="FF000000"/>
        <rFont val="仿宋_GB2312"/>
        <charset val="134"/>
      </rPr>
      <t>瓦斜乡</t>
    </r>
    <r>
      <rPr>
        <sz val="16"/>
        <color rgb="FF000000"/>
        <rFont val="Times New Roman"/>
        <charset val="134"/>
      </rPr>
      <t xml:space="preserve">
</t>
    </r>
    <r>
      <rPr>
        <sz val="16"/>
        <color rgb="FF000000"/>
        <rFont val="仿宋_GB2312"/>
        <charset val="134"/>
      </rPr>
      <t>原沟村</t>
    </r>
  </si>
  <si>
    <r>
      <rPr>
        <sz val="16"/>
        <color rgb="FF000000"/>
        <rFont val="仿宋_GB2312"/>
        <charset val="134"/>
      </rPr>
      <t>建成自然村组道路</t>
    </r>
    <r>
      <rPr>
        <sz val="16"/>
        <color rgb="FF000000"/>
        <rFont val="Times New Roman"/>
        <charset val="134"/>
      </rPr>
      <t>0.725</t>
    </r>
    <r>
      <rPr>
        <sz val="16"/>
        <color rgb="FF000000"/>
        <rFont val="仿宋_GB2312"/>
        <charset val="134"/>
      </rPr>
      <t>公里。</t>
    </r>
  </si>
  <si>
    <r>
      <rPr>
        <sz val="16"/>
        <color rgb="FF000000"/>
        <rFont val="仿宋_GB2312"/>
        <charset val="134"/>
      </rPr>
      <t>解决</t>
    </r>
    <r>
      <rPr>
        <sz val="16"/>
        <color rgb="FF000000"/>
        <rFont val="Times New Roman"/>
        <charset val="134"/>
      </rPr>
      <t>14</t>
    </r>
    <r>
      <rPr>
        <sz val="16"/>
        <color rgb="FF000000"/>
        <rFont val="仿宋_GB2312"/>
        <charset val="134"/>
      </rPr>
      <t>户</t>
    </r>
    <r>
      <rPr>
        <sz val="16"/>
        <color rgb="FF000000"/>
        <rFont val="Times New Roman"/>
        <charset val="134"/>
      </rPr>
      <t>60</t>
    </r>
    <r>
      <rPr>
        <sz val="16"/>
        <color rgb="FF000000"/>
        <rFont val="仿宋_GB2312"/>
        <charset val="134"/>
      </rPr>
      <t>人出行难问题。</t>
    </r>
  </si>
  <si>
    <r>
      <rPr>
        <sz val="16"/>
        <color rgb="FF000000"/>
        <rFont val="Times New Roman"/>
        <charset val="134"/>
      </rPr>
      <t>2026</t>
    </r>
    <r>
      <rPr>
        <sz val="16"/>
        <color rgb="FF000000"/>
        <rFont val="仿宋_GB2312"/>
        <charset val="134"/>
      </rPr>
      <t>年宁县瓦斜乡刘坳村自然村（组）通硬化路工程</t>
    </r>
  </si>
  <si>
    <r>
      <rPr>
        <sz val="16"/>
        <color rgb="FF000000"/>
        <rFont val="仿宋_GB2312"/>
        <charset val="134"/>
      </rPr>
      <t>瓦斜乡</t>
    </r>
    <r>
      <rPr>
        <sz val="16"/>
        <color rgb="FF000000"/>
        <rFont val="Times New Roman"/>
        <charset val="134"/>
      </rPr>
      <t xml:space="preserve">
</t>
    </r>
    <r>
      <rPr>
        <sz val="16"/>
        <color rgb="FF000000"/>
        <rFont val="仿宋_GB2312"/>
        <charset val="134"/>
      </rPr>
      <t>刘坳村</t>
    </r>
  </si>
  <si>
    <r>
      <rPr>
        <sz val="16"/>
        <color rgb="FF000000"/>
        <rFont val="仿宋_GB2312"/>
        <charset val="134"/>
      </rPr>
      <t>建成自然村组道路</t>
    </r>
    <r>
      <rPr>
        <sz val="16"/>
        <color rgb="FF000000"/>
        <rFont val="Times New Roman"/>
        <charset val="134"/>
      </rPr>
      <t>1.524</t>
    </r>
    <r>
      <rPr>
        <sz val="16"/>
        <color rgb="FF000000"/>
        <rFont val="仿宋_GB2312"/>
        <charset val="134"/>
      </rPr>
      <t>公里。</t>
    </r>
  </si>
  <si>
    <t>解决34户161人出行难问题。</t>
  </si>
  <si>
    <r>
      <rPr>
        <sz val="16"/>
        <color rgb="FF000000"/>
        <rFont val="Times New Roman"/>
        <charset val="134"/>
      </rPr>
      <t>2026</t>
    </r>
    <r>
      <rPr>
        <sz val="16"/>
        <color rgb="FF000000"/>
        <rFont val="仿宋_GB2312"/>
        <charset val="134"/>
      </rPr>
      <t>年宁县和盛镇庙花村自然村（组）通硬化路工程</t>
    </r>
  </si>
  <si>
    <r>
      <rPr>
        <sz val="16"/>
        <color rgb="FF000000"/>
        <rFont val="仿宋_GB2312"/>
        <charset val="134"/>
      </rPr>
      <t>和盛镇</t>
    </r>
    <r>
      <rPr>
        <sz val="16"/>
        <color rgb="FF000000"/>
        <rFont val="Times New Roman"/>
        <charset val="134"/>
      </rPr>
      <t xml:space="preserve">
</t>
    </r>
    <r>
      <rPr>
        <sz val="16"/>
        <color rgb="FF000000"/>
        <rFont val="仿宋_GB2312"/>
        <charset val="134"/>
      </rPr>
      <t>庙花村</t>
    </r>
  </si>
  <si>
    <r>
      <rPr>
        <sz val="16"/>
        <color rgb="FF000000"/>
        <rFont val="仿宋_GB2312"/>
        <charset val="134"/>
      </rPr>
      <t>建成自然村组道路</t>
    </r>
    <r>
      <rPr>
        <sz val="16"/>
        <color rgb="FF000000"/>
        <rFont val="Times New Roman"/>
        <charset val="134"/>
      </rPr>
      <t>0.292</t>
    </r>
    <r>
      <rPr>
        <sz val="16"/>
        <color rgb="FF000000"/>
        <rFont val="仿宋_GB2312"/>
        <charset val="134"/>
      </rPr>
      <t>公里。</t>
    </r>
  </si>
  <si>
    <t>解决沿线16户64人出行难问题。</t>
  </si>
  <si>
    <r>
      <rPr>
        <sz val="16"/>
        <color rgb="FF000000"/>
        <rFont val="Times New Roman"/>
        <charset val="134"/>
      </rPr>
      <t>2026</t>
    </r>
    <r>
      <rPr>
        <sz val="16"/>
        <color rgb="FF000000"/>
        <rFont val="仿宋_GB2312"/>
        <charset val="134"/>
      </rPr>
      <t>年宁县和盛镇吴家村自然村（组）通硬化路工程</t>
    </r>
  </si>
  <si>
    <r>
      <rPr>
        <sz val="16"/>
        <color rgb="FF000000"/>
        <rFont val="仿宋_GB2312"/>
        <charset val="134"/>
      </rPr>
      <t>和盛镇</t>
    </r>
    <r>
      <rPr>
        <sz val="16"/>
        <color rgb="FF000000"/>
        <rFont val="Times New Roman"/>
        <charset val="134"/>
      </rPr>
      <t xml:space="preserve">
</t>
    </r>
    <r>
      <rPr>
        <sz val="16"/>
        <color rgb="FF000000"/>
        <rFont val="仿宋_GB2312"/>
        <charset val="134"/>
      </rPr>
      <t>吴家村</t>
    </r>
  </si>
  <si>
    <r>
      <rPr>
        <sz val="16"/>
        <color rgb="FF000000"/>
        <rFont val="仿宋_GB2312"/>
        <charset val="134"/>
      </rPr>
      <t>建成自然村组道路</t>
    </r>
    <r>
      <rPr>
        <sz val="16"/>
        <color rgb="FF000000"/>
        <rFont val="Times New Roman"/>
        <charset val="134"/>
      </rPr>
      <t>2.274</t>
    </r>
    <r>
      <rPr>
        <sz val="16"/>
        <color rgb="FF000000"/>
        <rFont val="仿宋_GB2312"/>
        <charset val="134"/>
      </rPr>
      <t>公里。</t>
    </r>
  </si>
  <si>
    <r>
      <rPr>
        <sz val="16"/>
        <color rgb="FF000000"/>
        <rFont val="仿宋_GB2312"/>
        <charset val="134"/>
      </rPr>
      <t>解决沿线</t>
    </r>
    <r>
      <rPr>
        <sz val="16"/>
        <color rgb="FF000000"/>
        <rFont val="Times New Roman"/>
        <charset val="134"/>
      </rPr>
      <t>54</t>
    </r>
    <r>
      <rPr>
        <sz val="16"/>
        <color rgb="FF000000"/>
        <rFont val="仿宋_GB2312"/>
        <charset val="134"/>
      </rPr>
      <t>户</t>
    </r>
    <r>
      <rPr>
        <sz val="16"/>
        <color rgb="FF000000"/>
        <rFont val="Times New Roman"/>
        <charset val="134"/>
      </rPr>
      <t>216</t>
    </r>
    <r>
      <rPr>
        <sz val="16"/>
        <color rgb="FF000000"/>
        <rFont val="仿宋_GB2312"/>
        <charset val="134"/>
      </rPr>
      <t>人出行难问题。</t>
    </r>
  </si>
  <si>
    <r>
      <rPr>
        <sz val="16"/>
        <color rgb="FF000000"/>
        <rFont val="Times New Roman"/>
        <charset val="134"/>
      </rPr>
      <t>2026</t>
    </r>
    <r>
      <rPr>
        <sz val="16"/>
        <color rgb="FF000000"/>
        <rFont val="仿宋_GB2312"/>
        <charset val="134"/>
      </rPr>
      <t>年宁县和盛镇惠家村自然村（组）通硬化路工程</t>
    </r>
  </si>
  <si>
    <r>
      <rPr>
        <sz val="16"/>
        <color rgb="FF000000"/>
        <rFont val="仿宋_GB2312"/>
        <charset val="134"/>
      </rPr>
      <t>和盛镇</t>
    </r>
    <r>
      <rPr>
        <sz val="16"/>
        <color rgb="FF000000"/>
        <rFont val="Times New Roman"/>
        <charset val="134"/>
      </rPr>
      <t xml:space="preserve">
</t>
    </r>
    <r>
      <rPr>
        <sz val="16"/>
        <color rgb="FF000000"/>
        <rFont val="仿宋_GB2312"/>
        <charset val="134"/>
      </rPr>
      <t>惠家村</t>
    </r>
  </si>
  <si>
    <r>
      <rPr>
        <sz val="16"/>
        <color rgb="FF000000"/>
        <rFont val="仿宋_GB2312"/>
        <charset val="134"/>
      </rPr>
      <t>建成自然村组道路</t>
    </r>
    <r>
      <rPr>
        <sz val="16"/>
        <color rgb="FF000000"/>
        <rFont val="Times New Roman"/>
        <charset val="134"/>
      </rPr>
      <t>1.233</t>
    </r>
    <r>
      <rPr>
        <sz val="16"/>
        <color rgb="FF000000"/>
        <rFont val="仿宋_GB2312"/>
        <charset val="134"/>
      </rPr>
      <t>公里。</t>
    </r>
  </si>
  <si>
    <r>
      <rPr>
        <sz val="16"/>
        <color rgb="FF000000"/>
        <rFont val="仿宋_GB2312"/>
        <charset val="134"/>
      </rPr>
      <t>解决沿线</t>
    </r>
    <r>
      <rPr>
        <sz val="16"/>
        <color rgb="FF000000"/>
        <rFont val="Times New Roman"/>
        <charset val="134"/>
      </rPr>
      <t>15</t>
    </r>
    <r>
      <rPr>
        <sz val="16"/>
        <color rgb="FF000000"/>
        <rFont val="仿宋_GB2312"/>
        <charset val="134"/>
      </rPr>
      <t>户</t>
    </r>
    <r>
      <rPr>
        <sz val="16"/>
        <color rgb="FF000000"/>
        <rFont val="Times New Roman"/>
        <charset val="134"/>
      </rPr>
      <t>60</t>
    </r>
    <r>
      <rPr>
        <sz val="16"/>
        <color rgb="FF000000"/>
        <rFont val="仿宋_GB2312"/>
        <charset val="134"/>
      </rPr>
      <t>人出行难问题。</t>
    </r>
  </si>
  <si>
    <r>
      <rPr>
        <sz val="16"/>
        <color rgb="FF000000"/>
        <rFont val="Times New Roman"/>
        <charset val="134"/>
      </rPr>
      <t>2026</t>
    </r>
    <r>
      <rPr>
        <sz val="16"/>
        <color rgb="FF000000"/>
        <rFont val="仿宋_GB2312"/>
        <charset val="134"/>
      </rPr>
      <t>年宁县和盛镇三任村自然村（组）通硬化路工程</t>
    </r>
  </si>
  <si>
    <r>
      <rPr>
        <sz val="16"/>
        <color rgb="FF000000"/>
        <rFont val="仿宋_GB2312"/>
        <charset val="134"/>
      </rPr>
      <t>和盛镇</t>
    </r>
    <r>
      <rPr>
        <sz val="16"/>
        <color rgb="FF000000"/>
        <rFont val="Times New Roman"/>
        <charset val="134"/>
      </rPr>
      <t xml:space="preserve">
</t>
    </r>
    <r>
      <rPr>
        <sz val="16"/>
        <color rgb="FF000000"/>
        <rFont val="仿宋_GB2312"/>
        <charset val="134"/>
      </rPr>
      <t>三任村</t>
    </r>
  </si>
  <si>
    <r>
      <rPr>
        <sz val="16"/>
        <color rgb="FF000000"/>
        <rFont val="仿宋_GB2312"/>
        <charset val="134"/>
      </rPr>
      <t>建成自然村组道路</t>
    </r>
    <r>
      <rPr>
        <sz val="16"/>
        <color rgb="FF000000"/>
        <rFont val="Times New Roman"/>
        <charset val="134"/>
      </rPr>
      <t>0.559</t>
    </r>
    <r>
      <rPr>
        <sz val="16"/>
        <color rgb="FF000000"/>
        <rFont val="仿宋_GB2312"/>
        <charset val="134"/>
      </rPr>
      <t>公里。</t>
    </r>
  </si>
  <si>
    <r>
      <rPr>
        <sz val="16"/>
        <color rgb="FF000000"/>
        <rFont val="仿宋_GB2312"/>
        <charset val="134"/>
      </rPr>
      <t>解决沿线</t>
    </r>
    <r>
      <rPr>
        <sz val="16"/>
        <color rgb="FF000000"/>
        <rFont val="Times New Roman"/>
        <charset val="134"/>
      </rPr>
      <t>12</t>
    </r>
    <r>
      <rPr>
        <sz val="16"/>
        <color rgb="FF000000"/>
        <rFont val="仿宋_GB2312"/>
        <charset val="134"/>
      </rPr>
      <t>户</t>
    </r>
    <r>
      <rPr>
        <sz val="16"/>
        <color rgb="FF000000"/>
        <rFont val="Times New Roman"/>
        <charset val="134"/>
      </rPr>
      <t>24</t>
    </r>
    <r>
      <rPr>
        <sz val="16"/>
        <color rgb="FF000000"/>
        <rFont val="仿宋_GB2312"/>
        <charset val="134"/>
      </rPr>
      <t>人出行难问题。</t>
    </r>
  </si>
  <si>
    <r>
      <rPr>
        <sz val="16"/>
        <color rgb="FF000000"/>
        <rFont val="Times New Roman"/>
        <charset val="134"/>
      </rPr>
      <t>2026</t>
    </r>
    <r>
      <rPr>
        <sz val="16"/>
        <color rgb="FF000000"/>
        <rFont val="仿宋_GB2312"/>
        <charset val="134"/>
      </rPr>
      <t>年宁县和盛镇西刘村自然村（组）通硬化路工程</t>
    </r>
  </si>
  <si>
    <r>
      <rPr>
        <sz val="16"/>
        <color rgb="FF000000"/>
        <rFont val="仿宋_GB2312"/>
        <charset val="134"/>
      </rPr>
      <t>和盛镇</t>
    </r>
    <r>
      <rPr>
        <sz val="16"/>
        <color rgb="FF000000"/>
        <rFont val="Times New Roman"/>
        <charset val="134"/>
      </rPr>
      <t xml:space="preserve">
</t>
    </r>
    <r>
      <rPr>
        <sz val="16"/>
        <color rgb="FF000000"/>
        <rFont val="仿宋_GB2312"/>
        <charset val="134"/>
      </rPr>
      <t>西刘村</t>
    </r>
  </si>
  <si>
    <r>
      <rPr>
        <sz val="16"/>
        <color rgb="FF000000"/>
        <rFont val="仿宋_GB2312"/>
        <charset val="134"/>
      </rPr>
      <t>建成自然村组道路</t>
    </r>
    <r>
      <rPr>
        <sz val="16"/>
        <color rgb="FF000000"/>
        <rFont val="Times New Roman"/>
        <charset val="134"/>
      </rPr>
      <t>0.805</t>
    </r>
    <r>
      <rPr>
        <sz val="16"/>
        <color rgb="FF000000"/>
        <rFont val="仿宋_GB2312"/>
        <charset val="134"/>
      </rPr>
      <t>公里。</t>
    </r>
  </si>
  <si>
    <r>
      <rPr>
        <sz val="16"/>
        <color rgb="FF000000"/>
        <rFont val="仿宋_GB2312"/>
        <charset val="134"/>
      </rPr>
      <t>解决沿线</t>
    </r>
    <r>
      <rPr>
        <sz val="16"/>
        <color rgb="FF000000"/>
        <rFont val="Times New Roman"/>
        <charset val="134"/>
      </rPr>
      <t>20</t>
    </r>
    <r>
      <rPr>
        <sz val="16"/>
        <color rgb="FF000000"/>
        <rFont val="仿宋_GB2312"/>
        <charset val="134"/>
      </rPr>
      <t>户</t>
    </r>
    <r>
      <rPr>
        <sz val="16"/>
        <color rgb="FF000000"/>
        <rFont val="Times New Roman"/>
        <charset val="134"/>
      </rPr>
      <t>80</t>
    </r>
    <r>
      <rPr>
        <sz val="16"/>
        <color rgb="FF000000"/>
        <rFont val="仿宋_GB2312"/>
        <charset val="134"/>
      </rPr>
      <t>人出行难问题。</t>
    </r>
  </si>
  <si>
    <r>
      <rPr>
        <sz val="16"/>
        <color rgb="FF000000"/>
        <rFont val="Times New Roman"/>
        <charset val="134"/>
      </rPr>
      <t>2026</t>
    </r>
    <r>
      <rPr>
        <sz val="16"/>
        <color rgb="FF000000"/>
        <rFont val="仿宋_GB2312"/>
        <charset val="134"/>
      </rPr>
      <t>年宁县和盛镇和盛村自然村（组）通硬化路工程</t>
    </r>
  </si>
  <si>
    <r>
      <rPr>
        <sz val="16"/>
        <color rgb="FF000000"/>
        <rFont val="仿宋_GB2312"/>
        <charset val="134"/>
      </rPr>
      <t>和盛镇</t>
    </r>
    <r>
      <rPr>
        <sz val="16"/>
        <color rgb="FF000000"/>
        <rFont val="Times New Roman"/>
        <charset val="134"/>
      </rPr>
      <t xml:space="preserve">
</t>
    </r>
    <r>
      <rPr>
        <sz val="16"/>
        <color rgb="FF000000"/>
        <rFont val="仿宋_GB2312"/>
        <charset val="134"/>
      </rPr>
      <t>和盛村</t>
    </r>
  </si>
  <si>
    <r>
      <rPr>
        <sz val="16"/>
        <color rgb="FF000000"/>
        <rFont val="仿宋_GB2312"/>
        <charset val="134"/>
      </rPr>
      <t>建成自然村组道路</t>
    </r>
    <r>
      <rPr>
        <sz val="16"/>
        <color rgb="FF000000"/>
        <rFont val="Times New Roman"/>
        <charset val="134"/>
      </rPr>
      <t>0.362</t>
    </r>
    <r>
      <rPr>
        <sz val="16"/>
        <color rgb="FF000000"/>
        <rFont val="仿宋_GB2312"/>
        <charset val="134"/>
      </rPr>
      <t>公里。</t>
    </r>
  </si>
  <si>
    <r>
      <rPr>
        <sz val="16"/>
        <color rgb="FF000000"/>
        <rFont val="仿宋_GB2312"/>
        <charset val="134"/>
      </rPr>
      <t>解决沿线</t>
    </r>
    <r>
      <rPr>
        <sz val="16"/>
        <color rgb="FF000000"/>
        <rFont val="Times New Roman"/>
        <charset val="134"/>
      </rPr>
      <t>21</t>
    </r>
    <r>
      <rPr>
        <sz val="16"/>
        <color rgb="FF000000"/>
        <rFont val="仿宋_GB2312"/>
        <charset val="134"/>
      </rPr>
      <t>户</t>
    </r>
    <r>
      <rPr>
        <sz val="16"/>
        <color rgb="FF000000"/>
        <rFont val="Times New Roman"/>
        <charset val="134"/>
      </rPr>
      <t>84</t>
    </r>
    <r>
      <rPr>
        <sz val="16"/>
        <color rgb="FF000000"/>
        <rFont val="仿宋_GB2312"/>
        <charset val="134"/>
      </rPr>
      <t>人出行难问题。</t>
    </r>
  </si>
  <si>
    <r>
      <rPr>
        <sz val="16"/>
        <color rgb="FF000000"/>
        <rFont val="Times New Roman"/>
        <charset val="134"/>
      </rPr>
      <t>2026</t>
    </r>
    <r>
      <rPr>
        <sz val="16"/>
        <color rgb="FF000000"/>
        <rFont val="仿宋_GB2312"/>
        <charset val="134"/>
      </rPr>
      <t>年宁县和盛镇杨庄村自然村（组）通硬化路工程</t>
    </r>
  </si>
  <si>
    <r>
      <rPr>
        <sz val="16"/>
        <color rgb="FF000000"/>
        <rFont val="仿宋_GB2312"/>
        <charset val="134"/>
      </rPr>
      <t>和盛镇</t>
    </r>
    <r>
      <rPr>
        <sz val="16"/>
        <color rgb="FF000000"/>
        <rFont val="Times New Roman"/>
        <charset val="134"/>
      </rPr>
      <t xml:space="preserve">
</t>
    </r>
    <r>
      <rPr>
        <sz val="16"/>
        <color rgb="FF000000"/>
        <rFont val="仿宋_GB2312"/>
        <charset val="134"/>
      </rPr>
      <t>杨庄村</t>
    </r>
  </si>
  <si>
    <r>
      <rPr>
        <sz val="16"/>
        <color rgb="FF000000"/>
        <rFont val="仿宋_GB2312"/>
        <charset val="134"/>
      </rPr>
      <t>建成自然村组道路</t>
    </r>
    <r>
      <rPr>
        <sz val="16"/>
        <color rgb="FF000000"/>
        <rFont val="Times New Roman"/>
        <charset val="134"/>
      </rPr>
      <t>0.779</t>
    </r>
    <r>
      <rPr>
        <sz val="16"/>
        <color rgb="FF000000"/>
        <rFont val="仿宋_GB2312"/>
        <charset val="134"/>
      </rPr>
      <t>公里。</t>
    </r>
  </si>
  <si>
    <r>
      <rPr>
        <sz val="16"/>
        <color rgb="FF000000"/>
        <rFont val="仿宋_GB2312"/>
        <charset val="134"/>
      </rPr>
      <t>解决沿线</t>
    </r>
    <r>
      <rPr>
        <sz val="16"/>
        <color rgb="FF000000"/>
        <rFont val="Times New Roman"/>
        <charset val="134"/>
      </rPr>
      <t>17</t>
    </r>
    <r>
      <rPr>
        <sz val="16"/>
        <color rgb="FF000000"/>
        <rFont val="仿宋_GB2312"/>
        <charset val="134"/>
      </rPr>
      <t>户</t>
    </r>
    <r>
      <rPr>
        <sz val="16"/>
        <color rgb="FF000000"/>
        <rFont val="Times New Roman"/>
        <charset val="134"/>
      </rPr>
      <t>70</t>
    </r>
    <r>
      <rPr>
        <sz val="16"/>
        <color rgb="FF000000"/>
        <rFont val="仿宋_GB2312"/>
        <charset val="134"/>
      </rPr>
      <t>人出行难问题。</t>
    </r>
  </si>
  <si>
    <r>
      <rPr>
        <sz val="16"/>
        <color rgb="FF000000"/>
        <rFont val="Times New Roman"/>
        <charset val="134"/>
      </rPr>
      <t>2026</t>
    </r>
    <r>
      <rPr>
        <sz val="16"/>
        <color rgb="FF000000"/>
        <rFont val="仿宋_GB2312"/>
        <charset val="134"/>
      </rPr>
      <t>年宁县太昌镇申明村自然村（组）通硬化路工程</t>
    </r>
  </si>
  <si>
    <r>
      <rPr>
        <sz val="16"/>
        <color rgb="FF000000"/>
        <rFont val="仿宋_GB2312"/>
        <charset val="134"/>
      </rPr>
      <t>太昌镇</t>
    </r>
    <r>
      <rPr>
        <sz val="16"/>
        <color rgb="FF000000"/>
        <rFont val="Times New Roman"/>
        <charset val="134"/>
      </rPr>
      <t xml:space="preserve">
</t>
    </r>
    <r>
      <rPr>
        <sz val="16"/>
        <color rgb="FF000000"/>
        <rFont val="仿宋_GB2312"/>
        <charset val="134"/>
      </rPr>
      <t>申明村</t>
    </r>
  </si>
  <si>
    <r>
      <rPr>
        <sz val="16"/>
        <color rgb="FF000000"/>
        <rFont val="仿宋_GB2312"/>
        <charset val="134"/>
      </rPr>
      <t>建成自然村组道路</t>
    </r>
    <r>
      <rPr>
        <sz val="16"/>
        <color rgb="FF000000"/>
        <rFont val="Times New Roman"/>
        <charset val="134"/>
      </rPr>
      <t>1.728</t>
    </r>
    <r>
      <rPr>
        <sz val="16"/>
        <color rgb="FF000000"/>
        <rFont val="仿宋_GB2312"/>
        <charset val="134"/>
      </rPr>
      <t>公里。</t>
    </r>
  </si>
  <si>
    <r>
      <rPr>
        <sz val="16"/>
        <color rgb="FF000000"/>
        <rFont val="仿宋_GB2312"/>
        <charset val="134"/>
      </rPr>
      <t>解决</t>
    </r>
    <r>
      <rPr>
        <sz val="16"/>
        <color rgb="FF000000"/>
        <rFont val="Times New Roman"/>
        <charset val="134"/>
      </rPr>
      <t>48</t>
    </r>
    <r>
      <rPr>
        <sz val="16"/>
        <color rgb="FF000000"/>
        <rFont val="仿宋_GB2312"/>
        <charset val="134"/>
      </rPr>
      <t>户</t>
    </r>
    <r>
      <rPr>
        <sz val="16"/>
        <color rgb="FF000000"/>
        <rFont val="Times New Roman"/>
        <charset val="134"/>
      </rPr>
      <t>181</t>
    </r>
    <r>
      <rPr>
        <sz val="16"/>
        <color rgb="FF000000"/>
        <rFont val="仿宋_GB2312"/>
        <charset val="134"/>
      </rPr>
      <t>人出行难问题。</t>
    </r>
  </si>
  <si>
    <r>
      <rPr>
        <sz val="16"/>
        <color rgb="FF000000"/>
        <rFont val="Times New Roman"/>
        <charset val="134"/>
      </rPr>
      <t>2026</t>
    </r>
    <r>
      <rPr>
        <sz val="16"/>
        <color rgb="FF000000"/>
        <rFont val="仿宋_GB2312"/>
        <charset val="134"/>
      </rPr>
      <t>年宁县太昌镇东风村自然村（组）通硬化路工程</t>
    </r>
  </si>
  <si>
    <r>
      <rPr>
        <sz val="16"/>
        <color rgb="FF000000"/>
        <rFont val="仿宋_GB2312"/>
        <charset val="134"/>
      </rPr>
      <t>太昌镇</t>
    </r>
    <r>
      <rPr>
        <sz val="16"/>
        <color rgb="FF000000"/>
        <rFont val="Times New Roman"/>
        <charset val="134"/>
      </rPr>
      <t xml:space="preserve">
</t>
    </r>
    <r>
      <rPr>
        <sz val="16"/>
        <color rgb="FF000000"/>
        <rFont val="仿宋_GB2312"/>
        <charset val="134"/>
      </rPr>
      <t>东风村</t>
    </r>
  </si>
  <si>
    <r>
      <rPr>
        <sz val="16"/>
        <color rgb="FF000000"/>
        <rFont val="仿宋_GB2312"/>
        <charset val="134"/>
      </rPr>
      <t>建成自然村组道路</t>
    </r>
    <r>
      <rPr>
        <sz val="16"/>
        <color rgb="FF000000"/>
        <rFont val="Times New Roman"/>
        <charset val="134"/>
      </rPr>
      <t>0.688</t>
    </r>
    <r>
      <rPr>
        <sz val="16"/>
        <color rgb="FF000000"/>
        <rFont val="仿宋_GB2312"/>
        <charset val="134"/>
      </rPr>
      <t>公里。</t>
    </r>
  </si>
  <si>
    <t>解决15户67人出行难问题。</t>
  </si>
  <si>
    <r>
      <rPr>
        <sz val="16"/>
        <color rgb="FF000000"/>
        <rFont val="Times New Roman"/>
        <charset val="134"/>
      </rPr>
      <t>2026</t>
    </r>
    <r>
      <rPr>
        <sz val="16"/>
        <color rgb="FF000000"/>
        <rFont val="仿宋_GB2312"/>
        <charset val="134"/>
      </rPr>
      <t>年宁县米桥镇东风村自然村（组）通硬化路工程</t>
    </r>
  </si>
  <si>
    <r>
      <rPr>
        <sz val="16"/>
        <color rgb="FF000000"/>
        <rFont val="仿宋_GB2312"/>
        <charset val="134"/>
      </rPr>
      <t>米桥镇</t>
    </r>
    <r>
      <rPr>
        <sz val="16"/>
        <color rgb="FF000000"/>
        <rFont val="Times New Roman"/>
        <charset val="134"/>
      </rPr>
      <t xml:space="preserve">
</t>
    </r>
    <r>
      <rPr>
        <sz val="16"/>
        <color rgb="FF000000"/>
        <rFont val="仿宋_GB2312"/>
        <charset val="134"/>
      </rPr>
      <t>东风村</t>
    </r>
  </si>
  <si>
    <r>
      <rPr>
        <sz val="16"/>
        <color rgb="FF000000"/>
        <rFont val="仿宋_GB2312"/>
        <charset val="134"/>
      </rPr>
      <t>建成自然村组道路</t>
    </r>
    <r>
      <rPr>
        <sz val="16"/>
        <color rgb="FF000000"/>
        <rFont val="Times New Roman"/>
        <charset val="134"/>
      </rPr>
      <t>0.518</t>
    </r>
    <r>
      <rPr>
        <sz val="16"/>
        <color rgb="FF000000"/>
        <rFont val="仿宋_GB2312"/>
        <charset val="134"/>
      </rPr>
      <t>公里。</t>
    </r>
  </si>
  <si>
    <r>
      <rPr>
        <sz val="16"/>
        <color rgb="FF000000"/>
        <rFont val="仿宋_GB2312"/>
        <charset val="134"/>
      </rPr>
      <t>解决</t>
    </r>
    <r>
      <rPr>
        <sz val="16"/>
        <color rgb="FF000000"/>
        <rFont val="Times New Roman"/>
        <charset val="134"/>
      </rPr>
      <t>112</t>
    </r>
    <r>
      <rPr>
        <sz val="16"/>
        <color rgb="FF000000"/>
        <rFont val="仿宋_GB2312"/>
        <charset val="134"/>
      </rPr>
      <t>户</t>
    </r>
    <r>
      <rPr>
        <sz val="16"/>
        <color rgb="FF000000"/>
        <rFont val="Times New Roman"/>
        <charset val="134"/>
      </rPr>
      <t>504</t>
    </r>
    <r>
      <rPr>
        <sz val="16"/>
        <color rgb="FF000000"/>
        <rFont val="仿宋_GB2312"/>
        <charset val="134"/>
      </rPr>
      <t>人出行难问题。</t>
    </r>
  </si>
  <si>
    <r>
      <rPr>
        <sz val="16"/>
        <color rgb="FF000000"/>
        <rFont val="Times New Roman"/>
        <charset val="134"/>
      </rPr>
      <t>2026</t>
    </r>
    <r>
      <rPr>
        <sz val="16"/>
        <color rgb="FF000000"/>
        <rFont val="仿宋_GB2312"/>
        <charset val="134"/>
      </rPr>
      <t>年宁县米桥镇安子村自然村（组）通硬化路工程</t>
    </r>
  </si>
  <si>
    <r>
      <rPr>
        <sz val="16"/>
        <color rgb="FF000000"/>
        <rFont val="仿宋_GB2312"/>
        <charset val="134"/>
      </rPr>
      <t>米桥镇</t>
    </r>
    <r>
      <rPr>
        <sz val="16"/>
        <color rgb="FF000000"/>
        <rFont val="Times New Roman"/>
        <charset val="134"/>
      </rPr>
      <t xml:space="preserve">
</t>
    </r>
    <r>
      <rPr>
        <sz val="16"/>
        <color rgb="FF000000"/>
        <rFont val="仿宋_GB2312"/>
        <charset val="134"/>
      </rPr>
      <t>安子村</t>
    </r>
  </si>
  <si>
    <r>
      <rPr>
        <sz val="16"/>
        <color rgb="FF000000"/>
        <rFont val="仿宋_GB2312"/>
        <charset val="134"/>
      </rPr>
      <t>建成自然村组道路</t>
    </r>
    <r>
      <rPr>
        <sz val="16"/>
        <color rgb="FF000000"/>
        <rFont val="Times New Roman"/>
        <charset val="134"/>
      </rPr>
      <t>0.691</t>
    </r>
    <r>
      <rPr>
        <sz val="16"/>
        <color rgb="FF000000"/>
        <rFont val="仿宋_GB2312"/>
        <charset val="134"/>
      </rPr>
      <t>公里。</t>
    </r>
  </si>
  <si>
    <t>解决39户124人出行难问题。</t>
  </si>
  <si>
    <r>
      <rPr>
        <sz val="16"/>
        <color rgb="FF000000"/>
        <rFont val="Times New Roman"/>
        <charset val="134"/>
      </rPr>
      <t>2026</t>
    </r>
    <r>
      <rPr>
        <sz val="16"/>
        <color rgb="FF000000"/>
        <rFont val="仿宋_GB2312"/>
        <charset val="134"/>
      </rPr>
      <t>年宁县平子镇蒋邑村自然村（组）通硬化路工程</t>
    </r>
  </si>
  <si>
    <r>
      <rPr>
        <sz val="16"/>
        <color rgb="FF000000"/>
        <rFont val="仿宋_GB2312"/>
        <charset val="134"/>
      </rPr>
      <t>平子镇</t>
    </r>
    <r>
      <rPr>
        <sz val="16"/>
        <color rgb="FF000000"/>
        <rFont val="Times New Roman"/>
        <charset val="134"/>
      </rPr>
      <t xml:space="preserve">
</t>
    </r>
    <r>
      <rPr>
        <sz val="16"/>
        <color rgb="FF000000"/>
        <rFont val="仿宋_GB2312"/>
        <charset val="134"/>
      </rPr>
      <t>蒋邑村</t>
    </r>
  </si>
  <si>
    <r>
      <rPr>
        <sz val="16"/>
        <color rgb="FF000000"/>
        <rFont val="仿宋_GB2312"/>
        <charset val="134"/>
      </rPr>
      <t>建成自然村组道路</t>
    </r>
    <r>
      <rPr>
        <sz val="16"/>
        <color rgb="FF000000"/>
        <rFont val="Times New Roman"/>
        <charset val="134"/>
      </rPr>
      <t>1.538</t>
    </r>
    <r>
      <rPr>
        <sz val="16"/>
        <color rgb="FF000000"/>
        <rFont val="仿宋_GB2312"/>
        <charset val="134"/>
      </rPr>
      <t>公里。</t>
    </r>
  </si>
  <si>
    <r>
      <rPr>
        <sz val="16"/>
        <color rgb="FF000000"/>
        <rFont val="仿宋_GB2312"/>
        <charset val="134"/>
      </rPr>
      <t>解决</t>
    </r>
    <r>
      <rPr>
        <sz val="16"/>
        <color rgb="FF000000"/>
        <rFont val="Times New Roman"/>
        <charset val="134"/>
      </rPr>
      <t>52</t>
    </r>
    <r>
      <rPr>
        <sz val="16"/>
        <color rgb="FF000000"/>
        <rFont val="仿宋_GB2312"/>
        <charset val="134"/>
      </rPr>
      <t>户</t>
    </r>
    <r>
      <rPr>
        <sz val="16"/>
        <color rgb="FF000000"/>
        <rFont val="Times New Roman"/>
        <charset val="134"/>
      </rPr>
      <t>238</t>
    </r>
    <r>
      <rPr>
        <sz val="16"/>
        <color rgb="FF000000"/>
        <rFont val="仿宋_GB2312"/>
        <charset val="134"/>
      </rPr>
      <t>人出行难问题。</t>
    </r>
  </si>
  <si>
    <r>
      <rPr>
        <sz val="16"/>
        <color rgb="FF000000"/>
        <rFont val="Times New Roman"/>
        <charset val="134"/>
      </rPr>
      <t>2026</t>
    </r>
    <r>
      <rPr>
        <sz val="16"/>
        <color rgb="FF000000"/>
        <rFont val="仿宋_GB2312"/>
        <charset val="134"/>
      </rPr>
      <t>年宁县平子镇修果村自然村（组）通硬化路工程</t>
    </r>
  </si>
  <si>
    <r>
      <rPr>
        <sz val="16"/>
        <color rgb="FF000000"/>
        <rFont val="仿宋_GB2312"/>
        <charset val="134"/>
      </rPr>
      <t>平子镇</t>
    </r>
    <r>
      <rPr>
        <sz val="16"/>
        <color rgb="FF000000"/>
        <rFont val="Times New Roman"/>
        <charset val="134"/>
      </rPr>
      <t xml:space="preserve">
</t>
    </r>
    <r>
      <rPr>
        <sz val="16"/>
        <color rgb="FF000000"/>
        <rFont val="仿宋_GB2312"/>
        <charset val="134"/>
      </rPr>
      <t>修果村</t>
    </r>
  </si>
  <si>
    <r>
      <rPr>
        <sz val="16"/>
        <color rgb="FF000000"/>
        <rFont val="仿宋_GB2312"/>
        <charset val="134"/>
      </rPr>
      <t>建成自然村组道路</t>
    </r>
    <r>
      <rPr>
        <sz val="16"/>
        <color rgb="FF000000"/>
        <rFont val="Times New Roman"/>
        <charset val="134"/>
      </rPr>
      <t>0.824</t>
    </r>
    <r>
      <rPr>
        <sz val="16"/>
        <color rgb="FF000000"/>
        <rFont val="仿宋_GB2312"/>
        <charset val="134"/>
      </rPr>
      <t>公里。</t>
    </r>
  </si>
  <si>
    <r>
      <rPr>
        <sz val="16"/>
        <color rgb="FF000000"/>
        <rFont val="仿宋_GB2312"/>
        <charset val="134"/>
      </rPr>
      <t>解决</t>
    </r>
    <r>
      <rPr>
        <sz val="16"/>
        <color rgb="FF000000"/>
        <rFont val="Times New Roman"/>
        <charset val="134"/>
      </rPr>
      <t>28</t>
    </r>
    <r>
      <rPr>
        <sz val="16"/>
        <color rgb="FF000000"/>
        <rFont val="仿宋_GB2312"/>
        <charset val="134"/>
      </rPr>
      <t>户</t>
    </r>
    <r>
      <rPr>
        <sz val="16"/>
        <color rgb="FF000000"/>
        <rFont val="Times New Roman"/>
        <charset val="134"/>
      </rPr>
      <t>107</t>
    </r>
    <r>
      <rPr>
        <sz val="16"/>
        <color rgb="FF000000"/>
        <rFont val="仿宋_GB2312"/>
        <charset val="134"/>
      </rPr>
      <t>人出行难问题。</t>
    </r>
  </si>
  <si>
    <r>
      <rPr>
        <sz val="16"/>
        <color rgb="FF000000"/>
        <rFont val="Times New Roman"/>
        <charset val="134"/>
      </rPr>
      <t>2026</t>
    </r>
    <r>
      <rPr>
        <sz val="16"/>
        <color rgb="FF000000"/>
        <rFont val="仿宋_GB2312"/>
        <charset val="134"/>
      </rPr>
      <t>年宁县平子镇仙灵村自然村（组）通硬化路工程</t>
    </r>
  </si>
  <si>
    <r>
      <rPr>
        <sz val="16"/>
        <color rgb="FF000000"/>
        <rFont val="仿宋_GB2312"/>
        <charset val="134"/>
      </rPr>
      <t>平子镇</t>
    </r>
    <r>
      <rPr>
        <sz val="16"/>
        <color rgb="FF000000"/>
        <rFont val="Times New Roman"/>
        <charset val="134"/>
      </rPr>
      <t xml:space="preserve">
</t>
    </r>
    <r>
      <rPr>
        <sz val="16"/>
        <color rgb="FF000000"/>
        <rFont val="仿宋_GB2312"/>
        <charset val="134"/>
      </rPr>
      <t>仙灵村</t>
    </r>
  </si>
  <si>
    <r>
      <rPr>
        <sz val="16"/>
        <color rgb="FF000000"/>
        <rFont val="仿宋_GB2312"/>
        <charset val="134"/>
      </rPr>
      <t>建成自然村组道路</t>
    </r>
    <r>
      <rPr>
        <sz val="16"/>
        <color rgb="FF000000"/>
        <rFont val="Times New Roman"/>
        <charset val="134"/>
      </rPr>
      <t>1.986</t>
    </r>
    <r>
      <rPr>
        <sz val="16"/>
        <color rgb="FF000000"/>
        <rFont val="仿宋_GB2312"/>
        <charset val="134"/>
      </rPr>
      <t>公里。</t>
    </r>
  </si>
  <si>
    <r>
      <rPr>
        <sz val="16"/>
        <color rgb="FF000000"/>
        <rFont val="仿宋_GB2312"/>
        <charset val="134"/>
      </rPr>
      <t>解决</t>
    </r>
    <r>
      <rPr>
        <sz val="16"/>
        <color rgb="FF000000"/>
        <rFont val="Times New Roman"/>
        <charset val="134"/>
      </rPr>
      <t>42</t>
    </r>
    <r>
      <rPr>
        <sz val="16"/>
        <color rgb="FF000000"/>
        <rFont val="仿宋_GB2312"/>
        <charset val="134"/>
      </rPr>
      <t>户</t>
    </r>
    <r>
      <rPr>
        <sz val="16"/>
        <color rgb="FF000000"/>
        <rFont val="Times New Roman"/>
        <charset val="134"/>
      </rPr>
      <t>205</t>
    </r>
    <r>
      <rPr>
        <sz val="16"/>
        <color rgb="FF000000"/>
        <rFont val="仿宋_GB2312"/>
        <charset val="134"/>
      </rPr>
      <t>人出行难问题。</t>
    </r>
  </si>
  <si>
    <r>
      <rPr>
        <sz val="16"/>
        <color rgb="FF000000"/>
        <rFont val="Times New Roman"/>
        <charset val="134"/>
      </rPr>
      <t>2026</t>
    </r>
    <r>
      <rPr>
        <sz val="16"/>
        <color rgb="FF000000"/>
        <rFont val="仿宋_GB2312"/>
        <charset val="134"/>
      </rPr>
      <t>年宁县平子镇碾咀村自然村（组）通硬化路工程</t>
    </r>
  </si>
  <si>
    <r>
      <rPr>
        <sz val="16"/>
        <color rgb="FF000000"/>
        <rFont val="仿宋_GB2312"/>
        <charset val="134"/>
      </rPr>
      <t>平子镇</t>
    </r>
    <r>
      <rPr>
        <sz val="16"/>
        <color rgb="FF000000"/>
        <rFont val="Times New Roman"/>
        <charset val="134"/>
      </rPr>
      <t xml:space="preserve">
</t>
    </r>
    <r>
      <rPr>
        <sz val="16"/>
        <color rgb="FF000000"/>
        <rFont val="仿宋_GB2312"/>
        <charset val="134"/>
      </rPr>
      <t>碾咀村</t>
    </r>
  </si>
  <si>
    <r>
      <rPr>
        <sz val="16"/>
        <color rgb="FF000000"/>
        <rFont val="仿宋_GB2312"/>
        <charset val="134"/>
      </rPr>
      <t>建成自然村组道路</t>
    </r>
    <r>
      <rPr>
        <sz val="16"/>
        <color rgb="FF000000"/>
        <rFont val="Times New Roman"/>
        <charset val="134"/>
      </rPr>
      <t>0.735</t>
    </r>
    <r>
      <rPr>
        <sz val="16"/>
        <color rgb="FF000000"/>
        <rFont val="仿宋_GB2312"/>
        <charset val="134"/>
      </rPr>
      <t>公里。</t>
    </r>
  </si>
  <si>
    <t>解决17户55人出行难问题。</t>
  </si>
  <si>
    <r>
      <rPr>
        <sz val="16"/>
        <color rgb="FF000000"/>
        <rFont val="仿宋_GB2312"/>
        <charset val="134"/>
      </rPr>
      <t>建成自然村组道路</t>
    </r>
    <r>
      <rPr>
        <sz val="16"/>
        <color rgb="FF000000"/>
        <rFont val="Times New Roman"/>
        <charset val="134"/>
      </rPr>
      <t>0.248</t>
    </r>
    <r>
      <rPr>
        <sz val="16"/>
        <color rgb="FF000000"/>
        <rFont val="仿宋_GB2312"/>
        <charset val="134"/>
      </rPr>
      <t>公里。</t>
    </r>
  </si>
  <si>
    <r>
      <rPr>
        <sz val="16"/>
        <color rgb="FF000000"/>
        <rFont val="Times New Roman"/>
        <charset val="134"/>
      </rPr>
      <t>2026</t>
    </r>
    <r>
      <rPr>
        <sz val="16"/>
        <color rgb="FF000000"/>
        <rFont val="仿宋_GB2312"/>
        <charset val="134"/>
      </rPr>
      <t>年宁县早胜镇曹家村自然村（组）</t>
    </r>
    <r>
      <rPr>
        <sz val="16"/>
        <color rgb="FF000000"/>
        <rFont val="Times New Roman"/>
        <charset val="134"/>
      </rPr>
      <t xml:space="preserve"> </t>
    </r>
    <r>
      <rPr>
        <sz val="16"/>
        <color rgb="FF000000"/>
        <rFont val="仿宋_GB2312"/>
        <charset val="134"/>
      </rPr>
      <t>通硬化路工程</t>
    </r>
  </si>
  <si>
    <r>
      <rPr>
        <sz val="16"/>
        <color rgb="FF000000"/>
        <rFont val="仿宋_GB2312"/>
        <charset val="134"/>
      </rPr>
      <t>早胜镇</t>
    </r>
    <r>
      <rPr>
        <sz val="16"/>
        <color rgb="FF000000"/>
        <rFont val="Times New Roman"/>
        <charset val="134"/>
      </rPr>
      <t xml:space="preserve">
</t>
    </r>
    <r>
      <rPr>
        <sz val="16"/>
        <color rgb="FF000000"/>
        <rFont val="仿宋_GB2312"/>
        <charset val="134"/>
      </rPr>
      <t>曹家村</t>
    </r>
  </si>
  <si>
    <r>
      <rPr>
        <sz val="16"/>
        <color rgb="FF000000"/>
        <rFont val="仿宋_GB2312"/>
        <charset val="134"/>
      </rPr>
      <t>建成自然村组道路</t>
    </r>
    <r>
      <rPr>
        <sz val="16"/>
        <color rgb="FF000000"/>
        <rFont val="Times New Roman"/>
        <charset val="134"/>
      </rPr>
      <t>0.846</t>
    </r>
    <r>
      <rPr>
        <sz val="16"/>
        <color rgb="FF000000"/>
        <rFont val="仿宋_GB2312"/>
        <charset val="134"/>
      </rPr>
      <t>公里。</t>
    </r>
  </si>
  <si>
    <r>
      <rPr>
        <sz val="16"/>
        <color rgb="FF000000"/>
        <rFont val="仿宋_GB2312"/>
        <charset val="134"/>
      </rPr>
      <t>解决</t>
    </r>
    <r>
      <rPr>
        <sz val="16"/>
        <color rgb="FF000000"/>
        <rFont val="Times New Roman"/>
        <charset val="134"/>
      </rPr>
      <t>31</t>
    </r>
    <r>
      <rPr>
        <sz val="16"/>
        <color rgb="FF000000"/>
        <rFont val="仿宋_GB2312"/>
        <charset val="134"/>
      </rPr>
      <t>户</t>
    </r>
    <r>
      <rPr>
        <sz val="16"/>
        <color rgb="FF000000"/>
        <rFont val="Times New Roman"/>
        <charset val="134"/>
      </rPr>
      <t>122</t>
    </r>
    <r>
      <rPr>
        <sz val="16"/>
        <color rgb="FF000000"/>
        <rFont val="仿宋_GB2312"/>
        <charset val="134"/>
      </rPr>
      <t>人出行难问题。</t>
    </r>
  </si>
  <si>
    <r>
      <rPr>
        <sz val="16"/>
        <color rgb="FF000000"/>
        <rFont val="Times New Roman"/>
        <charset val="134"/>
      </rPr>
      <t>2026</t>
    </r>
    <r>
      <rPr>
        <sz val="16"/>
        <color rgb="FF000000"/>
        <rFont val="仿宋_GB2312"/>
        <charset val="134"/>
      </rPr>
      <t>年宁县早胜镇李家村自然村（组）</t>
    </r>
    <r>
      <rPr>
        <sz val="16"/>
        <color rgb="FF000000"/>
        <rFont val="Times New Roman"/>
        <charset val="134"/>
      </rPr>
      <t xml:space="preserve"> </t>
    </r>
    <r>
      <rPr>
        <sz val="16"/>
        <color rgb="FF000000"/>
        <rFont val="仿宋_GB2312"/>
        <charset val="134"/>
      </rPr>
      <t>通硬化路工程</t>
    </r>
  </si>
  <si>
    <r>
      <rPr>
        <sz val="16"/>
        <color rgb="FF000000"/>
        <rFont val="仿宋_GB2312"/>
        <charset val="134"/>
      </rPr>
      <t>早胜镇</t>
    </r>
    <r>
      <rPr>
        <sz val="16"/>
        <color rgb="FF000000"/>
        <rFont val="Times New Roman"/>
        <charset val="134"/>
      </rPr>
      <t xml:space="preserve">
</t>
    </r>
    <r>
      <rPr>
        <sz val="16"/>
        <color rgb="FF000000"/>
        <rFont val="仿宋_GB2312"/>
        <charset val="134"/>
      </rPr>
      <t>李家村</t>
    </r>
  </si>
  <si>
    <r>
      <rPr>
        <sz val="16"/>
        <color rgb="FF000000"/>
        <rFont val="仿宋_GB2312"/>
        <charset val="134"/>
      </rPr>
      <t>建成自然村组道路</t>
    </r>
    <r>
      <rPr>
        <sz val="16"/>
        <color rgb="FF000000"/>
        <rFont val="Times New Roman"/>
        <charset val="134"/>
      </rPr>
      <t>0.56</t>
    </r>
    <r>
      <rPr>
        <sz val="16"/>
        <color rgb="FF000000"/>
        <rFont val="仿宋_GB2312"/>
        <charset val="134"/>
      </rPr>
      <t>公里。</t>
    </r>
  </si>
  <si>
    <r>
      <rPr>
        <sz val="16"/>
        <color rgb="FF000000"/>
        <rFont val="仿宋_GB2312"/>
        <charset val="134"/>
      </rPr>
      <t>解决</t>
    </r>
    <r>
      <rPr>
        <sz val="16"/>
        <color rgb="FF000000"/>
        <rFont val="Times New Roman"/>
        <charset val="134"/>
      </rPr>
      <t>14</t>
    </r>
    <r>
      <rPr>
        <sz val="16"/>
        <color rgb="FF000000"/>
        <rFont val="仿宋_GB2312"/>
        <charset val="134"/>
      </rPr>
      <t>户</t>
    </r>
    <r>
      <rPr>
        <sz val="16"/>
        <color rgb="FF000000"/>
        <rFont val="Times New Roman"/>
        <charset val="134"/>
      </rPr>
      <t>57</t>
    </r>
    <r>
      <rPr>
        <sz val="16"/>
        <color rgb="FF000000"/>
        <rFont val="仿宋_GB2312"/>
        <charset val="134"/>
      </rPr>
      <t>人出行难问题。</t>
    </r>
  </si>
  <si>
    <r>
      <rPr>
        <sz val="16"/>
        <color rgb="FF000000"/>
        <rFont val="Times New Roman"/>
        <charset val="134"/>
      </rPr>
      <t>2026</t>
    </r>
    <r>
      <rPr>
        <sz val="16"/>
        <color rgb="FF000000"/>
        <rFont val="仿宋_GB2312"/>
        <charset val="134"/>
      </rPr>
      <t>年宁县早胜镇南北村自然村（组）</t>
    </r>
    <r>
      <rPr>
        <sz val="16"/>
        <color rgb="FF000000"/>
        <rFont val="Times New Roman"/>
        <charset val="134"/>
      </rPr>
      <t xml:space="preserve"> </t>
    </r>
    <r>
      <rPr>
        <sz val="16"/>
        <color rgb="FF000000"/>
        <rFont val="仿宋_GB2312"/>
        <charset val="134"/>
      </rPr>
      <t>通硬化路工程</t>
    </r>
  </si>
  <si>
    <r>
      <rPr>
        <sz val="16"/>
        <color rgb="FF000000"/>
        <rFont val="仿宋_GB2312"/>
        <charset val="134"/>
      </rPr>
      <t>早胜镇</t>
    </r>
    <r>
      <rPr>
        <sz val="16"/>
        <color rgb="FF000000"/>
        <rFont val="Times New Roman"/>
        <charset val="134"/>
      </rPr>
      <t xml:space="preserve">
</t>
    </r>
    <r>
      <rPr>
        <sz val="16"/>
        <color rgb="FF000000"/>
        <rFont val="仿宋_GB2312"/>
        <charset val="134"/>
      </rPr>
      <t>南北村</t>
    </r>
  </si>
  <si>
    <r>
      <rPr>
        <sz val="16"/>
        <color rgb="FF000000"/>
        <rFont val="仿宋_GB2312"/>
        <charset val="134"/>
      </rPr>
      <t>建成自然村组道路</t>
    </r>
    <r>
      <rPr>
        <sz val="16"/>
        <color rgb="FF000000"/>
        <rFont val="Times New Roman"/>
        <charset val="134"/>
      </rPr>
      <t>0.553</t>
    </r>
    <r>
      <rPr>
        <sz val="16"/>
        <color rgb="FF000000"/>
        <rFont val="仿宋_GB2312"/>
        <charset val="134"/>
      </rPr>
      <t>公里。</t>
    </r>
  </si>
  <si>
    <t>解决12户45人出行难问题。</t>
  </si>
  <si>
    <r>
      <rPr>
        <sz val="16"/>
        <color rgb="FF000000"/>
        <rFont val="Times New Roman"/>
        <charset val="134"/>
      </rPr>
      <t>2026</t>
    </r>
    <r>
      <rPr>
        <sz val="16"/>
        <color rgb="FF000000"/>
        <rFont val="仿宋_GB2312"/>
        <charset val="134"/>
      </rPr>
      <t>年宁县早胜镇院子村自然村（组）</t>
    </r>
    <r>
      <rPr>
        <sz val="16"/>
        <color rgb="FF000000"/>
        <rFont val="Times New Roman"/>
        <charset val="134"/>
      </rPr>
      <t xml:space="preserve"> </t>
    </r>
    <r>
      <rPr>
        <sz val="16"/>
        <color rgb="FF000000"/>
        <rFont val="仿宋_GB2312"/>
        <charset val="134"/>
      </rPr>
      <t>通硬化路工程</t>
    </r>
  </si>
  <si>
    <r>
      <rPr>
        <sz val="16"/>
        <color rgb="FF000000"/>
        <rFont val="仿宋_GB2312"/>
        <charset val="134"/>
      </rPr>
      <t>早胜镇</t>
    </r>
    <r>
      <rPr>
        <sz val="16"/>
        <color rgb="FF000000"/>
        <rFont val="Times New Roman"/>
        <charset val="134"/>
      </rPr>
      <t xml:space="preserve">
</t>
    </r>
    <r>
      <rPr>
        <sz val="16"/>
        <color rgb="FF000000"/>
        <rFont val="仿宋_GB2312"/>
        <charset val="134"/>
      </rPr>
      <t>院子村</t>
    </r>
  </si>
  <si>
    <r>
      <rPr>
        <sz val="16"/>
        <color rgb="FF000000"/>
        <rFont val="仿宋_GB2312"/>
        <charset val="134"/>
      </rPr>
      <t>建成自然村组道路</t>
    </r>
    <r>
      <rPr>
        <sz val="16"/>
        <color rgb="FF000000"/>
        <rFont val="Times New Roman"/>
        <charset val="134"/>
      </rPr>
      <t>1.526</t>
    </r>
    <r>
      <rPr>
        <sz val="16"/>
        <color rgb="FF000000"/>
        <rFont val="仿宋_GB2312"/>
        <charset val="134"/>
      </rPr>
      <t>公里。</t>
    </r>
  </si>
  <si>
    <r>
      <rPr>
        <sz val="16"/>
        <color rgb="FF000000"/>
        <rFont val="仿宋_GB2312"/>
        <charset val="134"/>
      </rPr>
      <t>解决</t>
    </r>
    <r>
      <rPr>
        <sz val="16"/>
        <color rgb="FF000000"/>
        <rFont val="Times New Roman"/>
        <charset val="134"/>
      </rPr>
      <t>50</t>
    </r>
    <r>
      <rPr>
        <sz val="16"/>
        <color rgb="FF000000"/>
        <rFont val="仿宋_GB2312"/>
        <charset val="134"/>
      </rPr>
      <t>户</t>
    </r>
    <r>
      <rPr>
        <sz val="16"/>
        <color rgb="FF000000"/>
        <rFont val="Times New Roman"/>
        <charset val="134"/>
      </rPr>
      <t>214</t>
    </r>
    <r>
      <rPr>
        <sz val="16"/>
        <color rgb="FF000000"/>
        <rFont val="仿宋_GB2312"/>
        <charset val="134"/>
      </rPr>
      <t>人出行难问题。</t>
    </r>
  </si>
  <si>
    <r>
      <rPr>
        <sz val="16"/>
        <color rgb="FF000000"/>
        <rFont val="Times New Roman"/>
        <charset val="134"/>
      </rPr>
      <t>2026</t>
    </r>
    <r>
      <rPr>
        <sz val="16"/>
        <color rgb="FF000000"/>
        <rFont val="仿宋_GB2312"/>
        <charset val="134"/>
      </rPr>
      <t>年宁县早胜镇北街村自然村（组）</t>
    </r>
    <r>
      <rPr>
        <sz val="16"/>
        <color rgb="FF000000"/>
        <rFont val="Times New Roman"/>
        <charset val="134"/>
      </rPr>
      <t xml:space="preserve"> </t>
    </r>
    <r>
      <rPr>
        <sz val="16"/>
        <color rgb="FF000000"/>
        <rFont val="仿宋_GB2312"/>
        <charset val="134"/>
      </rPr>
      <t>通硬化路工程</t>
    </r>
  </si>
  <si>
    <r>
      <rPr>
        <sz val="16"/>
        <color rgb="FF000000"/>
        <rFont val="仿宋_GB2312"/>
        <charset val="134"/>
      </rPr>
      <t>早胜镇</t>
    </r>
    <r>
      <rPr>
        <sz val="16"/>
        <color rgb="FF000000"/>
        <rFont val="Times New Roman"/>
        <charset val="134"/>
      </rPr>
      <t xml:space="preserve">
</t>
    </r>
    <r>
      <rPr>
        <sz val="16"/>
        <color rgb="FF000000"/>
        <rFont val="仿宋_GB2312"/>
        <charset val="134"/>
      </rPr>
      <t>北街村</t>
    </r>
  </si>
  <si>
    <r>
      <rPr>
        <sz val="16"/>
        <color rgb="FF000000"/>
        <rFont val="仿宋_GB2312"/>
        <charset val="134"/>
      </rPr>
      <t>建成自然村组道路</t>
    </r>
    <r>
      <rPr>
        <sz val="16"/>
        <color rgb="FF000000"/>
        <rFont val="Times New Roman"/>
        <charset val="134"/>
      </rPr>
      <t>0.644</t>
    </r>
    <r>
      <rPr>
        <sz val="16"/>
        <color rgb="FF000000"/>
        <rFont val="仿宋_GB2312"/>
        <charset val="134"/>
      </rPr>
      <t>公里。</t>
    </r>
  </si>
  <si>
    <r>
      <rPr>
        <sz val="16"/>
        <color rgb="FF000000"/>
        <rFont val="仿宋_GB2312"/>
        <charset val="134"/>
      </rPr>
      <t>解决</t>
    </r>
    <r>
      <rPr>
        <sz val="16"/>
        <color rgb="FF000000"/>
        <rFont val="Times New Roman"/>
        <charset val="134"/>
      </rPr>
      <t>27</t>
    </r>
    <r>
      <rPr>
        <sz val="16"/>
        <color rgb="FF000000"/>
        <rFont val="仿宋_GB2312"/>
        <charset val="134"/>
      </rPr>
      <t>户</t>
    </r>
    <r>
      <rPr>
        <sz val="16"/>
        <color rgb="FF000000"/>
        <rFont val="Times New Roman"/>
        <charset val="134"/>
      </rPr>
      <t>110</t>
    </r>
    <r>
      <rPr>
        <sz val="16"/>
        <color rgb="FF000000"/>
        <rFont val="仿宋_GB2312"/>
        <charset val="134"/>
      </rPr>
      <t>人出行难问题。</t>
    </r>
  </si>
  <si>
    <r>
      <rPr>
        <sz val="16"/>
        <color rgb="FF000000"/>
        <rFont val="Times New Roman"/>
        <charset val="134"/>
      </rPr>
      <t>2026</t>
    </r>
    <r>
      <rPr>
        <sz val="16"/>
        <color rgb="FF000000"/>
        <rFont val="仿宋_GB2312"/>
        <charset val="134"/>
      </rPr>
      <t>年宁县盘克镇界村村自然村（组）</t>
    </r>
    <r>
      <rPr>
        <sz val="16"/>
        <color rgb="FF000000"/>
        <rFont val="Times New Roman"/>
        <charset val="134"/>
      </rPr>
      <t xml:space="preserve"> </t>
    </r>
    <r>
      <rPr>
        <sz val="16"/>
        <color rgb="FF000000"/>
        <rFont val="仿宋_GB2312"/>
        <charset val="134"/>
      </rPr>
      <t>通硬化路工程</t>
    </r>
  </si>
  <si>
    <r>
      <rPr>
        <sz val="16"/>
        <color rgb="FF000000"/>
        <rFont val="仿宋_GB2312"/>
        <charset val="134"/>
      </rPr>
      <t>盘克镇</t>
    </r>
    <r>
      <rPr>
        <sz val="16"/>
        <color rgb="FF000000"/>
        <rFont val="Times New Roman"/>
        <charset val="134"/>
      </rPr>
      <t xml:space="preserve">
</t>
    </r>
    <r>
      <rPr>
        <sz val="16"/>
        <color rgb="FF000000"/>
        <rFont val="仿宋_GB2312"/>
        <charset val="134"/>
      </rPr>
      <t>界村村</t>
    </r>
  </si>
  <si>
    <r>
      <rPr>
        <sz val="16"/>
        <color rgb="FF000000"/>
        <rFont val="仿宋_GB2312"/>
        <charset val="134"/>
      </rPr>
      <t>建成自然村组道路</t>
    </r>
    <r>
      <rPr>
        <sz val="16"/>
        <color rgb="FF000000"/>
        <rFont val="Times New Roman"/>
        <charset val="134"/>
      </rPr>
      <t>1.547</t>
    </r>
    <r>
      <rPr>
        <sz val="16"/>
        <color rgb="FF000000"/>
        <rFont val="仿宋_GB2312"/>
        <charset val="134"/>
      </rPr>
      <t>公里。</t>
    </r>
  </si>
  <si>
    <r>
      <rPr>
        <sz val="16"/>
        <color rgb="FF000000"/>
        <rFont val="仿宋_GB2312"/>
        <charset val="134"/>
      </rPr>
      <t>解决</t>
    </r>
    <r>
      <rPr>
        <sz val="16"/>
        <color rgb="FF000000"/>
        <rFont val="Times New Roman"/>
        <charset val="134"/>
      </rPr>
      <t>46</t>
    </r>
    <r>
      <rPr>
        <sz val="16"/>
        <color rgb="FF000000"/>
        <rFont val="仿宋_GB2312"/>
        <charset val="134"/>
      </rPr>
      <t>户</t>
    </r>
    <r>
      <rPr>
        <sz val="16"/>
        <color rgb="FF000000"/>
        <rFont val="Times New Roman"/>
        <charset val="134"/>
      </rPr>
      <t>228</t>
    </r>
    <r>
      <rPr>
        <sz val="16"/>
        <color rgb="FF000000"/>
        <rFont val="仿宋_GB2312"/>
        <charset val="134"/>
      </rPr>
      <t>人出行难问题。</t>
    </r>
  </si>
  <si>
    <r>
      <rPr>
        <sz val="16"/>
        <rFont val="仿宋_GB2312"/>
        <charset val="134"/>
      </rPr>
      <t>宁县平子镇平子村产业道路硬化</t>
    </r>
  </si>
  <si>
    <t>平子镇</t>
  </si>
  <si>
    <t>硬化6.5米宽道路400米，带路肩（两边各50厘米）。</t>
  </si>
  <si>
    <t>财政资金</t>
  </si>
  <si>
    <r>
      <rPr>
        <sz val="16"/>
        <color rgb="FF000000"/>
        <rFont val="仿宋_GB2312"/>
        <charset val="134"/>
      </rPr>
      <t>促进农村经济发展和建设美丽乡村。</t>
    </r>
  </si>
  <si>
    <t>满足群众出行需求。</t>
  </si>
  <si>
    <r>
      <rPr>
        <sz val="16"/>
        <rFont val="仿宋_GB2312"/>
        <charset val="134"/>
      </rPr>
      <t>宁县新宁镇新宁村水门沟道路建设项目</t>
    </r>
  </si>
  <si>
    <r>
      <rPr>
        <sz val="16"/>
        <rFont val="仿宋_GB2312"/>
        <charset val="134"/>
      </rPr>
      <t>新宁村</t>
    </r>
  </si>
  <si>
    <r>
      <rPr>
        <sz val="16"/>
        <color rgb="FF000000"/>
        <rFont val="仿宋_GB2312"/>
        <charset val="134"/>
      </rPr>
      <t>新建混凝土道路</t>
    </r>
    <r>
      <rPr>
        <sz val="16"/>
        <color rgb="FF000000"/>
        <rFont val="Times New Roman"/>
        <charset val="134"/>
      </rPr>
      <t>1</t>
    </r>
    <r>
      <rPr>
        <sz val="16"/>
        <color rgb="FF000000"/>
        <rFont val="仿宋_GB2312"/>
        <charset val="134"/>
      </rPr>
      <t>公里。</t>
    </r>
  </si>
  <si>
    <r>
      <rPr>
        <sz val="16"/>
        <rFont val="仿宋_GB2312"/>
        <charset val="134"/>
      </rPr>
      <t>中央财政</t>
    </r>
    <r>
      <rPr>
        <sz val="16"/>
        <rFont val="Times New Roman"/>
        <charset val="134"/>
      </rPr>
      <t xml:space="preserve">
</t>
    </r>
    <r>
      <rPr>
        <sz val="16"/>
        <rFont val="仿宋_GB2312"/>
        <charset val="134"/>
      </rPr>
      <t>衔接资金</t>
    </r>
  </si>
  <si>
    <r>
      <rPr>
        <sz val="16"/>
        <rFont val="仿宋_GB2312"/>
        <charset val="134"/>
      </rPr>
      <t>促进农村经济发展和建设美丽乡村。</t>
    </r>
  </si>
  <si>
    <r>
      <rPr>
        <sz val="16"/>
        <rFont val="仿宋_GB2312"/>
        <charset val="134"/>
      </rPr>
      <t>解决群众出行需要。</t>
    </r>
  </si>
  <si>
    <t>发改局</t>
  </si>
  <si>
    <t>新宁镇政府</t>
  </si>
  <si>
    <r>
      <rPr>
        <sz val="16"/>
        <rFont val="仿宋_GB2312"/>
        <charset val="134"/>
      </rPr>
      <t>宁县新宁镇金钟村道路硬化工程</t>
    </r>
  </si>
  <si>
    <r>
      <rPr>
        <sz val="16"/>
        <rFont val="仿宋_GB2312"/>
        <charset val="134"/>
      </rPr>
      <t>金钟村</t>
    </r>
  </si>
  <si>
    <r>
      <rPr>
        <sz val="16"/>
        <color rgb="FF000000"/>
        <rFont val="仿宋_GB2312"/>
        <charset val="134"/>
      </rPr>
      <t>新修混凝土道路</t>
    </r>
    <r>
      <rPr>
        <sz val="16"/>
        <color indexed="8"/>
        <rFont val="Times New Roman"/>
        <charset val="0"/>
      </rPr>
      <t>2.6</t>
    </r>
    <r>
      <rPr>
        <sz val="16"/>
        <color rgb="FF000000"/>
        <rFont val="仿宋_GB2312"/>
        <charset val="134"/>
      </rPr>
      <t>公里。</t>
    </r>
  </si>
  <si>
    <r>
      <rPr>
        <sz val="16"/>
        <rFont val="仿宋_GB2312"/>
        <charset val="134"/>
      </rPr>
      <t>宁县瓦斜乡瓦斜村道路建设工程</t>
    </r>
  </si>
  <si>
    <r>
      <rPr>
        <sz val="16"/>
        <color indexed="8"/>
        <rFont val="仿宋_GB2312"/>
        <charset val="134"/>
      </rPr>
      <t>瓦斜村</t>
    </r>
  </si>
  <si>
    <r>
      <rPr>
        <sz val="16"/>
        <rFont val="仿宋_GB2312"/>
        <charset val="134"/>
      </rPr>
      <t>新修混凝土硬化道路</t>
    </r>
    <r>
      <rPr>
        <sz val="16"/>
        <rFont val="Times New Roman"/>
        <charset val="0"/>
      </rPr>
      <t>2.5</t>
    </r>
    <r>
      <rPr>
        <sz val="16"/>
        <rFont val="仿宋_GB2312"/>
        <charset val="134"/>
      </rPr>
      <t>公里。</t>
    </r>
  </si>
  <si>
    <r>
      <rPr>
        <sz val="16"/>
        <rFont val="仿宋_GB2312"/>
        <charset val="134"/>
      </rPr>
      <t>改善群众出行条件，解决了农产品外运通道，进一步改善人居环境，巩固了乡村振兴基础。</t>
    </r>
  </si>
  <si>
    <r>
      <rPr>
        <sz val="16"/>
        <rFont val="仿宋_GB2312"/>
        <charset val="134"/>
      </rPr>
      <t>该项目的实施，吸纳本地脱贫人口等群体务工，直接增加村民劳务收入，道路建成后，彻底改变南堡组、官咀组出行困境，同时打通农产品运输通道，助力农产品外销增收。</t>
    </r>
  </si>
  <si>
    <t>瓦斜乡政府</t>
  </si>
  <si>
    <r>
      <rPr>
        <sz val="16"/>
        <rFont val="仿宋_GB2312"/>
        <charset val="134"/>
      </rPr>
      <t>宁县九岘乡鲁甲村左川村道路建设工程</t>
    </r>
  </si>
  <si>
    <r>
      <rPr>
        <sz val="16"/>
        <rFont val="仿宋_GB2312"/>
        <charset val="134"/>
      </rPr>
      <t>鲁甲村</t>
    </r>
    <r>
      <rPr>
        <sz val="16"/>
        <rFont val="Times New Roman"/>
        <charset val="134"/>
      </rPr>
      <t xml:space="preserve">
</t>
    </r>
    <r>
      <rPr>
        <sz val="16"/>
        <rFont val="仿宋_GB2312"/>
        <charset val="134"/>
      </rPr>
      <t>左家川村</t>
    </r>
  </si>
  <si>
    <r>
      <rPr>
        <sz val="16"/>
        <rFont val="仿宋_GB2312"/>
        <charset val="134"/>
      </rPr>
      <t>新建混凝土道路</t>
    </r>
    <r>
      <rPr>
        <sz val="16"/>
        <rFont val="Times New Roman"/>
        <charset val="134"/>
      </rPr>
      <t>5.6</t>
    </r>
    <r>
      <rPr>
        <sz val="16"/>
        <rFont val="仿宋_GB2312"/>
        <charset val="134"/>
      </rPr>
      <t>公里，路面宽</t>
    </r>
    <r>
      <rPr>
        <sz val="16"/>
        <rFont val="Times New Roman"/>
        <charset val="134"/>
      </rPr>
      <t>4</t>
    </r>
    <r>
      <rPr>
        <sz val="16"/>
        <rFont val="仿宋_GB2312"/>
        <charset val="134"/>
      </rPr>
      <t>米，</t>
    </r>
    <r>
      <rPr>
        <sz val="16"/>
        <rFont val="Times New Roman"/>
        <charset val="134"/>
      </rPr>
      <t>C25</t>
    </r>
    <r>
      <rPr>
        <sz val="16"/>
        <rFont val="仿宋_GB2312"/>
        <charset val="134"/>
      </rPr>
      <t>混凝土排水边沟</t>
    </r>
    <r>
      <rPr>
        <sz val="16"/>
        <rFont val="Times New Roman"/>
        <charset val="134"/>
      </rPr>
      <t>4500</t>
    </r>
    <r>
      <rPr>
        <sz val="16"/>
        <rFont val="仿宋_GB2312"/>
        <charset val="134"/>
      </rPr>
      <t>米等。</t>
    </r>
  </si>
  <si>
    <r>
      <rPr>
        <sz val="16"/>
        <rFont val="仿宋_GB2312"/>
        <charset val="134"/>
      </rPr>
      <t>全面补齐基础设施短板，提升生活幸福指数。</t>
    </r>
  </si>
  <si>
    <r>
      <rPr>
        <sz val="16"/>
        <rFont val="仿宋_GB2312"/>
        <charset val="134"/>
      </rPr>
      <t>项目实施可吸纳本地脱贫人口等群体务工，直接增加村民劳务收入，道路建成后，彻底改变群众出行困境，同时打通农产品运输通道，助力农产品外销增收。</t>
    </r>
  </si>
  <si>
    <t>九岘乡政府</t>
  </si>
  <si>
    <r>
      <rPr>
        <sz val="16"/>
        <rFont val="仿宋_GB2312"/>
        <charset val="134"/>
      </rPr>
      <t>宁县太昌镇</t>
    </r>
    <r>
      <rPr>
        <sz val="16"/>
        <rFont val="Times New Roman"/>
        <charset val="134"/>
      </rPr>
      <t>2026</t>
    </r>
    <r>
      <rPr>
        <sz val="16"/>
        <rFont val="仿宋_GB2312"/>
        <charset val="134"/>
      </rPr>
      <t>年小盘河村农村道路建设以工代赈项目</t>
    </r>
  </si>
  <si>
    <r>
      <rPr>
        <sz val="16"/>
        <rFont val="仿宋_GB2312"/>
        <charset val="134"/>
      </rPr>
      <t>小盘河村</t>
    </r>
  </si>
  <si>
    <r>
      <rPr>
        <sz val="16"/>
        <rFont val="仿宋_GB2312"/>
        <charset val="134"/>
      </rPr>
      <t>新建混凝土硬化道路</t>
    </r>
    <r>
      <rPr>
        <sz val="16"/>
        <rFont val="Times New Roman"/>
        <charset val="134"/>
      </rPr>
      <t>4.3</t>
    </r>
    <r>
      <rPr>
        <sz val="16"/>
        <rFont val="仿宋_GB2312"/>
        <charset val="134"/>
      </rPr>
      <t>公里，路肩平整</t>
    </r>
    <r>
      <rPr>
        <sz val="16"/>
        <rFont val="Times New Roman"/>
        <charset val="134"/>
      </rPr>
      <t>2150</t>
    </r>
    <r>
      <rPr>
        <sz val="16"/>
        <rFont val="仿宋_GB2312"/>
        <charset val="134"/>
      </rPr>
      <t>米，边沟</t>
    </r>
    <r>
      <rPr>
        <sz val="16"/>
        <rFont val="Times New Roman"/>
        <charset val="134"/>
      </rPr>
      <t>2500</t>
    </r>
    <r>
      <rPr>
        <sz val="16"/>
        <rFont val="仿宋_GB2312"/>
        <charset val="134"/>
      </rPr>
      <t>米。</t>
    </r>
  </si>
  <si>
    <r>
      <rPr>
        <sz val="16"/>
        <rFont val="仿宋_GB2312"/>
        <charset val="134"/>
      </rPr>
      <t>改善农村人居环境，不断提升农村生产生活水平，带动当地群众参与工程建设，增加群众收入。</t>
    </r>
  </si>
  <si>
    <r>
      <rPr>
        <b/>
        <sz val="16"/>
        <rFont val="仿宋_GB2312"/>
        <charset val="134"/>
      </rPr>
      <t>二、就业扶持</t>
    </r>
  </si>
  <si>
    <r>
      <rPr>
        <sz val="16"/>
        <rFont val="Times New Roman"/>
        <charset val="134"/>
      </rPr>
      <t>“</t>
    </r>
    <r>
      <rPr>
        <sz val="16"/>
        <rFont val="仿宋_GB2312"/>
        <charset val="134"/>
      </rPr>
      <t>两后生</t>
    </r>
    <r>
      <rPr>
        <sz val="16"/>
        <rFont val="Times New Roman"/>
        <charset val="134"/>
      </rPr>
      <t>”</t>
    </r>
    <r>
      <rPr>
        <sz val="16"/>
        <rFont val="仿宋_GB2312"/>
        <charset val="134"/>
      </rPr>
      <t>雨露计划培训</t>
    </r>
  </si>
  <si>
    <r>
      <rPr>
        <sz val="16"/>
        <rFont val="Times New Roman"/>
        <charset val="134"/>
      </rPr>
      <t>18</t>
    </r>
    <r>
      <rPr>
        <sz val="16"/>
        <rFont val="仿宋_GB2312"/>
        <charset val="134"/>
      </rPr>
      <t>乡镇</t>
    </r>
  </si>
  <si>
    <r>
      <rPr>
        <sz val="16"/>
        <rFont val="仿宋_GB2312"/>
        <charset val="134"/>
      </rPr>
      <t>扶持</t>
    </r>
    <r>
      <rPr>
        <sz val="16"/>
        <rFont val="Times New Roman"/>
        <charset val="134"/>
      </rPr>
      <t>6000</t>
    </r>
    <r>
      <rPr>
        <sz val="16"/>
        <rFont val="仿宋_GB2312"/>
        <charset val="134"/>
      </rPr>
      <t>人（次）接受中等职业教育（含普通中专、成人中专、职业高中、技工院校）、高等职业教育（含各类大专学校、高职以及已改制为职业院校的三本院校）的脱贫人口、监测帮扶对象，每人每学期补助</t>
    </r>
    <r>
      <rPr>
        <sz val="16"/>
        <rFont val="Times New Roman"/>
        <charset val="134"/>
      </rPr>
      <t>1500</t>
    </r>
    <r>
      <rPr>
        <sz val="16"/>
        <rFont val="仿宋_GB2312"/>
        <charset val="134"/>
      </rPr>
      <t>元。</t>
    </r>
  </si>
  <si>
    <r>
      <rPr>
        <sz val="16"/>
        <rFont val="仿宋_GB2312"/>
        <charset val="134"/>
      </rPr>
      <t>财政衔接</t>
    </r>
    <r>
      <rPr>
        <sz val="16"/>
        <rFont val="Times New Roman"/>
        <charset val="134"/>
      </rPr>
      <t xml:space="preserve">
</t>
    </r>
    <r>
      <rPr>
        <sz val="16"/>
        <rFont val="仿宋_GB2312"/>
        <charset val="134"/>
      </rPr>
      <t>补助资金</t>
    </r>
  </si>
  <si>
    <r>
      <rPr>
        <sz val="16"/>
        <rFont val="仿宋_GB2312"/>
        <charset val="134"/>
      </rPr>
      <t>使农村低收入家庭新生劳动力掌握就业技能，实现脱贫稳定</t>
    </r>
  </si>
  <si>
    <r>
      <rPr>
        <sz val="16"/>
        <rFont val="仿宋_GB2312"/>
        <charset val="134"/>
      </rPr>
      <t>使农村低收入家庭新生劳动力掌握就业技能，实现稳定就业。</t>
    </r>
  </si>
  <si>
    <r>
      <rPr>
        <sz val="16"/>
        <rFont val="仿宋_GB2312"/>
        <charset val="134"/>
      </rPr>
      <t>寄递物流公益性岗位项目</t>
    </r>
  </si>
  <si>
    <r>
      <rPr>
        <sz val="16"/>
        <rFont val="Times New Roman"/>
        <charset val="0"/>
      </rPr>
      <t>2026</t>
    </r>
    <r>
      <rPr>
        <sz val="16"/>
        <rFont val="宋体"/>
        <charset val="0"/>
      </rPr>
      <t>年</t>
    </r>
  </si>
  <si>
    <r>
      <rPr>
        <sz val="16"/>
        <rFont val="仿宋_GB2312"/>
        <charset val="134"/>
      </rPr>
      <t>全县</t>
    </r>
    <r>
      <rPr>
        <sz val="16"/>
        <rFont val="Times New Roman"/>
        <charset val="134"/>
      </rPr>
      <t>255</t>
    </r>
    <r>
      <rPr>
        <sz val="16"/>
        <rFont val="仿宋_GB2312"/>
        <charset val="134"/>
      </rPr>
      <t>个行政村设立乡村寄递物流公益性岗位</t>
    </r>
    <r>
      <rPr>
        <sz val="16"/>
        <rFont val="Times New Roman"/>
        <charset val="134"/>
      </rPr>
      <t>255</t>
    </r>
    <r>
      <rPr>
        <sz val="16"/>
        <rFont val="仿宋_GB2312"/>
        <charset val="134"/>
      </rPr>
      <t>个，每人每月补助</t>
    </r>
    <r>
      <rPr>
        <sz val="16"/>
        <rFont val="Times New Roman"/>
        <charset val="134"/>
      </rPr>
      <t>600</t>
    </r>
    <r>
      <rPr>
        <sz val="16"/>
        <rFont val="仿宋_GB2312"/>
        <charset val="134"/>
      </rPr>
      <t>元。</t>
    </r>
  </si>
  <si>
    <r>
      <rPr>
        <sz val="16"/>
        <rFont val="仿宋_GB2312"/>
        <charset val="134"/>
      </rPr>
      <t>解决无法外出务工农村劳动力就近就地就业的难题。</t>
    </r>
  </si>
  <si>
    <r>
      <rPr>
        <sz val="16"/>
        <rFont val="仿宋_GB2312"/>
        <charset val="134"/>
      </rPr>
      <t>无法外出务工农村劳动力就近就地就业，每人每月增收</t>
    </r>
    <r>
      <rPr>
        <sz val="16"/>
        <rFont val="Times New Roman"/>
        <charset val="134"/>
      </rPr>
      <t>600</t>
    </r>
    <r>
      <rPr>
        <sz val="16"/>
        <rFont val="仿宋_GB2312"/>
        <charset val="134"/>
      </rPr>
      <t>元。</t>
    </r>
  </si>
  <si>
    <r>
      <rPr>
        <sz val="16"/>
        <rFont val="仿宋_GB2312"/>
        <charset val="134"/>
      </rPr>
      <t>村残协爱心助残员公益性岗位补贴</t>
    </r>
  </si>
  <si>
    <t>为全县290名爱心助残员，每人每月发放500元岗位补助，共需资金174万元。</t>
  </si>
  <si>
    <t>推进基层残联改革和爱心助残行动，发挥乡村公益性岗位在“促就业、兜底线、惠民生”等方面重要作用，进一步密切联系残疾人、精准服务残疾人，助推残疾人社会保障制度和关爱体系建设。</t>
  </si>
  <si>
    <t>残联</t>
  </si>
  <si>
    <r>
      <rPr>
        <sz val="16"/>
        <rFont val="仿宋_GB2312"/>
        <charset val="134"/>
      </rPr>
      <t>脱贫人口稳岗就业</t>
    </r>
  </si>
  <si>
    <r>
      <rPr>
        <sz val="16"/>
        <color indexed="8"/>
        <rFont val="仿宋_GB2312"/>
        <charset val="134"/>
      </rPr>
      <t>为</t>
    </r>
    <r>
      <rPr>
        <sz val="16"/>
        <color indexed="8"/>
        <rFont val="Times New Roman"/>
        <charset val="134"/>
      </rPr>
      <t>3.6</t>
    </r>
    <r>
      <rPr>
        <sz val="16"/>
        <color indexed="8"/>
        <rFont val="仿宋_GB2312"/>
        <charset val="134"/>
      </rPr>
      <t>万多脱贫劳动力省内外就业申报交通费补助。</t>
    </r>
  </si>
  <si>
    <r>
      <rPr>
        <sz val="16"/>
        <color indexed="8"/>
        <rFont val="仿宋_GB2312"/>
        <charset val="134"/>
      </rPr>
      <t>财政衔接</t>
    </r>
    <r>
      <rPr>
        <sz val="16"/>
        <color indexed="8"/>
        <rFont val="Times New Roman"/>
        <charset val="134"/>
      </rPr>
      <t xml:space="preserve">
</t>
    </r>
    <r>
      <rPr>
        <sz val="16"/>
        <color indexed="8"/>
        <rFont val="仿宋_GB2312"/>
        <charset val="134"/>
      </rPr>
      <t>补助资金</t>
    </r>
    <r>
      <rPr>
        <sz val="16"/>
        <color indexed="8"/>
        <rFont val="Times New Roman"/>
        <charset val="134"/>
      </rPr>
      <t xml:space="preserve">
</t>
    </r>
    <r>
      <rPr>
        <sz val="16"/>
        <color indexed="8"/>
        <rFont val="仿宋_GB2312"/>
        <charset val="134"/>
      </rPr>
      <t>东西部协作</t>
    </r>
    <r>
      <rPr>
        <sz val="16"/>
        <color indexed="8"/>
        <rFont val="Times New Roman"/>
        <charset val="134"/>
      </rPr>
      <t xml:space="preserve">
</t>
    </r>
    <r>
      <rPr>
        <sz val="16"/>
        <color indexed="8"/>
        <rFont val="仿宋_GB2312"/>
        <charset val="134"/>
      </rPr>
      <t>帮扶资金</t>
    </r>
  </si>
  <si>
    <r>
      <rPr>
        <sz val="16"/>
        <color indexed="8"/>
        <rFont val="仿宋_GB2312"/>
        <charset val="134"/>
      </rPr>
      <t>为</t>
    </r>
    <r>
      <rPr>
        <sz val="16"/>
        <color indexed="8"/>
        <rFont val="Times New Roman"/>
        <charset val="134"/>
      </rPr>
      <t>3.6</t>
    </r>
    <r>
      <rPr>
        <sz val="16"/>
        <color indexed="8"/>
        <rFont val="仿宋_GB2312"/>
        <charset val="134"/>
      </rPr>
      <t>万多人脱贫户劳动力省内外就业申报交通费补助，减轻费用支出，增加收入。</t>
    </r>
  </si>
  <si>
    <t>劳务局</t>
  </si>
  <si>
    <r>
      <rPr>
        <sz val="16"/>
        <rFont val="仿宋_GB2312"/>
        <charset val="134"/>
      </rPr>
      <t>宁县</t>
    </r>
    <r>
      <rPr>
        <sz val="16"/>
        <rFont val="Times New Roman"/>
        <charset val="134"/>
      </rPr>
      <t>2026</t>
    </r>
    <r>
      <rPr>
        <sz val="16"/>
        <rFont val="仿宋_GB2312"/>
        <charset val="134"/>
      </rPr>
      <t>年乡村公益性岗位项目</t>
    </r>
  </si>
  <si>
    <r>
      <rPr>
        <sz val="16"/>
        <color rgb="FF000000"/>
        <rFont val="Times New Roman"/>
        <charset val="134"/>
      </rPr>
      <t>18</t>
    </r>
    <r>
      <rPr>
        <sz val="16"/>
        <color rgb="FF000000"/>
        <rFont val="仿宋_GB2312"/>
        <charset val="134"/>
      </rPr>
      <t>个乡镇</t>
    </r>
    <r>
      <rPr>
        <sz val="16"/>
        <color rgb="FF000000"/>
        <rFont val="Times New Roman"/>
        <charset val="134"/>
      </rPr>
      <t xml:space="preserve">
257</t>
    </r>
    <r>
      <rPr>
        <sz val="16"/>
        <color rgb="FF000000"/>
        <rFont val="仿宋_GB2312"/>
        <charset val="134"/>
      </rPr>
      <t>个行政村</t>
    </r>
  </si>
  <si>
    <r>
      <rPr>
        <sz val="16"/>
        <rFont val="仿宋_GB2312"/>
        <charset val="134"/>
      </rPr>
      <t>全县累计开发各类乡村公益性岗位</t>
    </r>
    <r>
      <rPr>
        <sz val="16"/>
        <rFont val="Times New Roman"/>
        <charset val="134"/>
      </rPr>
      <t>1859</t>
    </r>
    <r>
      <rPr>
        <sz val="16"/>
        <rFont val="仿宋_GB2312"/>
        <charset val="134"/>
      </rPr>
      <t>个。岗位聘用对象为全县历年已脱贫户及监测户。乡村公益性岗位主要设置乡村道路维护员、乡村保洁员、乡村绿化员、乡村公益设施管理员等类别，从事乡村公共服务工作。每人每月发放岗位补贴</t>
    </r>
    <r>
      <rPr>
        <sz val="16"/>
        <rFont val="Times New Roman"/>
        <charset val="134"/>
      </rPr>
      <t>500</t>
    </r>
    <r>
      <rPr>
        <sz val="16"/>
        <rFont val="仿宋_GB2312"/>
        <charset val="134"/>
      </rPr>
      <t>元</t>
    </r>
  </si>
  <si>
    <r>
      <rPr>
        <sz val="16"/>
        <rFont val="仿宋_GB2312"/>
        <charset val="134"/>
      </rPr>
      <t>主要用于</t>
    </r>
    <r>
      <rPr>
        <sz val="16"/>
        <rFont val="Times New Roman"/>
        <charset val="134"/>
      </rPr>
      <t>257</t>
    </r>
    <r>
      <rPr>
        <sz val="16"/>
        <rFont val="仿宋_GB2312"/>
        <charset val="134"/>
      </rPr>
      <t>个行政村中符合条件的已脱贫户及脱贫监测户就近就业，每人每月发放岗位补贴</t>
    </r>
    <r>
      <rPr>
        <sz val="16"/>
        <rFont val="Times New Roman"/>
        <charset val="134"/>
      </rPr>
      <t>500</t>
    </r>
    <r>
      <rPr>
        <sz val="16"/>
        <rFont val="仿宋_GB2312"/>
        <charset val="134"/>
      </rPr>
      <t>元。</t>
    </r>
  </si>
  <si>
    <r>
      <rPr>
        <sz val="16"/>
        <rFont val="仿宋_GB2312"/>
        <charset val="134"/>
      </rPr>
      <t>使符合条件的已脱贫户及脱贫监测户就近就业，每人每月发放岗位补贴</t>
    </r>
    <r>
      <rPr>
        <sz val="16"/>
        <rFont val="Times New Roman"/>
        <charset val="134"/>
      </rPr>
      <t>500</t>
    </r>
    <r>
      <rPr>
        <sz val="16"/>
        <rFont val="仿宋_GB2312"/>
        <charset val="134"/>
      </rPr>
      <t>元。</t>
    </r>
  </si>
  <si>
    <t>人社局</t>
  </si>
  <si>
    <r>
      <rPr>
        <sz val="16"/>
        <rFont val="仿宋_GB2312"/>
        <charset val="134"/>
      </rPr>
      <t>宁县</t>
    </r>
    <r>
      <rPr>
        <sz val="16"/>
        <rFont val="Times New Roman"/>
        <charset val="134"/>
      </rPr>
      <t>2026</t>
    </r>
    <r>
      <rPr>
        <sz val="16"/>
        <rFont val="仿宋_GB2312"/>
        <charset val="134"/>
      </rPr>
      <t>年乡村就业工厂项目</t>
    </r>
  </si>
  <si>
    <r>
      <rPr>
        <sz val="16"/>
        <rFont val="仿宋_GB2312"/>
        <charset val="134"/>
      </rPr>
      <t>全县累计认定乡村就业工厂（帮扶车间）</t>
    </r>
    <r>
      <rPr>
        <sz val="16"/>
        <rFont val="Times New Roman"/>
        <charset val="134"/>
      </rPr>
      <t>37</t>
    </r>
    <r>
      <rPr>
        <sz val="16"/>
        <rFont val="仿宋_GB2312"/>
        <charset val="134"/>
      </rPr>
      <t>个。拟认定乡村就业工厂</t>
    </r>
    <r>
      <rPr>
        <sz val="16"/>
        <rFont val="Times New Roman"/>
        <charset val="134"/>
      </rPr>
      <t>5</t>
    </r>
    <r>
      <rPr>
        <sz val="16"/>
        <rFont val="仿宋_GB2312"/>
        <charset val="134"/>
      </rPr>
      <t>个以上。落实乡村就业工厂（帮扶车间）每人</t>
    </r>
    <r>
      <rPr>
        <sz val="16"/>
        <rFont val="Times New Roman"/>
        <charset val="134"/>
      </rPr>
      <t>3000</t>
    </r>
    <r>
      <rPr>
        <sz val="16"/>
        <rFont val="仿宋_GB2312"/>
        <charset val="134"/>
      </rPr>
      <t>元吸纳就业奖补。</t>
    </r>
  </si>
  <si>
    <r>
      <rPr>
        <sz val="16"/>
        <rFont val="仿宋_GB2312"/>
        <charset val="134"/>
      </rPr>
      <t>东西部协作</t>
    </r>
    <r>
      <rPr>
        <sz val="16"/>
        <rFont val="Times New Roman"/>
        <charset val="134"/>
      </rPr>
      <t xml:space="preserve">
</t>
    </r>
    <r>
      <rPr>
        <sz val="16"/>
        <rFont val="仿宋_GB2312"/>
        <charset val="134"/>
      </rPr>
      <t>帮扶资金</t>
    </r>
  </si>
  <si>
    <r>
      <rPr>
        <sz val="16"/>
        <rFont val="仿宋_GB2312"/>
        <charset val="134"/>
      </rPr>
      <t>主要用于乡村就业工厂认定及脱贫劳动力奖补。全面带动周边群众及脱贫户就近就地就业。</t>
    </r>
  </si>
  <si>
    <t>脱贫人口就业技能及实用技术培训</t>
  </si>
  <si>
    <r>
      <rPr>
        <sz val="16"/>
        <rFont val="仿宋_GB2312"/>
        <charset val="134"/>
      </rPr>
      <t>就业技能及实用技术培训</t>
    </r>
    <r>
      <rPr>
        <sz val="16"/>
        <rFont val="Times New Roman"/>
        <charset val="134"/>
      </rPr>
      <t>100</t>
    </r>
    <r>
      <rPr>
        <sz val="16"/>
        <rFont val="仿宋_GB2312"/>
        <charset val="134"/>
      </rPr>
      <t>万元。用于脱贫人口和监测人口劳动技能、实用技术培训</t>
    </r>
    <r>
      <rPr>
        <sz val="16"/>
        <rFont val="Times New Roman"/>
        <charset val="134"/>
      </rPr>
      <t>880</t>
    </r>
    <r>
      <rPr>
        <sz val="16"/>
        <rFont val="仿宋_GB2312"/>
        <charset val="134"/>
      </rPr>
      <t>人。其中金牌家政培训</t>
    </r>
    <r>
      <rPr>
        <sz val="16"/>
        <rFont val="Times New Roman"/>
        <charset val="134"/>
      </rPr>
      <t>280</t>
    </r>
    <r>
      <rPr>
        <sz val="16"/>
        <rFont val="仿宋_GB2312"/>
        <charset val="134"/>
      </rPr>
      <t>人，宁州果农</t>
    </r>
    <r>
      <rPr>
        <sz val="16"/>
        <rFont val="Times New Roman"/>
        <charset val="134"/>
      </rPr>
      <t>600</t>
    </r>
    <r>
      <rPr>
        <sz val="16"/>
        <rFont val="仿宋_GB2312"/>
        <charset val="134"/>
      </rPr>
      <t>人，培育提升津甘技工品牌，提高参训人员就业率，增加脱贫人口就业收入。</t>
    </r>
  </si>
  <si>
    <r>
      <rPr>
        <sz val="16"/>
        <rFont val="仿宋_GB2312"/>
        <charset val="134"/>
      </rPr>
      <t>有效整合培训资源，统筹安排培训力量，针对脱贫人口和监测人口发展需求，组织开展培训，提高培训实效，提升从业能力和水平，推动产业发展，增加收入。</t>
    </r>
  </si>
  <si>
    <r>
      <rPr>
        <sz val="16"/>
        <rFont val="仿宋_GB2312"/>
        <charset val="134"/>
      </rPr>
      <t>拓宽增收渠道，增加就业机会和劳务收入。</t>
    </r>
  </si>
  <si>
    <t>劳务就业技能和实用技术培训</t>
  </si>
  <si>
    <r>
      <rPr>
        <sz val="16"/>
        <rFont val="仿宋_GB2312"/>
        <charset val="134"/>
      </rPr>
      <t>劳务就业技能和实用技术培训</t>
    </r>
    <r>
      <rPr>
        <sz val="16"/>
        <rFont val="Times New Roman"/>
        <charset val="134"/>
      </rPr>
      <t>2000</t>
    </r>
    <r>
      <rPr>
        <sz val="16"/>
        <rFont val="仿宋_GB2312"/>
        <charset val="134"/>
      </rPr>
      <t>人，其中：粮食产业</t>
    </r>
    <r>
      <rPr>
        <sz val="16"/>
        <rFont val="Times New Roman"/>
        <charset val="134"/>
      </rPr>
      <t>300</t>
    </r>
    <r>
      <rPr>
        <sz val="16"/>
        <rFont val="仿宋_GB2312"/>
        <charset val="134"/>
      </rPr>
      <t>人，中药材（金银花）产业</t>
    </r>
    <r>
      <rPr>
        <sz val="16"/>
        <rFont val="Times New Roman"/>
        <charset val="134"/>
      </rPr>
      <t>200</t>
    </r>
    <r>
      <rPr>
        <sz val="16"/>
        <rFont val="仿宋_GB2312"/>
        <charset val="134"/>
      </rPr>
      <t>人，苹果产业</t>
    </r>
    <r>
      <rPr>
        <sz val="16"/>
        <rFont val="Times New Roman"/>
        <charset val="134"/>
      </rPr>
      <t>330</t>
    </r>
    <r>
      <rPr>
        <sz val="16"/>
        <rFont val="仿宋_GB2312"/>
        <charset val="134"/>
      </rPr>
      <t>人，瓜菜产业</t>
    </r>
    <r>
      <rPr>
        <sz val="16"/>
        <rFont val="Times New Roman"/>
        <charset val="134"/>
      </rPr>
      <t>260</t>
    </r>
    <r>
      <rPr>
        <sz val="16"/>
        <rFont val="仿宋_GB2312"/>
        <charset val="134"/>
      </rPr>
      <t>人，畜牧产业</t>
    </r>
    <r>
      <rPr>
        <sz val="16"/>
        <rFont val="Times New Roman"/>
        <charset val="134"/>
      </rPr>
      <t>300</t>
    </r>
    <r>
      <rPr>
        <sz val="16"/>
        <rFont val="仿宋_GB2312"/>
        <charset val="134"/>
      </rPr>
      <t>人，食用菌产业</t>
    </r>
    <r>
      <rPr>
        <sz val="16"/>
        <rFont val="Times New Roman"/>
        <charset val="134"/>
      </rPr>
      <t>80</t>
    </r>
    <r>
      <rPr>
        <sz val="16"/>
        <rFont val="仿宋_GB2312"/>
        <charset val="134"/>
      </rPr>
      <t>人，新型经营主体从业人员</t>
    </r>
    <r>
      <rPr>
        <sz val="16"/>
        <rFont val="Times New Roman"/>
        <charset val="134"/>
      </rPr>
      <t>180</t>
    </r>
    <r>
      <rPr>
        <sz val="16"/>
        <rFont val="仿宋_GB2312"/>
        <charset val="134"/>
      </rPr>
      <t>人，农业机械</t>
    </r>
    <r>
      <rPr>
        <sz val="16"/>
        <rFont val="Times New Roman"/>
        <charset val="134"/>
      </rPr>
      <t>200</t>
    </r>
    <r>
      <rPr>
        <sz val="16"/>
        <rFont val="仿宋_GB2312"/>
        <charset val="134"/>
      </rPr>
      <t>人，农文旅融合</t>
    </r>
    <r>
      <rPr>
        <sz val="16"/>
        <rFont val="Times New Roman"/>
        <charset val="134"/>
      </rPr>
      <t>150</t>
    </r>
    <r>
      <rPr>
        <sz val="16"/>
        <rFont val="仿宋_GB2312"/>
        <charset val="134"/>
      </rPr>
      <t>人。人均安排培训费用</t>
    </r>
    <r>
      <rPr>
        <sz val="16"/>
        <rFont val="Times New Roman"/>
        <charset val="134"/>
      </rPr>
      <t>1000</t>
    </r>
    <r>
      <rPr>
        <sz val="16"/>
        <rFont val="仿宋_GB2312"/>
        <charset val="134"/>
      </rPr>
      <t>元，培训</t>
    </r>
    <r>
      <rPr>
        <sz val="16"/>
        <rFont val="Times New Roman"/>
        <charset val="134"/>
      </rPr>
      <t>5</t>
    </r>
    <r>
      <rPr>
        <sz val="16"/>
        <rFont val="仿宋_GB2312"/>
        <charset val="134"/>
      </rPr>
      <t>天以上，包括理论学习、实践实操等内容，切实提高培训质量。由县农广校牵头，相关单位部门具体负责组织实施。</t>
    </r>
  </si>
  <si>
    <r>
      <rPr>
        <sz val="16"/>
        <rFont val="仿宋_GB2312"/>
        <charset val="134"/>
      </rPr>
      <t>有效整合培训资源，统筹安排培训力量，针对农民不同产业发展需求，组织开展培训，提高培训实效，提升农民从业能力和水平，推动产业发展，增加农民收入。</t>
    </r>
  </si>
  <si>
    <r>
      <rPr>
        <sz val="16"/>
        <rFont val="仿宋_GB2312"/>
        <charset val="134"/>
      </rPr>
      <t>乡村工匠扶持</t>
    </r>
  </si>
  <si>
    <r>
      <rPr>
        <sz val="16"/>
        <rFont val="仿宋_GB2312"/>
        <charset val="134"/>
      </rPr>
      <t>中村镇</t>
    </r>
    <r>
      <rPr>
        <sz val="16"/>
        <rFont val="Times New Roman"/>
        <charset val="134"/>
      </rPr>
      <t xml:space="preserve">
</t>
    </r>
    <r>
      <rPr>
        <sz val="16"/>
        <rFont val="仿宋_GB2312"/>
        <charset val="134"/>
      </rPr>
      <t>湘乐镇</t>
    </r>
    <r>
      <rPr>
        <sz val="16"/>
        <rFont val="Times New Roman"/>
        <charset val="134"/>
      </rPr>
      <t xml:space="preserve">
</t>
    </r>
    <r>
      <rPr>
        <sz val="16"/>
        <rFont val="仿宋_GB2312"/>
        <charset val="134"/>
      </rPr>
      <t>太昌镇</t>
    </r>
  </si>
  <si>
    <r>
      <rPr>
        <sz val="16"/>
        <rFont val="仿宋_GB2312"/>
        <charset val="134"/>
      </rPr>
      <t>对市级认定的乡村工匠进行扶持，更新工作室设备。</t>
    </r>
  </si>
  <si>
    <r>
      <rPr>
        <sz val="16"/>
        <rFont val="仿宋_GB2312"/>
        <charset val="134"/>
      </rPr>
      <t>通过乡村工匠扶持，技艺传承、产业发展、品牌培育、技能培训等。</t>
    </r>
  </si>
  <si>
    <r>
      <rPr>
        <sz val="16"/>
        <rFont val="仿宋_GB2312"/>
        <charset val="134"/>
      </rPr>
      <t>技艺传承、产业发展、品牌培育、技能培训等。</t>
    </r>
  </si>
  <si>
    <t>2025.10</t>
  </si>
  <si>
    <r>
      <rPr>
        <sz val="16"/>
        <rFont val="Times New Roman"/>
        <charset val="134"/>
      </rPr>
      <t>“</t>
    </r>
    <r>
      <rPr>
        <sz val="16"/>
        <rFont val="仿宋_GB2312"/>
        <charset val="134"/>
      </rPr>
      <t>津甘飞手</t>
    </r>
    <r>
      <rPr>
        <sz val="16"/>
        <rFont val="Times New Roman"/>
        <charset val="134"/>
      </rPr>
      <t>”</t>
    </r>
    <r>
      <rPr>
        <sz val="16"/>
        <rFont val="仿宋_GB2312"/>
        <charset val="134"/>
      </rPr>
      <t>培训项目</t>
    </r>
  </si>
  <si>
    <r>
      <rPr>
        <sz val="16"/>
        <rFont val="仿宋_GB2312"/>
        <charset val="134"/>
      </rPr>
      <t>宁县职业中等</t>
    </r>
    <r>
      <rPr>
        <sz val="16"/>
        <rFont val="Times New Roman"/>
        <charset val="134"/>
      </rPr>
      <t xml:space="preserve">
</t>
    </r>
    <r>
      <rPr>
        <sz val="16"/>
        <rFont val="仿宋_GB2312"/>
        <charset val="134"/>
      </rPr>
      <t>专业学校</t>
    </r>
  </si>
  <si>
    <r>
      <rPr>
        <sz val="16"/>
        <rFont val="仿宋_GB2312"/>
        <charset val="134"/>
      </rPr>
      <t>培训</t>
    </r>
    <r>
      <rPr>
        <sz val="16"/>
        <rFont val="Times New Roman"/>
        <charset val="134"/>
      </rPr>
      <t>80</t>
    </r>
    <r>
      <rPr>
        <sz val="16"/>
        <rFont val="仿宋_GB2312"/>
        <charset val="134"/>
      </rPr>
      <t>名农业应用无人机飞行操作员，通过</t>
    </r>
    <r>
      <rPr>
        <sz val="16"/>
        <rFont val="Times New Roman"/>
        <charset val="134"/>
      </rPr>
      <t>20</t>
    </r>
    <r>
      <rPr>
        <sz val="16"/>
        <rFont val="仿宋_GB2312"/>
        <charset val="134"/>
      </rPr>
      <t>天脱产学习，掌握植保无人机的飞行操作方法，并考取相应资质证书。</t>
    </r>
  </si>
  <si>
    <t>东西部协作
帮扶资金</t>
  </si>
  <si>
    <r>
      <rPr>
        <sz val="16"/>
        <rFont val="仿宋_GB2312"/>
        <charset val="134"/>
      </rPr>
      <t>培养</t>
    </r>
    <r>
      <rPr>
        <sz val="16"/>
        <rFont val="Times New Roman"/>
        <charset val="134"/>
      </rPr>
      <t>80</t>
    </r>
    <r>
      <rPr>
        <sz val="16"/>
        <rFont val="仿宋_GB2312"/>
        <charset val="134"/>
      </rPr>
      <t>名专业飞手，按人均月收入</t>
    </r>
    <r>
      <rPr>
        <sz val="16"/>
        <rFont val="Times New Roman"/>
        <charset val="134"/>
      </rPr>
      <t>5000</t>
    </r>
    <r>
      <rPr>
        <sz val="16"/>
        <rFont val="仿宋_GB2312"/>
        <charset val="134"/>
      </rPr>
      <t>元计算，年创造总体收入</t>
    </r>
    <r>
      <rPr>
        <sz val="16"/>
        <rFont val="Times New Roman"/>
        <charset val="134"/>
      </rPr>
      <t>40</t>
    </r>
    <r>
      <rPr>
        <sz val="16"/>
        <rFont val="仿宋_GB2312"/>
        <charset val="134"/>
      </rPr>
      <t>万元。缓解地方无人机人才短缺问题，助力传统产业转型升级；拓宽乡村劳动力、退伍军人等群体就业渠道，巩固拓展脱贫攻坚成果；深化津甘东西协作，打造跨区域产教融合培训样板。建立标准化飞手培训体系，推动无人机应用技术规范化发展，为区域无人机产业高质量发展提供人才支撑。</t>
    </r>
  </si>
  <si>
    <r>
      <rPr>
        <sz val="16"/>
        <rFont val="仿宋_GB2312"/>
        <charset val="134"/>
      </rPr>
      <t>通过对</t>
    </r>
    <r>
      <rPr>
        <sz val="16"/>
        <rFont val="Times New Roman"/>
        <charset val="134"/>
      </rPr>
      <t>20</t>
    </r>
    <r>
      <rPr>
        <sz val="16"/>
        <rFont val="仿宋_GB2312"/>
        <charset val="134"/>
      </rPr>
      <t>个种植专业合作社从业人员的培训，让他们掌握使用无人机进行农药喷洒、病虫防治的方法，带动</t>
    </r>
    <r>
      <rPr>
        <sz val="16"/>
        <rFont val="Times New Roman"/>
        <charset val="134"/>
      </rPr>
      <t>200</t>
    </r>
    <r>
      <rPr>
        <sz val="16"/>
        <rFont val="仿宋_GB2312"/>
        <charset val="134"/>
      </rPr>
      <t>多户农户，提升种植技术，降低生产成本。</t>
    </r>
  </si>
  <si>
    <t>教育局</t>
  </si>
  <si>
    <t>宁职业中等
专业学校</t>
  </si>
  <si>
    <r>
      <rPr>
        <b/>
        <sz val="16"/>
        <rFont val="仿宋_GB2312"/>
        <charset val="134"/>
      </rPr>
      <t>三、基础设施建设</t>
    </r>
  </si>
  <si>
    <r>
      <rPr>
        <b/>
        <sz val="16"/>
        <rFont val="仿宋_GB2312"/>
        <charset val="134"/>
      </rPr>
      <t>安全饮水提升</t>
    </r>
  </si>
  <si>
    <r>
      <rPr>
        <sz val="16"/>
        <rFont val="仿宋_GB2312"/>
        <charset val="134"/>
      </rPr>
      <t>中村供水站补充水源工程</t>
    </r>
  </si>
  <si>
    <r>
      <rPr>
        <sz val="16"/>
        <rFont val="仿宋_GB2312"/>
        <charset val="134"/>
      </rPr>
      <t>中村镇</t>
    </r>
    <r>
      <rPr>
        <sz val="16"/>
        <rFont val="Times New Roman"/>
        <charset val="134"/>
      </rPr>
      <t xml:space="preserve">
</t>
    </r>
    <r>
      <rPr>
        <sz val="16"/>
        <rFont val="仿宋_GB2312"/>
        <charset val="134"/>
      </rPr>
      <t>中村村</t>
    </r>
  </si>
  <si>
    <r>
      <rPr>
        <sz val="16"/>
        <rFont val="仿宋_GB2312"/>
        <charset val="134"/>
      </rPr>
      <t>计划新打</t>
    </r>
    <r>
      <rPr>
        <sz val="16"/>
        <rFont val="Times New Roman"/>
        <charset val="134"/>
      </rPr>
      <t>415</t>
    </r>
    <r>
      <rPr>
        <sz val="16"/>
        <rFont val="仿宋_GB2312"/>
        <charset val="134"/>
      </rPr>
      <t>米深机井</t>
    </r>
    <r>
      <rPr>
        <sz val="16"/>
        <rFont val="Times New Roman"/>
        <charset val="134"/>
      </rPr>
      <t>1</t>
    </r>
    <r>
      <rPr>
        <sz val="16"/>
        <rFont val="仿宋_GB2312"/>
        <charset val="134"/>
      </rPr>
      <t>眼，安装上水管道</t>
    </r>
    <r>
      <rPr>
        <sz val="16"/>
        <rFont val="Times New Roman"/>
        <charset val="134"/>
      </rPr>
      <t>700</t>
    </r>
    <r>
      <rPr>
        <sz val="16"/>
        <rFont val="仿宋_GB2312"/>
        <charset val="134"/>
      </rPr>
      <t>米，拆除恢复路面</t>
    </r>
    <r>
      <rPr>
        <sz val="16"/>
        <rFont val="Times New Roman"/>
        <charset val="134"/>
      </rPr>
      <t>95.72</t>
    </r>
    <r>
      <rPr>
        <sz val="16"/>
        <rFont val="仿宋_GB2312"/>
        <charset val="134"/>
      </rPr>
      <t>平方米，架设变压器</t>
    </r>
    <r>
      <rPr>
        <sz val="16"/>
        <rFont val="Times New Roman"/>
        <charset val="134"/>
      </rPr>
      <t>1</t>
    </r>
    <r>
      <rPr>
        <sz val="16"/>
        <rFont val="仿宋_GB2312"/>
        <charset val="134"/>
      </rPr>
      <t>台，配套水泵、电缆、上水钢管、消毒机、高压线等附属设施。</t>
    </r>
  </si>
  <si>
    <r>
      <rPr>
        <sz val="16"/>
        <rFont val="仿宋_GB2312"/>
        <charset val="134"/>
      </rPr>
      <t>项目建成后可有效解决该工程水源不足问题，确保群众生活用水安全。</t>
    </r>
  </si>
  <si>
    <t>水务局</t>
  </si>
  <si>
    <t>宁县水利建设
管理站</t>
  </si>
  <si>
    <r>
      <rPr>
        <sz val="16"/>
        <rFont val="仿宋_GB2312"/>
        <charset val="134"/>
      </rPr>
      <t>春荣供水站补充水源工程</t>
    </r>
  </si>
  <si>
    <r>
      <rPr>
        <sz val="16"/>
        <rFont val="仿宋_GB2312"/>
        <charset val="134"/>
      </rPr>
      <t>春荣镇</t>
    </r>
    <r>
      <rPr>
        <sz val="16"/>
        <rFont val="Times New Roman"/>
        <charset val="134"/>
      </rPr>
      <t xml:space="preserve">
</t>
    </r>
    <r>
      <rPr>
        <sz val="16"/>
        <rFont val="仿宋_GB2312"/>
        <charset val="134"/>
      </rPr>
      <t>宁春村</t>
    </r>
  </si>
  <si>
    <r>
      <rPr>
        <sz val="16"/>
        <rFont val="仿宋_GB2312"/>
        <charset val="134"/>
      </rPr>
      <t>计划新打</t>
    </r>
    <r>
      <rPr>
        <sz val="16"/>
        <rFont val="Times New Roman"/>
        <charset val="134"/>
      </rPr>
      <t>460</t>
    </r>
    <r>
      <rPr>
        <sz val="16"/>
        <rFont val="仿宋_GB2312"/>
        <charset val="134"/>
      </rPr>
      <t>米深机井</t>
    </r>
    <r>
      <rPr>
        <sz val="16"/>
        <rFont val="Times New Roman"/>
        <charset val="134"/>
      </rPr>
      <t>1</t>
    </r>
    <r>
      <rPr>
        <sz val="16"/>
        <rFont val="仿宋_GB2312"/>
        <charset val="134"/>
      </rPr>
      <t>眼，铺设上水管道</t>
    </r>
    <r>
      <rPr>
        <sz val="16"/>
        <rFont val="Times New Roman"/>
        <charset val="134"/>
      </rPr>
      <t>700</t>
    </r>
    <r>
      <rPr>
        <sz val="16"/>
        <rFont val="仿宋_GB2312"/>
        <charset val="134"/>
      </rPr>
      <t>米，架设变压器</t>
    </r>
    <r>
      <rPr>
        <sz val="16"/>
        <rFont val="Times New Roman"/>
        <charset val="134"/>
      </rPr>
      <t>1</t>
    </r>
    <r>
      <rPr>
        <sz val="16"/>
        <rFont val="仿宋_GB2312"/>
        <charset val="134"/>
      </rPr>
      <t>台，配套水泵、电缆、上水钢管、消毒机、高压线等附属设施。</t>
    </r>
  </si>
  <si>
    <r>
      <rPr>
        <sz val="16"/>
        <rFont val="仿宋_GB2312"/>
        <charset val="134"/>
      </rPr>
      <t>米桥老庙供水站补充水源工程</t>
    </r>
  </si>
  <si>
    <r>
      <rPr>
        <sz val="16"/>
        <rFont val="仿宋_GB2312"/>
        <charset val="134"/>
      </rPr>
      <t>米桥镇</t>
    </r>
    <r>
      <rPr>
        <sz val="16"/>
        <rFont val="Times New Roman"/>
        <charset val="134"/>
      </rPr>
      <t xml:space="preserve">
</t>
    </r>
    <r>
      <rPr>
        <sz val="16"/>
        <rFont val="仿宋_GB2312"/>
        <charset val="134"/>
      </rPr>
      <t>老庙村</t>
    </r>
  </si>
  <si>
    <r>
      <rPr>
        <sz val="16"/>
        <rFont val="仿宋_GB2312"/>
        <charset val="134"/>
      </rPr>
      <t>计划新打</t>
    </r>
    <r>
      <rPr>
        <sz val="16"/>
        <rFont val="Times New Roman"/>
        <charset val="134"/>
      </rPr>
      <t>450</t>
    </r>
    <r>
      <rPr>
        <sz val="16"/>
        <rFont val="仿宋_GB2312"/>
        <charset val="134"/>
      </rPr>
      <t>米深机井</t>
    </r>
    <r>
      <rPr>
        <sz val="16"/>
        <rFont val="Times New Roman"/>
        <charset val="134"/>
      </rPr>
      <t>1</t>
    </r>
    <r>
      <rPr>
        <sz val="16"/>
        <rFont val="仿宋_GB2312"/>
        <charset val="134"/>
      </rPr>
      <t>眼，铺设上水管道</t>
    </r>
    <r>
      <rPr>
        <sz val="16"/>
        <rFont val="Times New Roman"/>
        <charset val="134"/>
      </rPr>
      <t>600</t>
    </r>
    <r>
      <rPr>
        <sz val="16"/>
        <rFont val="仿宋_GB2312"/>
        <charset val="134"/>
      </rPr>
      <t>米、供水管道</t>
    </r>
    <r>
      <rPr>
        <sz val="16"/>
        <rFont val="Times New Roman"/>
        <charset val="134"/>
      </rPr>
      <t>3000</t>
    </r>
    <r>
      <rPr>
        <sz val="16"/>
        <rFont val="仿宋_GB2312"/>
        <charset val="134"/>
      </rPr>
      <t>米，新建闸阀井</t>
    </r>
    <r>
      <rPr>
        <sz val="16"/>
        <rFont val="Times New Roman"/>
        <charset val="134"/>
      </rPr>
      <t>2</t>
    </r>
    <r>
      <rPr>
        <sz val="16"/>
        <rFont val="仿宋_GB2312"/>
        <charset val="134"/>
      </rPr>
      <t>座，拆除恢复砼路面</t>
    </r>
    <r>
      <rPr>
        <sz val="16"/>
        <rFont val="Times New Roman"/>
        <charset val="134"/>
      </rPr>
      <t>200</t>
    </r>
    <r>
      <rPr>
        <sz val="16"/>
        <rFont val="仿宋_GB2312"/>
        <charset val="134"/>
      </rPr>
      <t>平方米，架设变压器</t>
    </r>
    <r>
      <rPr>
        <sz val="16"/>
        <rFont val="Times New Roman"/>
        <charset val="134"/>
      </rPr>
      <t>1</t>
    </r>
    <r>
      <rPr>
        <sz val="16"/>
        <rFont val="仿宋_GB2312"/>
        <charset val="134"/>
      </rPr>
      <t>台，配套水泵、电缆、上水钢管、消毒机、高压线等附属设施。</t>
    </r>
  </si>
  <si>
    <r>
      <rPr>
        <sz val="16"/>
        <rFont val="仿宋_GB2312"/>
        <charset val="134"/>
      </rPr>
      <t>宇村供水站补充水源工程</t>
    </r>
  </si>
  <si>
    <r>
      <rPr>
        <sz val="16"/>
        <rFont val="仿宋_GB2312"/>
        <charset val="134"/>
      </rPr>
      <t>湘乐镇</t>
    </r>
    <r>
      <rPr>
        <sz val="16"/>
        <rFont val="Times New Roman"/>
        <charset val="134"/>
      </rPr>
      <t xml:space="preserve">
</t>
    </r>
    <r>
      <rPr>
        <sz val="16"/>
        <rFont val="仿宋_GB2312"/>
        <charset val="134"/>
      </rPr>
      <t>于家村</t>
    </r>
  </si>
  <si>
    <r>
      <rPr>
        <sz val="16"/>
        <rFont val="仿宋_GB2312"/>
        <charset val="134"/>
      </rPr>
      <t>计划新打</t>
    </r>
    <r>
      <rPr>
        <sz val="16"/>
        <rFont val="Times New Roman"/>
        <charset val="134"/>
      </rPr>
      <t>850</t>
    </r>
    <r>
      <rPr>
        <sz val="16"/>
        <rFont val="仿宋_GB2312"/>
        <charset val="134"/>
      </rPr>
      <t>米深机井</t>
    </r>
    <r>
      <rPr>
        <sz val="16"/>
        <rFont val="Times New Roman"/>
        <charset val="134"/>
      </rPr>
      <t>1</t>
    </r>
    <r>
      <rPr>
        <sz val="16"/>
        <rFont val="仿宋_GB2312"/>
        <charset val="134"/>
      </rPr>
      <t>眼，铺设上水管道</t>
    </r>
    <r>
      <rPr>
        <sz val="16"/>
        <rFont val="Times New Roman"/>
        <charset val="134"/>
      </rPr>
      <t>800</t>
    </r>
    <r>
      <rPr>
        <sz val="16"/>
        <rFont val="仿宋_GB2312"/>
        <charset val="134"/>
      </rPr>
      <t>米，供水管道</t>
    </r>
    <r>
      <rPr>
        <sz val="16"/>
        <rFont val="Times New Roman"/>
        <charset val="134"/>
      </rPr>
      <t>1100</t>
    </r>
    <r>
      <rPr>
        <sz val="16"/>
        <rFont val="仿宋_GB2312"/>
        <charset val="134"/>
      </rPr>
      <t>米，新建</t>
    </r>
    <r>
      <rPr>
        <sz val="16"/>
        <rFont val="Times New Roman"/>
        <charset val="134"/>
      </rPr>
      <t>500</t>
    </r>
    <r>
      <rPr>
        <sz val="16"/>
        <rFont val="仿宋_GB2312"/>
        <charset val="134"/>
      </rPr>
      <t>立方米原水池</t>
    </r>
    <r>
      <rPr>
        <sz val="16"/>
        <rFont val="Times New Roman"/>
        <charset val="134"/>
      </rPr>
      <t>1</t>
    </r>
    <r>
      <rPr>
        <sz val="16"/>
        <rFont val="仿宋_GB2312"/>
        <charset val="134"/>
      </rPr>
      <t>座，</t>
    </r>
    <r>
      <rPr>
        <sz val="16"/>
        <rFont val="Times New Roman"/>
        <charset val="134"/>
      </rPr>
      <t>300</t>
    </r>
    <r>
      <rPr>
        <sz val="16"/>
        <rFont val="仿宋_GB2312"/>
        <charset val="134"/>
      </rPr>
      <t>立方米清水池</t>
    </r>
    <r>
      <rPr>
        <sz val="16"/>
        <rFont val="Times New Roman"/>
        <charset val="134"/>
      </rPr>
      <t>1</t>
    </r>
    <r>
      <rPr>
        <sz val="16"/>
        <rFont val="仿宋_GB2312"/>
        <charset val="134"/>
      </rPr>
      <t>座，闸阀井</t>
    </r>
    <r>
      <rPr>
        <sz val="16"/>
        <rFont val="Times New Roman"/>
        <charset val="134"/>
      </rPr>
      <t>2</t>
    </r>
    <r>
      <rPr>
        <sz val="16"/>
        <rFont val="仿宋_GB2312"/>
        <charset val="134"/>
      </rPr>
      <t>座，架设</t>
    </r>
    <r>
      <rPr>
        <sz val="16"/>
        <rFont val="Times New Roman"/>
        <charset val="134"/>
      </rPr>
      <t>160KVA</t>
    </r>
    <r>
      <rPr>
        <sz val="16"/>
        <rFont val="仿宋_GB2312"/>
        <charset val="134"/>
      </rPr>
      <t>变压器</t>
    </r>
    <r>
      <rPr>
        <sz val="16"/>
        <rFont val="Times New Roman"/>
        <charset val="134"/>
      </rPr>
      <t>1</t>
    </r>
    <r>
      <rPr>
        <sz val="16"/>
        <rFont val="仿宋_GB2312"/>
        <charset val="134"/>
      </rPr>
      <t>台，原变压器增压</t>
    </r>
    <r>
      <rPr>
        <sz val="16"/>
        <rFont val="Times New Roman"/>
        <charset val="134"/>
      </rPr>
      <t>1</t>
    </r>
    <r>
      <rPr>
        <sz val="16"/>
        <rFont val="仿宋_GB2312"/>
        <charset val="134"/>
      </rPr>
      <t>台，安装</t>
    </r>
    <r>
      <rPr>
        <sz val="16"/>
        <rFont val="Times New Roman"/>
        <charset val="134"/>
      </rPr>
      <t>30</t>
    </r>
    <r>
      <rPr>
        <sz val="16"/>
        <rFont val="仿宋_GB2312"/>
        <charset val="134"/>
      </rPr>
      <t>立方米水处理设备</t>
    </r>
    <r>
      <rPr>
        <sz val="16"/>
        <rFont val="Times New Roman"/>
        <charset val="134"/>
      </rPr>
      <t>1</t>
    </r>
    <r>
      <rPr>
        <sz val="16"/>
        <rFont val="仿宋_GB2312"/>
        <charset val="134"/>
      </rPr>
      <t>套，配套水泵、电缆、上水钢管、消毒机等附属设备。</t>
    </r>
  </si>
  <si>
    <r>
      <rPr>
        <sz val="16"/>
        <rFont val="仿宋_GB2312"/>
        <charset val="134"/>
      </rPr>
      <t>南义供水站补充水源工程</t>
    </r>
  </si>
  <si>
    <r>
      <rPr>
        <sz val="16"/>
        <rFont val="仿宋_GB2312"/>
        <charset val="134"/>
      </rPr>
      <t>南义乡</t>
    </r>
    <r>
      <rPr>
        <sz val="16"/>
        <rFont val="Times New Roman"/>
        <charset val="134"/>
      </rPr>
      <t xml:space="preserve">
</t>
    </r>
    <r>
      <rPr>
        <sz val="16"/>
        <rFont val="仿宋_GB2312"/>
        <charset val="134"/>
      </rPr>
      <t>吴冢村</t>
    </r>
  </si>
  <si>
    <r>
      <rPr>
        <sz val="16"/>
        <rFont val="仿宋_GB2312"/>
        <charset val="134"/>
      </rPr>
      <t>计划新打</t>
    </r>
    <r>
      <rPr>
        <sz val="16"/>
        <rFont val="Times New Roman"/>
        <charset val="134"/>
      </rPr>
      <t>415</t>
    </r>
    <r>
      <rPr>
        <sz val="16"/>
        <rFont val="仿宋_GB2312"/>
        <charset val="134"/>
      </rPr>
      <t>米深机井</t>
    </r>
    <r>
      <rPr>
        <sz val="16"/>
        <rFont val="Times New Roman"/>
        <charset val="134"/>
      </rPr>
      <t>1</t>
    </r>
    <r>
      <rPr>
        <sz val="16"/>
        <rFont val="仿宋_GB2312"/>
        <charset val="134"/>
      </rPr>
      <t>眼，安装上水管道</t>
    </r>
    <r>
      <rPr>
        <sz val="16"/>
        <rFont val="Times New Roman"/>
        <charset val="134"/>
      </rPr>
      <t>700</t>
    </r>
    <r>
      <rPr>
        <sz val="16"/>
        <rFont val="仿宋_GB2312"/>
        <charset val="134"/>
      </rPr>
      <t>米，架设变压器</t>
    </r>
    <r>
      <rPr>
        <sz val="16"/>
        <rFont val="Times New Roman"/>
        <charset val="134"/>
      </rPr>
      <t>1</t>
    </r>
    <r>
      <rPr>
        <sz val="16"/>
        <rFont val="仿宋_GB2312"/>
        <charset val="134"/>
      </rPr>
      <t>台，配套水泵、电缆、上水钢管、消毒机、高压线等附属设施。</t>
    </r>
  </si>
  <si>
    <r>
      <rPr>
        <sz val="16"/>
        <rFont val="仿宋_GB2312"/>
        <charset val="134"/>
      </rPr>
      <t>南义供水站南线供水管道提升改造工程</t>
    </r>
  </si>
  <si>
    <t>提升
改造</t>
  </si>
  <si>
    <t>南义乡（吴冢村、张堡村、马户村、高仓村）新宁镇（刘源村、五里铺村）</t>
  </si>
  <si>
    <r>
      <rPr>
        <sz val="16"/>
        <rFont val="仿宋_GB2312"/>
        <charset val="134"/>
      </rPr>
      <t>计划埋设供水主管道</t>
    </r>
    <r>
      <rPr>
        <sz val="16"/>
        <rFont val="Times New Roman"/>
        <charset val="134"/>
      </rPr>
      <t>14000</t>
    </r>
    <r>
      <rPr>
        <sz val="16"/>
        <rFont val="仿宋_GB2312"/>
        <charset val="134"/>
      </rPr>
      <t>米，其中定向钻施工</t>
    </r>
    <r>
      <rPr>
        <sz val="16"/>
        <rFont val="Times New Roman"/>
        <charset val="134"/>
      </rPr>
      <t>4500</t>
    </r>
    <r>
      <rPr>
        <sz val="16"/>
        <rFont val="仿宋_GB2312"/>
        <charset val="134"/>
      </rPr>
      <t>米，新建闸阀井</t>
    </r>
    <r>
      <rPr>
        <sz val="16"/>
        <rFont val="Times New Roman"/>
        <charset val="134"/>
      </rPr>
      <t>15</t>
    </r>
    <r>
      <rPr>
        <sz val="16"/>
        <rFont val="仿宋_GB2312"/>
        <charset val="134"/>
      </rPr>
      <t>座，配套安装闸阀等。</t>
    </r>
  </si>
  <si>
    <r>
      <rPr>
        <sz val="16"/>
        <rFont val="仿宋_GB2312"/>
        <charset val="134"/>
      </rPr>
      <t>项目建成后可有效解决新宁镇刘源村及五里铺村季节性缺水问题，确保群众生活用水安全。</t>
    </r>
  </si>
  <si>
    <r>
      <rPr>
        <sz val="16"/>
        <rFont val="仿宋_GB2312"/>
        <charset val="134"/>
      </rPr>
      <t>瓦斜供水站庄科村管道延伸工程</t>
    </r>
  </si>
  <si>
    <r>
      <rPr>
        <sz val="16"/>
        <rFont val="仿宋_GB2312"/>
        <charset val="134"/>
      </rPr>
      <t>瓦斜乡</t>
    </r>
    <r>
      <rPr>
        <sz val="16"/>
        <rFont val="Times New Roman"/>
        <charset val="134"/>
      </rPr>
      <t xml:space="preserve">
</t>
    </r>
    <r>
      <rPr>
        <sz val="16"/>
        <rFont val="仿宋_GB2312"/>
        <charset val="134"/>
      </rPr>
      <t>庄科村</t>
    </r>
  </si>
  <si>
    <r>
      <rPr>
        <sz val="16"/>
        <rFont val="仿宋_GB2312"/>
        <charset val="134"/>
      </rPr>
      <t>计划埋设供水主管道</t>
    </r>
    <r>
      <rPr>
        <sz val="16"/>
        <rFont val="Times New Roman"/>
        <charset val="134"/>
      </rPr>
      <t>4100</t>
    </r>
    <r>
      <rPr>
        <sz val="16"/>
        <rFont val="仿宋_GB2312"/>
        <charset val="134"/>
      </rPr>
      <t>米，其中定向钻施工</t>
    </r>
    <r>
      <rPr>
        <sz val="16"/>
        <rFont val="Times New Roman"/>
        <charset val="134"/>
      </rPr>
      <t>1500</t>
    </r>
    <r>
      <rPr>
        <sz val="16"/>
        <rFont val="仿宋_GB2312"/>
        <charset val="134"/>
      </rPr>
      <t>米，新建闸阀井</t>
    </r>
    <r>
      <rPr>
        <sz val="16"/>
        <rFont val="Times New Roman"/>
        <charset val="134"/>
      </rPr>
      <t>6</t>
    </r>
    <r>
      <rPr>
        <sz val="16"/>
        <rFont val="仿宋_GB2312"/>
        <charset val="134"/>
      </rPr>
      <t>座，配套安装闸阀等。</t>
    </r>
  </si>
  <si>
    <r>
      <rPr>
        <sz val="16"/>
        <rFont val="仿宋_GB2312"/>
        <charset val="134"/>
      </rPr>
      <t>项目建成后可有效解决庄科村季节性缺水问题，确保群众生活用水安全。</t>
    </r>
  </si>
  <si>
    <r>
      <rPr>
        <sz val="16"/>
        <rFont val="仿宋_GB2312"/>
        <charset val="134"/>
      </rPr>
      <t>中村政平村供水管道提升改造项目</t>
    </r>
  </si>
  <si>
    <r>
      <rPr>
        <sz val="16"/>
        <rFont val="仿宋_GB2312"/>
        <charset val="134"/>
      </rPr>
      <t>中村镇</t>
    </r>
    <r>
      <rPr>
        <sz val="16"/>
        <rFont val="Times New Roman"/>
        <charset val="134"/>
      </rPr>
      <t xml:space="preserve">
</t>
    </r>
    <r>
      <rPr>
        <sz val="16"/>
        <rFont val="仿宋_GB2312"/>
        <charset val="134"/>
      </rPr>
      <t>政平村</t>
    </r>
  </si>
  <si>
    <r>
      <rPr>
        <sz val="16"/>
        <rFont val="仿宋_GB2312"/>
        <charset val="134"/>
      </rPr>
      <t>计划埋设供水主管道</t>
    </r>
    <r>
      <rPr>
        <sz val="16"/>
        <rFont val="Times New Roman"/>
        <charset val="134"/>
      </rPr>
      <t>8500</t>
    </r>
    <r>
      <rPr>
        <sz val="16"/>
        <rFont val="仿宋_GB2312"/>
        <charset val="134"/>
      </rPr>
      <t>米，其中定向钻施工</t>
    </r>
    <r>
      <rPr>
        <sz val="16"/>
        <rFont val="Times New Roman"/>
        <charset val="134"/>
      </rPr>
      <t>1600</t>
    </r>
    <r>
      <rPr>
        <sz val="16"/>
        <rFont val="仿宋_GB2312"/>
        <charset val="134"/>
      </rPr>
      <t>米，拆除恢复砼路面</t>
    </r>
    <r>
      <rPr>
        <sz val="16"/>
        <rFont val="Times New Roman"/>
        <charset val="134"/>
      </rPr>
      <t>230</t>
    </r>
    <r>
      <rPr>
        <sz val="16"/>
        <rFont val="仿宋_GB2312"/>
        <charset val="134"/>
      </rPr>
      <t>平方米，新建闸阀井</t>
    </r>
    <r>
      <rPr>
        <sz val="16"/>
        <rFont val="Times New Roman"/>
        <charset val="134"/>
      </rPr>
      <t>7</t>
    </r>
    <r>
      <rPr>
        <sz val="16"/>
        <rFont val="仿宋_GB2312"/>
        <charset val="134"/>
      </rPr>
      <t>座，配套安装闸阀等。</t>
    </r>
  </si>
  <si>
    <r>
      <rPr>
        <sz val="16"/>
        <rFont val="仿宋_GB2312"/>
        <charset val="134"/>
      </rPr>
      <t>项目建成后可有效解决政平村因外来人口增加水量不足问题和水质浑浊问题，确保群众生活用水安全。</t>
    </r>
  </si>
  <si>
    <r>
      <rPr>
        <sz val="16"/>
        <rFont val="仿宋_GB2312"/>
        <charset val="134"/>
      </rPr>
      <t>湘乐镇柏树底村菜花梁组供水管道改造工程</t>
    </r>
  </si>
  <si>
    <r>
      <rPr>
        <sz val="16"/>
        <rFont val="仿宋_GB2312"/>
        <charset val="134"/>
      </rPr>
      <t>湘乐镇</t>
    </r>
    <r>
      <rPr>
        <sz val="16"/>
        <rFont val="Times New Roman"/>
        <charset val="134"/>
      </rPr>
      <t xml:space="preserve">
</t>
    </r>
    <r>
      <rPr>
        <sz val="16"/>
        <rFont val="仿宋_GB2312"/>
        <charset val="134"/>
      </rPr>
      <t>柏树底村</t>
    </r>
  </si>
  <si>
    <r>
      <rPr>
        <sz val="16"/>
        <rFont val="仿宋_GB2312"/>
        <charset val="134"/>
      </rPr>
      <t>计划埋设供水管道</t>
    </r>
    <r>
      <rPr>
        <sz val="16"/>
        <rFont val="Times New Roman"/>
        <charset val="134"/>
      </rPr>
      <t>13000</t>
    </r>
    <r>
      <rPr>
        <sz val="16"/>
        <rFont val="仿宋_GB2312"/>
        <charset val="134"/>
      </rPr>
      <t>米，其中定向钻施工</t>
    </r>
    <r>
      <rPr>
        <sz val="16"/>
        <rFont val="Times New Roman"/>
        <charset val="134"/>
      </rPr>
      <t>1500</t>
    </r>
    <r>
      <rPr>
        <sz val="16"/>
        <rFont val="仿宋_GB2312"/>
        <charset val="134"/>
      </rPr>
      <t>米，新建闸阀井</t>
    </r>
    <r>
      <rPr>
        <sz val="16"/>
        <rFont val="Times New Roman"/>
        <charset val="134"/>
      </rPr>
      <t>8</t>
    </r>
    <r>
      <rPr>
        <sz val="16"/>
        <rFont val="仿宋_GB2312"/>
        <charset val="134"/>
      </rPr>
      <t>座，配套安装闸阀等。</t>
    </r>
  </si>
  <si>
    <r>
      <rPr>
        <sz val="16"/>
        <rFont val="仿宋_GB2312"/>
        <charset val="134"/>
      </rPr>
      <t>项目建成后可有效解决该村供水管道跑冒滴漏的问题，确保群众生活用水安全。</t>
    </r>
  </si>
  <si>
    <r>
      <rPr>
        <sz val="16"/>
        <rFont val="仿宋_GB2312"/>
        <charset val="134"/>
      </rPr>
      <t>湘乐镇小坳村供水管道提升改造工程</t>
    </r>
  </si>
  <si>
    <r>
      <rPr>
        <sz val="16"/>
        <rFont val="仿宋_GB2312"/>
        <charset val="134"/>
      </rPr>
      <t>湘乐镇</t>
    </r>
    <r>
      <rPr>
        <sz val="16"/>
        <rFont val="Times New Roman"/>
        <charset val="134"/>
      </rPr>
      <t xml:space="preserve">
</t>
    </r>
    <r>
      <rPr>
        <sz val="16"/>
        <rFont val="仿宋_GB2312"/>
        <charset val="134"/>
      </rPr>
      <t>小坳村</t>
    </r>
  </si>
  <si>
    <r>
      <rPr>
        <sz val="16"/>
        <rFont val="仿宋_GB2312"/>
        <charset val="134"/>
      </rPr>
      <t>计划埋设供水管道</t>
    </r>
    <r>
      <rPr>
        <sz val="16"/>
        <rFont val="Times New Roman"/>
        <charset val="134"/>
      </rPr>
      <t>4500</t>
    </r>
    <r>
      <rPr>
        <sz val="16"/>
        <rFont val="仿宋_GB2312"/>
        <charset val="134"/>
      </rPr>
      <t>米，其中定向钻施工</t>
    </r>
    <r>
      <rPr>
        <sz val="16"/>
        <rFont val="Times New Roman"/>
        <charset val="134"/>
      </rPr>
      <t>500</t>
    </r>
    <r>
      <rPr>
        <sz val="16"/>
        <rFont val="仿宋_GB2312"/>
        <charset val="134"/>
      </rPr>
      <t>米，新建闸阀</t>
    </r>
    <r>
      <rPr>
        <sz val="16"/>
        <rFont val="Times New Roman"/>
        <charset val="134"/>
      </rPr>
      <t>5</t>
    </r>
    <r>
      <rPr>
        <sz val="16"/>
        <rFont val="仿宋_GB2312"/>
        <charset val="134"/>
      </rPr>
      <t>座，配套安装闸阀等。</t>
    </r>
  </si>
  <si>
    <r>
      <rPr>
        <sz val="16"/>
        <rFont val="仿宋_GB2312"/>
        <charset val="134"/>
      </rPr>
      <t>春荣镇古城村上官庄、下官庄组供水管道改造工程</t>
    </r>
  </si>
  <si>
    <r>
      <rPr>
        <sz val="16"/>
        <rFont val="仿宋_GB2312"/>
        <charset val="134"/>
      </rPr>
      <t>春荣镇</t>
    </r>
    <r>
      <rPr>
        <sz val="16"/>
        <rFont val="Times New Roman"/>
        <charset val="134"/>
      </rPr>
      <t xml:space="preserve">
</t>
    </r>
    <r>
      <rPr>
        <sz val="16"/>
        <rFont val="仿宋_GB2312"/>
        <charset val="134"/>
      </rPr>
      <t>古城村</t>
    </r>
  </si>
  <si>
    <r>
      <rPr>
        <sz val="16"/>
        <rFont val="仿宋_GB2312"/>
        <charset val="134"/>
      </rPr>
      <t>计划埋设供水管道</t>
    </r>
    <r>
      <rPr>
        <sz val="16"/>
        <rFont val="Times New Roman"/>
        <charset val="134"/>
      </rPr>
      <t>5000</t>
    </r>
    <r>
      <rPr>
        <sz val="16"/>
        <rFont val="仿宋_GB2312"/>
        <charset val="134"/>
      </rPr>
      <t>米，其中定向钻施工</t>
    </r>
    <r>
      <rPr>
        <sz val="16"/>
        <rFont val="Times New Roman"/>
        <charset val="134"/>
      </rPr>
      <t>1200</t>
    </r>
    <r>
      <rPr>
        <sz val="16"/>
        <rFont val="仿宋_GB2312"/>
        <charset val="134"/>
      </rPr>
      <t>米，新建闸阀</t>
    </r>
    <r>
      <rPr>
        <sz val="16"/>
        <rFont val="Times New Roman"/>
        <charset val="134"/>
      </rPr>
      <t>5</t>
    </r>
    <r>
      <rPr>
        <sz val="16"/>
        <rFont val="仿宋_GB2312"/>
        <charset val="134"/>
      </rPr>
      <t>座，配套安装闸阀等。</t>
    </r>
  </si>
  <si>
    <r>
      <rPr>
        <sz val="16"/>
        <rFont val="仿宋_GB2312"/>
        <charset val="134"/>
      </rPr>
      <t>新宁镇金钟村槐树台组供水工程</t>
    </r>
  </si>
  <si>
    <r>
      <rPr>
        <sz val="16"/>
        <rFont val="仿宋_GB2312"/>
        <charset val="134"/>
      </rPr>
      <t>瓦斜乡</t>
    </r>
    <r>
      <rPr>
        <sz val="16"/>
        <rFont val="Times New Roman"/>
        <charset val="134"/>
      </rPr>
      <t xml:space="preserve">
</t>
    </r>
    <r>
      <rPr>
        <sz val="16"/>
        <rFont val="仿宋_GB2312"/>
        <charset val="134"/>
      </rPr>
      <t>原沟村</t>
    </r>
  </si>
  <si>
    <r>
      <rPr>
        <sz val="16"/>
        <rFont val="仿宋_GB2312"/>
        <charset val="134"/>
      </rPr>
      <t>计划定向钻埋设供水管道</t>
    </r>
    <r>
      <rPr>
        <sz val="16"/>
        <rFont val="Times New Roman"/>
        <charset val="134"/>
      </rPr>
      <t>800</t>
    </r>
    <r>
      <rPr>
        <sz val="16"/>
        <rFont val="仿宋_GB2312"/>
        <charset val="134"/>
      </rPr>
      <t>米，新建</t>
    </r>
    <r>
      <rPr>
        <sz val="16"/>
        <rFont val="Times New Roman"/>
        <charset val="134"/>
      </rPr>
      <t>4*4</t>
    </r>
    <r>
      <rPr>
        <sz val="16"/>
        <rFont val="仿宋_GB2312"/>
        <charset val="134"/>
      </rPr>
      <t>米管理房</t>
    </r>
    <r>
      <rPr>
        <sz val="16"/>
        <rFont val="Times New Roman"/>
        <charset val="134"/>
      </rPr>
      <t>1</t>
    </r>
    <r>
      <rPr>
        <sz val="16"/>
        <rFont val="仿宋_GB2312"/>
        <charset val="134"/>
      </rPr>
      <t>间，闸阀</t>
    </r>
    <r>
      <rPr>
        <sz val="16"/>
        <rFont val="Times New Roman"/>
        <charset val="134"/>
      </rPr>
      <t>2</t>
    </r>
    <r>
      <rPr>
        <sz val="16"/>
        <rFont val="仿宋_GB2312"/>
        <charset val="134"/>
      </rPr>
      <t>座，配套闸阀等。</t>
    </r>
  </si>
  <si>
    <r>
      <rPr>
        <sz val="16"/>
        <rFont val="仿宋_GB2312"/>
        <charset val="134"/>
      </rPr>
      <t>项目建成后可有效解决该村小电井水量不足问题，确保群众生活用水安全。</t>
    </r>
  </si>
  <si>
    <r>
      <rPr>
        <sz val="16"/>
        <rFont val="仿宋_GB2312"/>
        <charset val="134"/>
      </rPr>
      <t>金村乡南堡村高丽塬供水工程</t>
    </r>
  </si>
  <si>
    <r>
      <rPr>
        <sz val="16"/>
        <rFont val="仿宋_GB2312"/>
        <charset val="134"/>
      </rPr>
      <t>金村乡</t>
    </r>
    <r>
      <rPr>
        <sz val="16"/>
        <rFont val="Times New Roman"/>
        <charset val="134"/>
      </rPr>
      <t xml:space="preserve">
</t>
    </r>
    <r>
      <rPr>
        <sz val="16"/>
        <rFont val="仿宋_GB2312"/>
        <charset val="134"/>
      </rPr>
      <t>南堡村</t>
    </r>
  </si>
  <si>
    <r>
      <rPr>
        <sz val="16"/>
        <rFont val="仿宋_GB2312"/>
        <charset val="134"/>
      </rPr>
      <t>计划新打</t>
    </r>
    <r>
      <rPr>
        <sz val="16"/>
        <rFont val="Times New Roman"/>
        <charset val="134"/>
      </rPr>
      <t>300</t>
    </r>
    <r>
      <rPr>
        <sz val="16"/>
        <rFont val="仿宋_GB2312"/>
        <charset val="134"/>
      </rPr>
      <t>米深小微型机井</t>
    </r>
    <r>
      <rPr>
        <sz val="16"/>
        <rFont val="Times New Roman"/>
        <charset val="134"/>
      </rPr>
      <t>1</t>
    </r>
    <r>
      <rPr>
        <sz val="16"/>
        <rFont val="仿宋_GB2312"/>
        <charset val="134"/>
      </rPr>
      <t>眼，铺设上水管道</t>
    </r>
    <r>
      <rPr>
        <sz val="16"/>
        <rFont val="Times New Roman"/>
        <charset val="134"/>
      </rPr>
      <t>1200</t>
    </r>
    <r>
      <rPr>
        <sz val="16"/>
        <rFont val="仿宋_GB2312"/>
        <charset val="134"/>
      </rPr>
      <t>米，架设输电线路</t>
    </r>
    <r>
      <rPr>
        <sz val="16"/>
        <rFont val="Times New Roman"/>
        <charset val="134"/>
      </rPr>
      <t>1200</t>
    </r>
    <r>
      <rPr>
        <sz val="16"/>
        <rFont val="仿宋_GB2312"/>
        <charset val="134"/>
      </rPr>
      <t>米，配套潜水泵、电缆等。</t>
    </r>
  </si>
  <si>
    <r>
      <rPr>
        <sz val="16"/>
        <rFont val="仿宋_GB2312"/>
        <charset val="134"/>
      </rPr>
      <t>农村集中供水工程应急抢修工程</t>
    </r>
  </si>
  <si>
    <r>
      <rPr>
        <sz val="16"/>
        <rFont val="仿宋_GB2312"/>
        <charset val="134"/>
      </rPr>
      <t>计划埋设管道</t>
    </r>
    <r>
      <rPr>
        <sz val="16"/>
        <rFont val="Times New Roman"/>
        <charset val="134"/>
      </rPr>
      <t>20000</t>
    </r>
    <r>
      <rPr>
        <sz val="16"/>
        <rFont val="仿宋_GB2312"/>
        <charset val="134"/>
      </rPr>
      <t>米，其中开挖埋设</t>
    </r>
    <r>
      <rPr>
        <sz val="16"/>
        <rFont val="Times New Roman"/>
        <charset val="134"/>
      </rPr>
      <t>14000</t>
    </r>
    <r>
      <rPr>
        <sz val="16"/>
        <rFont val="仿宋_GB2312"/>
        <charset val="134"/>
      </rPr>
      <t>米，定向钻施工</t>
    </r>
    <r>
      <rPr>
        <sz val="16"/>
        <rFont val="Times New Roman"/>
        <charset val="134"/>
      </rPr>
      <t>6000</t>
    </r>
    <r>
      <rPr>
        <sz val="16"/>
        <rFont val="仿宋_GB2312"/>
        <charset val="134"/>
      </rPr>
      <t>米，砼路面拆除恢复</t>
    </r>
    <r>
      <rPr>
        <sz val="16"/>
        <rFont val="Times New Roman"/>
        <charset val="134"/>
      </rPr>
      <t>500</t>
    </r>
    <r>
      <rPr>
        <sz val="16"/>
        <rFont val="仿宋_GB2312"/>
        <charset val="134"/>
      </rPr>
      <t>平方米，闸阀井</t>
    </r>
    <r>
      <rPr>
        <sz val="16"/>
        <rFont val="Times New Roman"/>
        <charset val="134"/>
      </rPr>
      <t>20</t>
    </r>
    <r>
      <rPr>
        <sz val="16"/>
        <rFont val="仿宋_GB2312"/>
        <charset val="134"/>
      </rPr>
      <t>座，配套闸阀等。</t>
    </r>
  </si>
  <si>
    <r>
      <rPr>
        <sz val="16"/>
        <rFont val="仿宋_GB2312"/>
        <charset val="134"/>
      </rPr>
      <t>项目建成后可有效解决该工程供水管道老化问题，确保群众生活用水安全。</t>
    </r>
  </si>
  <si>
    <r>
      <rPr>
        <sz val="16"/>
        <rFont val="仿宋_GB2312"/>
        <charset val="134"/>
      </rPr>
      <t>早胜镇寺底村供水管道改线工程</t>
    </r>
  </si>
  <si>
    <r>
      <rPr>
        <sz val="16"/>
        <rFont val="仿宋_GB2312"/>
        <charset val="134"/>
      </rPr>
      <t>早胜镇</t>
    </r>
    <r>
      <rPr>
        <sz val="16"/>
        <rFont val="Times New Roman"/>
        <charset val="134"/>
      </rPr>
      <t xml:space="preserve">
</t>
    </r>
    <r>
      <rPr>
        <sz val="16"/>
        <rFont val="仿宋_GB2312"/>
        <charset val="134"/>
      </rPr>
      <t>寺底村</t>
    </r>
  </si>
  <si>
    <r>
      <rPr>
        <sz val="16"/>
        <rFont val="仿宋_GB2312"/>
        <charset val="134"/>
      </rPr>
      <t>计划定向钻埋设供水管道</t>
    </r>
    <r>
      <rPr>
        <sz val="16"/>
        <rFont val="Times New Roman"/>
        <charset val="134"/>
      </rPr>
      <t>1500</t>
    </r>
    <r>
      <rPr>
        <sz val="16"/>
        <rFont val="仿宋_GB2312"/>
        <charset val="134"/>
      </rPr>
      <t>米。</t>
    </r>
  </si>
  <si>
    <r>
      <rPr>
        <sz val="16"/>
        <rFont val="仿宋_GB2312"/>
        <charset val="134"/>
      </rPr>
      <t>新庄镇东北门村上水管道改造提升工程</t>
    </r>
  </si>
  <si>
    <r>
      <rPr>
        <sz val="16"/>
        <rFont val="仿宋_GB2312"/>
        <charset val="134"/>
      </rPr>
      <t>新庄镇</t>
    </r>
    <r>
      <rPr>
        <sz val="16"/>
        <rFont val="Times New Roman"/>
        <charset val="134"/>
      </rPr>
      <t xml:space="preserve">
</t>
    </r>
    <r>
      <rPr>
        <sz val="16"/>
        <rFont val="仿宋_GB2312"/>
        <charset val="134"/>
      </rPr>
      <t>东北门村</t>
    </r>
  </si>
  <si>
    <r>
      <rPr>
        <sz val="16"/>
        <rFont val="仿宋_GB2312"/>
        <charset val="134"/>
      </rPr>
      <t>计划埋设上水管道</t>
    </r>
    <r>
      <rPr>
        <sz val="16"/>
        <rFont val="Times New Roman"/>
        <charset val="134"/>
      </rPr>
      <t>5000</t>
    </r>
    <r>
      <rPr>
        <sz val="16"/>
        <rFont val="仿宋_GB2312"/>
        <charset val="134"/>
      </rPr>
      <t>米，安装变频泵</t>
    </r>
    <r>
      <rPr>
        <sz val="16"/>
        <rFont val="Times New Roman"/>
        <charset val="134"/>
      </rPr>
      <t>1</t>
    </r>
    <r>
      <rPr>
        <sz val="16"/>
        <rFont val="仿宋_GB2312"/>
        <charset val="134"/>
      </rPr>
      <t>台，上水自动化控制系统</t>
    </r>
    <r>
      <rPr>
        <sz val="16"/>
        <rFont val="Times New Roman"/>
        <charset val="134"/>
      </rPr>
      <t>1</t>
    </r>
    <r>
      <rPr>
        <sz val="16"/>
        <rFont val="仿宋_GB2312"/>
        <charset val="134"/>
      </rPr>
      <t>套。</t>
    </r>
  </si>
  <si>
    <r>
      <rPr>
        <sz val="16"/>
        <rFont val="仿宋_GB2312"/>
        <charset val="134"/>
      </rPr>
      <t>项目建成后可有效缓解该区域地下水超采问题，确保群众生活用水安全。</t>
    </r>
  </si>
  <si>
    <r>
      <rPr>
        <sz val="16"/>
        <rFont val="仿宋_GB2312"/>
        <charset val="134"/>
      </rPr>
      <t>太昌镇申明村、苟家村上水管道改造提升工程</t>
    </r>
  </si>
  <si>
    <r>
      <rPr>
        <sz val="16"/>
        <rFont val="仿宋_GB2312"/>
        <charset val="134"/>
      </rPr>
      <t>太昌镇</t>
    </r>
    <r>
      <rPr>
        <sz val="16"/>
        <rFont val="Times New Roman"/>
        <charset val="134"/>
      </rPr>
      <t xml:space="preserve">
</t>
    </r>
    <r>
      <rPr>
        <sz val="16"/>
        <rFont val="仿宋_GB2312"/>
        <charset val="134"/>
      </rPr>
      <t>申明村</t>
    </r>
    <r>
      <rPr>
        <sz val="16"/>
        <rFont val="Times New Roman"/>
        <charset val="134"/>
      </rPr>
      <t xml:space="preserve">
</t>
    </r>
    <r>
      <rPr>
        <sz val="16"/>
        <rFont val="仿宋_GB2312"/>
        <charset val="134"/>
      </rPr>
      <t>苟家村</t>
    </r>
  </si>
  <si>
    <r>
      <rPr>
        <sz val="16"/>
        <rFont val="仿宋_GB2312"/>
        <charset val="134"/>
      </rPr>
      <t>计划埋设上水管道</t>
    </r>
    <r>
      <rPr>
        <sz val="16"/>
        <rFont val="Times New Roman"/>
        <charset val="134"/>
      </rPr>
      <t>6000</t>
    </r>
    <r>
      <rPr>
        <sz val="16"/>
        <rFont val="仿宋_GB2312"/>
        <charset val="134"/>
      </rPr>
      <t>米，安装变频泵</t>
    </r>
    <r>
      <rPr>
        <sz val="16"/>
        <rFont val="Times New Roman"/>
        <charset val="134"/>
      </rPr>
      <t>2</t>
    </r>
    <r>
      <rPr>
        <sz val="16"/>
        <rFont val="仿宋_GB2312"/>
        <charset val="134"/>
      </rPr>
      <t>台，上水自动化控制系统</t>
    </r>
    <r>
      <rPr>
        <sz val="16"/>
        <rFont val="Times New Roman"/>
        <charset val="134"/>
      </rPr>
      <t>2</t>
    </r>
    <r>
      <rPr>
        <sz val="16"/>
        <rFont val="仿宋_GB2312"/>
        <charset val="134"/>
      </rPr>
      <t>套。</t>
    </r>
  </si>
  <si>
    <r>
      <rPr>
        <sz val="16"/>
        <rFont val="仿宋_GB2312"/>
        <charset val="134"/>
      </rPr>
      <t>和盛镇至焦村长官上水管道改造提升工程</t>
    </r>
  </si>
  <si>
    <r>
      <rPr>
        <sz val="16"/>
        <color rgb="FF000000"/>
        <rFont val="仿宋_GB2312"/>
        <charset val="134"/>
      </rPr>
      <t>相关乡镇</t>
    </r>
  </si>
  <si>
    <r>
      <rPr>
        <sz val="16"/>
        <rFont val="仿宋_GB2312"/>
        <charset val="134"/>
      </rPr>
      <t>计划埋设上水管道</t>
    </r>
    <r>
      <rPr>
        <sz val="16"/>
        <rFont val="Times New Roman"/>
        <charset val="134"/>
      </rPr>
      <t>12000</t>
    </r>
    <r>
      <rPr>
        <sz val="16"/>
        <rFont val="仿宋_GB2312"/>
        <charset val="134"/>
      </rPr>
      <t>米，安装变频泵</t>
    </r>
    <r>
      <rPr>
        <sz val="16"/>
        <rFont val="Times New Roman"/>
        <charset val="134"/>
      </rPr>
      <t>2</t>
    </r>
    <r>
      <rPr>
        <sz val="16"/>
        <rFont val="仿宋_GB2312"/>
        <charset val="134"/>
      </rPr>
      <t>台，上水自动化控制系统</t>
    </r>
    <r>
      <rPr>
        <sz val="16"/>
        <rFont val="Times New Roman"/>
        <charset val="134"/>
      </rPr>
      <t>6</t>
    </r>
    <r>
      <rPr>
        <sz val="16"/>
        <rFont val="仿宋_GB2312"/>
        <charset val="134"/>
      </rPr>
      <t>套：和盛镇（和盛村、楼子村、范家村、南家村）；焦村镇（长官村、岭头村）。</t>
    </r>
  </si>
  <si>
    <r>
      <rPr>
        <sz val="16"/>
        <rFont val="仿宋_GB2312"/>
        <charset val="134"/>
      </rPr>
      <t>太昌镇小盘河村二组供水管道提升改造工程</t>
    </r>
  </si>
  <si>
    <r>
      <rPr>
        <sz val="16"/>
        <rFont val="仿宋_GB2312"/>
        <charset val="134"/>
      </rPr>
      <t>太昌镇</t>
    </r>
    <r>
      <rPr>
        <sz val="16"/>
        <rFont val="Times New Roman"/>
        <charset val="134"/>
      </rPr>
      <t xml:space="preserve">
</t>
    </r>
    <r>
      <rPr>
        <sz val="16"/>
        <rFont val="仿宋_GB2312"/>
        <charset val="134"/>
      </rPr>
      <t>小盘河村</t>
    </r>
  </si>
  <si>
    <r>
      <rPr>
        <sz val="16"/>
        <rFont val="仿宋_GB2312"/>
        <charset val="134"/>
      </rPr>
      <t>计划埋设供水管道</t>
    </r>
    <r>
      <rPr>
        <sz val="16"/>
        <rFont val="Times New Roman"/>
        <charset val="134"/>
      </rPr>
      <t>4800m</t>
    </r>
    <r>
      <rPr>
        <sz val="16"/>
        <rFont val="仿宋_GB2312"/>
        <charset val="134"/>
      </rPr>
      <t>，其中定向钻施工</t>
    </r>
    <r>
      <rPr>
        <sz val="16"/>
        <rFont val="Times New Roman"/>
        <charset val="134"/>
      </rPr>
      <t>800</t>
    </r>
    <r>
      <rPr>
        <sz val="16"/>
        <rFont val="仿宋_GB2312"/>
        <charset val="134"/>
      </rPr>
      <t>米，新建闸阀井</t>
    </r>
    <r>
      <rPr>
        <sz val="16"/>
        <rFont val="Times New Roman"/>
        <charset val="134"/>
      </rPr>
      <t>7</t>
    </r>
    <r>
      <rPr>
        <sz val="16"/>
        <rFont val="仿宋_GB2312"/>
        <charset val="134"/>
      </rPr>
      <t>座。</t>
    </r>
  </si>
  <si>
    <r>
      <rPr>
        <sz val="16"/>
        <rFont val="仿宋_GB2312"/>
        <charset val="134"/>
      </rPr>
      <t>湘乐镇冯咀村供水管道提升改造工程</t>
    </r>
  </si>
  <si>
    <r>
      <rPr>
        <sz val="16"/>
        <rFont val="仿宋_GB2312"/>
        <charset val="134"/>
      </rPr>
      <t>湘乐镇</t>
    </r>
    <r>
      <rPr>
        <sz val="16"/>
        <rFont val="Times New Roman"/>
        <charset val="134"/>
      </rPr>
      <t xml:space="preserve">
</t>
    </r>
    <r>
      <rPr>
        <sz val="16"/>
        <rFont val="仿宋_GB2312"/>
        <charset val="134"/>
      </rPr>
      <t>冯咀村</t>
    </r>
  </si>
  <si>
    <r>
      <rPr>
        <sz val="16"/>
        <rFont val="仿宋_GB2312"/>
        <charset val="134"/>
      </rPr>
      <t>计划埋设供水管道</t>
    </r>
    <r>
      <rPr>
        <sz val="16"/>
        <rFont val="Times New Roman"/>
        <charset val="134"/>
      </rPr>
      <t>15000m</t>
    </r>
    <r>
      <rPr>
        <sz val="16"/>
        <rFont val="仿宋_GB2312"/>
        <charset val="134"/>
      </rPr>
      <t>，其中定向钻施工</t>
    </r>
    <r>
      <rPr>
        <sz val="16"/>
        <rFont val="Times New Roman"/>
        <charset val="134"/>
      </rPr>
      <t>4500</t>
    </r>
    <r>
      <rPr>
        <sz val="16"/>
        <rFont val="仿宋_GB2312"/>
        <charset val="134"/>
      </rPr>
      <t>米，新建闸阀井</t>
    </r>
    <r>
      <rPr>
        <sz val="16"/>
        <rFont val="Times New Roman"/>
        <charset val="134"/>
      </rPr>
      <t>9</t>
    </r>
    <r>
      <rPr>
        <sz val="16"/>
        <rFont val="仿宋_GB2312"/>
        <charset val="134"/>
      </rPr>
      <t>座。</t>
    </r>
  </si>
  <si>
    <r>
      <rPr>
        <sz val="16"/>
        <rFont val="仿宋_GB2312"/>
        <charset val="134"/>
      </rPr>
      <t>宁县</t>
    </r>
    <r>
      <rPr>
        <sz val="16"/>
        <rFont val="Times New Roman"/>
        <charset val="134"/>
      </rPr>
      <t>2025-2026</t>
    </r>
    <r>
      <rPr>
        <sz val="16"/>
        <rFont val="仿宋_GB2312"/>
        <charset val="134"/>
      </rPr>
      <t>年度灾后农房恢复重建</t>
    </r>
  </si>
  <si>
    <t>2025.10
—
2026.11</t>
  </si>
  <si>
    <r>
      <rPr>
        <sz val="16"/>
        <rFont val="仿宋_GB2312"/>
        <charset val="134"/>
      </rPr>
      <t>对</t>
    </r>
    <r>
      <rPr>
        <sz val="16"/>
        <rFont val="Times New Roman"/>
        <charset val="134"/>
      </rPr>
      <t>2025</t>
    </r>
    <r>
      <rPr>
        <sz val="16"/>
        <rFont val="仿宋_GB2312"/>
        <charset val="134"/>
      </rPr>
      <t>年自然灾害中因灾倒损住房，且自救能力弱或无自救能力的</t>
    </r>
    <r>
      <rPr>
        <sz val="16"/>
        <rFont val="Times New Roman"/>
        <charset val="134"/>
      </rPr>
      <t>61</t>
    </r>
    <r>
      <rPr>
        <sz val="16"/>
        <rFont val="仿宋_GB2312"/>
        <charset val="134"/>
      </rPr>
      <t>户群众实施住房重建、</t>
    </r>
    <r>
      <rPr>
        <sz val="16"/>
        <rFont val="Times New Roman"/>
        <charset val="134"/>
      </rPr>
      <t>50</t>
    </r>
    <r>
      <rPr>
        <sz val="16"/>
        <rFont val="仿宋_GB2312"/>
        <charset val="134"/>
      </rPr>
      <t>户加固修缮。</t>
    </r>
  </si>
  <si>
    <r>
      <rPr>
        <sz val="16"/>
        <rFont val="仿宋_GB2312"/>
        <charset val="134"/>
      </rPr>
      <t>落实国家救灾救助政策，保障受灾群众基本住房安全，维护受灾区域秩序稳定。</t>
    </r>
  </si>
  <si>
    <t>应急局</t>
  </si>
  <si>
    <r>
      <rPr>
        <sz val="16"/>
        <rFont val="仿宋_GB2312"/>
        <charset val="134"/>
      </rPr>
      <t>易地扶贫搬迁政府债券贴息</t>
    </r>
  </si>
  <si>
    <r>
      <rPr>
        <sz val="16"/>
        <rFont val="仿宋_GB2312"/>
        <charset val="134"/>
      </rPr>
      <t>易地扶贫搬迁政府债券贴息。</t>
    </r>
  </si>
  <si>
    <r>
      <rPr>
        <sz val="16"/>
        <rFont val="仿宋_GB2312"/>
        <charset val="134"/>
      </rPr>
      <t>极大改善了农民生产生活条件，带动了搬迁户脱贫致富的动力。</t>
    </r>
  </si>
  <si>
    <t>财政局</t>
  </si>
  <si>
    <r>
      <rPr>
        <sz val="16"/>
        <rFont val="仿宋_GB2312"/>
        <charset val="134"/>
      </rPr>
      <t>户用光伏电站维护</t>
    </r>
  </si>
  <si>
    <r>
      <rPr>
        <sz val="16"/>
        <rFont val="仿宋_GB2312"/>
        <charset val="134"/>
      </rPr>
      <t>对全县建设的</t>
    </r>
    <r>
      <rPr>
        <sz val="16"/>
        <rFont val="Times New Roman"/>
        <charset val="134"/>
      </rPr>
      <t>759</t>
    </r>
    <r>
      <rPr>
        <sz val="16"/>
        <rFont val="仿宋_GB2312"/>
        <charset val="134"/>
      </rPr>
      <t>户户用光伏电站进行维修维护。</t>
    </r>
  </si>
  <si>
    <r>
      <rPr>
        <sz val="16"/>
        <rFont val="仿宋_GB2312"/>
        <charset val="134"/>
      </rPr>
      <t>提高户用光伏电站发电效率，增加群众收入。</t>
    </r>
  </si>
  <si>
    <r>
      <rPr>
        <sz val="16"/>
        <rFont val="仿宋_GB2312"/>
        <charset val="134"/>
      </rPr>
      <t>宁县农村户厕改造补助</t>
    </r>
  </si>
  <si>
    <r>
      <rPr>
        <sz val="16"/>
        <rFont val="仿宋_GB2312"/>
        <charset val="134"/>
      </rPr>
      <t>计划在全县</t>
    </r>
    <r>
      <rPr>
        <sz val="16"/>
        <rFont val="Times New Roman"/>
        <charset val="134"/>
      </rPr>
      <t>18</t>
    </r>
    <r>
      <rPr>
        <sz val="16"/>
        <rFont val="仿宋_GB2312"/>
        <charset val="134"/>
      </rPr>
      <t>个乡镇</t>
    </r>
    <r>
      <rPr>
        <sz val="16"/>
        <rFont val="Times New Roman"/>
        <charset val="134"/>
      </rPr>
      <t>256</t>
    </r>
    <r>
      <rPr>
        <sz val="16"/>
        <rFont val="仿宋_GB2312"/>
        <charset val="134"/>
      </rPr>
      <t>个行政村新建卫生厕所</t>
    </r>
    <r>
      <rPr>
        <sz val="16"/>
        <rFont val="Times New Roman"/>
        <charset val="134"/>
      </rPr>
      <t>1200</t>
    </r>
    <r>
      <rPr>
        <sz val="16"/>
        <rFont val="仿宋_GB2312"/>
        <charset val="134"/>
      </rPr>
      <t>座，维修</t>
    </r>
    <r>
      <rPr>
        <sz val="16"/>
        <rFont val="Times New Roman"/>
        <charset val="134"/>
      </rPr>
      <t>2400</t>
    </r>
    <r>
      <rPr>
        <sz val="16"/>
        <rFont val="仿宋_GB2312"/>
        <charset val="134"/>
      </rPr>
      <t>座。</t>
    </r>
  </si>
  <si>
    <r>
      <rPr>
        <sz val="16"/>
        <rFont val="仿宋_GB2312"/>
        <charset val="134"/>
      </rPr>
      <t>全面补齐基础设施短板，改善乡村人居环境。</t>
    </r>
  </si>
  <si>
    <r>
      <rPr>
        <sz val="16"/>
        <rFont val="仿宋_GB2312"/>
        <charset val="134"/>
      </rPr>
      <t>和盛镇楼台村居民点基础设施配套工程</t>
    </r>
    <r>
      <rPr>
        <sz val="16"/>
        <rFont val="Times New Roman"/>
        <charset val="134"/>
      </rPr>
      <t xml:space="preserve">
</t>
    </r>
    <r>
      <rPr>
        <sz val="16"/>
        <rFont val="仿宋_GB2312"/>
        <charset val="134"/>
      </rPr>
      <t>（陇电入鲁移民搬迁基础设施配套项目）</t>
    </r>
  </si>
  <si>
    <r>
      <rPr>
        <sz val="16"/>
        <rFont val="仿宋_GB2312"/>
        <charset val="134"/>
      </rPr>
      <t>和盛镇</t>
    </r>
    <r>
      <rPr>
        <sz val="16"/>
        <rFont val="Times New Roman"/>
        <charset val="134"/>
      </rPr>
      <t xml:space="preserve">
</t>
    </r>
    <r>
      <rPr>
        <sz val="16"/>
        <rFont val="仿宋_GB2312"/>
        <charset val="134"/>
      </rPr>
      <t>楼台村</t>
    </r>
  </si>
  <si>
    <r>
      <rPr>
        <sz val="16"/>
        <rFont val="仿宋_GB2312"/>
        <charset val="134"/>
      </rPr>
      <t>二六组居民点道路硬化</t>
    </r>
    <r>
      <rPr>
        <sz val="16"/>
        <rFont val="Times New Roman"/>
        <charset val="134"/>
      </rPr>
      <t>0.7</t>
    </r>
    <r>
      <rPr>
        <sz val="16"/>
        <rFont val="仿宋_GB2312"/>
        <charset val="134"/>
      </rPr>
      <t>公里，化粪池两个，自来水管道铺设</t>
    </r>
    <r>
      <rPr>
        <sz val="16"/>
        <rFont val="Times New Roman"/>
        <charset val="134"/>
      </rPr>
      <t>390</t>
    </r>
    <r>
      <rPr>
        <sz val="16"/>
        <rFont val="仿宋_GB2312"/>
        <charset val="134"/>
      </rPr>
      <t>米。</t>
    </r>
  </si>
  <si>
    <r>
      <rPr>
        <sz val="16"/>
        <rFont val="仿宋_GB2312"/>
        <charset val="134"/>
      </rPr>
      <t>满足二六组居民点生活需求。</t>
    </r>
  </si>
  <si>
    <t>住建局</t>
  </si>
  <si>
    <t>项目建设内容、资金不合理</t>
  </si>
  <si>
    <r>
      <rPr>
        <sz val="16"/>
        <rFont val="仿宋_GB2312"/>
        <charset val="134"/>
      </rPr>
      <t>焦村镇袁马村居民点基础设施配套工程</t>
    </r>
    <r>
      <rPr>
        <sz val="16"/>
        <rFont val="Times New Roman"/>
        <charset val="134"/>
      </rPr>
      <t xml:space="preserve">
</t>
    </r>
    <r>
      <rPr>
        <sz val="16"/>
        <rFont val="仿宋_GB2312"/>
        <charset val="134"/>
      </rPr>
      <t>（陇电入鲁移民搬迁基础设施配套项目）</t>
    </r>
  </si>
  <si>
    <t>2025
—
2026</t>
  </si>
  <si>
    <r>
      <rPr>
        <sz val="16"/>
        <rFont val="仿宋_GB2312"/>
        <charset val="134"/>
      </rPr>
      <t>焦村镇</t>
    </r>
    <r>
      <rPr>
        <sz val="16"/>
        <rFont val="Times New Roman"/>
        <charset val="134"/>
      </rPr>
      <t xml:space="preserve">
</t>
    </r>
    <r>
      <rPr>
        <sz val="16"/>
        <rFont val="仿宋_GB2312"/>
        <charset val="134"/>
      </rPr>
      <t>袁马村</t>
    </r>
  </si>
  <si>
    <r>
      <rPr>
        <sz val="16"/>
        <rFont val="Times New Roman"/>
        <charset val="134"/>
      </rPr>
      <t>“</t>
    </r>
    <r>
      <rPr>
        <sz val="16"/>
        <rFont val="仿宋_GB2312"/>
        <charset val="134"/>
      </rPr>
      <t>三通一平</t>
    </r>
    <r>
      <rPr>
        <sz val="16"/>
        <rFont val="Times New Roman"/>
        <charset val="134"/>
      </rPr>
      <t>”</t>
    </r>
    <r>
      <rPr>
        <sz val="16"/>
        <rFont val="仿宋_GB2312"/>
        <charset val="134"/>
      </rPr>
      <t>：铺设水管</t>
    </r>
    <r>
      <rPr>
        <sz val="16"/>
        <rFont val="Times New Roman"/>
        <charset val="134"/>
      </rPr>
      <t>160</t>
    </r>
    <r>
      <rPr>
        <sz val="16"/>
        <rFont val="仿宋_GB2312"/>
        <charset val="134"/>
      </rPr>
      <t>米，砌筑井</t>
    </r>
    <r>
      <rPr>
        <sz val="16"/>
        <rFont val="Times New Roman"/>
        <charset val="134"/>
      </rPr>
      <t>1</t>
    </r>
    <r>
      <rPr>
        <sz val="16"/>
        <rFont val="仿宋_GB2312"/>
        <charset val="134"/>
      </rPr>
      <t>座，电杆</t>
    </r>
    <r>
      <rPr>
        <sz val="16"/>
        <rFont val="Times New Roman"/>
        <charset val="134"/>
      </rPr>
      <t>12</t>
    </r>
    <r>
      <rPr>
        <sz val="16"/>
        <rFont val="仿宋_GB2312"/>
        <charset val="134"/>
      </rPr>
      <t>根，导线架设</t>
    </r>
    <r>
      <rPr>
        <sz val="16"/>
        <rFont val="Times New Roman"/>
        <charset val="134"/>
      </rPr>
      <t>235</t>
    </r>
    <r>
      <rPr>
        <sz val="16"/>
        <rFont val="仿宋_GB2312"/>
        <charset val="134"/>
      </rPr>
      <t>米，外购土方回填压实方</t>
    </r>
    <r>
      <rPr>
        <sz val="16"/>
        <rFont val="Times New Roman"/>
        <charset val="134"/>
      </rPr>
      <t>12520</t>
    </r>
    <r>
      <rPr>
        <sz val="16"/>
        <rFont val="仿宋_GB2312"/>
        <charset val="134"/>
      </rPr>
      <t>立方米；化粪池</t>
    </r>
    <r>
      <rPr>
        <sz val="16"/>
        <rFont val="Times New Roman"/>
        <charset val="134"/>
      </rPr>
      <t>1</t>
    </r>
    <r>
      <rPr>
        <sz val="16"/>
        <rFont val="仿宋_GB2312"/>
        <charset val="134"/>
      </rPr>
      <t>座。</t>
    </r>
  </si>
  <si>
    <r>
      <rPr>
        <sz val="16"/>
        <rFont val="仿宋_GB2312"/>
        <charset val="134"/>
      </rPr>
      <t>一是保障民生安居，维护社会稳定；</t>
    </r>
    <r>
      <rPr>
        <sz val="16"/>
        <rFont val="Times New Roman"/>
        <charset val="134"/>
      </rPr>
      <t xml:space="preserve">
</t>
    </r>
    <r>
      <rPr>
        <sz val="16"/>
        <rFont val="仿宋_GB2312"/>
        <charset val="134"/>
      </rPr>
      <t>二是提升人居环境，促进城乡融合；</t>
    </r>
    <r>
      <rPr>
        <sz val="16"/>
        <rFont val="Times New Roman"/>
        <charset val="134"/>
      </rPr>
      <t xml:space="preserve">
</t>
    </r>
    <r>
      <rPr>
        <sz val="16"/>
        <rFont val="仿宋_GB2312"/>
        <charset val="134"/>
      </rPr>
      <t>三是增强群众获得感与幸福感。</t>
    </r>
  </si>
  <si>
    <t>焦村镇政府</t>
  </si>
  <si>
    <r>
      <rPr>
        <sz val="16"/>
        <rFont val="仿宋_GB2312"/>
        <charset val="134"/>
      </rPr>
      <t>焦村镇张斜村居民点基础设施配套工程</t>
    </r>
    <r>
      <rPr>
        <sz val="16"/>
        <rFont val="Times New Roman"/>
        <charset val="134"/>
      </rPr>
      <t xml:space="preserve">
</t>
    </r>
    <r>
      <rPr>
        <sz val="16"/>
        <rFont val="仿宋_GB2312"/>
        <charset val="134"/>
      </rPr>
      <t>（陇电入鲁移民搬迁基础设施配套项目）</t>
    </r>
  </si>
  <si>
    <r>
      <rPr>
        <sz val="16"/>
        <rFont val="仿宋_GB2312"/>
        <charset val="134"/>
      </rPr>
      <t>焦村镇</t>
    </r>
    <r>
      <rPr>
        <sz val="16"/>
        <rFont val="Times New Roman"/>
        <charset val="134"/>
      </rPr>
      <t xml:space="preserve">
</t>
    </r>
    <r>
      <rPr>
        <sz val="16"/>
        <rFont val="仿宋_GB2312"/>
        <charset val="134"/>
      </rPr>
      <t>张斜村</t>
    </r>
  </si>
  <si>
    <t>实施张斜村居民点室外配套工程，实施建设与装饰、给排水、强电工程等。</t>
  </si>
  <si>
    <r>
      <rPr>
        <sz val="16"/>
        <rFont val="仿宋_GB2312"/>
        <charset val="134"/>
      </rPr>
      <t>宁县和盛镇屯庄村基础设施配套项目</t>
    </r>
  </si>
  <si>
    <r>
      <rPr>
        <sz val="16"/>
        <rFont val="仿宋_GB2312"/>
        <charset val="134"/>
      </rPr>
      <t>屯庄村</t>
    </r>
  </si>
  <si>
    <r>
      <rPr>
        <sz val="16"/>
        <rFont val="仿宋_GB2312"/>
        <charset val="134"/>
      </rPr>
      <t>新建硬化村组道路</t>
    </r>
    <r>
      <rPr>
        <sz val="16"/>
        <rFont val="Times New Roman"/>
        <charset val="0"/>
      </rPr>
      <t>1.5</t>
    </r>
    <r>
      <rPr>
        <sz val="16"/>
        <rFont val="仿宋_GB2312"/>
        <charset val="134"/>
      </rPr>
      <t>公里，文化广场</t>
    </r>
    <r>
      <rPr>
        <sz val="16"/>
        <rFont val="Times New Roman"/>
        <charset val="0"/>
      </rPr>
      <t>1</t>
    </r>
    <r>
      <rPr>
        <sz val="16"/>
        <rFont val="仿宋_GB2312"/>
        <charset val="134"/>
      </rPr>
      <t>座</t>
    </r>
    <r>
      <rPr>
        <sz val="16"/>
        <rFont val="Times New Roman"/>
        <charset val="0"/>
      </rPr>
      <t>1350</t>
    </r>
    <r>
      <rPr>
        <sz val="16"/>
        <rFont val="仿宋_GB2312"/>
        <charset val="134"/>
      </rPr>
      <t>平方米，路灯</t>
    </r>
    <r>
      <rPr>
        <sz val="16"/>
        <rFont val="Times New Roman"/>
        <charset val="0"/>
      </rPr>
      <t>65</t>
    </r>
    <r>
      <rPr>
        <sz val="16"/>
        <rFont val="仿宋_GB2312"/>
        <charset val="134"/>
      </rPr>
      <t>盏等。</t>
    </r>
  </si>
  <si>
    <r>
      <rPr>
        <sz val="16"/>
        <rFont val="仿宋_GB2312"/>
        <charset val="134"/>
      </rPr>
      <t>宁县南义乡北门村易地搬迁安置点区间道路维修项目</t>
    </r>
  </si>
  <si>
    <t>维修</t>
  </si>
  <si>
    <r>
      <rPr>
        <sz val="16"/>
        <color rgb="FF000000"/>
        <rFont val="仿宋_GB2312"/>
        <charset val="134"/>
      </rPr>
      <t>北门村</t>
    </r>
  </si>
  <si>
    <r>
      <rPr>
        <sz val="16"/>
        <color rgb="FF000000"/>
        <rFont val="仿宋_GB2312"/>
        <charset val="134"/>
      </rPr>
      <t>对易地搬迁点</t>
    </r>
    <r>
      <rPr>
        <sz val="16"/>
        <color rgb="FF000000"/>
        <rFont val="Times New Roman"/>
        <charset val="134"/>
      </rPr>
      <t>900</t>
    </r>
    <r>
      <rPr>
        <sz val="16"/>
        <color rgb="FF000000"/>
        <rFont val="仿宋_GB2312"/>
        <charset val="134"/>
      </rPr>
      <t>米区间道路进行维修，路宽</t>
    </r>
    <r>
      <rPr>
        <sz val="16"/>
        <color rgb="FF000000"/>
        <rFont val="Times New Roman"/>
        <charset val="134"/>
      </rPr>
      <t>4</t>
    </r>
    <r>
      <rPr>
        <sz val="16"/>
        <color rgb="FF000000"/>
        <rFont val="仿宋_GB2312"/>
        <charset val="134"/>
      </rPr>
      <t>米。</t>
    </r>
  </si>
  <si>
    <r>
      <rPr>
        <sz val="16"/>
        <color rgb="FF000000"/>
        <rFont val="仿宋_GB2312"/>
        <charset val="134"/>
      </rPr>
      <t>改善农村人居环境，不断提升农村生产生活水平，带动当地群众参与工程建设，增加群众收入。</t>
    </r>
  </si>
  <si>
    <t>南义乡政府</t>
  </si>
  <si>
    <r>
      <rPr>
        <sz val="16"/>
        <rFont val="仿宋_GB2312"/>
        <charset val="134"/>
      </rPr>
      <t>宁县米桥镇安子村水泥路硬化及排水渠建设项目</t>
    </r>
  </si>
  <si>
    <r>
      <rPr>
        <sz val="16"/>
        <rFont val="仿宋_GB2312"/>
        <charset val="134"/>
      </rPr>
      <t>安子村</t>
    </r>
  </si>
  <si>
    <r>
      <rPr>
        <sz val="16"/>
        <rFont val="仿宋_GB2312"/>
        <charset val="134"/>
      </rPr>
      <t>新修排水渠</t>
    </r>
    <r>
      <rPr>
        <sz val="16"/>
        <rFont val="Times New Roman"/>
        <charset val="134"/>
      </rPr>
      <t>1.9</t>
    </r>
    <r>
      <rPr>
        <sz val="16"/>
        <rFont val="仿宋_GB2312"/>
        <charset val="134"/>
      </rPr>
      <t>千米，安子路口路肩维修</t>
    </r>
    <r>
      <rPr>
        <sz val="16"/>
        <rFont val="Times New Roman"/>
        <charset val="134"/>
      </rPr>
      <t>1.2</t>
    </r>
    <r>
      <rPr>
        <sz val="16"/>
        <rFont val="仿宋_GB2312"/>
        <charset val="134"/>
      </rPr>
      <t>千米。</t>
    </r>
  </si>
  <si>
    <t>宁县金村乡街东排水提升项目</t>
  </si>
  <si>
    <r>
      <rPr>
        <sz val="16"/>
        <rFont val="仿宋_GB2312"/>
        <charset val="134"/>
      </rPr>
      <t>金村乡金村村</t>
    </r>
  </si>
  <si>
    <r>
      <rPr>
        <sz val="16"/>
        <rFont val="仿宋_GB2312"/>
        <charset val="134"/>
      </rPr>
      <t>铺设双壁承重波纹管</t>
    </r>
    <r>
      <rPr>
        <sz val="16"/>
        <rFont val="Times New Roman"/>
        <charset val="134"/>
      </rPr>
      <t>24</t>
    </r>
    <r>
      <rPr>
        <sz val="16"/>
        <rFont val="仿宋_GB2312"/>
        <charset val="134"/>
      </rPr>
      <t>米，新修水渠</t>
    </r>
    <r>
      <rPr>
        <sz val="16"/>
        <rFont val="Times New Roman"/>
        <charset val="134"/>
      </rPr>
      <t>76</t>
    </r>
    <r>
      <rPr>
        <sz val="16"/>
        <rFont val="仿宋_GB2312"/>
        <charset val="134"/>
      </rPr>
      <t>米，恢复渗水砖路面</t>
    </r>
    <r>
      <rPr>
        <sz val="16"/>
        <rFont val="Times New Roman"/>
        <charset val="134"/>
      </rPr>
      <t>100</t>
    </r>
    <r>
      <rPr>
        <sz val="16"/>
        <rFont val="仿宋_GB2312"/>
        <charset val="134"/>
      </rPr>
      <t>平方米。</t>
    </r>
  </si>
  <si>
    <r>
      <rPr>
        <sz val="16"/>
        <rFont val="仿宋_GB2312"/>
        <charset val="134"/>
      </rPr>
      <t>解决了新农村排水和内涝问题，彻底消除了雨季积涝，村民出行更加便利</t>
    </r>
    <r>
      <rPr>
        <sz val="16"/>
        <rFont val="Times New Roman"/>
        <charset val="134"/>
      </rPr>
      <t>‌</t>
    </r>
    <r>
      <rPr>
        <sz val="16"/>
        <rFont val="仿宋_GB2312"/>
        <charset val="134"/>
      </rPr>
      <t>。</t>
    </r>
  </si>
  <si>
    <t>金村乡政府</t>
  </si>
  <si>
    <r>
      <rPr>
        <sz val="16"/>
        <rFont val="仿宋_GB2312"/>
        <charset val="134"/>
      </rPr>
      <t>湘乐镇于家村新农村路基建设工程</t>
    </r>
  </si>
  <si>
    <r>
      <rPr>
        <sz val="16"/>
        <rFont val="仿宋_GB2312"/>
        <charset val="134"/>
      </rPr>
      <t>处理路基基础</t>
    </r>
    <r>
      <rPr>
        <sz val="16"/>
        <rFont val="Times New Roman"/>
        <charset val="134"/>
      </rPr>
      <t>1522</t>
    </r>
    <r>
      <rPr>
        <sz val="16"/>
        <rFont val="仿宋_GB2312"/>
        <charset val="134"/>
      </rPr>
      <t>平方米（</t>
    </r>
    <r>
      <rPr>
        <sz val="16"/>
        <rFont val="Times New Roman"/>
        <charset val="134"/>
      </rPr>
      <t>20</t>
    </r>
    <r>
      <rPr>
        <sz val="16"/>
        <rFont val="仿宋_GB2312"/>
        <charset val="134"/>
      </rPr>
      <t>厘米路槽开挖，</t>
    </r>
    <r>
      <rPr>
        <sz val="16"/>
        <rFont val="Times New Roman"/>
        <charset val="134"/>
      </rPr>
      <t>15</t>
    </r>
    <r>
      <rPr>
        <sz val="16"/>
        <rFont val="仿宋_GB2312"/>
        <charset val="134"/>
      </rPr>
      <t>厘米天然砂砾基层，</t>
    </r>
    <r>
      <rPr>
        <sz val="16"/>
        <rFont val="Times New Roman"/>
        <charset val="134"/>
      </rPr>
      <t>16</t>
    </r>
    <r>
      <rPr>
        <sz val="16"/>
        <rFont val="仿宋_GB2312"/>
        <charset val="134"/>
      </rPr>
      <t>厘米</t>
    </r>
    <r>
      <rPr>
        <sz val="16"/>
        <rFont val="Times New Roman"/>
        <charset val="134"/>
      </rPr>
      <t>5%</t>
    </r>
    <r>
      <rPr>
        <sz val="16"/>
        <rFont val="仿宋_GB2312"/>
        <charset val="134"/>
      </rPr>
      <t>水泥稳定天然砂砾基层）。</t>
    </r>
  </si>
  <si>
    <r>
      <rPr>
        <sz val="16"/>
        <rFont val="仿宋_GB2312"/>
        <charset val="134"/>
      </rPr>
      <t>解决农户生产生活出行问题。</t>
    </r>
  </si>
  <si>
    <t>湘乐镇政府</t>
  </si>
  <si>
    <r>
      <rPr>
        <sz val="16"/>
        <rFont val="仿宋_GB2312"/>
        <charset val="134"/>
      </rPr>
      <t>太阳能路灯</t>
    </r>
  </si>
  <si>
    <r>
      <rPr>
        <sz val="16"/>
        <rFont val="仿宋_GB2312"/>
        <charset val="134"/>
      </rPr>
      <t>米桥镇</t>
    </r>
    <r>
      <rPr>
        <sz val="16"/>
        <rFont val="Times New Roman"/>
        <charset val="134"/>
      </rPr>
      <t xml:space="preserve">
</t>
    </r>
    <r>
      <rPr>
        <sz val="16"/>
        <rFont val="仿宋_GB2312"/>
        <charset val="134"/>
      </rPr>
      <t>常邑村</t>
    </r>
  </si>
  <si>
    <r>
      <rPr>
        <sz val="16"/>
        <rFont val="仿宋_GB2312"/>
        <charset val="134"/>
      </rPr>
      <t>安装太阳能路灯</t>
    </r>
    <r>
      <rPr>
        <sz val="16"/>
        <rFont val="Times New Roman"/>
        <charset val="134"/>
      </rPr>
      <t>100</t>
    </r>
    <r>
      <rPr>
        <sz val="16"/>
        <rFont val="仿宋_GB2312"/>
        <charset val="134"/>
      </rPr>
      <t>盏。</t>
    </r>
  </si>
  <si>
    <r>
      <rPr>
        <sz val="16"/>
        <rFont val="仿宋_GB2312"/>
        <charset val="134"/>
      </rPr>
      <t>改善人居环境，提高居住质量。</t>
    </r>
  </si>
  <si>
    <r>
      <rPr>
        <sz val="16"/>
        <rFont val="Times New Roman"/>
        <charset val="134"/>
      </rPr>
      <t>2026</t>
    </r>
    <r>
      <rPr>
        <sz val="16"/>
        <rFont val="仿宋_GB2312"/>
        <charset val="134"/>
      </rPr>
      <t>年宁县乡村振兴亮化提升项目</t>
    </r>
  </si>
  <si>
    <t>全县18个乡镇256个行政村</t>
  </si>
  <si>
    <t>全县米桥镇冯堡村150盏、米桥村150盏，高仓村150盏；平子镇北堡村200盏、仙灵村100盏、下塬村200盏；良平镇付家村100盏；早胜镇曹家村150盏、李家村300盏、寺底村200盏、南街村100盏；中村镇曹家村100盏、新源村200盏；新庄镇店头赵村200盏；太昌镇小盘河村100盏；和盛镇和盛村200盏、高崖头村100盏、屯庄村300盏，显头村100盏；焦村镇周郭村200盏、玉村150盏、任村100盏、王咀村300盏、西卜村150盏；盘克镇罗卜咀村300盏，湘乐镇庞川村100盏；春荣镇新庄村200盏、昔沟村50盏、李台村100盏、白公村200盏；南义乡吴冢村200盏、张堡村100盏；瓦斜乡庄科村200盏，其他村需求2230盏，总需求7680盏。</t>
  </si>
  <si>
    <t>全面补齐基础设施短板，改善乡村人居环境。</t>
  </si>
  <si>
    <t>乡（镇）村</t>
  </si>
  <si>
    <r>
      <rPr>
        <sz val="16"/>
        <rFont val="仿宋_GB2312"/>
        <charset val="134"/>
      </rPr>
      <t>盘克镇闫沟村村组道路硬化项目</t>
    </r>
  </si>
  <si>
    <r>
      <rPr>
        <sz val="16"/>
        <rFont val="仿宋_GB2312"/>
        <charset val="134"/>
      </rPr>
      <t>盘克镇</t>
    </r>
    <r>
      <rPr>
        <sz val="16"/>
        <rFont val="Times New Roman"/>
        <charset val="134"/>
      </rPr>
      <t xml:space="preserve">
</t>
    </r>
    <r>
      <rPr>
        <sz val="16"/>
        <rFont val="仿宋_GB2312"/>
        <charset val="134"/>
      </rPr>
      <t>闫沟村</t>
    </r>
  </si>
  <si>
    <r>
      <rPr>
        <sz val="16"/>
        <rFont val="仿宋_GB2312"/>
        <charset val="134"/>
      </rPr>
      <t>闫沟村张硷组共涉及群众</t>
    </r>
    <r>
      <rPr>
        <sz val="16"/>
        <rFont val="Times New Roman"/>
        <charset val="134"/>
      </rPr>
      <t>26</t>
    </r>
    <r>
      <rPr>
        <sz val="16"/>
        <rFont val="仿宋_GB2312"/>
        <charset val="134"/>
      </rPr>
      <t>户</t>
    </r>
    <r>
      <rPr>
        <sz val="16"/>
        <rFont val="Times New Roman"/>
        <charset val="134"/>
      </rPr>
      <t>87</t>
    </r>
    <r>
      <rPr>
        <sz val="16"/>
        <rFont val="仿宋_GB2312"/>
        <charset val="134"/>
      </rPr>
      <t>人，需硬化道路长度</t>
    </r>
    <r>
      <rPr>
        <sz val="16"/>
        <rFont val="Times New Roman"/>
        <charset val="134"/>
      </rPr>
      <t>1280</t>
    </r>
    <r>
      <rPr>
        <sz val="16"/>
        <rFont val="仿宋_GB2312"/>
        <charset val="134"/>
      </rPr>
      <t>米；上庄组吴家咀路段共涉及群众</t>
    </r>
    <r>
      <rPr>
        <sz val="16"/>
        <rFont val="Times New Roman"/>
        <charset val="134"/>
      </rPr>
      <t>19</t>
    </r>
    <r>
      <rPr>
        <sz val="16"/>
        <rFont val="仿宋_GB2312"/>
        <charset val="134"/>
      </rPr>
      <t>户</t>
    </r>
    <r>
      <rPr>
        <sz val="16"/>
        <rFont val="Times New Roman"/>
        <charset val="134"/>
      </rPr>
      <t>65</t>
    </r>
    <r>
      <rPr>
        <sz val="16"/>
        <rFont val="仿宋_GB2312"/>
        <charset val="134"/>
      </rPr>
      <t>人，需硬化道路长度</t>
    </r>
    <r>
      <rPr>
        <sz val="16"/>
        <rFont val="Times New Roman"/>
        <charset val="134"/>
      </rPr>
      <t>966</t>
    </r>
    <r>
      <rPr>
        <sz val="16"/>
        <rFont val="仿宋_GB2312"/>
        <charset val="134"/>
      </rPr>
      <t>米，合计</t>
    </r>
    <r>
      <rPr>
        <sz val="16"/>
        <rFont val="Times New Roman"/>
        <charset val="134"/>
      </rPr>
      <t>45</t>
    </r>
    <r>
      <rPr>
        <sz val="16"/>
        <rFont val="仿宋_GB2312"/>
        <charset val="134"/>
      </rPr>
      <t>户</t>
    </r>
    <r>
      <rPr>
        <sz val="16"/>
        <rFont val="Times New Roman"/>
        <charset val="134"/>
      </rPr>
      <t>152</t>
    </r>
    <r>
      <rPr>
        <sz val="16"/>
        <rFont val="仿宋_GB2312"/>
        <charset val="134"/>
      </rPr>
      <t>人，需硬化道路</t>
    </r>
    <r>
      <rPr>
        <sz val="16"/>
        <rFont val="Times New Roman"/>
        <charset val="134"/>
      </rPr>
      <t>2246</t>
    </r>
    <r>
      <rPr>
        <sz val="16"/>
        <rFont val="仿宋_GB2312"/>
        <charset val="134"/>
      </rPr>
      <t>米。</t>
    </r>
  </si>
  <si>
    <r>
      <rPr>
        <sz val="16"/>
        <rFont val="仿宋_GB2312"/>
        <charset val="134"/>
      </rPr>
      <t>该项目实施方便了道路两旁</t>
    </r>
    <r>
      <rPr>
        <sz val="16"/>
        <rFont val="Times New Roman"/>
        <charset val="134"/>
      </rPr>
      <t>45</t>
    </r>
    <r>
      <rPr>
        <sz val="16"/>
        <rFont val="仿宋_GB2312"/>
        <charset val="134"/>
      </rPr>
      <t>户</t>
    </r>
    <r>
      <rPr>
        <sz val="16"/>
        <rFont val="Times New Roman"/>
        <charset val="134"/>
      </rPr>
      <t>152</t>
    </r>
    <r>
      <rPr>
        <sz val="16"/>
        <rFont val="仿宋_GB2312"/>
        <charset val="134"/>
      </rPr>
      <t>位群众出行，为群众生产生活提供了便利。</t>
    </r>
  </si>
  <si>
    <t>盘克镇政府</t>
  </si>
  <si>
    <r>
      <rPr>
        <sz val="16"/>
        <rFont val="仿宋_GB2312"/>
        <charset val="134"/>
      </rPr>
      <t>宁县米桥镇老庙村排洪防涝延伸项目</t>
    </r>
  </si>
  <si>
    <r>
      <rPr>
        <sz val="16"/>
        <rFont val="仿宋_GB2312"/>
        <charset val="134"/>
      </rPr>
      <t>老庙村</t>
    </r>
  </si>
  <si>
    <r>
      <rPr>
        <sz val="16"/>
        <rFont val="仿宋_GB2312"/>
        <charset val="134"/>
      </rPr>
      <t>新建消力池</t>
    </r>
    <r>
      <rPr>
        <sz val="16"/>
        <rFont val="Times New Roman"/>
        <charset val="134"/>
      </rPr>
      <t>4</t>
    </r>
    <r>
      <rPr>
        <sz val="16"/>
        <rFont val="仿宋_GB2312"/>
        <charset val="134"/>
      </rPr>
      <t>座，排洪渠</t>
    </r>
    <r>
      <rPr>
        <sz val="16"/>
        <rFont val="Times New Roman"/>
        <charset val="134"/>
      </rPr>
      <t>313</t>
    </r>
    <r>
      <rPr>
        <sz val="16"/>
        <rFont val="宋体"/>
        <charset val="134"/>
      </rPr>
      <t>米</t>
    </r>
    <r>
      <rPr>
        <sz val="16"/>
        <rFont val="仿宋_GB2312"/>
        <charset val="134"/>
      </rPr>
      <t>，高差为</t>
    </r>
    <r>
      <rPr>
        <sz val="16"/>
        <rFont val="Times New Roman"/>
        <charset val="134"/>
      </rPr>
      <t>77.36</t>
    </r>
    <r>
      <rPr>
        <sz val="16"/>
        <rFont val="宋体"/>
        <charset val="134"/>
      </rPr>
      <t>米</t>
    </r>
    <r>
      <rPr>
        <sz val="16"/>
        <rFont val="仿宋_GB2312"/>
        <charset val="134"/>
      </rPr>
      <t>，采取多级跌水的形式进行排洪，跌水采取钢筋砼现浇，基础采用土方夯填处理，渠基底部铺设</t>
    </r>
    <r>
      <rPr>
        <sz val="16"/>
        <rFont val="Times New Roman"/>
        <charset val="134"/>
      </rPr>
      <t>20</t>
    </r>
    <r>
      <rPr>
        <sz val="16"/>
        <rFont val="宋体"/>
        <charset val="134"/>
      </rPr>
      <t>厘米</t>
    </r>
    <r>
      <rPr>
        <sz val="16"/>
        <rFont val="仿宋_GB2312"/>
        <charset val="134"/>
      </rPr>
      <t>厚水泥稳定层。</t>
    </r>
  </si>
  <si>
    <r>
      <rPr>
        <sz val="16"/>
        <rFont val="仿宋_GB2312"/>
        <charset val="134"/>
      </rPr>
      <t>项目实施后，可永久解决</t>
    </r>
    <r>
      <rPr>
        <sz val="16"/>
        <rFont val="Times New Roman"/>
        <charset val="134"/>
      </rPr>
      <t>327</t>
    </r>
    <r>
      <rPr>
        <sz val="16"/>
        <rFont val="仿宋_GB2312"/>
        <charset val="134"/>
      </rPr>
      <t>国道沿线群众雨季排水不畅，房屋及庄稼受灾问题。</t>
    </r>
  </si>
  <si>
    <r>
      <rPr>
        <sz val="16"/>
        <rFont val="仿宋_GB2312"/>
        <charset val="134"/>
      </rPr>
      <t>宁县</t>
    </r>
    <r>
      <rPr>
        <sz val="16"/>
        <rFont val="Times New Roman"/>
        <charset val="134"/>
      </rPr>
      <t>2026</t>
    </r>
    <r>
      <rPr>
        <sz val="16"/>
        <rFont val="仿宋_GB2312"/>
        <charset val="134"/>
      </rPr>
      <t>年农村生物质燃料水暖清洁取暖项目</t>
    </r>
  </si>
  <si>
    <r>
      <rPr>
        <sz val="16"/>
        <color rgb="FF000000"/>
        <rFont val="仿宋_GB2312"/>
        <charset val="134"/>
      </rPr>
      <t>全县</t>
    </r>
    <r>
      <rPr>
        <sz val="16"/>
        <color rgb="FF000000"/>
        <rFont val="Times New Roman"/>
        <charset val="134"/>
      </rPr>
      <t>18</t>
    </r>
    <r>
      <rPr>
        <sz val="16"/>
        <color rgb="FF000000"/>
        <rFont val="仿宋_GB2312"/>
        <charset val="134"/>
      </rPr>
      <t>个乡镇（选取美乡村、乡村建设示范村创建</t>
    </r>
    <r>
      <rPr>
        <sz val="16"/>
        <color rgb="FF000000"/>
        <rFont val="Times New Roman"/>
        <charset val="134"/>
      </rPr>
      <t xml:space="preserve">50 </t>
    </r>
    <r>
      <rPr>
        <sz val="16"/>
        <color rgb="FF000000"/>
        <rFont val="仿宋_GB2312"/>
        <charset val="134"/>
      </rPr>
      <t>个，具体村名待筛选确定）</t>
    </r>
  </si>
  <si>
    <r>
      <rPr>
        <sz val="16"/>
        <color rgb="FF000000"/>
        <rFont val="仿宋_GB2312"/>
        <charset val="134"/>
      </rPr>
      <t>在全县和美乡村、乡村建设示范村创建项目共50个项目村各实施1000户，全县共覆盖1000户农户；为每户安装生物质多功能水暖炉</t>
    </r>
    <r>
      <rPr>
        <sz val="16"/>
        <color rgb="FF000000"/>
        <rFont val="Times New Roman"/>
        <charset val="134"/>
      </rPr>
      <t>1</t>
    </r>
    <r>
      <rPr>
        <sz val="16"/>
        <color rgb="FF000000"/>
        <rFont val="仿宋_GB2312"/>
        <charset val="134"/>
      </rPr>
      <t>台、配套暖气片</t>
    </r>
    <r>
      <rPr>
        <sz val="16"/>
        <color rgb="FF000000"/>
        <rFont val="Times New Roman"/>
        <charset val="134"/>
      </rPr>
      <t>1</t>
    </r>
    <r>
      <rPr>
        <sz val="16"/>
        <color rgb="FF000000"/>
        <rFont val="仿宋_GB2312"/>
        <charset val="134"/>
      </rPr>
      <t>组及管道配件，完成全套设备安装调试；政府按每户</t>
    </r>
    <r>
      <rPr>
        <sz val="16"/>
        <color rgb="FF000000"/>
        <rFont val="Times New Roman"/>
        <charset val="134"/>
      </rPr>
      <t>3600</t>
    </r>
    <r>
      <rPr>
        <sz val="16"/>
        <color rgb="FF000000"/>
        <rFont val="仿宋_GB2312"/>
        <charset val="134"/>
      </rPr>
      <t>元标准补贴，农户自行承担2400</t>
    </r>
    <r>
      <rPr>
        <sz val="16"/>
        <color rgb="FF000000"/>
        <rFont val="Times New Roman"/>
        <charset val="134"/>
      </rPr>
      <t xml:space="preserve"> </t>
    </r>
    <r>
      <rPr>
        <sz val="16"/>
        <color rgb="FF000000"/>
        <rFont val="仿宋_GB2312"/>
        <charset val="134"/>
      </rPr>
      <t>元（超出政府补贴部分由农户全额负责），设备适配</t>
    </r>
    <r>
      <rPr>
        <sz val="16"/>
        <color rgb="FF000000"/>
        <rFont val="Times New Roman"/>
        <charset val="134"/>
      </rPr>
      <t>80-120</t>
    </r>
    <r>
      <rPr>
        <sz val="16"/>
        <color rgb="FF000000"/>
        <rFont val="仿宋_GB2312"/>
        <charset val="134"/>
      </rPr>
      <t>平方米住房取暖需求。项目总投资</t>
    </r>
    <r>
      <rPr>
        <sz val="16"/>
        <color rgb="FF000000"/>
        <rFont val="Times New Roman"/>
        <charset val="134"/>
      </rPr>
      <t>165</t>
    </r>
    <r>
      <rPr>
        <sz val="16"/>
        <color rgb="FF000000"/>
        <rFont val="仿宋_GB2312"/>
        <charset val="134"/>
      </rPr>
      <t>万，其中财政衔接补助资金360万元，农户自筹240万元。</t>
    </r>
  </si>
  <si>
    <r>
      <rPr>
        <sz val="16"/>
        <color rgb="FF000000"/>
        <rFont val="仿宋_GB2312"/>
        <charset val="134"/>
      </rPr>
      <t>县级财政</t>
    </r>
    <r>
      <rPr>
        <sz val="16"/>
        <color rgb="FF000000"/>
        <rFont val="Times New Roman"/>
        <charset val="134"/>
      </rPr>
      <t xml:space="preserve">
</t>
    </r>
    <r>
      <rPr>
        <sz val="16"/>
        <color rgb="FF000000"/>
        <rFont val="仿宋_GB2312"/>
        <charset val="134"/>
      </rPr>
      <t>衔接资金</t>
    </r>
    <r>
      <rPr>
        <sz val="16"/>
        <color rgb="FF000000"/>
        <rFont val="Times New Roman"/>
        <charset val="134"/>
      </rPr>
      <t xml:space="preserve">
</t>
    </r>
    <r>
      <rPr>
        <sz val="16"/>
        <color rgb="FF000000"/>
        <rFont val="仿宋_GB2312"/>
        <charset val="134"/>
      </rPr>
      <t>（</t>
    </r>
    <r>
      <rPr>
        <sz val="16"/>
        <color rgb="FF000000"/>
        <rFont val="Times New Roman"/>
        <charset val="134"/>
      </rPr>
      <t>360</t>
    </r>
    <r>
      <rPr>
        <sz val="16"/>
        <color rgb="FF000000"/>
        <rFont val="仿宋_GB2312"/>
        <charset val="134"/>
      </rPr>
      <t>万元）</t>
    </r>
    <r>
      <rPr>
        <sz val="16"/>
        <color rgb="FF000000"/>
        <rFont val="Times New Roman"/>
        <charset val="134"/>
      </rPr>
      <t xml:space="preserve">
</t>
    </r>
    <r>
      <rPr>
        <sz val="16"/>
        <color rgb="FF000000"/>
        <rFont val="仿宋_GB2312"/>
        <charset val="134"/>
      </rPr>
      <t>农户自筹</t>
    </r>
    <r>
      <rPr>
        <sz val="16"/>
        <color rgb="FF000000"/>
        <rFont val="Times New Roman"/>
        <charset val="134"/>
      </rPr>
      <t xml:space="preserve">
</t>
    </r>
    <r>
      <rPr>
        <sz val="16"/>
        <color rgb="FF000000"/>
        <rFont val="仿宋_GB2312"/>
        <charset val="134"/>
      </rPr>
      <t>（</t>
    </r>
    <r>
      <rPr>
        <sz val="16"/>
        <color rgb="FF000000"/>
        <rFont val="Times New Roman"/>
        <charset val="134"/>
      </rPr>
      <t>240</t>
    </r>
    <r>
      <rPr>
        <sz val="16"/>
        <color rgb="FF000000"/>
        <rFont val="仿宋_GB2312"/>
        <charset val="134"/>
      </rPr>
      <t>万元）</t>
    </r>
  </si>
  <si>
    <r>
      <rPr>
        <sz val="16"/>
        <color rgb="FF000000"/>
        <rFont val="Times New Roman"/>
        <charset val="134"/>
      </rPr>
      <t xml:space="preserve">1. </t>
    </r>
    <r>
      <rPr>
        <sz val="16"/>
        <color rgb="FF000000"/>
        <rFont val="仿宋_GB2312"/>
        <charset val="134"/>
      </rPr>
      <t>生态效益：每年减少燃煤消耗约</t>
    </r>
    <r>
      <rPr>
        <sz val="16"/>
        <color rgb="FF000000"/>
        <rFont val="Times New Roman"/>
        <charset val="134"/>
      </rPr>
      <t>600</t>
    </r>
    <r>
      <rPr>
        <sz val="16"/>
        <color rgb="FF000000"/>
        <rFont val="仿宋_GB2312"/>
        <charset val="134"/>
      </rPr>
      <t>吨，降低二氧化碳排放</t>
    </r>
    <r>
      <rPr>
        <sz val="16"/>
        <color rgb="FF000000"/>
        <rFont val="Times New Roman"/>
        <charset val="134"/>
      </rPr>
      <t>1500</t>
    </r>
    <r>
      <rPr>
        <sz val="16"/>
        <color rgb="FF000000"/>
        <rFont val="仿宋_GB2312"/>
        <charset val="134"/>
      </rPr>
      <t>吨，减少二氧化硫、粉尘等污染物，改善农村空气质量；</t>
    </r>
    <r>
      <rPr>
        <sz val="16"/>
        <color rgb="FF000000"/>
        <rFont val="Times New Roman"/>
        <charset val="134"/>
      </rPr>
      <t xml:space="preserve">
2. </t>
    </r>
    <r>
      <rPr>
        <sz val="16"/>
        <color rgb="FF000000"/>
        <rFont val="仿宋_GB2312"/>
        <charset val="134"/>
      </rPr>
      <t>社会效益：解决</t>
    </r>
    <r>
      <rPr>
        <sz val="16"/>
        <color rgb="FF000000"/>
        <rFont val="Times New Roman"/>
        <charset val="134"/>
      </rPr>
      <t>1000</t>
    </r>
    <r>
      <rPr>
        <sz val="16"/>
        <color rgb="FF000000"/>
        <rFont val="仿宋_GB2312"/>
        <charset val="134"/>
      </rPr>
      <t>户农户冬季清洁取暖问题，消除燃煤取暖安全隐患，提升农户清洁能源使用意识，形成可推广的农村清洁取暖模式；</t>
    </r>
    <r>
      <rPr>
        <sz val="16"/>
        <color rgb="FF000000"/>
        <rFont val="Times New Roman"/>
        <charset val="134"/>
      </rPr>
      <t xml:space="preserve">
3. </t>
    </r>
    <r>
      <rPr>
        <sz val="16"/>
        <color rgb="FF000000"/>
        <rFont val="仿宋_GB2312"/>
        <charset val="134"/>
      </rPr>
      <t>经济效益：每户每年减少取暖费用约</t>
    </r>
    <r>
      <rPr>
        <sz val="16"/>
        <color rgb="FF000000"/>
        <rFont val="Times New Roman"/>
        <charset val="134"/>
      </rPr>
      <t xml:space="preserve">380 </t>
    </r>
    <r>
      <rPr>
        <sz val="16"/>
        <color rgb="FF000000"/>
        <rFont val="仿宋_GB2312"/>
        <charset val="134"/>
      </rPr>
      <t>元，</t>
    </r>
    <r>
      <rPr>
        <sz val="16"/>
        <color rgb="FF000000"/>
        <rFont val="Times New Roman"/>
        <charset val="134"/>
      </rPr>
      <t>1000</t>
    </r>
    <r>
      <rPr>
        <sz val="16"/>
        <color rgb="FF000000"/>
        <rFont val="仿宋_GB2312"/>
        <charset val="134"/>
      </rPr>
      <t>户年均节省</t>
    </r>
    <r>
      <rPr>
        <sz val="16"/>
        <color rgb="FF000000"/>
        <rFont val="Times New Roman"/>
        <charset val="134"/>
      </rPr>
      <t>11.4</t>
    </r>
    <r>
      <rPr>
        <sz val="16"/>
        <color rgb="FF000000"/>
        <rFont val="仿宋_GB2312"/>
        <charset val="134"/>
      </rPr>
      <t>万元；受益村</t>
    </r>
    <r>
      <rPr>
        <sz val="16"/>
        <color rgb="FF000000"/>
        <rFont val="Times New Roman"/>
        <charset val="134"/>
      </rPr>
      <t>10</t>
    </r>
    <r>
      <rPr>
        <sz val="16"/>
        <color rgb="FF000000"/>
        <rFont val="仿宋_GB2312"/>
        <charset val="134"/>
      </rPr>
      <t>个（非脱贫村</t>
    </r>
    <r>
      <rPr>
        <sz val="16"/>
        <color rgb="FF000000"/>
        <rFont val="Times New Roman"/>
        <charset val="134"/>
      </rPr>
      <t>10</t>
    </r>
    <r>
      <rPr>
        <sz val="16"/>
        <color rgb="FF000000"/>
        <rFont val="仿宋_GB2312"/>
        <charset val="134"/>
      </rPr>
      <t>个），受益户数</t>
    </r>
    <r>
      <rPr>
        <sz val="16"/>
        <color rgb="FF000000"/>
        <rFont val="Times New Roman"/>
        <charset val="134"/>
      </rPr>
      <t>0.1</t>
    </r>
    <r>
      <rPr>
        <sz val="16"/>
        <color rgb="FF000000"/>
        <rFont val="仿宋_GB2312"/>
        <charset val="134"/>
      </rPr>
      <t>万户（脱贫户及监测户约占</t>
    </r>
    <r>
      <rPr>
        <sz val="16"/>
        <color rgb="FF000000"/>
        <rFont val="Times New Roman"/>
        <charset val="134"/>
      </rPr>
      <t>2%</t>
    </r>
    <r>
      <rPr>
        <sz val="16"/>
        <color rgb="FF000000"/>
        <rFont val="仿宋_GB2312"/>
        <charset val="134"/>
      </rPr>
      <t>，共</t>
    </r>
    <r>
      <rPr>
        <sz val="16"/>
        <color rgb="FF000000"/>
        <rFont val="Times New Roman"/>
        <charset val="134"/>
      </rPr>
      <t>20</t>
    </r>
    <r>
      <rPr>
        <sz val="16"/>
        <color rgb="FF000000"/>
        <rFont val="仿宋_GB2312"/>
        <charset val="134"/>
      </rPr>
      <t>户；其他农户</t>
    </r>
    <r>
      <rPr>
        <sz val="16"/>
        <color rgb="FF000000"/>
        <rFont val="Times New Roman"/>
        <charset val="134"/>
      </rPr>
      <t xml:space="preserve"> 980</t>
    </r>
    <r>
      <rPr>
        <sz val="16"/>
        <color rgb="FF000000"/>
        <rFont val="仿宋_GB2312"/>
        <charset val="134"/>
      </rPr>
      <t>户），受益人数约</t>
    </r>
    <r>
      <rPr>
        <sz val="16"/>
        <color rgb="FF000000"/>
        <rFont val="Times New Roman"/>
        <charset val="134"/>
      </rPr>
      <t>0.33</t>
    </r>
    <r>
      <rPr>
        <sz val="16"/>
        <color rgb="FF000000"/>
        <rFont val="仿宋_GB2312"/>
        <charset val="134"/>
      </rPr>
      <t>万人（脱贫人口及监测人口约</t>
    </r>
    <r>
      <rPr>
        <sz val="16"/>
        <color rgb="FF000000"/>
        <rFont val="Times New Roman"/>
        <charset val="134"/>
      </rPr>
      <t>80</t>
    </r>
    <r>
      <rPr>
        <sz val="16"/>
        <color rgb="FF000000"/>
        <rFont val="仿宋_GB2312"/>
        <charset val="134"/>
      </rPr>
      <t>人，其他人口约</t>
    </r>
    <r>
      <rPr>
        <sz val="16"/>
        <color rgb="FF000000"/>
        <rFont val="Times New Roman"/>
        <charset val="134"/>
      </rPr>
      <t>3200</t>
    </r>
    <r>
      <rPr>
        <sz val="16"/>
        <color rgb="FF000000"/>
        <rFont val="仿宋_GB2312"/>
        <charset val="134"/>
      </rPr>
      <t>人）。</t>
    </r>
  </si>
  <si>
    <r>
      <rPr>
        <sz val="16"/>
        <color rgb="FF000000"/>
        <rFont val="Times New Roman"/>
        <charset val="134"/>
      </rPr>
      <t>1.</t>
    </r>
    <r>
      <rPr>
        <sz val="16"/>
        <color rgb="FF000000"/>
        <rFont val="仿宋_GB2312"/>
        <charset val="134"/>
      </rPr>
      <t>对农户，通过</t>
    </r>
    <r>
      <rPr>
        <sz val="16"/>
        <color rgb="FF000000"/>
        <rFont val="Times New Roman"/>
        <charset val="134"/>
      </rPr>
      <t>“</t>
    </r>
    <r>
      <rPr>
        <sz val="16"/>
        <color rgb="FF000000"/>
        <rFont val="仿宋_GB2312"/>
        <charset val="134"/>
      </rPr>
      <t>政府补贴</t>
    </r>
    <r>
      <rPr>
        <sz val="16"/>
        <color rgb="FF000000"/>
        <rFont val="Times New Roman"/>
        <charset val="134"/>
      </rPr>
      <t>3500</t>
    </r>
    <r>
      <rPr>
        <sz val="16"/>
        <color rgb="FF000000"/>
        <rFont val="仿宋_GB2312"/>
        <charset val="134"/>
      </rPr>
      <t>元</t>
    </r>
    <r>
      <rPr>
        <sz val="16"/>
        <color rgb="FF000000"/>
        <rFont val="Times New Roman"/>
        <charset val="134"/>
      </rPr>
      <t>+</t>
    </r>
    <r>
      <rPr>
        <sz val="16"/>
        <color rgb="FF000000"/>
        <rFont val="仿宋_GB2312"/>
        <charset val="134"/>
      </rPr>
      <t>农户筹资</t>
    </r>
    <r>
      <rPr>
        <sz val="16"/>
        <color rgb="FF000000"/>
        <rFont val="Times New Roman"/>
        <charset val="134"/>
      </rPr>
      <t>2000</t>
    </r>
    <r>
      <rPr>
        <sz val="16"/>
        <color rgb="FF000000"/>
        <rFont val="仿宋_GB2312"/>
        <charset val="134"/>
      </rPr>
      <t>元</t>
    </r>
    <r>
      <rPr>
        <sz val="16"/>
        <color rgb="FF000000"/>
        <rFont val="Times New Roman"/>
        <charset val="134"/>
      </rPr>
      <t xml:space="preserve">” </t>
    </r>
    <r>
      <rPr>
        <sz val="16"/>
        <color rgb="FF000000"/>
        <rFont val="仿宋_GB2312"/>
        <charset val="134"/>
      </rPr>
      <t>降低投入，同步减少年取暖支出，消除安全隐患；</t>
    </r>
    <r>
      <rPr>
        <sz val="16"/>
        <color rgb="FF000000"/>
        <rFont val="Times New Roman"/>
        <charset val="134"/>
      </rPr>
      <t xml:space="preserve">
2.</t>
    </r>
    <r>
      <rPr>
        <sz val="16"/>
        <color rgb="FF000000"/>
        <rFont val="仿宋_GB2312"/>
        <charset val="134"/>
      </rPr>
      <t>对村集体，由其协助筛选农户、监督项目，打造清洁取暖示范片区，增强公共服务能力；</t>
    </r>
    <r>
      <rPr>
        <sz val="16"/>
        <color rgb="FF000000"/>
        <rFont val="Times New Roman"/>
        <charset val="134"/>
      </rPr>
      <t xml:space="preserve">
3.</t>
    </r>
    <r>
      <rPr>
        <sz val="16"/>
        <color rgb="FF000000"/>
        <rFont val="仿宋_GB2312"/>
        <charset val="134"/>
      </rPr>
      <t>对产业链，优先选择本地设备商、聘周边劳动力，提供售后保障，带动就业与产业发展。</t>
    </r>
  </si>
  <si>
    <t>2025.12.04</t>
  </si>
  <si>
    <t>宁县2026年低碳乡村建设项目</t>
  </si>
  <si>
    <t>2026.03
—
2026.12</t>
  </si>
  <si>
    <r>
      <rPr>
        <sz val="16"/>
        <color rgb="FF000000"/>
        <rFont val="仿宋_GB2312"/>
        <charset val="134"/>
      </rPr>
      <t>焦村镇街上村</t>
    </r>
    <r>
      <rPr>
        <sz val="16"/>
        <color rgb="FF000000"/>
        <rFont val="Times New Roman"/>
        <charset val="134"/>
      </rPr>
      <t>100</t>
    </r>
    <r>
      <rPr>
        <sz val="16"/>
        <color rgb="FF000000"/>
        <rFont val="仿宋_GB2312"/>
        <charset val="134"/>
      </rPr>
      <t>户农户每户配置</t>
    </r>
    <r>
      <rPr>
        <sz val="16"/>
        <color rgb="FF000000"/>
        <rFont val="Times New Roman"/>
        <charset val="134"/>
      </rPr>
      <t>1</t>
    </r>
    <r>
      <rPr>
        <sz val="16"/>
        <color rgb="FF000000"/>
        <rFont val="仿宋_GB2312"/>
        <charset val="134"/>
      </rPr>
      <t>套符合国家能效标准的空气能热源设施（含主机、循环泵、控制系统等），共计</t>
    </r>
    <r>
      <rPr>
        <sz val="16"/>
        <color rgb="FF000000"/>
        <rFont val="Times New Roman"/>
        <charset val="134"/>
      </rPr>
      <t xml:space="preserve"> 100</t>
    </r>
    <r>
      <rPr>
        <sz val="16"/>
        <color rgb="FF000000"/>
        <rFont val="仿宋_GB2312"/>
        <charset val="134"/>
      </rPr>
      <t>套；同步引导农户开展配套采暖系统改造，选择铺设</t>
    </r>
    <r>
      <rPr>
        <sz val="16"/>
        <color rgb="FF000000"/>
        <rFont val="Times New Roman"/>
        <charset val="134"/>
      </rPr>
      <t>PE-RT</t>
    </r>
    <r>
      <rPr>
        <sz val="16"/>
        <color rgb="FF000000"/>
        <rFont val="仿宋_GB2312"/>
        <charset val="134"/>
      </rPr>
      <t>耐热聚乙烯管（管径</t>
    </r>
    <r>
      <rPr>
        <sz val="16"/>
        <color rgb="FF000000"/>
        <rFont val="Times New Roman"/>
        <charset val="134"/>
      </rPr>
      <t>20</t>
    </r>
    <r>
      <rPr>
        <sz val="16"/>
        <color rgb="FF000000"/>
        <rFont val="仿宋_GB2312"/>
        <charset val="134"/>
      </rPr>
      <t>毫米）地暖管道或安装铜铝复合材质暖气片；组织</t>
    </r>
    <r>
      <rPr>
        <sz val="16"/>
        <color rgb="FF000000"/>
        <rFont val="Times New Roman"/>
        <charset val="134"/>
      </rPr>
      <t>2-3</t>
    </r>
    <r>
      <rPr>
        <sz val="16"/>
        <color rgb="FF000000"/>
        <rFont val="仿宋_GB2312"/>
        <charset val="134"/>
      </rPr>
      <t>期技术培训，为农户及村组干部提供操作指导，发放操作手册</t>
    </r>
    <r>
      <rPr>
        <sz val="16"/>
        <color rgb="FF000000"/>
        <rFont val="Times New Roman"/>
        <charset val="134"/>
      </rPr>
      <t>100</t>
    </r>
    <r>
      <rPr>
        <sz val="16"/>
        <color rgb="FF000000"/>
        <rFont val="仿宋_GB2312"/>
        <charset val="134"/>
      </rPr>
      <t>份。</t>
    </r>
  </si>
  <si>
    <r>
      <rPr>
        <sz val="16"/>
        <color indexed="8"/>
        <rFont val="仿宋_GB2312"/>
        <charset val="134"/>
      </rPr>
      <t>省级补助</t>
    </r>
    <r>
      <rPr>
        <sz val="16"/>
        <color indexed="8"/>
        <rFont val="Times New Roman"/>
        <charset val="0"/>
      </rPr>
      <t xml:space="preserve"> 
</t>
    </r>
    <r>
      <rPr>
        <sz val="16"/>
        <color indexed="8"/>
        <rFont val="仿宋_GB2312"/>
        <charset val="134"/>
      </rPr>
      <t>（</t>
    </r>
    <r>
      <rPr>
        <sz val="16"/>
        <color indexed="8"/>
        <rFont val="Times New Roman"/>
        <charset val="0"/>
      </rPr>
      <t xml:space="preserve">100 </t>
    </r>
    <r>
      <rPr>
        <sz val="16"/>
        <color indexed="8"/>
        <rFont val="仿宋_GB2312"/>
        <charset val="134"/>
      </rPr>
      <t>万元）</t>
    </r>
    <r>
      <rPr>
        <sz val="16"/>
        <color indexed="8"/>
        <rFont val="Times New Roman"/>
        <charset val="0"/>
      </rPr>
      <t xml:space="preserve">
</t>
    </r>
    <r>
      <rPr>
        <sz val="16"/>
        <color indexed="8"/>
        <rFont val="仿宋_GB2312"/>
        <charset val="134"/>
      </rPr>
      <t>农户自筹</t>
    </r>
    <r>
      <rPr>
        <sz val="16"/>
        <color indexed="8"/>
        <rFont val="Times New Roman"/>
        <charset val="0"/>
      </rPr>
      <t xml:space="preserve">
</t>
    </r>
    <r>
      <rPr>
        <sz val="16"/>
        <color indexed="8"/>
        <rFont val="仿宋_GB2312"/>
        <charset val="134"/>
      </rPr>
      <t>（</t>
    </r>
    <r>
      <rPr>
        <sz val="16"/>
        <color indexed="8"/>
        <rFont val="Times New Roman"/>
        <charset val="0"/>
      </rPr>
      <t xml:space="preserve"> 110 </t>
    </r>
    <r>
      <rPr>
        <sz val="16"/>
        <color indexed="8"/>
        <rFont val="仿宋_GB2312"/>
        <charset val="134"/>
      </rPr>
      <t>万元）</t>
    </r>
  </si>
  <si>
    <r>
      <rPr>
        <sz val="16"/>
        <color rgb="FF000000"/>
        <rFont val="Times New Roman"/>
        <charset val="0"/>
      </rPr>
      <t>1.</t>
    </r>
    <r>
      <rPr>
        <sz val="16"/>
        <color rgb="FF000000"/>
        <rFont val="仿宋_GB2312"/>
        <charset val="0"/>
      </rPr>
      <t>生态效益：每年减少燃煤消耗</t>
    </r>
    <r>
      <rPr>
        <sz val="16"/>
        <color rgb="FF000000"/>
        <rFont val="Times New Roman"/>
        <charset val="0"/>
      </rPr>
      <t>200</t>
    </r>
    <r>
      <rPr>
        <sz val="16"/>
        <color rgb="FF000000"/>
        <rFont val="仿宋_GB2312"/>
        <charset val="0"/>
      </rPr>
      <t>吨，减少二氧化碳排放</t>
    </r>
    <r>
      <rPr>
        <sz val="16"/>
        <color rgb="FF000000"/>
        <rFont val="Times New Roman"/>
        <charset val="0"/>
      </rPr>
      <t>540</t>
    </r>
    <r>
      <rPr>
        <sz val="16"/>
        <color rgb="FF000000"/>
        <rFont val="仿宋_GB2312"/>
        <charset val="0"/>
      </rPr>
      <t>吨，降低二氧化硫、氮氧化物等污染物排放，改善农村大气环境；</t>
    </r>
    <r>
      <rPr>
        <sz val="16"/>
        <color rgb="FF000000"/>
        <rFont val="Times New Roman"/>
        <charset val="0"/>
      </rPr>
      <t xml:space="preserve">
2.</t>
    </r>
    <r>
      <rPr>
        <sz val="16"/>
        <color rgb="FF000000"/>
        <rFont val="仿宋_GB2312"/>
        <charset val="0"/>
      </rPr>
      <t>社会效益：解决农村冬季清洁取暖问题，消除燃煤取暖安全隐患，提升农户清洁能源应用意识，形成绿色低碳生活方式，打造可复制推广的农村低碳建设样板；</t>
    </r>
    <r>
      <rPr>
        <sz val="16"/>
        <color rgb="FF000000"/>
        <rFont val="Times New Roman"/>
        <charset val="0"/>
      </rPr>
      <t xml:space="preserve">
3.</t>
    </r>
    <r>
      <rPr>
        <sz val="16"/>
        <color rgb="FF000000"/>
        <rFont val="仿宋_GB2312"/>
        <charset val="0"/>
      </rPr>
      <t>经济效益：每户每年减少取暖支出</t>
    </r>
    <r>
      <rPr>
        <sz val="16"/>
        <color rgb="FF000000"/>
        <rFont val="Times New Roman"/>
        <charset val="0"/>
      </rPr>
      <t>400</t>
    </r>
    <r>
      <rPr>
        <sz val="16"/>
        <color rgb="FF000000"/>
        <rFont val="仿宋_GB2312"/>
        <charset val="0"/>
      </rPr>
      <t>元，</t>
    </r>
    <r>
      <rPr>
        <sz val="16"/>
        <color rgb="FF000000"/>
        <rFont val="Times New Roman"/>
        <charset val="0"/>
      </rPr>
      <t xml:space="preserve">100 </t>
    </r>
    <r>
      <rPr>
        <sz val="16"/>
        <color rgb="FF000000"/>
        <rFont val="仿宋_GB2312"/>
        <charset val="0"/>
      </rPr>
      <t>户每年共计减少支出</t>
    </r>
    <r>
      <rPr>
        <sz val="16"/>
        <color rgb="FF000000"/>
        <rFont val="Times New Roman"/>
        <charset val="0"/>
      </rPr>
      <t>4</t>
    </r>
    <r>
      <rPr>
        <sz val="16"/>
        <color rgb="FF000000"/>
        <rFont val="仿宋_GB2312"/>
        <charset val="0"/>
      </rPr>
      <t>万元，长期效益显著。</t>
    </r>
  </si>
  <si>
    <t>通过项目实施，提升农户生活品质，推动乡村生态振兴，带动农村能源结构优化升级。</t>
  </si>
  <si>
    <t>街上村为省级乡村建设示范村，非脱贫村；项目优先覆盖集中住宅区和居民点自愿参与的常住农户，
空气能热源设施适配 80-120 平方米住房，确保室内温度稳定达到 18℃以上。</t>
  </si>
  <si>
    <r>
      <rPr>
        <sz val="16"/>
        <rFont val="仿宋_GB2312"/>
        <charset val="134"/>
      </rPr>
      <t>宁县</t>
    </r>
    <r>
      <rPr>
        <sz val="16"/>
        <rFont val="Times New Roman"/>
        <charset val="134"/>
      </rPr>
      <t>2026</t>
    </r>
    <r>
      <rPr>
        <sz val="16"/>
        <rFont val="仿宋_GB2312"/>
        <charset val="134"/>
      </rPr>
      <t>年度政策性农村住房保险</t>
    </r>
  </si>
  <si>
    <t>2026.07—
2027.07</t>
  </si>
  <si>
    <r>
      <rPr>
        <sz val="16"/>
        <color rgb="FF000000"/>
        <rFont val="Times New Roman"/>
        <charset val="134"/>
      </rPr>
      <t>18</t>
    </r>
    <r>
      <rPr>
        <sz val="16"/>
        <color rgb="FF000000"/>
        <rFont val="仿宋_GB2312"/>
        <charset val="134"/>
      </rPr>
      <t>个乡镇，覆盖所有行政村。</t>
    </r>
  </si>
  <si>
    <r>
      <rPr>
        <sz val="16"/>
        <rFont val="仿宋_GB2312"/>
        <charset val="134"/>
      </rPr>
      <t>为全县</t>
    </r>
    <r>
      <rPr>
        <sz val="16"/>
        <rFont val="Times New Roman"/>
        <charset val="134"/>
      </rPr>
      <t>7</t>
    </r>
    <r>
      <rPr>
        <sz val="16"/>
        <rFont val="仿宋_GB2312"/>
        <charset val="134"/>
      </rPr>
      <t>万户农户提供政策性农村住房保险保费补贴，增强住房灾害风险保障能力。</t>
    </r>
  </si>
  <si>
    <t>国投</t>
  </si>
  <si>
    <r>
      <rPr>
        <sz val="16"/>
        <rFont val="仿宋_GB2312"/>
        <charset val="134"/>
      </rPr>
      <t>落实《庆阳市政策性农村住房保险工作实施办法》，提升农户抵御自然灾害能力，减少因灾致贫返贫风险，增强农村住房灾后恢复重建能力，促进社会和谐稳定。</t>
    </r>
  </si>
  <si>
    <r>
      <rPr>
        <sz val="16"/>
        <rFont val="仿宋_GB2312"/>
        <charset val="134"/>
      </rPr>
      <t>通过保费补贴直接惠及参保农户。</t>
    </r>
  </si>
  <si>
    <r>
      <rPr>
        <sz val="16"/>
        <rFont val="仿宋_GB2312"/>
        <charset val="134"/>
      </rPr>
      <t>全覆盖</t>
    </r>
  </si>
  <si>
    <r>
      <rPr>
        <b/>
        <sz val="16"/>
        <rFont val="仿宋_GB2312"/>
        <charset val="134"/>
      </rPr>
      <t>人居环境提升</t>
    </r>
  </si>
  <si>
    <r>
      <rPr>
        <sz val="16"/>
        <rFont val="仿宋_GB2312"/>
        <charset val="134"/>
      </rPr>
      <t>宁县盘克镇农村生活垃圾收集转运补助项目</t>
    </r>
  </si>
  <si>
    <t>盘克镇</t>
  </si>
  <si>
    <r>
      <rPr>
        <sz val="16"/>
        <rFont val="仿宋_GB2312"/>
        <charset val="134"/>
      </rPr>
      <t>支持乡村开展生活垃圾收集转运工作，依据乡镇村庄及人口数量规模和各乡镇转运至县级中转站垃圾数量兑付补助资金。</t>
    </r>
  </si>
  <si>
    <r>
      <rPr>
        <sz val="16"/>
        <rFont val="仿宋_GB2312"/>
        <charset val="134"/>
      </rPr>
      <t>支持和鼓励乡镇积极开展城乡生活垃圾收运处理工作，完善收运处理体系，提高收运处理效率和质量，实现生活垃圾的减量化、资源化和无害化处理。</t>
    </r>
  </si>
  <si>
    <r>
      <rPr>
        <sz val="16"/>
        <rFont val="仿宋_GB2312"/>
        <charset val="134"/>
      </rPr>
      <t>支持和鼓励乡镇积极开展城乡生活垃圾收运处理工作，完善收运处理体系，提高收运处理效率和质量，实现生活垃圾的减量化、资源化和无害化处理，助力打造整洁、优美、宜居的城乡环境。</t>
    </r>
  </si>
  <si>
    <r>
      <rPr>
        <sz val="16"/>
        <rFont val="仿宋_GB2312"/>
        <charset val="134"/>
      </rPr>
      <t>宁县湘乐镇农村生活垃圾收集转运补助项目</t>
    </r>
  </si>
  <si>
    <t>湘乐镇</t>
  </si>
  <si>
    <r>
      <rPr>
        <sz val="16"/>
        <rFont val="仿宋_GB2312"/>
        <charset val="134"/>
      </rPr>
      <t>宁县春荣镇农村生活垃圾收集转运补助项目</t>
    </r>
  </si>
  <si>
    <t>春荣镇</t>
  </si>
  <si>
    <t>春荣镇政府</t>
  </si>
  <si>
    <r>
      <rPr>
        <sz val="16"/>
        <rFont val="仿宋_GB2312"/>
        <charset val="134"/>
      </rPr>
      <t>宁县金村乡农村生活垃圾收集转运补助项目</t>
    </r>
  </si>
  <si>
    <t>金村乡</t>
  </si>
  <si>
    <r>
      <rPr>
        <sz val="16"/>
        <rFont val="仿宋_GB2312"/>
        <charset val="134"/>
      </rPr>
      <t>宁县九岘乡农村生活垃圾收集转运补助项目</t>
    </r>
  </si>
  <si>
    <t>九岘乡</t>
  </si>
  <si>
    <r>
      <rPr>
        <sz val="16"/>
        <rFont val="仿宋_GB2312"/>
        <charset val="134"/>
      </rPr>
      <t>宁县米桥镇农村生活垃圾收集转运补助项目</t>
    </r>
  </si>
  <si>
    <t>米桥镇</t>
  </si>
  <si>
    <r>
      <rPr>
        <sz val="16"/>
        <rFont val="仿宋_GB2312"/>
        <charset val="134"/>
      </rPr>
      <t>宁县平子镇农村生活垃圾收集转运补助项目</t>
    </r>
  </si>
  <si>
    <r>
      <rPr>
        <sz val="16"/>
        <rFont val="仿宋_GB2312"/>
        <charset val="134"/>
      </rPr>
      <t>宁县良平镇农村生活垃圾收集转运补助项目</t>
    </r>
  </si>
  <si>
    <t>良平镇</t>
  </si>
  <si>
    <t>良平镇政府</t>
  </si>
  <si>
    <r>
      <rPr>
        <sz val="16"/>
        <rFont val="仿宋_GB2312"/>
        <charset val="134"/>
      </rPr>
      <t>宁县中村镇农村生活垃圾收集转运补助项目</t>
    </r>
  </si>
  <si>
    <t>中村镇</t>
  </si>
  <si>
    <r>
      <rPr>
        <sz val="16"/>
        <rFont val="仿宋_GB2312"/>
        <charset val="134"/>
      </rPr>
      <t>宁县早胜镇农村生活垃圾收集转运补助项目</t>
    </r>
  </si>
  <si>
    <t>早胜镇</t>
  </si>
  <si>
    <t>早胜镇政府</t>
  </si>
  <si>
    <r>
      <rPr>
        <sz val="16"/>
        <rFont val="仿宋_GB2312"/>
        <charset val="134"/>
      </rPr>
      <t>宁县长庆桥镇农村生活垃圾收集转运补助项目</t>
    </r>
  </si>
  <si>
    <t>长庆桥镇</t>
  </si>
  <si>
    <t>长庆桥镇政府</t>
  </si>
  <si>
    <t>宁县新庄镇垃圾清运项目</t>
  </si>
  <si>
    <t>新庄镇</t>
  </si>
  <si>
    <t>新庄镇政府</t>
  </si>
  <si>
    <r>
      <rPr>
        <sz val="16"/>
        <rFont val="仿宋_GB2312"/>
        <charset val="134"/>
      </rPr>
      <t>宁县太昌镇农村生活垃圾收集转运补助项目</t>
    </r>
  </si>
  <si>
    <t>太昌镇</t>
  </si>
  <si>
    <r>
      <rPr>
        <sz val="16"/>
        <rFont val="仿宋_GB2312"/>
        <charset val="134"/>
      </rPr>
      <t>宁县和盛镇农村生活垃圾收集转运补助项目</t>
    </r>
  </si>
  <si>
    <t>和盛镇</t>
  </si>
  <si>
    <r>
      <rPr>
        <sz val="16"/>
        <rFont val="仿宋_GB2312"/>
        <charset val="134"/>
      </rPr>
      <t>宁县焦村镇农村生活垃圾收集转运补助项目</t>
    </r>
  </si>
  <si>
    <t>焦村镇</t>
  </si>
  <si>
    <r>
      <rPr>
        <sz val="16"/>
        <rFont val="仿宋_GB2312"/>
        <charset val="134"/>
      </rPr>
      <t>宁县新宁镇农村生活垃圾收集转运补助项目</t>
    </r>
  </si>
  <si>
    <r>
      <rPr>
        <sz val="16"/>
        <rFont val="仿宋_GB2312"/>
        <charset val="134"/>
      </rPr>
      <t>宁县南义乡农村生活垃圾收集转运补助项目</t>
    </r>
  </si>
  <si>
    <t>南义乡</t>
  </si>
  <si>
    <r>
      <rPr>
        <sz val="16"/>
        <rFont val="仿宋_GB2312"/>
        <charset val="134"/>
      </rPr>
      <t>宁县瓦斜乡农村生活垃圾收集转运补助项目</t>
    </r>
  </si>
  <si>
    <t>瓦斜乡</t>
  </si>
  <si>
    <r>
      <rPr>
        <sz val="16"/>
        <rFont val="Times New Roman"/>
        <charset val="134"/>
      </rPr>
      <t>2026</t>
    </r>
    <r>
      <rPr>
        <sz val="16"/>
        <rFont val="仿宋_GB2312"/>
        <charset val="134"/>
      </rPr>
      <t>年宁县农村人居环境综合提升项目</t>
    </r>
  </si>
  <si>
    <r>
      <rPr>
        <sz val="16"/>
        <rFont val="仿宋_GB2312"/>
        <charset val="134"/>
      </rPr>
      <t>补齐必要的农村人居环境整治和小型公益性基础设施短板。</t>
    </r>
  </si>
  <si>
    <r>
      <rPr>
        <sz val="16"/>
        <rFont val="仿宋_GB2312"/>
        <charset val="134"/>
      </rPr>
      <t>宁县春荣镇人居环境整治项目</t>
    </r>
  </si>
  <si>
    <r>
      <rPr>
        <sz val="16"/>
        <rFont val="仿宋_GB2312"/>
        <charset val="134"/>
      </rPr>
      <t>春荣镇</t>
    </r>
  </si>
  <si>
    <r>
      <rPr>
        <sz val="16"/>
        <rFont val="Times New Roman"/>
        <charset val="134"/>
      </rPr>
      <t>1.</t>
    </r>
    <r>
      <rPr>
        <sz val="16"/>
        <rFont val="仿宋_GB2312"/>
        <charset val="134"/>
      </rPr>
      <t>对违法违章的、危旧有安全隐患的、废弃无用的建筑物坚决彻底拆除。拆除违法违章建筑，对乡村区域违法违章建筑物、私搭建筑物，以及违规搭墙圈地修建的彩钢房、圈舍、棚屋、仓储和附属建筑物，全部依法依规拆除。</t>
    </r>
    <r>
      <rPr>
        <sz val="16"/>
        <rFont val="Times New Roman"/>
        <charset val="134"/>
      </rPr>
      <t xml:space="preserve">
2.</t>
    </r>
    <r>
      <rPr>
        <sz val="16"/>
        <rFont val="仿宋_GB2312"/>
        <charset val="134"/>
      </rPr>
      <t>对有碍观瞻、存在脏乱差问题的区域进行彻底清理整治。</t>
    </r>
    <r>
      <rPr>
        <sz val="16"/>
        <rFont val="Times New Roman"/>
        <charset val="134"/>
      </rPr>
      <t xml:space="preserve">
3.</t>
    </r>
    <r>
      <rPr>
        <sz val="16"/>
        <rFont val="仿宋_GB2312"/>
        <charset val="134"/>
      </rPr>
      <t>排除治理损毁的道路、水渠、沟口、崖边、桥梁等安全隐患。</t>
    </r>
    <r>
      <rPr>
        <sz val="16"/>
        <rFont val="Times New Roman"/>
        <charset val="134"/>
      </rPr>
      <t xml:space="preserve">
4.</t>
    </r>
    <r>
      <rPr>
        <sz val="16"/>
        <rFont val="仿宋_GB2312"/>
        <charset val="134"/>
      </rPr>
      <t>补齐必要的人居环境整治短板。</t>
    </r>
    <r>
      <rPr>
        <sz val="16"/>
        <rFont val="Times New Roman"/>
        <charset val="134"/>
      </rPr>
      <t xml:space="preserve">
5.</t>
    </r>
    <r>
      <rPr>
        <sz val="16"/>
        <rFont val="仿宋_GB2312"/>
        <charset val="134"/>
      </rPr>
      <t>开展适度村庄绿化。</t>
    </r>
  </si>
  <si>
    <r>
      <rPr>
        <sz val="16"/>
        <rFont val="仿宋_GB2312"/>
        <charset val="134"/>
      </rPr>
      <t>宁县焦村镇人居环境整治项目</t>
    </r>
  </si>
  <si>
    <r>
      <rPr>
        <sz val="16"/>
        <rFont val="仿宋_GB2312"/>
        <charset val="134"/>
      </rPr>
      <t>焦村镇</t>
    </r>
  </si>
  <si>
    <r>
      <rPr>
        <sz val="16"/>
        <rFont val="仿宋_GB2312"/>
        <charset val="134"/>
      </rPr>
      <t>在西沟村、长官村、西李村、街上村、袁马村、张斜村、朱寨村、樊浩村、高尉村、坳马村购买垃圾清运车</t>
    </r>
    <r>
      <rPr>
        <sz val="16"/>
        <rFont val="Times New Roman"/>
        <charset val="134"/>
      </rPr>
      <t>10</t>
    </r>
    <r>
      <rPr>
        <sz val="16"/>
        <rFont val="仿宋_GB2312"/>
        <charset val="134"/>
      </rPr>
      <t>辆，小型装载机</t>
    </r>
    <r>
      <rPr>
        <sz val="16"/>
        <rFont val="Times New Roman"/>
        <charset val="134"/>
      </rPr>
      <t>3</t>
    </r>
    <r>
      <rPr>
        <sz val="16"/>
        <rFont val="仿宋_GB2312"/>
        <charset val="134"/>
      </rPr>
      <t>台，清运车</t>
    </r>
    <r>
      <rPr>
        <sz val="16"/>
        <rFont val="Times New Roman"/>
        <charset val="134"/>
      </rPr>
      <t>51</t>
    </r>
    <r>
      <rPr>
        <sz val="16"/>
        <rFont val="仿宋_GB2312"/>
        <charset val="134"/>
      </rPr>
      <t>台、扫雪车</t>
    </r>
    <r>
      <rPr>
        <sz val="16"/>
        <rFont val="Times New Roman"/>
        <charset val="134"/>
      </rPr>
      <t>4</t>
    </r>
    <r>
      <rPr>
        <sz val="16"/>
        <rFont val="仿宋_GB2312"/>
        <charset val="134"/>
      </rPr>
      <t>辆、垃圾仓</t>
    </r>
    <r>
      <rPr>
        <sz val="16"/>
        <rFont val="Times New Roman"/>
        <charset val="134"/>
      </rPr>
      <t>6</t>
    </r>
    <r>
      <rPr>
        <sz val="16"/>
        <rFont val="仿宋_GB2312"/>
        <charset val="134"/>
      </rPr>
      <t>个。</t>
    </r>
  </si>
  <si>
    <r>
      <rPr>
        <sz val="16"/>
        <rFont val="仿宋_GB2312"/>
        <charset val="134"/>
      </rPr>
      <t>宁县盘克镇人居环境整治项目</t>
    </r>
  </si>
  <si>
    <r>
      <rPr>
        <sz val="16"/>
        <rFont val="仿宋_GB2312"/>
        <charset val="134"/>
      </rPr>
      <t>盘克镇</t>
    </r>
  </si>
  <si>
    <r>
      <rPr>
        <sz val="16"/>
        <rFont val="仿宋_GB2312"/>
        <charset val="134"/>
      </rPr>
      <t>组织对全镇区域内违章、废弃、有安全隐患的建筑物彻底整治；对有碍观瞻、存在脏乱差问题的点位彻底整治；对损毁的道路（桥梁）、水渠、沟口、崖边及各领域存在的安全隐患彻底整治。补齐必要的农村人居环境整治和小型公益性基础设施短板。</t>
    </r>
  </si>
  <si>
    <r>
      <rPr>
        <sz val="16"/>
        <rFont val="仿宋_GB2312"/>
        <charset val="134"/>
      </rPr>
      <t>宁县早胜镇人居环境整治项目</t>
    </r>
  </si>
  <si>
    <r>
      <rPr>
        <sz val="16"/>
        <rFont val="仿宋_GB2312"/>
        <charset val="134"/>
      </rPr>
      <t>早胜镇</t>
    </r>
  </si>
  <si>
    <t>早胜镇镇政府</t>
  </si>
  <si>
    <r>
      <rPr>
        <sz val="16"/>
        <rFont val="仿宋_GB2312"/>
        <charset val="134"/>
      </rPr>
      <t>宁县和盛镇人居环境整治项目</t>
    </r>
  </si>
  <si>
    <r>
      <rPr>
        <sz val="16"/>
        <rFont val="仿宋_GB2312"/>
        <charset val="134"/>
      </rPr>
      <t>和盛镇</t>
    </r>
  </si>
  <si>
    <r>
      <rPr>
        <sz val="16"/>
        <rFont val="仿宋_GB2312"/>
        <charset val="134"/>
      </rPr>
      <t>垃圾清扫车</t>
    </r>
    <r>
      <rPr>
        <sz val="16"/>
        <rFont val="Times New Roman"/>
        <charset val="134"/>
      </rPr>
      <t>3</t>
    </r>
    <r>
      <rPr>
        <sz val="16"/>
        <rFont val="仿宋_GB2312"/>
        <charset val="134"/>
      </rPr>
      <t>辆、清运车</t>
    </r>
    <r>
      <rPr>
        <sz val="16"/>
        <rFont val="Times New Roman"/>
        <charset val="134"/>
      </rPr>
      <t>22</t>
    </r>
    <r>
      <rPr>
        <sz val="16"/>
        <rFont val="仿宋_GB2312"/>
        <charset val="134"/>
      </rPr>
      <t>辆、小型装载机</t>
    </r>
    <r>
      <rPr>
        <sz val="16"/>
        <rFont val="Times New Roman"/>
        <charset val="134"/>
      </rPr>
      <t>3</t>
    </r>
    <r>
      <rPr>
        <sz val="16"/>
        <rFont val="仿宋_GB2312"/>
        <charset val="134"/>
      </rPr>
      <t>台、垃圾仓</t>
    </r>
    <r>
      <rPr>
        <sz val="16"/>
        <rFont val="Times New Roman"/>
        <charset val="134"/>
      </rPr>
      <t>22</t>
    </r>
    <r>
      <rPr>
        <sz val="16"/>
        <rFont val="仿宋_GB2312"/>
        <charset val="134"/>
      </rPr>
      <t>个、垃圾收集转运仓</t>
    </r>
    <r>
      <rPr>
        <sz val="16"/>
        <rFont val="Times New Roman"/>
        <charset val="134"/>
      </rPr>
      <t>7</t>
    </r>
    <r>
      <rPr>
        <sz val="16"/>
        <rFont val="仿宋_GB2312"/>
        <charset val="134"/>
      </rPr>
      <t>个、栽植行道树</t>
    </r>
    <r>
      <rPr>
        <sz val="16"/>
        <rFont val="Times New Roman"/>
        <charset val="134"/>
      </rPr>
      <t>1</t>
    </r>
    <r>
      <rPr>
        <sz val="16"/>
        <rFont val="仿宋_GB2312"/>
        <charset val="134"/>
      </rPr>
      <t>公里。</t>
    </r>
  </si>
  <si>
    <r>
      <rPr>
        <sz val="16"/>
        <rFont val="仿宋_GB2312"/>
        <charset val="134"/>
      </rPr>
      <t>宁县中村镇人居环境整治项目</t>
    </r>
  </si>
  <si>
    <r>
      <rPr>
        <sz val="16"/>
        <rFont val="仿宋_GB2312"/>
        <charset val="134"/>
      </rPr>
      <t>中村镇</t>
    </r>
  </si>
  <si>
    <r>
      <rPr>
        <sz val="16"/>
        <rFont val="仿宋_GB2312"/>
        <charset val="134"/>
      </rPr>
      <t>宁县平子镇人居环境整治项目</t>
    </r>
  </si>
  <si>
    <r>
      <rPr>
        <sz val="16"/>
        <rFont val="仿宋_GB2312"/>
        <charset val="134"/>
      </rPr>
      <t>平子镇</t>
    </r>
  </si>
  <si>
    <r>
      <rPr>
        <sz val="16"/>
        <rFont val="仿宋_GB2312"/>
        <charset val="134"/>
      </rPr>
      <t>全镇购买电动保洁车</t>
    </r>
    <r>
      <rPr>
        <sz val="16"/>
        <rFont val="Times New Roman"/>
        <charset val="134"/>
      </rPr>
      <t>110</t>
    </r>
    <r>
      <rPr>
        <sz val="16"/>
        <rFont val="仿宋_GB2312"/>
        <charset val="134"/>
      </rPr>
      <t>辆、垃圾转运车</t>
    </r>
    <r>
      <rPr>
        <sz val="16"/>
        <rFont val="Times New Roman"/>
        <charset val="134"/>
      </rPr>
      <t>3</t>
    </r>
    <r>
      <rPr>
        <sz val="16"/>
        <rFont val="仿宋_GB2312"/>
        <charset val="134"/>
      </rPr>
      <t>辆、垃圾仓</t>
    </r>
    <r>
      <rPr>
        <sz val="16"/>
        <rFont val="Times New Roman"/>
        <charset val="134"/>
      </rPr>
      <t>18</t>
    </r>
    <r>
      <rPr>
        <sz val="16"/>
        <rFont val="仿宋_GB2312"/>
        <charset val="134"/>
      </rPr>
      <t>个、积雪清理车</t>
    </r>
    <r>
      <rPr>
        <sz val="16"/>
        <rFont val="Times New Roman"/>
        <charset val="134"/>
      </rPr>
      <t>2</t>
    </r>
    <r>
      <rPr>
        <sz val="16"/>
        <rFont val="仿宋_GB2312"/>
        <charset val="134"/>
      </rPr>
      <t>辆、割草机</t>
    </r>
    <r>
      <rPr>
        <sz val="16"/>
        <rFont val="Times New Roman"/>
        <charset val="134"/>
      </rPr>
      <t>6</t>
    </r>
    <r>
      <rPr>
        <sz val="16"/>
        <rFont val="仿宋_GB2312"/>
        <charset val="134"/>
      </rPr>
      <t>台。</t>
    </r>
  </si>
  <si>
    <r>
      <rPr>
        <sz val="16"/>
        <rFont val="仿宋_GB2312"/>
        <charset val="134"/>
      </rPr>
      <t>宁县新庄镇人居环境整治项目</t>
    </r>
  </si>
  <si>
    <r>
      <rPr>
        <sz val="16"/>
        <rFont val="仿宋_GB2312"/>
        <charset val="134"/>
      </rPr>
      <t>新庄镇</t>
    </r>
  </si>
  <si>
    <r>
      <rPr>
        <sz val="16"/>
        <rFont val="仿宋_GB2312"/>
        <charset val="134"/>
      </rPr>
      <t>对全镇区域内违章、废弃、有安全隐患的建筑物彻底整治；对有碍观瞻、存在脏乱差问题的点位彻底整治；对损毁的道路（桥梁）、水渠、沟口、崖边及各领域存在的安全隐患彻底整治。补齐必要的农村人居环境整治和小型公益性基础设施短板。</t>
    </r>
  </si>
  <si>
    <r>
      <rPr>
        <sz val="16"/>
        <rFont val="仿宋_GB2312"/>
        <charset val="134"/>
      </rPr>
      <t>宁县良平镇人居环境整治项目</t>
    </r>
  </si>
  <si>
    <r>
      <rPr>
        <sz val="16"/>
        <color rgb="FF000000"/>
        <rFont val="仿宋_GB2312"/>
        <charset val="134"/>
      </rPr>
      <t>良平镇</t>
    </r>
  </si>
  <si>
    <r>
      <rPr>
        <sz val="16"/>
        <rFont val="仿宋_GB2312"/>
        <charset val="134"/>
      </rPr>
      <t>购置垃圾清运车</t>
    </r>
    <r>
      <rPr>
        <sz val="16"/>
        <rFont val="Times New Roman"/>
        <charset val="134"/>
      </rPr>
      <t>6</t>
    </r>
    <r>
      <rPr>
        <sz val="16"/>
        <rFont val="仿宋_GB2312"/>
        <charset val="134"/>
      </rPr>
      <t>辆；购置垃圾转运车（农用车）</t>
    </r>
    <r>
      <rPr>
        <sz val="16"/>
        <rFont val="Times New Roman"/>
        <charset val="134"/>
      </rPr>
      <t>3</t>
    </r>
    <r>
      <rPr>
        <sz val="16"/>
        <rFont val="仿宋_GB2312"/>
        <charset val="134"/>
      </rPr>
      <t>辆；购置汽油打草机</t>
    </r>
    <r>
      <rPr>
        <sz val="16"/>
        <rFont val="Times New Roman"/>
        <charset val="134"/>
      </rPr>
      <t>4</t>
    </r>
    <r>
      <rPr>
        <sz val="16"/>
        <rFont val="仿宋_GB2312"/>
        <charset val="134"/>
      </rPr>
      <t>个，共需</t>
    </r>
    <r>
      <rPr>
        <sz val="16"/>
        <rFont val="Times New Roman"/>
        <charset val="134"/>
      </rPr>
      <t>9</t>
    </r>
    <r>
      <rPr>
        <sz val="16"/>
        <rFont val="仿宋_GB2312"/>
        <charset val="134"/>
      </rPr>
      <t>万元。四组、五组道路栽植</t>
    </r>
    <r>
      <rPr>
        <sz val="16"/>
        <rFont val="Times New Roman"/>
        <charset val="134"/>
      </rPr>
      <t>5-8</t>
    </r>
    <r>
      <rPr>
        <sz val="16"/>
        <rFont val="仿宋_GB2312"/>
        <charset val="134"/>
      </rPr>
      <t>公分金叶复叶槭</t>
    </r>
    <r>
      <rPr>
        <sz val="16"/>
        <rFont val="Times New Roman"/>
        <charset val="134"/>
      </rPr>
      <t>800</t>
    </r>
    <r>
      <rPr>
        <sz val="16"/>
        <rFont val="仿宋_GB2312"/>
        <charset val="134"/>
      </rPr>
      <t>棵，每棵</t>
    </r>
    <r>
      <rPr>
        <sz val="16"/>
        <rFont val="Times New Roman"/>
        <charset val="134"/>
      </rPr>
      <t>150</t>
    </r>
    <r>
      <rPr>
        <sz val="16"/>
        <rFont val="仿宋_GB2312"/>
        <charset val="134"/>
      </rPr>
      <t>元，需</t>
    </r>
    <r>
      <rPr>
        <sz val="16"/>
        <rFont val="Times New Roman"/>
        <charset val="134"/>
      </rPr>
      <t>12</t>
    </r>
    <r>
      <rPr>
        <sz val="16"/>
        <rFont val="仿宋_GB2312"/>
        <charset val="134"/>
      </rPr>
      <t>万元；环境整治</t>
    </r>
    <r>
      <rPr>
        <sz val="16"/>
        <rFont val="Times New Roman"/>
        <charset val="134"/>
      </rPr>
      <t>10</t>
    </r>
    <r>
      <rPr>
        <sz val="16"/>
        <rFont val="仿宋_GB2312"/>
        <charset val="134"/>
      </rPr>
      <t>处、栽花种草需</t>
    </r>
    <r>
      <rPr>
        <sz val="16"/>
        <rFont val="Times New Roman"/>
        <charset val="134"/>
      </rPr>
      <t>10</t>
    </r>
    <r>
      <rPr>
        <sz val="16"/>
        <rFont val="仿宋_GB2312"/>
        <charset val="134"/>
      </rPr>
      <t>万元，共需</t>
    </r>
    <r>
      <rPr>
        <sz val="16"/>
        <rFont val="Times New Roman"/>
        <charset val="134"/>
      </rPr>
      <t>22</t>
    </r>
    <r>
      <rPr>
        <sz val="16"/>
        <rFont val="仿宋_GB2312"/>
        <charset val="134"/>
      </rPr>
      <t>万元。</t>
    </r>
  </si>
  <si>
    <r>
      <rPr>
        <sz val="16"/>
        <rFont val="仿宋_GB2312"/>
        <charset val="134"/>
      </rPr>
      <t>美化村庄环境，提升群众幸福感。</t>
    </r>
  </si>
  <si>
    <r>
      <rPr>
        <sz val="16"/>
        <rFont val="仿宋_GB2312"/>
        <charset val="134"/>
      </rPr>
      <t>宁县米桥镇人居环境整治项目</t>
    </r>
  </si>
  <si>
    <r>
      <rPr>
        <sz val="16"/>
        <rFont val="仿宋_GB2312"/>
        <charset val="134"/>
      </rPr>
      <t>米桥镇</t>
    </r>
  </si>
  <si>
    <r>
      <rPr>
        <sz val="16"/>
        <rFont val="仿宋_GB2312"/>
        <charset val="134"/>
      </rPr>
      <t>宁县湘乐镇人居环境整治项目</t>
    </r>
  </si>
  <si>
    <r>
      <rPr>
        <sz val="16"/>
        <rFont val="仿宋_GB2312"/>
        <charset val="134"/>
      </rPr>
      <t>湘乐镇</t>
    </r>
  </si>
  <si>
    <r>
      <rPr>
        <sz val="16"/>
        <rFont val="仿宋_GB2312"/>
        <charset val="134"/>
      </rPr>
      <t>宁县南义乡人居环境整治项目</t>
    </r>
  </si>
  <si>
    <r>
      <rPr>
        <sz val="16"/>
        <rFont val="仿宋_GB2312"/>
        <charset val="134"/>
      </rPr>
      <t>南义乡</t>
    </r>
  </si>
  <si>
    <r>
      <rPr>
        <sz val="16"/>
        <rFont val="仿宋_GB2312"/>
        <charset val="134"/>
      </rPr>
      <t>对重点区域实施以洼地高台取平整理、道路护坡、区域硬化、绿化、垃圾收运等为主的农村人居环境整治。</t>
    </r>
  </si>
  <si>
    <r>
      <rPr>
        <sz val="16"/>
        <rFont val="仿宋_GB2312"/>
        <charset val="134"/>
      </rPr>
      <t>宁县新宁镇人居环境整治项目</t>
    </r>
  </si>
  <si>
    <r>
      <rPr>
        <sz val="16"/>
        <rFont val="仿宋_GB2312"/>
        <charset val="134"/>
      </rPr>
      <t>新宁镇</t>
    </r>
  </si>
  <si>
    <r>
      <rPr>
        <sz val="16"/>
        <rFont val="仿宋_GB2312"/>
        <charset val="134"/>
      </rPr>
      <t>垃圾暂存点</t>
    </r>
    <r>
      <rPr>
        <sz val="16"/>
        <rFont val="Times New Roman"/>
        <charset val="134"/>
      </rPr>
      <t>4</t>
    </r>
    <r>
      <rPr>
        <sz val="16"/>
        <rFont val="仿宋_GB2312"/>
        <charset val="134"/>
      </rPr>
      <t>处，防护墙</t>
    </r>
    <r>
      <rPr>
        <sz val="16"/>
        <rFont val="Times New Roman"/>
        <charset val="134"/>
      </rPr>
      <t>700</t>
    </r>
    <r>
      <rPr>
        <sz val="16"/>
        <rFont val="仿宋_GB2312"/>
        <charset val="134"/>
      </rPr>
      <t>米，井坳村垃圾暂存点</t>
    </r>
    <r>
      <rPr>
        <sz val="16"/>
        <rFont val="Times New Roman"/>
        <charset val="134"/>
      </rPr>
      <t>2</t>
    </r>
    <r>
      <rPr>
        <sz val="16"/>
        <rFont val="仿宋_GB2312"/>
        <charset val="134"/>
      </rPr>
      <t>处，井坳村村部广场</t>
    </r>
    <r>
      <rPr>
        <sz val="16"/>
        <rFont val="Times New Roman"/>
        <charset val="134"/>
      </rPr>
      <t>1</t>
    </r>
    <r>
      <rPr>
        <sz val="16"/>
        <rFont val="仿宋_GB2312"/>
        <charset val="134"/>
      </rPr>
      <t>处</t>
    </r>
    <r>
      <rPr>
        <sz val="16"/>
        <rFont val="Times New Roman"/>
        <charset val="134"/>
      </rPr>
      <t>1200</t>
    </r>
    <r>
      <rPr>
        <sz val="16"/>
        <rFont val="仿宋_GB2312"/>
        <charset val="134"/>
      </rPr>
      <t>平方米，居民点广场</t>
    </r>
    <r>
      <rPr>
        <sz val="16"/>
        <rFont val="Times New Roman"/>
        <charset val="134"/>
      </rPr>
      <t>2</t>
    </r>
    <r>
      <rPr>
        <sz val="16"/>
        <rFont val="仿宋_GB2312"/>
        <charset val="134"/>
      </rPr>
      <t>处</t>
    </r>
    <r>
      <rPr>
        <sz val="16"/>
        <rFont val="Times New Roman"/>
        <charset val="134"/>
      </rPr>
      <t>1400</t>
    </r>
    <r>
      <rPr>
        <sz val="16"/>
        <rFont val="仿宋_GB2312"/>
        <charset val="134"/>
      </rPr>
      <t>平方米。</t>
    </r>
  </si>
  <si>
    <r>
      <rPr>
        <sz val="16"/>
        <rFont val="仿宋_GB2312"/>
        <charset val="134"/>
      </rPr>
      <t>宁县太昌镇人居环境整治项目</t>
    </r>
  </si>
  <si>
    <r>
      <rPr>
        <sz val="16"/>
        <rFont val="仿宋_GB2312"/>
        <charset val="134"/>
      </rPr>
      <t>太昌镇</t>
    </r>
  </si>
  <si>
    <r>
      <rPr>
        <sz val="16"/>
        <rFont val="仿宋_GB2312"/>
        <charset val="134"/>
      </rPr>
      <t>开展环境卫生整治，拆违拆危拆废，治理乱搭乱建，栽植补植行道树，栽花种草。购置垃圾清运车</t>
    </r>
    <r>
      <rPr>
        <sz val="16"/>
        <rFont val="Times New Roman"/>
        <charset val="134"/>
      </rPr>
      <t>8</t>
    </r>
    <r>
      <rPr>
        <sz val="16"/>
        <rFont val="仿宋_GB2312"/>
        <charset val="134"/>
      </rPr>
      <t>辆，卫生厕所一处。</t>
    </r>
  </si>
  <si>
    <r>
      <rPr>
        <sz val="16"/>
        <rFont val="仿宋_GB2312"/>
        <charset val="134"/>
      </rPr>
      <t>改善乡村人居环境。不断提升农村生产生活水平。</t>
    </r>
  </si>
  <si>
    <r>
      <rPr>
        <sz val="16"/>
        <rFont val="仿宋_GB2312"/>
        <charset val="134"/>
      </rPr>
      <t>宁县瓦斜乡人居环境整治项目</t>
    </r>
  </si>
  <si>
    <r>
      <rPr>
        <sz val="16"/>
        <color rgb="FF000000"/>
        <rFont val="仿宋_GB2312"/>
        <charset val="134"/>
      </rPr>
      <t>瓦斜乡</t>
    </r>
  </si>
  <si>
    <r>
      <rPr>
        <sz val="16"/>
        <color indexed="8"/>
        <rFont val="仿宋_GB2312"/>
        <charset val="134"/>
      </rPr>
      <t>重点整治宁文公路主干道涉及村人居环境，主要实施以绿化、洼地高台取平整理、道路护坡、区域硬化、垃圾收运等为主的农村人居环境整治。</t>
    </r>
  </si>
  <si>
    <r>
      <rPr>
        <sz val="16"/>
        <rFont val="仿宋_GB2312"/>
        <charset val="134"/>
      </rPr>
      <t>宁县九岘乡人居环境整治项目</t>
    </r>
  </si>
  <si>
    <r>
      <rPr>
        <sz val="16"/>
        <rFont val="仿宋_GB2312"/>
        <charset val="134"/>
      </rPr>
      <t>九岘乡</t>
    </r>
  </si>
  <si>
    <r>
      <rPr>
        <sz val="16"/>
        <rFont val="仿宋_GB2312"/>
        <charset val="134"/>
      </rPr>
      <t>组织对全乡区域内违章、废弃、有安全隐患的建筑物彻底整治；对有碍观瞻、存在脏乱差问题的点位彻底整治；对损毁的道路（桥梁）、水渠、沟口、崖边及各领域存在的安全隐患彻底整治。补齐必要的农村人居环境整治和小型公益性基础设施短板。</t>
    </r>
  </si>
  <si>
    <r>
      <rPr>
        <sz val="16"/>
        <rFont val="仿宋_GB2312"/>
        <charset val="134"/>
      </rPr>
      <t>宁县长庆桥镇人居环境整治项目</t>
    </r>
  </si>
  <si>
    <r>
      <rPr>
        <sz val="16"/>
        <rFont val="仿宋_GB2312"/>
        <charset val="134"/>
      </rPr>
      <t>长庆桥镇</t>
    </r>
  </si>
  <si>
    <r>
      <rPr>
        <sz val="16"/>
        <rFont val="仿宋_GB2312"/>
        <charset val="134"/>
      </rPr>
      <t>宁县金村乡人居环境整治项目</t>
    </r>
  </si>
  <si>
    <r>
      <rPr>
        <sz val="16"/>
        <rFont val="仿宋_GB2312"/>
        <charset val="134"/>
      </rPr>
      <t>金村乡</t>
    </r>
  </si>
  <si>
    <r>
      <rPr>
        <b/>
        <sz val="16"/>
        <rFont val="仿宋_GB2312"/>
        <charset val="134"/>
      </rPr>
      <t>四、示范村创建，和美乡村共</t>
    </r>
    <r>
      <rPr>
        <b/>
        <sz val="16"/>
        <rFont val="Times New Roman"/>
        <charset val="134"/>
      </rPr>
      <t>30</t>
    </r>
    <r>
      <rPr>
        <b/>
        <sz val="16"/>
        <rFont val="仿宋_GB2312"/>
        <charset val="134"/>
      </rPr>
      <t>个</t>
    </r>
  </si>
  <si>
    <r>
      <rPr>
        <sz val="16"/>
        <rFont val="仿宋_GB2312"/>
        <charset val="134"/>
      </rPr>
      <t>盘克镇罗卜咀村示范村创建项目</t>
    </r>
  </si>
  <si>
    <r>
      <rPr>
        <sz val="16"/>
        <rFont val="仿宋_GB2312"/>
        <charset val="134"/>
      </rPr>
      <t>盘克镇</t>
    </r>
    <r>
      <rPr>
        <sz val="16"/>
        <rFont val="Times New Roman"/>
        <charset val="134"/>
      </rPr>
      <t xml:space="preserve">
</t>
    </r>
    <r>
      <rPr>
        <sz val="16"/>
        <rFont val="仿宋_GB2312"/>
        <charset val="134"/>
      </rPr>
      <t>罗卜咀村</t>
    </r>
  </si>
  <si>
    <r>
      <rPr>
        <sz val="16"/>
        <rFont val="仿宋_GB2312"/>
        <charset val="134"/>
      </rPr>
      <t>计划新修庙东组至罗山湾组，庙咀组，老南组，张嘴组共</t>
    </r>
    <r>
      <rPr>
        <sz val="16"/>
        <rFont val="Times New Roman"/>
        <charset val="134"/>
      </rPr>
      <t>1.8</t>
    </r>
    <r>
      <rPr>
        <sz val="16"/>
        <rFont val="仿宋_GB2312"/>
        <charset val="134"/>
      </rPr>
      <t>公里柏油路，计划安装村干道</t>
    </r>
    <r>
      <rPr>
        <sz val="16"/>
        <rFont val="Times New Roman"/>
        <charset val="134"/>
      </rPr>
      <t>6.5</t>
    </r>
    <r>
      <rPr>
        <sz val="16"/>
        <rFont val="仿宋_GB2312"/>
        <charset val="134"/>
      </rPr>
      <t>公里路灯</t>
    </r>
    <r>
      <rPr>
        <sz val="16"/>
        <rFont val="Times New Roman"/>
        <charset val="134"/>
      </rPr>
      <t>200</t>
    </r>
    <r>
      <rPr>
        <sz val="16"/>
        <rFont val="仿宋_GB2312"/>
        <charset val="134"/>
      </rPr>
      <t>个，计划新修公路两边排水渠</t>
    </r>
    <r>
      <rPr>
        <sz val="16"/>
        <rFont val="Times New Roman"/>
        <charset val="134"/>
      </rPr>
      <t>6</t>
    </r>
    <r>
      <rPr>
        <sz val="16"/>
        <rFont val="仿宋_GB2312"/>
        <charset val="134"/>
      </rPr>
      <t>公里，计划新修进户路</t>
    </r>
    <r>
      <rPr>
        <sz val="16"/>
        <rFont val="Times New Roman"/>
        <charset val="134"/>
      </rPr>
      <t>300</t>
    </r>
    <r>
      <rPr>
        <sz val="16"/>
        <rFont val="仿宋_GB2312"/>
        <charset val="134"/>
      </rPr>
      <t>户</t>
    </r>
    <r>
      <rPr>
        <sz val="16"/>
        <rFont val="Times New Roman"/>
        <charset val="134"/>
      </rPr>
      <t>7500</t>
    </r>
    <r>
      <rPr>
        <sz val="16"/>
        <rFont val="仿宋_GB2312"/>
        <charset val="134"/>
      </rPr>
      <t>平米，公路排水涵管</t>
    </r>
    <r>
      <rPr>
        <sz val="16"/>
        <rFont val="Times New Roman"/>
        <charset val="134"/>
      </rPr>
      <t>500</t>
    </r>
    <r>
      <rPr>
        <sz val="16"/>
        <rFont val="仿宋_GB2312"/>
        <charset val="134"/>
      </rPr>
      <t>米，维修加固街道涝池</t>
    </r>
    <r>
      <rPr>
        <sz val="16"/>
        <rFont val="Times New Roman"/>
        <charset val="134"/>
      </rPr>
      <t>3</t>
    </r>
    <r>
      <rPr>
        <sz val="16"/>
        <rFont val="仿宋_GB2312"/>
        <charset val="134"/>
      </rPr>
      <t>处及排水，更换行道树</t>
    </r>
    <r>
      <rPr>
        <sz val="16"/>
        <rFont val="Times New Roman"/>
        <charset val="134"/>
      </rPr>
      <t>3</t>
    </r>
    <r>
      <rPr>
        <sz val="16"/>
        <rFont val="仿宋_GB2312"/>
        <charset val="134"/>
      </rPr>
      <t>公</t>
    </r>
    <r>
      <rPr>
        <sz val="16"/>
        <rFont val="Times New Roman"/>
        <charset val="134"/>
      </rPr>
      <t>750</t>
    </r>
    <r>
      <rPr>
        <sz val="16"/>
        <rFont val="仿宋_GB2312"/>
        <charset val="134"/>
      </rPr>
      <t>棵，购买垃圾清运车</t>
    </r>
    <r>
      <rPr>
        <sz val="16"/>
        <rFont val="Times New Roman"/>
        <charset val="134"/>
      </rPr>
      <t>8</t>
    </r>
    <r>
      <rPr>
        <sz val="16"/>
        <rFont val="仿宋_GB2312"/>
        <charset val="134"/>
      </rPr>
      <t>辆。</t>
    </r>
  </si>
  <si>
    <r>
      <rPr>
        <sz val="16"/>
        <rFont val="仿宋_GB2312"/>
        <charset val="134"/>
      </rPr>
      <t>加强乡镇基础设施建设，推进基础设施一体建设一个管护；促进地方特色产业发展提升群众收，入水平；实施生态环境保护和人居环境整治，实现乡镇美丽整洁宜居。</t>
    </r>
  </si>
  <si>
    <r>
      <rPr>
        <sz val="16"/>
        <rFont val="仿宋_GB2312"/>
        <charset val="134"/>
      </rPr>
      <t>通过加强基础设施建设、夯实产业发展基础，改善人居环境、通过提升公共服务惠及所有农户。</t>
    </r>
  </si>
  <si>
    <r>
      <rPr>
        <sz val="16"/>
        <rFont val="仿宋_GB2312"/>
        <charset val="134"/>
      </rPr>
      <t>盘克镇荏掌村示范村创建项目</t>
    </r>
  </si>
  <si>
    <r>
      <rPr>
        <sz val="16"/>
        <rFont val="仿宋_GB2312"/>
        <charset val="134"/>
      </rPr>
      <t>盘克镇</t>
    </r>
    <r>
      <rPr>
        <sz val="16"/>
        <rFont val="Times New Roman"/>
        <charset val="134"/>
      </rPr>
      <t xml:space="preserve">
</t>
    </r>
    <r>
      <rPr>
        <sz val="16"/>
        <rFont val="仿宋_GB2312"/>
        <charset val="134"/>
      </rPr>
      <t>荏掌村</t>
    </r>
  </si>
  <si>
    <r>
      <rPr>
        <sz val="16"/>
        <rFont val="仿宋_GB2312"/>
        <charset val="134"/>
      </rPr>
      <t>安装路灯</t>
    </r>
    <r>
      <rPr>
        <sz val="16"/>
        <rFont val="Times New Roman"/>
        <charset val="134"/>
      </rPr>
      <t>400</t>
    </r>
    <r>
      <rPr>
        <sz val="16"/>
        <rFont val="仿宋_GB2312"/>
        <charset val="134"/>
      </rPr>
      <t>盏，打造</t>
    </r>
    <r>
      <rPr>
        <sz val="16"/>
        <rFont val="Times New Roman"/>
        <charset val="134"/>
      </rPr>
      <t>4.5</t>
    </r>
    <r>
      <rPr>
        <sz val="16"/>
        <rFont val="仿宋_GB2312"/>
        <charset val="134"/>
      </rPr>
      <t>公里柏油路面，硬化进户路</t>
    </r>
    <r>
      <rPr>
        <sz val="16"/>
        <rFont val="Times New Roman"/>
        <charset val="134"/>
      </rPr>
      <t>7.8</t>
    </r>
    <r>
      <rPr>
        <sz val="16"/>
        <rFont val="仿宋_GB2312"/>
        <charset val="134"/>
      </rPr>
      <t>里，新修排水渠</t>
    </r>
    <r>
      <rPr>
        <sz val="16"/>
        <rFont val="Times New Roman"/>
        <charset val="134"/>
      </rPr>
      <t>10.5</t>
    </r>
    <r>
      <rPr>
        <sz val="16"/>
        <rFont val="仿宋_GB2312"/>
        <charset val="134"/>
      </rPr>
      <t>公里，购买大型垃圾清运车</t>
    </r>
    <r>
      <rPr>
        <sz val="16"/>
        <rFont val="Times New Roman"/>
        <charset val="134"/>
      </rPr>
      <t>2</t>
    </r>
    <r>
      <rPr>
        <sz val="16"/>
        <rFont val="仿宋_GB2312"/>
        <charset val="134"/>
      </rPr>
      <t>辆，购买小型垃圾车</t>
    </r>
    <r>
      <rPr>
        <sz val="16"/>
        <rFont val="Times New Roman"/>
        <charset val="134"/>
      </rPr>
      <t>12</t>
    </r>
    <r>
      <rPr>
        <sz val="16"/>
        <rFont val="仿宋_GB2312"/>
        <charset val="134"/>
      </rPr>
      <t>辆，购买勾臂式垃圾车</t>
    </r>
    <r>
      <rPr>
        <sz val="16"/>
        <rFont val="Times New Roman"/>
        <charset val="134"/>
      </rPr>
      <t>1</t>
    </r>
    <r>
      <rPr>
        <sz val="16"/>
        <rFont val="仿宋_GB2312"/>
        <charset val="134"/>
      </rPr>
      <t>辆，购买全压制垃圾箱</t>
    </r>
    <r>
      <rPr>
        <sz val="16"/>
        <rFont val="Times New Roman"/>
        <charset val="134"/>
      </rPr>
      <t>12</t>
    </r>
    <r>
      <rPr>
        <sz val="16"/>
        <rFont val="仿宋_GB2312"/>
        <charset val="134"/>
      </rPr>
      <t>个，新建烘烤车间一处，直播销售大厅一处，</t>
    </r>
  </si>
  <si>
    <r>
      <rPr>
        <sz val="16"/>
        <rFont val="仿宋_GB2312"/>
        <charset val="134"/>
      </rPr>
      <t>加强乡村基础设施建设，推进基础设施一体建设一体管护，促进地方特色产业发展，提升群众收入水平，实施生态环境保护和人居环境整治，实现乡村美丽整洁宜居。</t>
    </r>
  </si>
  <si>
    <r>
      <rPr>
        <sz val="16"/>
        <rFont val="仿宋_GB2312"/>
        <charset val="134"/>
      </rPr>
      <t>长庆桥镇先锋村乡村建设村项目</t>
    </r>
  </si>
  <si>
    <r>
      <rPr>
        <sz val="16"/>
        <rFont val="仿宋_GB2312"/>
        <charset val="134"/>
      </rPr>
      <t>长庆桥镇</t>
    </r>
    <r>
      <rPr>
        <sz val="16"/>
        <rFont val="Times New Roman"/>
        <charset val="134"/>
      </rPr>
      <t xml:space="preserve">
</t>
    </r>
    <r>
      <rPr>
        <sz val="16"/>
        <rFont val="仿宋_GB2312"/>
        <charset val="134"/>
      </rPr>
      <t>先锋村</t>
    </r>
  </si>
  <si>
    <r>
      <rPr>
        <sz val="16"/>
        <rFont val="仿宋_GB2312"/>
        <charset val="134"/>
      </rPr>
      <t>计划在安家组村部至庙沟（</t>
    </r>
    <r>
      <rPr>
        <sz val="16"/>
        <rFont val="Times New Roman"/>
        <charset val="134"/>
      </rPr>
      <t>1000</t>
    </r>
    <r>
      <rPr>
        <sz val="16"/>
        <rFont val="仿宋_GB2312"/>
        <charset val="134"/>
      </rPr>
      <t>米）、村部至正长路口（</t>
    </r>
    <r>
      <rPr>
        <sz val="16"/>
        <rFont val="Times New Roman"/>
        <charset val="134"/>
      </rPr>
      <t>300</t>
    </r>
    <r>
      <rPr>
        <sz val="16"/>
        <rFont val="仿宋_GB2312"/>
        <charset val="134"/>
      </rPr>
      <t>米）、村部至任家组坡底（</t>
    </r>
    <r>
      <rPr>
        <sz val="16"/>
        <rFont val="Times New Roman"/>
        <charset val="134"/>
      </rPr>
      <t>800</t>
    </r>
    <r>
      <rPr>
        <sz val="16"/>
        <rFont val="仿宋_GB2312"/>
        <charset val="134"/>
      </rPr>
      <t>米），任家组坡底至正长路口（</t>
    </r>
    <r>
      <rPr>
        <sz val="16"/>
        <rFont val="Times New Roman"/>
        <charset val="134"/>
      </rPr>
      <t>300</t>
    </r>
    <r>
      <rPr>
        <sz val="16"/>
        <rFont val="仿宋_GB2312"/>
        <charset val="134"/>
      </rPr>
      <t>米），修建梯形硬化排水渠，共计</t>
    </r>
    <r>
      <rPr>
        <sz val="16"/>
        <rFont val="Times New Roman"/>
        <charset val="134"/>
      </rPr>
      <t>2400</t>
    </r>
    <r>
      <rPr>
        <sz val="16"/>
        <rFont val="仿宋_GB2312"/>
        <charset val="134"/>
      </rPr>
      <t>米；计划在任家组硬化入户路（</t>
    </r>
    <r>
      <rPr>
        <sz val="16"/>
        <rFont val="Times New Roman"/>
        <charset val="134"/>
      </rPr>
      <t>3</t>
    </r>
    <r>
      <rPr>
        <sz val="16"/>
        <rFont val="仿宋_GB2312"/>
        <charset val="134"/>
      </rPr>
      <t>米宽</t>
    </r>
    <r>
      <rPr>
        <sz val="16"/>
        <rFont val="Times New Roman"/>
        <charset val="134"/>
      </rPr>
      <t>12</t>
    </r>
    <r>
      <rPr>
        <sz val="16"/>
        <rFont val="仿宋_GB2312"/>
        <charset val="134"/>
      </rPr>
      <t>厘米厚）</t>
    </r>
    <r>
      <rPr>
        <sz val="16"/>
        <rFont val="Times New Roman"/>
        <charset val="134"/>
      </rPr>
      <t>800</t>
    </r>
    <r>
      <rPr>
        <sz val="16"/>
        <rFont val="仿宋_GB2312"/>
        <charset val="134"/>
      </rPr>
      <t>米。石家组硬化入户路（</t>
    </r>
    <r>
      <rPr>
        <sz val="16"/>
        <rFont val="Times New Roman"/>
        <charset val="134"/>
      </rPr>
      <t>3</t>
    </r>
    <r>
      <rPr>
        <sz val="16"/>
        <rFont val="仿宋_GB2312"/>
        <charset val="134"/>
      </rPr>
      <t>米宽</t>
    </r>
    <r>
      <rPr>
        <sz val="16"/>
        <rFont val="Times New Roman"/>
        <charset val="134"/>
      </rPr>
      <t>12</t>
    </r>
    <r>
      <rPr>
        <sz val="16"/>
        <rFont val="仿宋_GB2312"/>
        <charset val="134"/>
      </rPr>
      <t>厘米厚）</t>
    </r>
    <r>
      <rPr>
        <sz val="16"/>
        <rFont val="Times New Roman"/>
        <charset val="134"/>
      </rPr>
      <t>1000</t>
    </r>
    <r>
      <rPr>
        <sz val="16"/>
        <rFont val="仿宋_GB2312"/>
        <charset val="134"/>
      </rPr>
      <t>米，共计</t>
    </r>
    <r>
      <rPr>
        <sz val="16"/>
        <rFont val="Times New Roman"/>
        <charset val="134"/>
      </rPr>
      <t>1800</t>
    </r>
    <r>
      <rPr>
        <sz val="16"/>
        <rFont val="仿宋_GB2312"/>
        <charset val="134"/>
      </rPr>
      <t>米；计划在石家组、任家组硬化村庄道路（</t>
    </r>
    <r>
      <rPr>
        <sz val="16"/>
        <rFont val="Times New Roman"/>
        <charset val="134"/>
      </rPr>
      <t>3.5</t>
    </r>
    <r>
      <rPr>
        <sz val="16"/>
        <rFont val="仿宋_GB2312"/>
        <charset val="134"/>
      </rPr>
      <t>米宽</t>
    </r>
    <r>
      <rPr>
        <sz val="16"/>
        <rFont val="Times New Roman"/>
        <charset val="134"/>
      </rPr>
      <t>15</t>
    </r>
    <r>
      <rPr>
        <sz val="16"/>
        <rFont val="仿宋_GB2312"/>
        <charset val="134"/>
      </rPr>
      <t>厘米厚）共计</t>
    </r>
    <r>
      <rPr>
        <sz val="16"/>
        <rFont val="Times New Roman"/>
        <charset val="134"/>
      </rPr>
      <t>680</t>
    </r>
    <r>
      <rPr>
        <sz val="16"/>
        <rFont val="仿宋_GB2312"/>
        <charset val="134"/>
      </rPr>
      <t>米</t>
    </r>
    <r>
      <rPr>
        <sz val="16"/>
        <rFont val="Times New Roman"/>
        <charset val="134"/>
      </rPr>
      <t xml:space="preserve"> </t>
    </r>
    <r>
      <rPr>
        <sz val="16"/>
        <rFont val="仿宋_GB2312"/>
        <charset val="134"/>
      </rPr>
      <t>。</t>
    </r>
    <r>
      <rPr>
        <sz val="16"/>
        <rFont val="Times New Roman"/>
        <charset val="134"/>
      </rPr>
      <t xml:space="preserve">
</t>
    </r>
    <r>
      <rPr>
        <sz val="16"/>
        <rFont val="仿宋_GB2312"/>
        <charset val="134"/>
      </rPr>
      <t>在先锋村每个组建设一个垃圾仓，共建设垃圾仓（规格</t>
    </r>
    <r>
      <rPr>
        <sz val="16"/>
        <rFont val="Times New Roman"/>
        <charset val="134"/>
      </rPr>
      <t>2*3</t>
    </r>
    <r>
      <rPr>
        <sz val="16"/>
        <rFont val="仿宋_GB2312"/>
        <charset val="134"/>
      </rPr>
      <t>）</t>
    </r>
    <r>
      <rPr>
        <sz val="16"/>
        <rFont val="Times New Roman"/>
        <charset val="134"/>
      </rPr>
      <t>6</t>
    </r>
    <r>
      <rPr>
        <sz val="16"/>
        <rFont val="仿宋_GB2312"/>
        <charset val="134"/>
      </rPr>
      <t>个。在先锋村村部至庙沟安装路灯</t>
    </r>
    <r>
      <rPr>
        <sz val="16"/>
        <rFont val="Times New Roman"/>
        <charset val="134"/>
      </rPr>
      <t>154</t>
    </r>
    <r>
      <rPr>
        <sz val="16"/>
        <rFont val="仿宋_GB2312"/>
        <charset val="134"/>
      </rPr>
      <t>盏，路线总长</t>
    </r>
    <r>
      <rPr>
        <sz val="16"/>
        <rFont val="Times New Roman"/>
        <charset val="134"/>
      </rPr>
      <t>4300</t>
    </r>
    <r>
      <rPr>
        <sz val="16"/>
        <rFont val="仿宋_GB2312"/>
        <charset val="134"/>
      </rPr>
      <t>米。购买小型垃圾清运车</t>
    </r>
    <r>
      <rPr>
        <sz val="16"/>
        <rFont val="Times New Roman"/>
        <charset val="134"/>
      </rPr>
      <t>7</t>
    </r>
    <r>
      <rPr>
        <sz val="16"/>
        <rFont val="仿宋_GB2312"/>
        <charset val="134"/>
      </rPr>
      <t>辆。在先锋村石家组与任家组行道树栽植</t>
    </r>
    <r>
      <rPr>
        <sz val="16"/>
        <rFont val="Times New Roman"/>
        <charset val="134"/>
      </rPr>
      <t>3000</t>
    </r>
    <r>
      <rPr>
        <sz val="16"/>
        <rFont val="仿宋_GB2312"/>
        <charset val="134"/>
      </rPr>
      <t>棵。</t>
    </r>
  </si>
  <si>
    <r>
      <rPr>
        <sz val="16"/>
        <rFont val="仿宋_GB2312"/>
        <charset val="134"/>
      </rPr>
      <t>太昌镇联合村示范村创建项目</t>
    </r>
  </si>
  <si>
    <r>
      <rPr>
        <sz val="16"/>
        <rFont val="仿宋_GB2312"/>
        <charset val="134"/>
      </rPr>
      <t>新修水泥路</t>
    </r>
    <r>
      <rPr>
        <sz val="16"/>
        <rFont val="Times New Roman"/>
        <charset val="134"/>
      </rPr>
      <t xml:space="preserve">1.4 </t>
    </r>
    <r>
      <rPr>
        <sz val="16"/>
        <rFont val="仿宋_GB2312"/>
        <charset val="134"/>
      </rPr>
      <t>公里；排水渠路肩硬化：水渠硬化</t>
    </r>
    <r>
      <rPr>
        <sz val="16"/>
        <rFont val="Times New Roman"/>
        <charset val="134"/>
      </rPr>
      <t xml:space="preserve">2150 </t>
    </r>
    <r>
      <rPr>
        <sz val="16"/>
        <rFont val="仿宋_GB2312"/>
        <charset val="134"/>
      </rPr>
      <t>米；维修排洪水渠</t>
    </r>
    <r>
      <rPr>
        <sz val="16"/>
        <rFont val="Times New Roman"/>
        <charset val="134"/>
      </rPr>
      <t xml:space="preserve">400 </t>
    </r>
    <r>
      <rPr>
        <sz val="16"/>
        <rFont val="仿宋_GB2312"/>
        <charset val="134"/>
      </rPr>
      <t>米。新修水渠边沟</t>
    </r>
    <r>
      <rPr>
        <sz val="16"/>
        <rFont val="Times New Roman"/>
        <charset val="134"/>
      </rPr>
      <t xml:space="preserve"> 3100 </t>
    </r>
    <r>
      <rPr>
        <sz val="16"/>
        <rFont val="仿宋_GB2312"/>
        <charset val="134"/>
      </rPr>
      <t>米，硬化路肩</t>
    </r>
    <r>
      <rPr>
        <sz val="16"/>
        <rFont val="Times New Roman"/>
        <charset val="134"/>
      </rPr>
      <t xml:space="preserve"> 1500 </t>
    </r>
    <r>
      <rPr>
        <sz val="16"/>
        <rFont val="仿宋_GB2312"/>
        <charset val="134"/>
      </rPr>
      <t>平方米。入户路硬化：新修</t>
    </r>
    <r>
      <rPr>
        <sz val="16"/>
        <rFont val="Times New Roman"/>
        <charset val="134"/>
      </rPr>
      <t xml:space="preserve"> 89 </t>
    </r>
    <r>
      <rPr>
        <sz val="16"/>
        <rFont val="仿宋_GB2312"/>
        <charset val="134"/>
      </rPr>
      <t>户入户路</t>
    </r>
    <r>
      <rPr>
        <sz val="16"/>
        <rFont val="Times New Roman"/>
        <charset val="134"/>
      </rPr>
      <t>3920</t>
    </r>
    <r>
      <rPr>
        <sz val="16"/>
        <rFont val="仿宋_GB2312"/>
        <charset val="134"/>
      </rPr>
      <t>米；新建</t>
    </r>
    <r>
      <rPr>
        <sz val="16"/>
        <rFont val="Times New Roman"/>
        <charset val="134"/>
      </rPr>
      <t xml:space="preserve"> 84 </t>
    </r>
    <r>
      <rPr>
        <sz val="16"/>
        <rFont val="仿宋_GB2312"/>
        <charset val="134"/>
      </rPr>
      <t>盏太阳能路灯；人居环境提升：开展</t>
    </r>
    <r>
      <rPr>
        <sz val="16"/>
        <rFont val="Times New Roman"/>
        <charset val="134"/>
      </rPr>
      <t xml:space="preserve"> 0.6 </t>
    </r>
    <r>
      <rPr>
        <sz val="16"/>
        <rFont val="仿宋_GB2312"/>
        <charset val="134"/>
      </rPr>
      <t>公里的</t>
    </r>
    <r>
      <rPr>
        <sz val="16"/>
        <rFont val="Times New Roman"/>
        <charset val="134"/>
      </rPr>
      <t>“</t>
    </r>
    <r>
      <rPr>
        <sz val="16"/>
        <rFont val="仿宋_GB2312"/>
        <charset val="134"/>
      </rPr>
      <t>三拆一治一排</t>
    </r>
    <r>
      <rPr>
        <sz val="16"/>
        <rFont val="Times New Roman"/>
        <charset val="134"/>
      </rPr>
      <t>”</t>
    </r>
    <r>
      <rPr>
        <sz val="16"/>
        <rFont val="仿宋_GB2312"/>
        <charset val="134"/>
      </rPr>
      <t>专项行动，栽植补植行道树</t>
    </r>
    <r>
      <rPr>
        <sz val="16"/>
        <rFont val="Times New Roman"/>
        <charset val="134"/>
      </rPr>
      <t xml:space="preserve"> 350 </t>
    </r>
    <r>
      <rPr>
        <sz val="16"/>
        <rFont val="仿宋_GB2312"/>
        <charset val="134"/>
      </rPr>
      <t>棵。计划购置</t>
    </r>
    <r>
      <rPr>
        <sz val="16"/>
        <rFont val="Times New Roman"/>
        <charset val="134"/>
      </rPr>
      <t>1</t>
    </r>
    <r>
      <rPr>
        <sz val="16"/>
        <rFont val="仿宋_GB2312"/>
        <charset val="134"/>
      </rPr>
      <t>辆垃圾转运车、</t>
    </r>
    <r>
      <rPr>
        <sz val="16"/>
        <rFont val="Times New Roman"/>
        <charset val="134"/>
      </rPr>
      <t>3</t>
    </r>
    <r>
      <rPr>
        <sz val="16"/>
        <rFont val="仿宋_GB2312"/>
        <charset val="134"/>
      </rPr>
      <t>辆垃圾清运车和</t>
    </r>
    <r>
      <rPr>
        <sz val="16"/>
        <rFont val="Times New Roman"/>
        <charset val="134"/>
      </rPr>
      <t>2</t>
    </r>
    <r>
      <rPr>
        <sz val="16"/>
        <rFont val="仿宋_GB2312"/>
        <charset val="134"/>
      </rPr>
      <t>台草坪机。新建</t>
    </r>
    <r>
      <rPr>
        <sz val="16"/>
        <rFont val="Times New Roman"/>
        <charset val="134"/>
      </rPr>
      <t>1</t>
    </r>
    <r>
      <rPr>
        <sz val="16"/>
        <rFont val="仿宋_GB2312"/>
        <charset val="134"/>
      </rPr>
      <t>处面积为</t>
    </r>
    <r>
      <rPr>
        <sz val="16"/>
        <rFont val="Times New Roman"/>
        <charset val="134"/>
      </rPr>
      <t xml:space="preserve"> 1110 </t>
    </r>
    <r>
      <rPr>
        <sz val="16"/>
        <rFont val="仿宋_GB2312"/>
        <charset val="134"/>
      </rPr>
      <t>平方米的小广场。</t>
    </r>
  </si>
  <si>
    <r>
      <rPr>
        <sz val="16"/>
        <rFont val="仿宋_GB2312"/>
        <charset val="134"/>
      </rPr>
      <t>太昌镇申明村示范村创建项目</t>
    </r>
  </si>
  <si>
    <r>
      <rPr>
        <sz val="16"/>
        <rFont val="仿宋_GB2312"/>
        <charset val="134"/>
      </rPr>
      <t>太昌镇</t>
    </r>
    <r>
      <rPr>
        <sz val="16"/>
        <rFont val="Times New Roman"/>
        <charset val="134"/>
      </rPr>
      <t xml:space="preserve">
</t>
    </r>
    <r>
      <rPr>
        <sz val="16"/>
        <rFont val="仿宋_GB2312"/>
        <charset val="134"/>
      </rPr>
      <t>申明村</t>
    </r>
  </si>
  <si>
    <r>
      <rPr>
        <sz val="16"/>
        <rFont val="仿宋_GB2312"/>
        <charset val="134"/>
      </rPr>
      <t>村组道路硬化</t>
    </r>
    <r>
      <rPr>
        <sz val="16"/>
        <rFont val="Times New Roman"/>
        <charset val="134"/>
      </rPr>
      <t>2.5</t>
    </r>
    <r>
      <rPr>
        <sz val="16"/>
        <rFont val="仿宋_GB2312"/>
        <charset val="134"/>
      </rPr>
      <t>公里；维修柏油路</t>
    </r>
    <r>
      <rPr>
        <sz val="16"/>
        <rFont val="Times New Roman"/>
        <charset val="134"/>
      </rPr>
      <t>2.4</t>
    </r>
    <r>
      <rPr>
        <sz val="16"/>
        <rFont val="仿宋_GB2312"/>
        <charset val="134"/>
      </rPr>
      <t>公里，巷道路硬化</t>
    </r>
    <r>
      <rPr>
        <sz val="16"/>
        <rFont val="Times New Roman"/>
        <charset val="134"/>
      </rPr>
      <t>200</t>
    </r>
    <r>
      <rPr>
        <sz val="16"/>
        <rFont val="仿宋_GB2312"/>
        <charset val="134"/>
      </rPr>
      <t>米；对沿线</t>
    </r>
    <r>
      <rPr>
        <sz val="16"/>
        <rFont val="Times New Roman"/>
        <charset val="134"/>
      </rPr>
      <t>510</t>
    </r>
    <r>
      <rPr>
        <sz val="16"/>
        <rFont val="仿宋_GB2312"/>
        <charset val="134"/>
      </rPr>
      <t>户</t>
    </r>
    <r>
      <rPr>
        <sz val="16"/>
        <rFont val="Times New Roman"/>
        <charset val="134"/>
      </rPr>
      <t>17600</t>
    </r>
    <r>
      <rPr>
        <sz val="16"/>
        <rFont val="仿宋_GB2312"/>
        <charset val="134"/>
      </rPr>
      <t>米的进户路进行硬化；水渠路肩硬化：新修村主干道边沟水渠</t>
    </r>
    <r>
      <rPr>
        <sz val="16"/>
        <rFont val="Times New Roman"/>
        <charset val="134"/>
      </rPr>
      <t>10.42</t>
    </r>
    <r>
      <rPr>
        <sz val="16"/>
        <rFont val="仿宋_GB2312"/>
        <charset val="134"/>
      </rPr>
      <t>公里，对路肩</t>
    </r>
    <r>
      <rPr>
        <sz val="16"/>
        <rFont val="Times New Roman"/>
        <charset val="134"/>
      </rPr>
      <t>2200</t>
    </r>
    <r>
      <rPr>
        <sz val="16"/>
        <rFont val="仿宋_GB2312"/>
        <charset val="134"/>
      </rPr>
      <t>平方米进行硬化；维修主干道柏油路</t>
    </r>
    <r>
      <rPr>
        <sz val="16"/>
        <rFont val="Times New Roman"/>
        <charset val="134"/>
      </rPr>
      <t>670</t>
    </r>
    <r>
      <rPr>
        <sz val="16"/>
        <rFont val="仿宋_GB2312"/>
        <charset val="134"/>
      </rPr>
      <t>平方米，新建</t>
    </r>
    <r>
      <rPr>
        <sz val="16"/>
        <rFont val="Times New Roman"/>
        <charset val="134"/>
      </rPr>
      <t>270</t>
    </r>
    <r>
      <rPr>
        <sz val="16"/>
        <rFont val="仿宋_GB2312"/>
        <charset val="134"/>
      </rPr>
      <t>盏路灯。对农户门前</t>
    </r>
    <r>
      <rPr>
        <sz val="16"/>
        <rFont val="Times New Roman"/>
        <charset val="134"/>
      </rPr>
      <t>9.7</t>
    </r>
    <r>
      <rPr>
        <sz val="16"/>
        <rFont val="仿宋_GB2312"/>
        <charset val="134"/>
      </rPr>
      <t>公里范围内的人居环境整治，对</t>
    </r>
    <r>
      <rPr>
        <sz val="16"/>
        <rFont val="Times New Roman"/>
        <charset val="134"/>
      </rPr>
      <t>4.8</t>
    </r>
    <r>
      <rPr>
        <sz val="16"/>
        <rFont val="仿宋_GB2312"/>
        <charset val="134"/>
      </rPr>
      <t>公里道路进行绿化，栽植绿化树</t>
    </r>
    <r>
      <rPr>
        <sz val="16"/>
        <rFont val="Times New Roman"/>
        <charset val="134"/>
      </rPr>
      <t>800</t>
    </r>
    <r>
      <rPr>
        <sz val="16"/>
        <rFont val="仿宋_GB2312"/>
        <charset val="134"/>
      </rPr>
      <t>棵。购置</t>
    </r>
    <r>
      <rPr>
        <sz val="16"/>
        <rFont val="Times New Roman"/>
        <charset val="134"/>
      </rPr>
      <t>3</t>
    </r>
    <r>
      <rPr>
        <sz val="16"/>
        <rFont val="仿宋_GB2312"/>
        <charset val="134"/>
      </rPr>
      <t>台垃圾清运车，新建</t>
    </r>
    <r>
      <rPr>
        <sz val="16"/>
        <rFont val="Times New Roman"/>
        <charset val="134"/>
      </rPr>
      <t>1</t>
    </r>
    <r>
      <rPr>
        <sz val="16"/>
        <rFont val="仿宋_GB2312"/>
        <charset val="134"/>
      </rPr>
      <t>处垃圾暂存点。</t>
    </r>
  </si>
  <si>
    <r>
      <rPr>
        <sz val="16"/>
        <rFont val="仿宋_GB2312"/>
        <charset val="134"/>
      </rPr>
      <t>加强乡村基础设施建设，推进基础设施一体建设一体管护，促进地方特色产业发展，提升群众收入水平，实施生态环境保护和人居环境整治</t>
    </r>
  </si>
  <si>
    <r>
      <rPr>
        <sz val="16"/>
        <rFont val="仿宋_GB2312"/>
        <charset val="134"/>
      </rPr>
      <t>米桥镇屈家村示范村创建项目</t>
    </r>
  </si>
  <si>
    <r>
      <rPr>
        <sz val="16"/>
        <rFont val="仿宋_GB2312"/>
        <charset val="134"/>
      </rPr>
      <t>一、四、五、六、七、八组巷道水泥路</t>
    </r>
    <r>
      <rPr>
        <sz val="16"/>
        <rFont val="Times New Roman"/>
        <charset val="134"/>
      </rPr>
      <t>6</t>
    </r>
    <r>
      <rPr>
        <sz val="16"/>
        <rFont val="仿宋_GB2312"/>
        <charset val="134"/>
      </rPr>
      <t>公里；新建硬化路排水渠</t>
    </r>
    <r>
      <rPr>
        <sz val="16"/>
        <rFont val="Times New Roman"/>
        <charset val="134"/>
      </rPr>
      <t>2.6</t>
    </r>
    <r>
      <rPr>
        <sz val="16"/>
        <rFont val="仿宋_GB2312"/>
        <charset val="134"/>
      </rPr>
      <t>公里，蒸发池</t>
    </r>
    <r>
      <rPr>
        <sz val="16"/>
        <rFont val="Times New Roman"/>
        <charset val="134"/>
      </rPr>
      <t>2</t>
    </r>
    <r>
      <rPr>
        <sz val="16"/>
        <rFont val="仿宋_GB2312"/>
        <charset val="134"/>
      </rPr>
      <t>处；一至十二组水泥入户路涉及</t>
    </r>
    <r>
      <rPr>
        <sz val="16"/>
        <rFont val="Times New Roman"/>
        <charset val="134"/>
      </rPr>
      <t>7.2</t>
    </r>
    <r>
      <rPr>
        <sz val="16"/>
        <rFont val="仿宋_GB2312"/>
        <charset val="134"/>
      </rPr>
      <t>公里；购置垃圾清运车</t>
    </r>
    <r>
      <rPr>
        <sz val="16"/>
        <rFont val="Times New Roman"/>
        <charset val="134"/>
      </rPr>
      <t>5</t>
    </r>
    <r>
      <rPr>
        <sz val="16"/>
        <rFont val="仿宋_GB2312"/>
        <charset val="134"/>
      </rPr>
      <t>辆，新建垃圾暂存点</t>
    </r>
    <r>
      <rPr>
        <sz val="16"/>
        <rFont val="Times New Roman"/>
        <charset val="134"/>
      </rPr>
      <t>2</t>
    </r>
    <r>
      <rPr>
        <sz val="16"/>
        <rFont val="仿宋_GB2312"/>
        <charset val="134"/>
      </rPr>
      <t>处，亮化路灯</t>
    </r>
    <r>
      <rPr>
        <sz val="16"/>
        <rFont val="Times New Roman"/>
        <charset val="134"/>
      </rPr>
      <t>81</t>
    </r>
    <r>
      <rPr>
        <sz val="16"/>
        <rFont val="仿宋_GB2312"/>
        <charset val="134"/>
      </rPr>
      <t>盏，拆违治乱、区域硬化、绿化等；新栽</t>
    </r>
    <r>
      <rPr>
        <sz val="16"/>
        <rFont val="Times New Roman"/>
        <charset val="134"/>
      </rPr>
      <t>3</t>
    </r>
    <r>
      <rPr>
        <sz val="16"/>
        <rFont val="仿宋_GB2312"/>
        <charset val="134"/>
      </rPr>
      <t>公里行道树</t>
    </r>
    <r>
      <rPr>
        <sz val="16"/>
        <rFont val="Times New Roman"/>
        <charset val="134"/>
      </rPr>
      <t>1800</t>
    </r>
    <r>
      <rPr>
        <sz val="16"/>
        <rFont val="仿宋_GB2312"/>
        <charset val="134"/>
      </rPr>
      <t>棵金叶复叶槭。</t>
    </r>
  </si>
  <si>
    <r>
      <rPr>
        <sz val="16"/>
        <rFont val="仿宋_GB2312"/>
        <charset val="134"/>
      </rPr>
      <t>加强乡镇基础设施建设，推进基础设施一体建设一体管护；促进地方特色产业发展，提升群众收入水平；实施生态环境保护和人居环境整治，实现乡镇美丽整洁宜居。</t>
    </r>
  </si>
  <si>
    <r>
      <rPr>
        <sz val="16"/>
        <rFont val="仿宋_GB2312"/>
        <charset val="134"/>
      </rPr>
      <t>米桥镇米桥村示范村创建项目</t>
    </r>
  </si>
  <si>
    <r>
      <rPr>
        <sz val="16"/>
        <rFont val="仿宋_GB2312"/>
        <charset val="134"/>
      </rPr>
      <t>米桥镇</t>
    </r>
    <r>
      <rPr>
        <sz val="16"/>
        <rFont val="Times New Roman"/>
        <charset val="134"/>
      </rPr>
      <t xml:space="preserve">
</t>
    </r>
    <r>
      <rPr>
        <sz val="16"/>
        <rFont val="仿宋_GB2312"/>
        <charset val="134"/>
      </rPr>
      <t>米桥村</t>
    </r>
  </si>
  <si>
    <r>
      <rPr>
        <sz val="16"/>
        <rFont val="仿宋_GB2312"/>
        <charset val="134"/>
      </rPr>
      <t>计划新修一、三、六、七组水泥路</t>
    </r>
    <r>
      <rPr>
        <sz val="16"/>
        <rFont val="Times New Roman"/>
        <charset val="134"/>
      </rPr>
      <t>1.5</t>
    </r>
    <r>
      <rPr>
        <sz val="16"/>
        <rFont val="仿宋_GB2312"/>
        <charset val="134"/>
      </rPr>
      <t>公里；新修一、二组排水渠</t>
    </r>
    <r>
      <rPr>
        <sz val="16"/>
        <rFont val="Times New Roman"/>
        <charset val="134"/>
      </rPr>
      <t>1</t>
    </r>
    <r>
      <rPr>
        <sz val="16"/>
        <rFont val="仿宋_GB2312"/>
        <charset val="134"/>
      </rPr>
      <t>公里；硬化二组涝池一处，并安装防护措施；新修一、二、三、四、五、六、七组进户路</t>
    </r>
    <r>
      <rPr>
        <sz val="16"/>
        <rFont val="Times New Roman"/>
        <charset val="134"/>
      </rPr>
      <t>3.5</t>
    </r>
    <r>
      <rPr>
        <sz val="16"/>
        <rFont val="仿宋_GB2312"/>
        <charset val="134"/>
      </rPr>
      <t>公里；铺设三组渗水砖</t>
    </r>
    <r>
      <rPr>
        <sz val="16"/>
        <rFont val="Times New Roman"/>
        <charset val="134"/>
      </rPr>
      <t>1200</t>
    </r>
    <r>
      <rPr>
        <sz val="16"/>
        <rFont val="仿宋_GB2312"/>
        <charset val="134"/>
      </rPr>
      <t>平方米；安装一、五组道路波形护栏</t>
    </r>
    <r>
      <rPr>
        <sz val="16"/>
        <rFont val="Times New Roman"/>
        <charset val="134"/>
      </rPr>
      <t>165</t>
    </r>
    <r>
      <rPr>
        <sz val="16"/>
        <rFont val="仿宋_GB2312"/>
        <charset val="134"/>
      </rPr>
      <t>米；安装二、三、六、七组主干道路灯</t>
    </r>
    <r>
      <rPr>
        <sz val="16"/>
        <rFont val="Times New Roman"/>
        <charset val="134"/>
      </rPr>
      <t>220</t>
    </r>
    <r>
      <rPr>
        <sz val="16"/>
        <rFont val="仿宋_GB2312"/>
        <charset val="134"/>
      </rPr>
      <t>盏；购置垃圾清运车</t>
    </r>
    <r>
      <rPr>
        <sz val="16"/>
        <rFont val="Times New Roman"/>
        <charset val="134"/>
      </rPr>
      <t>10</t>
    </r>
    <r>
      <rPr>
        <sz val="16"/>
        <rFont val="仿宋_GB2312"/>
        <charset val="134"/>
      </rPr>
      <t>辆；新栽金叶复叶槭树</t>
    </r>
    <r>
      <rPr>
        <sz val="16"/>
        <rFont val="Times New Roman"/>
        <charset val="134"/>
      </rPr>
      <t>3</t>
    </r>
    <r>
      <rPr>
        <sz val="16"/>
        <rFont val="仿宋_GB2312"/>
        <charset val="134"/>
      </rPr>
      <t>公里</t>
    </r>
    <r>
      <rPr>
        <sz val="16"/>
        <rFont val="Times New Roman"/>
        <charset val="134"/>
      </rPr>
      <t>2100</t>
    </r>
    <r>
      <rPr>
        <sz val="16"/>
        <rFont val="仿宋_GB2312"/>
        <charset val="134"/>
      </rPr>
      <t>棵。</t>
    </r>
  </si>
  <si>
    <r>
      <rPr>
        <sz val="16"/>
        <rFont val="仿宋_GB2312"/>
        <charset val="134"/>
      </rPr>
      <t>新宁镇金冢村乡村建设示范村创建项目</t>
    </r>
  </si>
  <si>
    <r>
      <rPr>
        <sz val="16"/>
        <rFont val="仿宋_GB2312"/>
        <charset val="134"/>
      </rPr>
      <t>新宁镇</t>
    </r>
    <r>
      <rPr>
        <sz val="16"/>
        <rFont val="Times New Roman"/>
        <charset val="134"/>
      </rPr>
      <t xml:space="preserve">
</t>
    </r>
    <r>
      <rPr>
        <sz val="16"/>
        <rFont val="仿宋_GB2312"/>
        <charset val="134"/>
      </rPr>
      <t>金冢村</t>
    </r>
  </si>
  <si>
    <r>
      <rPr>
        <sz val="16"/>
        <color indexed="8"/>
        <rFont val="仿宋_GB2312"/>
        <charset val="134"/>
      </rPr>
      <t>新建常山组、金冢组、渔池组、坑老组、小沟组通组道路</t>
    </r>
    <r>
      <rPr>
        <sz val="16"/>
        <color indexed="8"/>
        <rFont val="Times New Roman"/>
        <charset val="134"/>
      </rPr>
      <t>5.15</t>
    </r>
    <r>
      <rPr>
        <sz val="16"/>
        <color indexed="8"/>
        <rFont val="仿宋_GB2312"/>
        <charset val="134"/>
      </rPr>
      <t>公里；槐树台组、金冢组、渔池组、坑老组、小沟组入户路</t>
    </r>
    <r>
      <rPr>
        <sz val="16"/>
        <color indexed="8"/>
        <rFont val="Times New Roman"/>
        <charset val="134"/>
      </rPr>
      <t>7.2</t>
    </r>
    <r>
      <rPr>
        <sz val="16"/>
        <color indexed="8"/>
        <rFont val="仿宋_GB2312"/>
        <charset val="134"/>
      </rPr>
      <t>公里；金冢组排污排水渠</t>
    </r>
    <r>
      <rPr>
        <sz val="16"/>
        <color indexed="8"/>
        <rFont val="Times New Roman"/>
        <charset val="134"/>
      </rPr>
      <t>2700</t>
    </r>
    <r>
      <rPr>
        <sz val="16"/>
        <color indexed="8"/>
        <rFont val="仿宋_GB2312"/>
        <charset val="134"/>
      </rPr>
      <t>米；栽植行道</t>
    </r>
    <r>
      <rPr>
        <sz val="16"/>
        <color indexed="8"/>
        <rFont val="Times New Roman"/>
        <charset val="134"/>
      </rPr>
      <t>1200</t>
    </r>
    <r>
      <rPr>
        <sz val="16"/>
        <color indexed="8"/>
        <rFont val="仿宋_GB2312"/>
        <charset val="134"/>
      </rPr>
      <t>棵；村道两侧人居提升工程</t>
    </r>
    <r>
      <rPr>
        <sz val="16"/>
        <color indexed="8"/>
        <rFont val="Times New Roman"/>
        <charset val="134"/>
      </rPr>
      <t>1</t>
    </r>
    <r>
      <rPr>
        <sz val="16"/>
        <color indexed="8"/>
        <rFont val="仿宋_GB2312"/>
        <charset val="134"/>
      </rPr>
      <t>处；新建金冢组物流仓储一处</t>
    </r>
    <r>
      <rPr>
        <sz val="16"/>
        <color indexed="8"/>
        <rFont val="Times New Roman"/>
        <charset val="134"/>
      </rPr>
      <t>1500</t>
    </r>
    <r>
      <rPr>
        <sz val="16"/>
        <color indexed="8"/>
        <rFont val="仿宋_GB2312"/>
        <charset val="134"/>
      </rPr>
      <t>平方米，开发槐树台组蔬菜水果采摘园一处</t>
    </r>
    <r>
      <rPr>
        <sz val="16"/>
        <color indexed="8"/>
        <rFont val="Times New Roman"/>
        <charset val="134"/>
      </rPr>
      <t>7</t>
    </r>
    <r>
      <rPr>
        <sz val="16"/>
        <color indexed="8"/>
        <rFont val="仿宋_GB2312"/>
        <charset val="134"/>
      </rPr>
      <t>亩，发展村集体经济。</t>
    </r>
  </si>
  <si>
    <r>
      <rPr>
        <sz val="16"/>
        <rFont val="仿宋_GB2312"/>
        <charset val="134"/>
      </rPr>
      <t>项目建成后，可进一步完善村基础设施和公共服务，有效提升农户生活品质，促进农村经济发展。打造城郊融合型乡村，提升群众生活幸福指数。</t>
    </r>
  </si>
  <si>
    <r>
      <rPr>
        <sz val="16"/>
        <rFont val="仿宋_GB2312"/>
        <charset val="134"/>
      </rPr>
      <t>新宁镇九龙村乡村建设示范村创建项目</t>
    </r>
  </si>
  <si>
    <r>
      <rPr>
        <sz val="16"/>
        <rFont val="仿宋_GB2312"/>
        <charset val="134"/>
      </rPr>
      <t>新宁镇</t>
    </r>
    <r>
      <rPr>
        <sz val="16"/>
        <rFont val="Times New Roman"/>
        <charset val="134"/>
      </rPr>
      <t xml:space="preserve">
</t>
    </r>
    <r>
      <rPr>
        <sz val="16"/>
        <rFont val="仿宋_GB2312"/>
        <charset val="134"/>
      </rPr>
      <t>九龙村</t>
    </r>
  </si>
  <si>
    <r>
      <rPr>
        <sz val="16"/>
        <color indexed="8"/>
        <rFont val="仿宋_GB2312"/>
        <charset val="134"/>
      </rPr>
      <t>新建三、四、六组进户路</t>
    </r>
    <r>
      <rPr>
        <sz val="16"/>
        <color indexed="8"/>
        <rFont val="Times New Roman"/>
        <charset val="134"/>
      </rPr>
      <t>2</t>
    </r>
    <r>
      <rPr>
        <sz val="16"/>
        <color indexed="8"/>
        <rFont val="仿宋_GB2312"/>
        <charset val="134"/>
      </rPr>
      <t>公里；一组排水渠</t>
    </r>
    <r>
      <rPr>
        <sz val="16"/>
        <color indexed="8"/>
        <rFont val="Times New Roman"/>
        <charset val="134"/>
      </rPr>
      <t>300</t>
    </r>
    <r>
      <rPr>
        <sz val="16"/>
        <color indexed="8"/>
        <rFont val="仿宋_GB2312"/>
        <charset val="134"/>
      </rPr>
      <t>米；五组至九组入户自来水</t>
    </r>
    <r>
      <rPr>
        <sz val="16"/>
        <color indexed="8"/>
        <rFont val="Times New Roman"/>
        <charset val="134"/>
      </rPr>
      <t>235</t>
    </r>
    <r>
      <rPr>
        <sz val="16"/>
        <color indexed="8"/>
        <rFont val="仿宋_GB2312"/>
        <charset val="134"/>
      </rPr>
      <t>户；安装桃园小电井</t>
    </r>
    <r>
      <rPr>
        <sz val="16"/>
        <color indexed="8"/>
        <rFont val="Times New Roman"/>
        <charset val="134"/>
      </rPr>
      <t>2</t>
    </r>
    <r>
      <rPr>
        <sz val="16"/>
        <color indexed="8"/>
        <rFont val="仿宋_GB2312"/>
        <charset val="134"/>
      </rPr>
      <t>处；安装幸福互助院供暖设施一套。</t>
    </r>
  </si>
  <si>
    <r>
      <rPr>
        <sz val="16"/>
        <rFont val="仿宋_GB2312"/>
        <charset val="134"/>
      </rPr>
      <t>项目建成后，可进一步完善村基础设施和公共服务，有效提升农户生活品质，促进农村经济发展。</t>
    </r>
  </si>
  <si>
    <r>
      <rPr>
        <sz val="16"/>
        <rFont val="仿宋_GB2312"/>
        <charset val="134"/>
      </rPr>
      <t>中村镇西王村示范村创建项目</t>
    </r>
  </si>
  <si>
    <r>
      <rPr>
        <sz val="16"/>
        <rFont val="仿宋_GB2312"/>
        <charset val="134"/>
      </rPr>
      <t>中村镇</t>
    </r>
    <r>
      <rPr>
        <sz val="16"/>
        <rFont val="Times New Roman"/>
        <charset val="134"/>
      </rPr>
      <t xml:space="preserve">
</t>
    </r>
    <r>
      <rPr>
        <sz val="16"/>
        <rFont val="仿宋_GB2312"/>
        <charset val="134"/>
      </rPr>
      <t>西王村</t>
    </r>
  </si>
  <si>
    <r>
      <rPr>
        <sz val="16"/>
        <color indexed="8"/>
        <rFont val="仿宋_GB2312"/>
        <charset val="134"/>
      </rPr>
      <t>实施村组巷道路硬化</t>
    </r>
    <r>
      <rPr>
        <sz val="16"/>
        <color indexed="8"/>
        <rFont val="Times New Roman"/>
        <charset val="134"/>
      </rPr>
      <t>2.87</t>
    </r>
    <r>
      <rPr>
        <sz val="16"/>
        <color indexed="8"/>
        <rFont val="仿宋_GB2312"/>
        <charset val="134"/>
      </rPr>
      <t>公里（其中：一组</t>
    </r>
    <r>
      <rPr>
        <sz val="16"/>
        <color indexed="8"/>
        <rFont val="Times New Roman"/>
        <charset val="134"/>
      </rPr>
      <t>0.26</t>
    </r>
    <r>
      <rPr>
        <sz val="16"/>
        <color indexed="8"/>
        <rFont val="仿宋_GB2312"/>
        <charset val="134"/>
      </rPr>
      <t>公里，二组</t>
    </r>
    <r>
      <rPr>
        <sz val="16"/>
        <color indexed="8"/>
        <rFont val="Times New Roman"/>
        <charset val="134"/>
      </rPr>
      <t>0.28</t>
    </r>
    <r>
      <rPr>
        <sz val="16"/>
        <color indexed="8"/>
        <rFont val="仿宋_GB2312"/>
        <charset val="134"/>
      </rPr>
      <t>公里，三组</t>
    </r>
    <r>
      <rPr>
        <sz val="16"/>
        <color indexed="8"/>
        <rFont val="Times New Roman"/>
        <charset val="134"/>
      </rPr>
      <t>0.58</t>
    </r>
    <r>
      <rPr>
        <sz val="16"/>
        <color indexed="8"/>
        <rFont val="仿宋_GB2312"/>
        <charset val="134"/>
      </rPr>
      <t>公里，四组</t>
    </r>
    <r>
      <rPr>
        <sz val="16"/>
        <color indexed="8"/>
        <rFont val="Times New Roman"/>
        <charset val="134"/>
      </rPr>
      <t>0.583</t>
    </r>
    <r>
      <rPr>
        <sz val="16"/>
        <color indexed="8"/>
        <rFont val="仿宋_GB2312"/>
        <charset val="134"/>
      </rPr>
      <t>公里，五组</t>
    </r>
    <r>
      <rPr>
        <sz val="16"/>
        <color indexed="8"/>
        <rFont val="Times New Roman"/>
        <charset val="134"/>
      </rPr>
      <t>0.24</t>
    </r>
    <r>
      <rPr>
        <sz val="16"/>
        <color indexed="8"/>
        <rFont val="仿宋_GB2312"/>
        <charset val="134"/>
      </rPr>
      <t>公里，六组</t>
    </r>
    <r>
      <rPr>
        <sz val="16"/>
        <color indexed="8"/>
        <rFont val="Times New Roman"/>
        <charset val="134"/>
      </rPr>
      <t>0.37</t>
    </r>
    <r>
      <rPr>
        <sz val="16"/>
        <color indexed="8"/>
        <rFont val="仿宋_GB2312"/>
        <charset val="134"/>
      </rPr>
      <t>公里，七组</t>
    </r>
    <r>
      <rPr>
        <sz val="16"/>
        <color indexed="8"/>
        <rFont val="Times New Roman"/>
        <charset val="134"/>
      </rPr>
      <t>0.36</t>
    </r>
    <r>
      <rPr>
        <sz val="16"/>
        <color indexed="8"/>
        <rFont val="仿宋_GB2312"/>
        <charset val="134"/>
      </rPr>
      <t>公里，八组</t>
    </r>
    <r>
      <rPr>
        <sz val="16"/>
        <color indexed="8"/>
        <rFont val="Times New Roman"/>
        <charset val="134"/>
      </rPr>
      <t>0.35</t>
    </r>
    <r>
      <rPr>
        <sz val="16"/>
        <color indexed="8"/>
        <rFont val="仿宋_GB2312"/>
        <charset val="134"/>
      </rPr>
      <t>公里，九组</t>
    </r>
    <r>
      <rPr>
        <sz val="16"/>
        <color indexed="8"/>
        <rFont val="Times New Roman"/>
        <charset val="134"/>
      </rPr>
      <t>0.43</t>
    </r>
    <r>
      <rPr>
        <sz val="16"/>
        <color indexed="8"/>
        <rFont val="仿宋_GB2312"/>
        <charset val="134"/>
      </rPr>
      <t>公里）；新修进户路</t>
    </r>
    <r>
      <rPr>
        <sz val="16"/>
        <color indexed="8"/>
        <rFont val="Times New Roman"/>
        <charset val="134"/>
      </rPr>
      <t>435</t>
    </r>
    <r>
      <rPr>
        <sz val="16"/>
        <color indexed="8"/>
        <rFont val="仿宋_GB2312"/>
        <charset val="134"/>
      </rPr>
      <t>户</t>
    </r>
    <r>
      <rPr>
        <sz val="16"/>
        <color indexed="8"/>
        <rFont val="Times New Roman"/>
        <charset val="134"/>
      </rPr>
      <t>4.8</t>
    </r>
    <r>
      <rPr>
        <sz val="16"/>
        <color indexed="8"/>
        <rFont val="仿宋_GB2312"/>
        <charset val="134"/>
      </rPr>
      <t>公里；</t>
    </r>
    <r>
      <rPr>
        <sz val="16"/>
        <color indexed="8"/>
        <rFont val="Times New Roman"/>
        <charset val="134"/>
      </rPr>
      <t xml:space="preserve"> </t>
    </r>
    <r>
      <rPr>
        <sz val="16"/>
        <color indexed="8"/>
        <rFont val="仿宋_GB2312"/>
        <charset val="134"/>
      </rPr>
      <t>铺设渗水砖</t>
    </r>
    <r>
      <rPr>
        <sz val="16"/>
        <color indexed="8"/>
        <rFont val="Times New Roman"/>
        <charset val="134"/>
      </rPr>
      <t>2300</t>
    </r>
    <r>
      <rPr>
        <sz val="16"/>
        <color indexed="8"/>
        <rFont val="仿宋_GB2312"/>
        <charset val="134"/>
      </rPr>
      <t>平方米；新修四组矩形盖板排水渠</t>
    </r>
    <r>
      <rPr>
        <sz val="16"/>
        <color indexed="8"/>
        <rFont val="Times New Roman"/>
        <charset val="134"/>
      </rPr>
      <t>620</t>
    </r>
    <r>
      <rPr>
        <sz val="16"/>
        <color indexed="8"/>
        <rFont val="仿宋_GB2312"/>
        <charset val="134"/>
      </rPr>
      <t>米，十组梯形明渠排水渠</t>
    </r>
    <r>
      <rPr>
        <sz val="16"/>
        <color indexed="8"/>
        <rFont val="Times New Roman"/>
        <charset val="134"/>
      </rPr>
      <t>480</t>
    </r>
    <r>
      <rPr>
        <sz val="16"/>
        <color indexed="8"/>
        <rFont val="仿宋_GB2312"/>
        <charset val="134"/>
      </rPr>
      <t>米；安装太阳能路灯</t>
    </r>
    <r>
      <rPr>
        <sz val="16"/>
        <color indexed="8"/>
        <rFont val="Times New Roman"/>
        <charset val="134"/>
      </rPr>
      <t>400</t>
    </r>
    <r>
      <rPr>
        <sz val="16"/>
        <color indexed="8"/>
        <rFont val="仿宋_GB2312"/>
        <charset val="134"/>
      </rPr>
      <t>盏；购置垃圾转运车</t>
    </r>
    <r>
      <rPr>
        <sz val="16"/>
        <color indexed="8"/>
        <rFont val="Times New Roman"/>
        <charset val="134"/>
      </rPr>
      <t>1</t>
    </r>
    <r>
      <rPr>
        <sz val="16"/>
        <color indexed="8"/>
        <rFont val="仿宋_GB2312"/>
        <charset val="134"/>
      </rPr>
      <t>辆。</t>
    </r>
  </si>
  <si>
    <r>
      <rPr>
        <sz val="16"/>
        <rFont val="仿宋_GB2312"/>
        <charset val="134"/>
      </rPr>
      <t>加强基础设施建设，推进基础设施一体建设和一体管护；促进地方特色产业发展，提升群众收入水平；实施生态环境保护和人居环境整治，实现乡镇美丽整洁宜居。</t>
    </r>
  </si>
  <si>
    <r>
      <rPr>
        <sz val="16"/>
        <rFont val="仿宋_GB2312"/>
        <charset val="134"/>
      </rPr>
      <t>中村镇政平村乡村建设村项目</t>
    </r>
  </si>
  <si>
    <r>
      <rPr>
        <sz val="16"/>
        <rFont val="仿宋_GB2312"/>
        <charset val="134"/>
      </rPr>
      <t>政平村硬化巷道路</t>
    </r>
    <r>
      <rPr>
        <sz val="16"/>
        <rFont val="Times New Roman"/>
        <charset val="134"/>
      </rPr>
      <t>3.975</t>
    </r>
    <r>
      <rPr>
        <sz val="16"/>
        <rFont val="仿宋_GB2312"/>
        <charset val="134"/>
      </rPr>
      <t>公里，（其中：一组巷道路硬化</t>
    </r>
    <r>
      <rPr>
        <sz val="16"/>
        <rFont val="Times New Roman"/>
        <charset val="134"/>
      </rPr>
      <t>2</t>
    </r>
    <r>
      <rPr>
        <sz val="16"/>
        <rFont val="仿宋_GB2312"/>
        <charset val="134"/>
      </rPr>
      <t>公里，二组、三组巷道路硬化</t>
    </r>
    <r>
      <rPr>
        <sz val="16"/>
        <rFont val="Times New Roman"/>
        <charset val="134"/>
      </rPr>
      <t>1.145</t>
    </r>
    <r>
      <rPr>
        <sz val="16"/>
        <rFont val="仿宋_GB2312"/>
        <charset val="134"/>
      </rPr>
      <t>公里，政平村四组道路柏油硬化</t>
    </r>
    <r>
      <rPr>
        <sz val="16"/>
        <rFont val="Times New Roman"/>
        <charset val="134"/>
      </rPr>
      <t>0.242</t>
    </r>
    <r>
      <rPr>
        <sz val="16"/>
        <rFont val="仿宋_GB2312"/>
        <charset val="134"/>
      </rPr>
      <t>公里，四组水泥硬化巷道路</t>
    </r>
    <r>
      <rPr>
        <sz val="16"/>
        <rFont val="Times New Roman"/>
        <charset val="134"/>
      </rPr>
      <t>0.18</t>
    </r>
    <r>
      <rPr>
        <sz val="16"/>
        <rFont val="仿宋_GB2312"/>
        <charset val="134"/>
      </rPr>
      <t>公里，五组巷道路</t>
    </r>
    <r>
      <rPr>
        <sz val="16"/>
        <rFont val="Times New Roman"/>
        <charset val="134"/>
      </rPr>
      <t>3</t>
    </r>
    <r>
      <rPr>
        <sz val="16"/>
        <rFont val="仿宋_GB2312"/>
        <charset val="134"/>
      </rPr>
      <t>条</t>
    </r>
    <r>
      <rPr>
        <sz val="16"/>
        <rFont val="Times New Roman"/>
        <charset val="134"/>
      </rPr>
      <t>0.408</t>
    </r>
    <r>
      <rPr>
        <sz val="16"/>
        <rFont val="仿宋_GB2312"/>
        <charset val="134"/>
      </rPr>
      <t>公里）；政平村进户路硬化</t>
    </r>
    <r>
      <rPr>
        <sz val="16"/>
        <rFont val="Times New Roman"/>
        <charset val="134"/>
      </rPr>
      <t>0.706</t>
    </r>
    <r>
      <rPr>
        <sz val="16"/>
        <rFont val="仿宋_GB2312"/>
        <charset val="134"/>
      </rPr>
      <t>公里，（其中一组</t>
    </r>
    <r>
      <rPr>
        <sz val="16"/>
        <rFont val="Times New Roman"/>
        <charset val="134"/>
      </rPr>
      <t>8</t>
    </r>
    <r>
      <rPr>
        <sz val="16"/>
        <rFont val="仿宋_GB2312"/>
        <charset val="134"/>
      </rPr>
      <t>户</t>
    </r>
    <r>
      <rPr>
        <sz val="16"/>
        <rFont val="Times New Roman"/>
        <charset val="134"/>
      </rPr>
      <t>150</t>
    </r>
    <r>
      <rPr>
        <sz val="16"/>
        <rFont val="仿宋_GB2312"/>
        <charset val="134"/>
      </rPr>
      <t>米、二组</t>
    </r>
    <r>
      <rPr>
        <sz val="16"/>
        <rFont val="Times New Roman"/>
        <charset val="134"/>
      </rPr>
      <t>4</t>
    </r>
    <r>
      <rPr>
        <sz val="16"/>
        <rFont val="仿宋_GB2312"/>
        <charset val="134"/>
      </rPr>
      <t>户</t>
    </r>
    <r>
      <rPr>
        <sz val="16"/>
        <rFont val="Times New Roman"/>
        <charset val="134"/>
      </rPr>
      <t>100</t>
    </r>
    <r>
      <rPr>
        <sz val="16"/>
        <rFont val="仿宋_GB2312"/>
        <charset val="134"/>
      </rPr>
      <t>米，三组</t>
    </r>
    <r>
      <rPr>
        <sz val="16"/>
        <rFont val="Times New Roman"/>
        <charset val="134"/>
      </rPr>
      <t>9</t>
    </r>
    <r>
      <rPr>
        <sz val="16"/>
        <rFont val="仿宋_GB2312"/>
        <charset val="134"/>
      </rPr>
      <t>户</t>
    </r>
    <r>
      <rPr>
        <sz val="16"/>
        <rFont val="Times New Roman"/>
        <charset val="134"/>
      </rPr>
      <t>45</t>
    </r>
    <r>
      <rPr>
        <sz val="16"/>
        <rFont val="仿宋_GB2312"/>
        <charset val="134"/>
      </rPr>
      <t>米，四组、五组</t>
    </r>
    <r>
      <rPr>
        <sz val="16"/>
        <rFont val="Times New Roman"/>
        <charset val="134"/>
      </rPr>
      <t>25</t>
    </r>
    <r>
      <rPr>
        <sz val="16"/>
        <rFont val="仿宋_GB2312"/>
        <charset val="134"/>
      </rPr>
      <t>户</t>
    </r>
    <r>
      <rPr>
        <sz val="16"/>
        <rFont val="Times New Roman"/>
        <charset val="134"/>
      </rPr>
      <t>410.7</t>
    </r>
    <r>
      <rPr>
        <sz val="16"/>
        <rFont val="仿宋_GB2312"/>
        <charset val="134"/>
      </rPr>
      <t>米）；老街道两边排水沟硬化</t>
    </r>
    <r>
      <rPr>
        <sz val="16"/>
        <rFont val="Times New Roman"/>
        <charset val="134"/>
      </rPr>
      <t>480</t>
    </r>
    <r>
      <rPr>
        <sz val="16"/>
        <rFont val="仿宋_GB2312"/>
        <charset val="134"/>
      </rPr>
      <t>米；农户门前渗水砖硬化</t>
    </r>
    <r>
      <rPr>
        <sz val="16"/>
        <rFont val="Times New Roman"/>
        <charset val="134"/>
      </rPr>
      <t>2700</t>
    </r>
    <r>
      <rPr>
        <sz val="16"/>
        <rFont val="仿宋_GB2312"/>
        <charset val="134"/>
      </rPr>
      <t>平方米；沥青路面硬化</t>
    </r>
    <r>
      <rPr>
        <sz val="16"/>
        <rFont val="Times New Roman"/>
        <charset val="134"/>
      </rPr>
      <t>1080</t>
    </r>
    <r>
      <rPr>
        <sz val="16"/>
        <rFont val="仿宋_GB2312"/>
        <charset val="134"/>
      </rPr>
      <t>平方米；四组水渠硬化</t>
    </r>
    <r>
      <rPr>
        <sz val="16"/>
        <rFont val="Times New Roman"/>
        <charset val="134"/>
      </rPr>
      <t>180</t>
    </r>
    <r>
      <rPr>
        <sz val="16"/>
        <rFont val="仿宋_GB2312"/>
        <charset val="134"/>
      </rPr>
      <t>米；挡土墙</t>
    </r>
    <r>
      <rPr>
        <sz val="16"/>
        <rFont val="Times New Roman"/>
        <charset val="134"/>
      </rPr>
      <t>230</t>
    </r>
    <r>
      <rPr>
        <sz val="16"/>
        <rFont val="仿宋_GB2312"/>
        <charset val="134"/>
      </rPr>
      <t>平方米；安装太阳能路灯</t>
    </r>
    <r>
      <rPr>
        <sz val="16"/>
        <rFont val="Times New Roman"/>
        <charset val="134"/>
      </rPr>
      <t>130</t>
    </r>
    <r>
      <rPr>
        <sz val="16"/>
        <rFont val="仿宋_GB2312"/>
        <charset val="134"/>
      </rPr>
      <t>盏；混凝土硬化</t>
    </r>
    <r>
      <rPr>
        <sz val="16"/>
        <rFont val="Times New Roman"/>
        <charset val="134"/>
      </rPr>
      <t>480</t>
    </r>
    <r>
      <rPr>
        <sz val="16"/>
        <rFont val="仿宋_GB2312"/>
        <charset val="134"/>
      </rPr>
      <t>平方米；台阶维修面积</t>
    </r>
    <r>
      <rPr>
        <sz val="16"/>
        <rFont val="Times New Roman"/>
        <charset val="134"/>
      </rPr>
      <t>300</t>
    </r>
    <r>
      <rPr>
        <sz val="16"/>
        <rFont val="仿宋_GB2312"/>
        <charset val="134"/>
      </rPr>
      <t>平方米。</t>
    </r>
  </si>
  <si>
    <r>
      <rPr>
        <sz val="16"/>
        <rFont val="仿宋_GB2312"/>
        <charset val="134"/>
      </rPr>
      <t>加强乡村基础设施建设，推进基础设施一体建设一体管护提升群众出行水平，实施生态环境保护和人居环境整治，实现乡镇美丽整洁宜居。</t>
    </r>
  </si>
  <si>
    <r>
      <rPr>
        <sz val="16"/>
        <rFont val="仿宋_GB2312"/>
        <charset val="134"/>
      </rPr>
      <t>金村乡崔塬村乡村建设村项目</t>
    </r>
  </si>
  <si>
    <r>
      <rPr>
        <sz val="16"/>
        <rFont val="仿宋_GB2312"/>
        <charset val="134"/>
      </rPr>
      <t>金村乡</t>
    </r>
    <r>
      <rPr>
        <sz val="16"/>
        <rFont val="Times New Roman"/>
        <charset val="134"/>
      </rPr>
      <t xml:space="preserve">
</t>
    </r>
    <r>
      <rPr>
        <sz val="16"/>
        <rFont val="仿宋_GB2312"/>
        <charset val="134"/>
      </rPr>
      <t>崔塬村</t>
    </r>
  </si>
  <si>
    <r>
      <rPr>
        <sz val="16"/>
        <rFont val="仿宋_GB2312"/>
        <charset val="134"/>
      </rPr>
      <t>入户路硬化</t>
    </r>
    <r>
      <rPr>
        <sz val="16"/>
        <rFont val="Times New Roman"/>
        <charset val="134"/>
      </rPr>
      <t>8627.5</t>
    </r>
    <r>
      <rPr>
        <sz val="16"/>
        <rFont val="仿宋_GB2312"/>
        <charset val="134"/>
      </rPr>
      <t>平方米，路肩硬化</t>
    </r>
    <r>
      <rPr>
        <sz val="16"/>
        <rFont val="Times New Roman"/>
        <charset val="134"/>
      </rPr>
      <t>7500</t>
    </r>
    <r>
      <rPr>
        <sz val="16"/>
        <rFont val="仿宋_GB2312"/>
        <charset val="134"/>
      </rPr>
      <t>米，铺设进户涵洞</t>
    </r>
    <r>
      <rPr>
        <sz val="16"/>
        <rFont val="Times New Roman"/>
        <charset val="134"/>
      </rPr>
      <t>20</t>
    </r>
    <r>
      <rPr>
        <sz val="16"/>
        <rFont val="仿宋_GB2312"/>
        <charset val="134"/>
      </rPr>
      <t>个、进地涵洞</t>
    </r>
    <r>
      <rPr>
        <sz val="16"/>
        <rFont val="Times New Roman"/>
        <charset val="134"/>
      </rPr>
      <t>15</t>
    </r>
    <r>
      <rPr>
        <sz val="16"/>
        <rFont val="仿宋_GB2312"/>
        <charset val="134"/>
      </rPr>
      <t>个，修建排水渠</t>
    </r>
    <r>
      <rPr>
        <sz val="16"/>
        <rFont val="Times New Roman"/>
        <charset val="134"/>
      </rPr>
      <t>7500</t>
    </r>
    <r>
      <rPr>
        <sz val="16"/>
        <rFont val="仿宋_GB2312"/>
        <charset val="134"/>
      </rPr>
      <t>米，维护便民服务中心及建造便民服务场所各</t>
    </r>
    <r>
      <rPr>
        <sz val="16"/>
        <rFont val="Times New Roman"/>
        <charset val="134"/>
      </rPr>
      <t>1</t>
    </r>
    <r>
      <rPr>
        <sz val="16"/>
        <rFont val="仿宋_GB2312"/>
        <charset val="134"/>
      </rPr>
      <t>处，人居环境示范</t>
    </r>
    <r>
      <rPr>
        <sz val="16"/>
        <rFont val="Times New Roman"/>
        <charset val="134"/>
      </rPr>
      <t>“</t>
    </r>
    <r>
      <rPr>
        <sz val="16"/>
        <rFont val="仿宋_GB2312"/>
        <charset val="134"/>
      </rPr>
      <t>八改</t>
    </r>
    <r>
      <rPr>
        <sz val="16"/>
        <rFont val="Times New Roman"/>
        <charset val="134"/>
      </rPr>
      <t>”4</t>
    </r>
    <r>
      <rPr>
        <sz val="16"/>
        <rFont val="仿宋_GB2312"/>
        <charset val="134"/>
      </rPr>
      <t>户，建造养殖场</t>
    </r>
    <r>
      <rPr>
        <sz val="16"/>
        <rFont val="Times New Roman"/>
        <charset val="134"/>
      </rPr>
      <t>1</t>
    </r>
    <r>
      <rPr>
        <sz val="16"/>
        <rFont val="仿宋_GB2312"/>
        <charset val="134"/>
      </rPr>
      <t>处，栽植五角枫行道树</t>
    </r>
    <r>
      <rPr>
        <sz val="16"/>
        <rFont val="Times New Roman"/>
        <charset val="134"/>
      </rPr>
      <t>1500</t>
    </r>
    <r>
      <rPr>
        <sz val="16"/>
        <rFont val="仿宋_GB2312"/>
        <charset val="134"/>
      </rPr>
      <t>棵，安装及维修太阳能路灯</t>
    </r>
    <r>
      <rPr>
        <sz val="16"/>
        <rFont val="Times New Roman"/>
        <charset val="134"/>
      </rPr>
      <t>130</t>
    </r>
    <r>
      <rPr>
        <sz val="16"/>
        <rFont val="仿宋_GB2312"/>
        <charset val="134"/>
      </rPr>
      <t>盏，购置生产机械</t>
    </r>
    <r>
      <rPr>
        <sz val="16"/>
        <rFont val="Times New Roman"/>
        <charset val="134"/>
      </rPr>
      <t>1</t>
    </r>
    <r>
      <rPr>
        <sz val="16"/>
        <rFont val="仿宋_GB2312"/>
        <charset val="134"/>
      </rPr>
      <t>辆。</t>
    </r>
  </si>
  <si>
    <r>
      <rPr>
        <sz val="16"/>
        <rFont val="仿宋_GB2312"/>
        <charset val="134"/>
      </rPr>
      <t>加强乡村基础设施建设，推进基础设施一体建设一体管护提升群众出行水平，实施生态环境保护和人居环境整治，实现乡村美丽整洁宜居。</t>
    </r>
  </si>
  <si>
    <r>
      <rPr>
        <sz val="16"/>
        <rFont val="仿宋_GB2312"/>
        <charset val="134"/>
      </rPr>
      <t>湘乐镇湘乐村乡村建设村项目</t>
    </r>
  </si>
  <si>
    <r>
      <rPr>
        <sz val="16"/>
        <rFont val="仿宋_GB2312"/>
        <charset val="134"/>
      </rPr>
      <t>湘乐镇</t>
    </r>
    <r>
      <rPr>
        <sz val="16"/>
        <rFont val="Times New Roman"/>
        <charset val="134"/>
      </rPr>
      <t xml:space="preserve">
</t>
    </r>
    <r>
      <rPr>
        <sz val="16"/>
        <rFont val="仿宋_GB2312"/>
        <charset val="134"/>
      </rPr>
      <t>湘乐村</t>
    </r>
  </si>
  <si>
    <r>
      <rPr>
        <sz val="16"/>
        <rFont val="仿宋_GB2312"/>
        <charset val="134"/>
      </rPr>
      <t>在湘乐村新建露地菜储存库房一座；贺台组田间机耕道路</t>
    </r>
    <r>
      <rPr>
        <sz val="16"/>
        <rFont val="Times New Roman"/>
        <charset val="134"/>
      </rPr>
      <t>1</t>
    </r>
    <r>
      <rPr>
        <sz val="16"/>
        <rFont val="仿宋_GB2312"/>
        <charset val="134"/>
      </rPr>
      <t>公里；油东安置点砖砌护坡</t>
    </r>
    <r>
      <rPr>
        <sz val="16"/>
        <rFont val="Times New Roman"/>
        <charset val="134"/>
      </rPr>
      <t>260</t>
    </r>
    <r>
      <rPr>
        <sz val="16"/>
        <rFont val="仿宋_GB2312"/>
        <charset val="134"/>
      </rPr>
      <t>米；城内组桥头河床加固；购置</t>
    </r>
    <r>
      <rPr>
        <sz val="16"/>
        <rFont val="Times New Roman"/>
        <charset val="134"/>
      </rPr>
      <t>6</t>
    </r>
    <r>
      <rPr>
        <sz val="16"/>
        <rFont val="仿宋_GB2312"/>
        <charset val="134"/>
      </rPr>
      <t>米高太阳能路灯</t>
    </r>
    <r>
      <rPr>
        <sz val="16"/>
        <rFont val="Times New Roman"/>
        <charset val="134"/>
      </rPr>
      <t>100</t>
    </r>
    <r>
      <rPr>
        <sz val="16"/>
        <rFont val="仿宋_GB2312"/>
        <charset val="134"/>
      </rPr>
      <t>盏，</t>
    </r>
    <r>
      <rPr>
        <sz val="16"/>
        <rFont val="Times New Roman"/>
        <charset val="134"/>
      </rPr>
      <t>8</t>
    </r>
    <r>
      <rPr>
        <sz val="16"/>
        <rFont val="仿宋_GB2312"/>
        <charset val="134"/>
      </rPr>
      <t>米高太阳能路灯</t>
    </r>
    <r>
      <rPr>
        <sz val="16"/>
        <rFont val="Times New Roman"/>
        <charset val="134"/>
      </rPr>
      <t>50</t>
    </r>
    <r>
      <rPr>
        <sz val="16"/>
        <rFont val="仿宋_GB2312"/>
        <charset val="134"/>
      </rPr>
      <t>盏；栽植油东组－贺台组行道树</t>
    </r>
    <r>
      <rPr>
        <sz val="16"/>
        <rFont val="Times New Roman"/>
        <charset val="134"/>
      </rPr>
      <t>500</t>
    </r>
    <r>
      <rPr>
        <sz val="16"/>
        <rFont val="仿宋_GB2312"/>
        <charset val="134"/>
      </rPr>
      <t>棵，宁九金公路坡道行道树</t>
    </r>
    <r>
      <rPr>
        <sz val="16"/>
        <rFont val="Times New Roman"/>
        <charset val="134"/>
      </rPr>
      <t>1600</t>
    </r>
    <r>
      <rPr>
        <sz val="16"/>
        <rFont val="仿宋_GB2312"/>
        <charset val="134"/>
      </rPr>
      <t>棵；湘乐宋塔周边人居环境配套设施完善</t>
    </r>
    <r>
      <rPr>
        <sz val="16"/>
        <rFont val="Times New Roman"/>
        <charset val="134"/>
      </rPr>
      <t>1</t>
    </r>
    <r>
      <rPr>
        <sz val="16"/>
        <rFont val="仿宋_GB2312"/>
        <charset val="134"/>
      </rPr>
      <t>处；新建垃圾仓</t>
    </r>
    <r>
      <rPr>
        <sz val="16"/>
        <rFont val="Times New Roman"/>
        <charset val="134"/>
      </rPr>
      <t>6</t>
    </r>
    <r>
      <rPr>
        <sz val="16"/>
        <rFont val="仿宋_GB2312"/>
        <charset val="134"/>
      </rPr>
      <t>个，除雪车</t>
    </r>
    <r>
      <rPr>
        <sz val="16"/>
        <rFont val="Times New Roman"/>
        <charset val="134"/>
      </rPr>
      <t>1</t>
    </r>
    <r>
      <rPr>
        <sz val="16"/>
        <rFont val="仿宋_GB2312"/>
        <charset val="134"/>
      </rPr>
      <t>辆；贺台组</t>
    </r>
    <r>
      <rPr>
        <sz val="16"/>
        <rFont val="Times New Roman"/>
        <charset val="134"/>
      </rPr>
      <t>—</t>
    </r>
    <r>
      <rPr>
        <sz val="16"/>
        <rFont val="仿宋_GB2312"/>
        <charset val="134"/>
      </rPr>
      <t>湘乐街口排水渠硬化</t>
    </r>
    <r>
      <rPr>
        <sz val="16"/>
        <rFont val="Times New Roman"/>
        <charset val="134"/>
      </rPr>
      <t>2</t>
    </r>
    <r>
      <rPr>
        <sz val="16"/>
        <rFont val="仿宋_GB2312"/>
        <charset val="134"/>
      </rPr>
      <t>公里，贺台新农村硬化排水渠</t>
    </r>
    <r>
      <rPr>
        <sz val="16"/>
        <rFont val="Times New Roman"/>
        <charset val="134"/>
      </rPr>
      <t>640</t>
    </r>
    <r>
      <rPr>
        <sz val="16"/>
        <rFont val="仿宋_GB2312"/>
        <charset val="134"/>
      </rPr>
      <t>米；东门组－宇院组排水渠硬化</t>
    </r>
    <r>
      <rPr>
        <sz val="16"/>
        <rFont val="Times New Roman"/>
        <charset val="134"/>
      </rPr>
      <t>2.72</t>
    </r>
    <r>
      <rPr>
        <sz val="16"/>
        <rFont val="仿宋_GB2312"/>
        <charset val="134"/>
      </rPr>
      <t>公里；新建油西排洪渠</t>
    </r>
    <r>
      <rPr>
        <sz val="16"/>
        <rFont val="Times New Roman"/>
        <charset val="134"/>
      </rPr>
      <t>500</t>
    </r>
    <r>
      <rPr>
        <sz val="16"/>
        <rFont val="仿宋_GB2312"/>
        <charset val="134"/>
      </rPr>
      <t>米，贺台组大坡沟排洪渠</t>
    </r>
    <r>
      <rPr>
        <sz val="16"/>
        <rFont val="Times New Roman"/>
        <charset val="134"/>
      </rPr>
      <t>500</t>
    </r>
    <r>
      <rPr>
        <sz val="16"/>
        <rFont val="仿宋_GB2312"/>
        <charset val="134"/>
      </rPr>
      <t>米、板涵桥一座，罗沟组南和罗沟组北排洪渠</t>
    </r>
    <r>
      <rPr>
        <sz val="16"/>
        <rFont val="Times New Roman"/>
        <charset val="134"/>
      </rPr>
      <t>550</t>
    </r>
    <r>
      <rPr>
        <sz val="16"/>
        <rFont val="仿宋_GB2312"/>
        <charset val="134"/>
      </rPr>
      <t>米，城内组河滩排洪渠</t>
    </r>
    <r>
      <rPr>
        <sz val="16"/>
        <rFont val="Times New Roman"/>
        <charset val="134"/>
      </rPr>
      <t>320</t>
    </r>
    <r>
      <rPr>
        <sz val="16"/>
        <rFont val="仿宋_GB2312"/>
        <charset val="134"/>
      </rPr>
      <t>米，油东蚂蚁沟排洪渠</t>
    </r>
    <r>
      <rPr>
        <sz val="16"/>
        <rFont val="Times New Roman"/>
        <charset val="134"/>
      </rPr>
      <t>100</t>
    </r>
    <r>
      <rPr>
        <sz val="16"/>
        <rFont val="仿宋_GB2312"/>
        <charset val="134"/>
      </rPr>
      <t>米。</t>
    </r>
  </si>
  <si>
    <r>
      <rPr>
        <sz val="16"/>
        <rFont val="仿宋_GB2312"/>
        <charset val="134"/>
      </rPr>
      <t>湘乐镇莲池村乡村建设村项目</t>
    </r>
  </si>
  <si>
    <r>
      <rPr>
        <sz val="16"/>
        <rFont val="仿宋_GB2312"/>
        <charset val="134"/>
      </rPr>
      <t>湘乐镇</t>
    </r>
    <r>
      <rPr>
        <sz val="16"/>
        <rFont val="Times New Roman"/>
        <charset val="134"/>
      </rPr>
      <t xml:space="preserve">
</t>
    </r>
    <r>
      <rPr>
        <sz val="16"/>
        <rFont val="仿宋_GB2312"/>
        <charset val="134"/>
      </rPr>
      <t>莲池村</t>
    </r>
  </si>
  <si>
    <r>
      <rPr>
        <sz val="16"/>
        <rFont val="仿宋_GB2312"/>
        <charset val="134"/>
      </rPr>
      <t>蔬菜种植</t>
    </r>
    <r>
      <rPr>
        <sz val="16"/>
        <rFont val="Times New Roman"/>
        <charset val="134"/>
      </rPr>
      <t>50</t>
    </r>
    <r>
      <rPr>
        <sz val="16"/>
        <rFont val="仿宋_GB2312"/>
        <charset val="134"/>
      </rPr>
      <t>亩；北峁组道</t>
    </r>
    <r>
      <rPr>
        <sz val="16"/>
        <rFont val="Times New Roman"/>
        <charset val="134"/>
      </rPr>
      <t>2.2</t>
    </r>
    <r>
      <rPr>
        <sz val="16"/>
        <rFont val="仿宋_GB2312"/>
        <charset val="134"/>
      </rPr>
      <t>公里硬化；村部广场、村部停车场共</t>
    </r>
    <r>
      <rPr>
        <sz val="16"/>
        <rFont val="Times New Roman"/>
        <charset val="134"/>
      </rPr>
      <t>8</t>
    </r>
    <r>
      <rPr>
        <sz val="16"/>
        <rFont val="仿宋_GB2312"/>
        <charset val="134"/>
      </rPr>
      <t>处维修；垃圾场修建、割草机</t>
    </r>
    <r>
      <rPr>
        <sz val="16"/>
        <rFont val="Times New Roman"/>
        <charset val="134"/>
      </rPr>
      <t>5</t>
    </r>
    <r>
      <rPr>
        <sz val="16"/>
        <rFont val="仿宋_GB2312"/>
        <charset val="134"/>
      </rPr>
      <t>台。</t>
    </r>
  </si>
  <si>
    <r>
      <rPr>
        <sz val="16"/>
        <rFont val="仿宋_GB2312"/>
        <charset val="134"/>
      </rPr>
      <t>早胜镇郭铺村乡村建设村项目</t>
    </r>
  </si>
  <si>
    <r>
      <rPr>
        <sz val="16"/>
        <rFont val="仿宋_GB2312"/>
        <charset val="134"/>
      </rPr>
      <t>早胜镇</t>
    </r>
    <r>
      <rPr>
        <sz val="16"/>
        <rFont val="Times New Roman"/>
        <charset val="134"/>
      </rPr>
      <t xml:space="preserve">
</t>
    </r>
    <r>
      <rPr>
        <sz val="16"/>
        <rFont val="仿宋_GB2312"/>
        <charset val="134"/>
      </rPr>
      <t>郭铺村</t>
    </r>
  </si>
  <si>
    <r>
      <rPr>
        <sz val="16"/>
        <rFont val="仿宋_GB2312"/>
        <charset val="134"/>
      </rPr>
      <t>硬化</t>
    </r>
    <r>
      <rPr>
        <sz val="16"/>
        <rFont val="Times New Roman"/>
        <charset val="134"/>
      </rPr>
      <t>3</t>
    </r>
    <r>
      <rPr>
        <sz val="16"/>
        <rFont val="仿宋_GB2312"/>
        <charset val="134"/>
      </rPr>
      <t>米宽巷道</t>
    </r>
    <r>
      <rPr>
        <sz val="16"/>
        <rFont val="Times New Roman"/>
        <charset val="134"/>
      </rPr>
      <t>15</t>
    </r>
    <r>
      <rPr>
        <sz val="16"/>
        <rFont val="仿宋_GB2312"/>
        <charset val="134"/>
      </rPr>
      <t>条</t>
    </r>
    <r>
      <rPr>
        <sz val="16"/>
        <rFont val="Times New Roman"/>
        <charset val="134"/>
      </rPr>
      <t>4.603</t>
    </r>
    <r>
      <rPr>
        <sz val="16"/>
        <rFont val="仿宋_GB2312"/>
        <charset val="134"/>
      </rPr>
      <t>公里，硬化</t>
    </r>
    <r>
      <rPr>
        <sz val="16"/>
        <rFont val="Times New Roman"/>
        <charset val="134"/>
      </rPr>
      <t>413</t>
    </r>
    <r>
      <rPr>
        <sz val="16"/>
        <rFont val="仿宋_GB2312"/>
        <charset val="134"/>
      </rPr>
      <t>户进户路</t>
    </r>
    <r>
      <rPr>
        <sz val="16"/>
        <rFont val="Times New Roman"/>
        <charset val="134"/>
      </rPr>
      <t>8.28</t>
    </r>
    <r>
      <rPr>
        <sz val="16"/>
        <rFont val="仿宋_GB2312"/>
        <charset val="134"/>
      </rPr>
      <t>公里，二组、三组涝池加固、清淤、安装防护网，安装路灯</t>
    </r>
    <r>
      <rPr>
        <sz val="16"/>
        <rFont val="Times New Roman"/>
        <charset val="134"/>
      </rPr>
      <t>220</t>
    </r>
    <r>
      <rPr>
        <sz val="16"/>
        <rFont val="仿宋_GB2312"/>
        <charset val="134"/>
      </rPr>
      <t>台，鼓励支持</t>
    </r>
    <r>
      <rPr>
        <sz val="16"/>
        <rFont val="Times New Roman"/>
        <charset val="134"/>
      </rPr>
      <t>5</t>
    </r>
    <r>
      <rPr>
        <sz val="16"/>
        <rFont val="仿宋_GB2312"/>
        <charset val="134"/>
      </rPr>
      <t>户新建洗澡间，鼓励支持</t>
    </r>
    <r>
      <rPr>
        <sz val="16"/>
        <rFont val="Times New Roman"/>
        <charset val="134"/>
      </rPr>
      <t>5</t>
    </r>
    <r>
      <rPr>
        <sz val="16"/>
        <rFont val="仿宋_GB2312"/>
        <charset val="134"/>
      </rPr>
      <t>户农户安装空调或使用生物质取暖设施，新建垃圾仓</t>
    </r>
    <r>
      <rPr>
        <sz val="16"/>
        <rFont val="Times New Roman"/>
        <charset val="134"/>
      </rPr>
      <t>10</t>
    </r>
    <r>
      <rPr>
        <sz val="16"/>
        <rFont val="仿宋_GB2312"/>
        <charset val="134"/>
      </rPr>
      <t>座（</t>
    </r>
    <r>
      <rPr>
        <sz val="16"/>
        <rFont val="Times New Roman"/>
        <charset val="134"/>
      </rPr>
      <t>2</t>
    </r>
    <r>
      <rPr>
        <sz val="16"/>
        <rFont val="仿宋_GB2312"/>
        <charset val="134"/>
      </rPr>
      <t>米</t>
    </r>
    <r>
      <rPr>
        <sz val="16"/>
        <rFont val="Times New Roman"/>
        <charset val="134"/>
      </rPr>
      <t>*3</t>
    </r>
    <r>
      <rPr>
        <sz val="16"/>
        <rFont val="仿宋_GB2312"/>
        <charset val="134"/>
      </rPr>
      <t>米）</t>
    </r>
  </si>
  <si>
    <r>
      <rPr>
        <sz val="16"/>
        <rFont val="仿宋_GB2312"/>
        <charset val="134"/>
      </rPr>
      <t>早胜镇李家村乡村建设村项目</t>
    </r>
  </si>
  <si>
    <r>
      <rPr>
        <sz val="16"/>
        <rFont val="仿宋_GB2312"/>
        <charset val="134"/>
      </rPr>
      <t>早胜镇</t>
    </r>
    <r>
      <rPr>
        <sz val="16"/>
        <rFont val="Times New Roman"/>
        <charset val="134"/>
      </rPr>
      <t xml:space="preserve">
</t>
    </r>
    <r>
      <rPr>
        <sz val="16"/>
        <rFont val="仿宋_GB2312"/>
        <charset val="134"/>
      </rPr>
      <t>李家村</t>
    </r>
  </si>
  <si>
    <r>
      <rPr>
        <sz val="16"/>
        <rFont val="仿宋_GB2312"/>
        <charset val="134"/>
      </rPr>
      <t>硬化进户路</t>
    </r>
    <r>
      <rPr>
        <sz val="16"/>
        <rFont val="Times New Roman"/>
        <charset val="134"/>
      </rPr>
      <t>8.4</t>
    </r>
    <r>
      <rPr>
        <sz val="16"/>
        <rFont val="仿宋_GB2312"/>
        <charset val="134"/>
      </rPr>
      <t>公里，维修一、三、四、五、十组水毁道路，并实施路面硬化；直径</t>
    </r>
    <r>
      <rPr>
        <sz val="16"/>
        <rFont val="Times New Roman"/>
        <charset val="134"/>
      </rPr>
      <t>40</t>
    </r>
    <r>
      <rPr>
        <sz val="16"/>
        <rFont val="仿宋_GB2312"/>
        <charset val="134"/>
      </rPr>
      <t>厘米污水管道</t>
    </r>
    <r>
      <rPr>
        <sz val="16"/>
        <rFont val="Times New Roman"/>
        <charset val="134"/>
      </rPr>
      <t>200</t>
    </r>
    <r>
      <rPr>
        <sz val="16"/>
        <rFont val="仿宋_GB2312"/>
        <charset val="134"/>
      </rPr>
      <t>米，梯形排水渠</t>
    </r>
    <r>
      <rPr>
        <sz val="16"/>
        <rFont val="Times New Roman"/>
        <charset val="134"/>
      </rPr>
      <t>240</t>
    </r>
    <r>
      <rPr>
        <sz val="16"/>
        <rFont val="仿宋_GB2312"/>
        <charset val="134"/>
      </rPr>
      <t>米；</t>
    </r>
    <r>
      <rPr>
        <sz val="16"/>
        <rFont val="Times New Roman"/>
        <charset val="134"/>
      </rPr>
      <t xml:space="preserve">
</t>
    </r>
    <r>
      <rPr>
        <sz val="16"/>
        <rFont val="仿宋_GB2312"/>
        <charset val="134"/>
      </rPr>
      <t>安装太阳能路灯</t>
    </r>
    <r>
      <rPr>
        <sz val="16"/>
        <rFont val="Times New Roman"/>
        <charset val="134"/>
      </rPr>
      <t>350</t>
    </r>
    <r>
      <rPr>
        <sz val="16"/>
        <rFont val="仿宋_GB2312"/>
        <charset val="134"/>
      </rPr>
      <t>盏；三组新建总垃圾收集点</t>
    </r>
    <r>
      <rPr>
        <sz val="16"/>
        <rFont val="Times New Roman"/>
        <charset val="134"/>
      </rPr>
      <t>1</t>
    </r>
    <r>
      <rPr>
        <sz val="16"/>
        <rFont val="仿宋_GB2312"/>
        <charset val="134"/>
      </rPr>
      <t>处，新建小型垃圾收集仓</t>
    </r>
    <r>
      <rPr>
        <sz val="16"/>
        <rFont val="Times New Roman"/>
        <charset val="134"/>
      </rPr>
      <t>20</t>
    </r>
    <r>
      <rPr>
        <sz val="16"/>
        <rFont val="仿宋_GB2312"/>
        <charset val="134"/>
      </rPr>
      <t>处；示范村农户新建洗澡间，并完成洗澡设施安装正常使用的</t>
    </r>
    <r>
      <rPr>
        <sz val="16"/>
        <rFont val="Times New Roman"/>
        <charset val="134"/>
      </rPr>
      <t>30</t>
    </r>
    <r>
      <rPr>
        <sz val="16"/>
        <rFont val="仿宋_GB2312"/>
        <charset val="134"/>
      </rPr>
      <t>户。</t>
    </r>
  </si>
  <si>
    <r>
      <rPr>
        <sz val="16"/>
        <rFont val="仿宋_GB2312"/>
        <charset val="134"/>
      </rPr>
      <t>良平镇老庄村乡村建设村项目</t>
    </r>
  </si>
  <si>
    <r>
      <rPr>
        <sz val="16"/>
        <rFont val="仿宋_GB2312"/>
        <charset val="134"/>
      </rPr>
      <t>良平镇</t>
    </r>
    <r>
      <rPr>
        <sz val="16"/>
        <rFont val="Times New Roman"/>
        <charset val="134"/>
      </rPr>
      <t xml:space="preserve">
</t>
    </r>
    <r>
      <rPr>
        <sz val="16"/>
        <rFont val="仿宋_GB2312"/>
        <charset val="134"/>
      </rPr>
      <t>老庄村</t>
    </r>
  </si>
  <si>
    <r>
      <rPr>
        <sz val="16"/>
        <rFont val="仿宋_GB2312"/>
        <charset val="134"/>
      </rPr>
      <t>硬化</t>
    </r>
    <r>
      <rPr>
        <sz val="16"/>
        <rFont val="Times New Roman"/>
        <charset val="134"/>
      </rPr>
      <t>217</t>
    </r>
    <r>
      <rPr>
        <sz val="16"/>
        <rFont val="仿宋_GB2312"/>
        <charset val="134"/>
      </rPr>
      <t>户进户路</t>
    </r>
    <r>
      <rPr>
        <sz val="16"/>
        <rFont val="Times New Roman"/>
        <charset val="134"/>
      </rPr>
      <t>5</t>
    </r>
    <r>
      <rPr>
        <sz val="16"/>
        <rFont val="仿宋_GB2312"/>
        <charset val="134"/>
      </rPr>
      <t>公里，硬化</t>
    </r>
    <r>
      <rPr>
        <sz val="16"/>
        <rFont val="Times New Roman"/>
        <charset val="134"/>
      </rPr>
      <t>3</t>
    </r>
    <r>
      <rPr>
        <sz val="16"/>
        <rFont val="仿宋_GB2312"/>
        <charset val="134"/>
      </rPr>
      <t>米宽巷道路</t>
    </r>
    <r>
      <rPr>
        <sz val="16"/>
        <rFont val="Times New Roman"/>
        <charset val="134"/>
      </rPr>
      <t>1.3</t>
    </r>
    <r>
      <rPr>
        <sz val="16"/>
        <rFont val="仿宋_GB2312"/>
        <charset val="134"/>
      </rPr>
      <t>公里，整修三组排水渠</t>
    </r>
    <r>
      <rPr>
        <sz val="16"/>
        <rFont val="Times New Roman"/>
        <charset val="134"/>
      </rPr>
      <t>700</t>
    </r>
    <r>
      <rPr>
        <sz val="16"/>
        <rFont val="仿宋_GB2312"/>
        <charset val="134"/>
      </rPr>
      <t>米，三组维修</t>
    </r>
    <r>
      <rPr>
        <sz val="16"/>
        <rFont val="Times New Roman"/>
        <charset val="134"/>
      </rPr>
      <t>15</t>
    </r>
    <r>
      <rPr>
        <sz val="16"/>
        <rFont val="仿宋_GB2312"/>
        <charset val="134"/>
      </rPr>
      <t>公分、</t>
    </r>
    <r>
      <rPr>
        <sz val="16"/>
        <rFont val="Times New Roman"/>
        <charset val="134"/>
      </rPr>
      <t>3.5</t>
    </r>
    <r>
      <rPr>
        <sz val="16"/>
        <rFont val="仿宋_GB2312"/>
        <charset val="134"/>
      </rPr>
      <t>米宽、</t>
    </r>
    <r>
      <rPr>
        <sz val="16"/>
        <rFont val="Times New Roman"/>
        <charset val="134"/>
      </rPr>
      <t>15</t>
    </r>
    <r>
      <rPr>
        <sz val="16"/>
        <rFont val="仿宋_GB2312"/>
        <charset val="134"/>
      </rPr>
      <t>米长塌陷水泥路；四组维修</t>
    </r>
    <r>
      <rPr>
        <sz val="16"/>
        <rFont val="Times New Roman"/>
        <charset val="134"/>
      </rPr>
      <t>20</t>
    </r>
    <r>
      <rPr>
        <sz val="16"/>
        <rFont val="仿宋_GB2312"/>
        <charset val="134"/>
      </rPr>
      <t>公分、</t>
    </r>
    <r>
      <rPr>
        <sz val="16"/>
        <rFont val="Times New Roman"/>
        <charset val="134"/>
      </rPr>
      <t>4.5</t>
    </r>
    <r>
      <rPr>
        <sz val="16"/>
        <rFont val="仿宋_GB2312"/>
        <charset val="134"/>
      </rPr>
      <t>米宽、</t>
    </r>
    <r>
      <rPr>
        <sz val="16"/>
        <rFont val="Times New Roman"/>
        <charset val="134"/>
      </rPr>
      <t>24</t>
    </r>
    <r>
      <rPr>
        <sz val="16"/>
        <rFont val="仿宋_GB2312"/>
        <charset val="134"/>
      </rPr>
      <t>米长塌陷水泥路，购置垃圾清运车</t>
    </r>
    <r>
      <rPr>
        <sz val="16"/>
        <rFont val="Times New Roman"/>
        <charset val="134"/>
      </rPr>
      <t>6</t>
    </r>
    <r>
      <rPr>
        <sz val="16"/>
        <rFont val="仿宋_GB2312"/>
        <charset val="134"/>
      </rPr>
      <t>辆、垃圾转运车（农用车）</t>
    </r>
    <r>
      <rPr>
        <sz val="16"/>
        <rFont val="Times New Roman"/>
        <charset val="134"/>
      </rPr>
      <t>3</t>
    </r>
    <r>
      <rPr>
        <sz val="16"/>
        <rFont val="仿宋_GB2312"/>
        <charset val="134"/>
      </rPr>
      <t>辆、汽油打草机</t>
    </r>
    <r>
      <rPr>
        <sz val="16"/>
        <rFont val="Times New Roman"/>
        <charset val="134"/>
      </rPr>
      <t>4</t>
    </r>
    <r>
      <rPr>
        <sz val="16"/>
        <rFont val="仿宋_GB2312"/>
        <charset val="134"/>
      </rPr>
      <t>个，四组、五组道路栽植</t>
    </r>
    <r>
      <rPr>
        <sz val="16"/>
        <rFont val="Times New Roman"/>
        <charset val="134"/>
      </rPr>
      <t>5-8</t>
    </r>
    <r>
      <rPr>
        <sz val="16"/>
        <rFont val="仿宋_GB2312"/>
        <charset val="134"/>
      </rPr>
      <t>公分金叶复叶槭</t>
    </r>
    <r>
      <rPr>
        <sz val="16"/>
        <rFont val="Times New Roman"/>
        <charset val="134"/>
      </rPr>
      <t>800</t>
    </r>
    <r>
      <rPr>
        <sz val="16"/>
        <rFont val="仿宋_GB2312"/>
        <charset val="134"/>
      </rPr>
      <t>棵，环境整治</t>
    </r>
    <r>
      <rPr>
        <sz val="16"/>
        <rFont val="Times New Roman"/>
        <charset val="134"/>
      </rPr>
      <t>10</t>
    </r>
    <r>
      <rPr>
        <sz val="16"/>
        <rFont val="仿宋_GB2312"/>
        <charset val="134"/>
      </rPr>
      <t>处、栽花种草，维修太阳能路灯</t>
    </r>
    <r>
      <rPr>
        <sz val="16"/>
        <rFont val="Times New Roman"/>
        <charset val="134"/>
      </rPr>
      <t>70</t>
    </r>
    <r>
      <rPr>
        <sz val="16"/>
        <rFont val="仿宋_GB2312"/>
        <charset val="134"/>
      </rPr>
      <t>盏，新栽太阳能路灯</t>
    </r>
    <r>
      <rPr>
        <sz val="16"/>
        <rFont val="Times New Roman"/>
        <charset val="134"/>
      </rPr>
      <t>80</t>
    </r>
    <r>
      <rPr>
        <sz val="16"/>
        <rFont val="仿宋_GB2312"/>
        <charset val="134"/>
      </rPr>
      <t>盏。</t>
    </r>
  </si>
  <si>
    <r>
      <rPr>
        <sz val="16"/>
        <rFont val="仿宋_GB2312"/>
        <charset val="134"/>
      </rPr>
      <t>南义乡张堡村乡村建设村项目</t>
    </r>
  </si>
  <si>
    <r>
      <rPr>
        <sz val="16"/>
        <rFont val="仿宋_GB2312"/>
        <charset val="134"/>
      </rPr>
      <t>南义乡</t>
    </r>
    <r>
      <rPr>
        <sz val="16"/>
        <rFont val="Times New Roman"/>
        <charset val="134"/>
      </rPr>
      <t xml:space="preserve">
</t>
    </r>
    <r>
      <rPr>
        <sz val="16"/>
        <rFont val="仿宋_GB2312"/>
        <charset val="134"/>
      </rPr>
      <t>张堡村</t>
    </r>
  </si>
  <si>
    <r>
      <rPr>
        <sz val="16"/>
        <rFont val="仿宋_GB2312"/>
        <charset val="134"/>
      </rPr>
      <t>计划新修村组道路</t>
    </r>
    <r>
      <rPr>
        <sz val="16"/>
        <rFont val="Times New Roman"/>
        <charset val="134"/>
      </rPr>
      <t>2.6</t>
    </r>
    <r>
      <rPr>
        <sz val="16"/>
        <rFont val="仿宋_GB2312"/>
        <charset val="134"/>
      </rPr>
      <t>公里，新修护坡三七墙（高</t>
    </r>
    <r>
      <rPr>
        <sz val="16"/>
        <rFont val="Times New Roman"/>
        <charset val="134"/>
      </rPr>
      <t>2</t>
    </r>
    <r>
      <rPr>
        <sz val="16"/>
        <rFont val="仿宋_GB2312"/>
        <charset val="134"/>
      </rPr>
      <t>米）</t>
    </r>
    <r>
      <rPr>
        <sz val="16"/>
        <rFont val="Times New Roman"/>
        <charset val="134"/>
      </rPr>
      <t>2</t>
    </r>
    <r>
      <rPr>
        <sz val="16"/>
        <rFont val="仿宋_GB2312"/>
        <charset val="134"/>
      </rPr>
      <t>公里、水渠</t>
    </r>
    <r>
      <rPr>
        <sz val="16"/>
        <rFont val="Times New Roman"/>
        <charset val="134"/>
      </rPr>
      <t>1.5</t>
    </r>
    <r>
      <rPr>
        <sz val="16"/>
        <rFont val="仿宋_GB2312"/>
        <charset val="134"/>
      </rPr>
      <t>公里、路肩（宽</t>
    </r>
    <r>
      <rPr>
        <sz val="16"/>
        <rFont val="Times New Roman"/>
        <charset val="134"/>
      </rPr>
      <t>1</t>
    </r>
    <r>
      <rPr>
        <sz val="16"/>
        <rFont val="仿宋_GB2312"/>
        <charset val="134"/>
      </rPr>
      <t>米）</t>
    </r>
    <r>
      <rPr>
        <sz val="16"/>
        <rFont val="Times New Roman"/>
        <charset val="134"/>
      </rPr>
      <t>4</t>
    </r>
    <r>
      <rPr>
        <sz val="16"/>
        <rFont val="仿宋_GB2312"/>
        <charset val="134"/>
      </rPr>
      <t>公里，安装太阳能路灯</t>
    </r>
    <r>
      <rPr>
        <sz val="16"/>
        <rFont val="Times New Roman"/>
        <charset val="134"/>
      </rPr>
      <t>200</t>
    </r>
    <r>
      <rPr>
        <sz val="16"/>
        <rFont val="仿宋_GB2312"/>
        <charset val="134"/>
      </rPr>
      <t>盏，新栽行道树</t>
    </r>
    <r>
      <rPr>
        <sz val="16"/>
        <rFont val="Times New Roman"/>
        <charset val="134"/>
      </rPr>
      <t>3000</t>
    </r>
    <r>
      <rPr>
        <sz val="16"/>
        <rFont val="仿宋_GB2312"/>
        <charset val="134"/>
      </rPr>
      <t>棵。</t>
    </r>
  </si>
  <si>
    <r>
      <rPr>
        <sz val="16"/>
        <rFont val="仿宋_GB2312"/>
        <charset val="134"/>
      </rPr>
      <t>加强乡村基础设施建设，推进基础设施一体建设一体管护提升群众出行水平，实施生态环境保护和人居环境整治，实现村庄美丽整洁宜居。</t>
    </r>
  </si>
  <si>
    <r>
      <rPr>
        <sz val="16"/>
        <rFont val="仿宋_GB2312"/>
        <charset val="134"/>
      </rPr>
      <t>和盛镇公曹村乡村建设村项目</t>
    </r>
  </si>
  <si>
    <r>
      <rPr>
        <sz val="16"/>
        <rFont val="仿宋_GB2312"/>
        <charset val="134"/>
      </rPr>
      <t>和盛镇</t>
    </r>
    <r>
      <rPr>
        <sz val="16"/>
        <rFont val="Times New Roman"/>
        <charset val="134"/>
      </rPr>
      <t xml:space="preserve">
</t>
    </r>
    <r>
      <rPr>
        <sz val="16"/>
        <rFont val="仿宋_GB2312"/>
        <charset val="134"/>
      </rPr>
      <t>公曹村</t>
    </r>
  </si>
  <si>
    <r>
      <rPr>
        <sz val="16"/>
        <rFont val="仿宋_GB2312"/>
        <charset val="134"/>
      </rPr>
      <t>主道路路肩硬化</t>
    </r>
    <r>
      <rPr>
        <sz val="16"/>
        <rFont val="Times New Roman"/>
        <charset val="134"/>
      </rPr>
      <t>8</t>
    </r>
    <r>
      <rPr>
        <sz val="16"/>
        <rFont val="仿宋_GB2312"/>
        <charset val="134"/>
      </rPr>
      <t>公里、主道排水渠硬化</t>
    </r>
    <r>
      <rPr>
        <sz val="16"/>
        <rFont val="Times New Roman"/>
        <charset val="134"/>
      </rPr>
      <t>8</t>
    </r>
    <r>
      <rPr>
        <sz val="16"/>
        <rFont val="仿宋_GB2312"/>
        <charset val="134"/>
      </rPr>
      <t>公里、巷道路硬化</t>
    </r>
    <r>
      <rPr>
        <sz val="16"/>
        <rFont val="Times New Roman"/>
        <charset val="134"/>
      </rPr>
      <t>2</t>
    </r>
    <r>
      <rPr>
        <sz val="16"/>
        <rFont val="仿宋_GB2312"/>
        <charset val="134"/>
      </rPr>
      <t>公里、进户路</t>
    </r>
    <r>
      <rPr>
        <sz val="16"/>
        <rFont val="Times New Roman"/>
        <charset val="134"/>
      </rPr>
      <t>3.5</t>
    </r>
    <r>
      <rPr>
        <sz val="16"/>
        <rFont val="仿宋_GB2312"/>
        <charset val="134"/>
      </rPr>
      <t>公里、护坡</t>
    </r>
    <r>
      <rPr>
        <sz val="16"/>
        <rFont val="Times New Roman"/>
        <charset val="134"/>
      </rPr>
      <t>300</t>
    </r>
    <r>
      <rPr>
        <sz val="16"/>
        <rFont val="仿宋_GB2312"/>
        <charset val="134"/>
      </rPr>
      <t>立方米、加固涝池</t>
    </r>
    <r>
      <rPr>
        <sz val="16"/>
        <rFont val="Times New Roman"/>
        <charset val="134"/>
      </rPr>
      <t>3</t>
    </r>
    <r>
      <rPr>
        <sz val="16"/>
        <rFont val="仿宋_GB2312"/>
        <charset val="134"/>
      </rPr>
      <t>个，安装路灯</t>
    </r>
    <r>
      <rPr>
        <sz val="16"/>
        <rFont val="Times New Roman"/>
        <charset val="134"/>
      </rPr>
      <t>200</t>
    </r>
    <r>
      <rPr>
        <sz val="16"/>
        <rFont val="仿宋_GB2312"/>
        <charset val="134"/>
      </rPr>
      <t>盏，购买小型装载机</t>
    </r>
    <r>
      <rPr>
        <sz val="16"/>
        <rFont val="Times New Roman"/>
        <charset val="134"/>
      </rPr>
      <t>2</t>
    </r>
    <r>
      <rPr>
        <sz val="16"/>
        <rFont val="仿宋_GB2312"/>
        <charset val="134"/>
      </rPr>
      <t>辆、新建垃圾仓</t>
    </r>
    <r>
      <rPr>
        <sz val="16"/>
        <rFont val="Times New Roman"/>
        <charset val="134"/>
      </rPr>
      <t>3*4</t>
    </r>
    <r>
      <rPr>
        <sz val="16"/>
        <rFont val="仿宋_GB2312"/>
        <charset val="134"/>
      </rPr>
      <t>规格</t>
    </r>
    <r>
      <rPr>
        <sz val="16"/>
        <rFont val="Times New Roman"/>
        <charset val="134"/>
      </rPr>
      <t xml:space="preserve"> 2</t>
    </r>
    <r>
      <rPr>
        <sz val="16"/>
        <rFont val="仿宋_GB2312"/>
        <charset val="134"/>
      </rPr>
      <t>座。</t>
    </r>
  </si>
  <si>
    <r>
      <rPr>
        <sz val="16"/>
        <rFont val="仿宋_GB2312"/>
        <charset val="134"/>
      </rPr>
      <t>加强村基础设施建设，推进基础设施一体建设一体管护；促进地方特色产业发展，提升群众收入水平；实施生态环境保护和人居环境整治，实现乡镇美丽整洁宜居。</t>
    </r>
  </si>
  <si>
    <r>
      <rPr>
        <sz val="16"/>
        <rFont val="仿宋_GB2312"/>
        <charset val="134"/>
      </rPr>
      <t>和盛镇店子村乡村建设村项目</t>
    </r>
  </si>
  <si>
    <r>
      <rPr>
        <sz val="16"/>
        <rFont val="仿宋_GB2312"/>
        <charset val="134"/>
      </rPr>
      <t>和盛镇</t>
    </r>
    <r>
      <rPr>
        <sz val="16"/>
        <rFont val="Times New Roman"/>
        <charset val="134"/>
      </rPr>
      <t xml:space="preserve">
</t>
    </r>
    <r>
      <rPr>
        <sz val="16"/>
        <rFont val="仿宋_GB2312"/>
        <charset val="134"/>
      </rPr>
      <t>店子村</t>
    </r>
  </si>
  <si>
    <r>
      <rPr>
        <sz val="16"/>
        <rFont val="仿宋_GB2312"/>
        <charset val="134"/>
      </rPr>
      <t>主道排水渠硬化</t>
    </r>
    <r>
      <rPr>
        <sz val="16"/>
        <rFont val="Times New Roman"/>
        <charset val="134"/>
      </rPr>
      <t>8</t>
    </r>
    <r>
      <rPr>
        <sz val="16"/>
        <rFont val="仿宋_GB2312"/>
        <charset val="134"/>
      </rPr>
      <t>公里、村组道路硬化</t>
    </r>
    <r>
      <rPr>
        <sz val="16"/>
        <rFont val="Times New Roman"/>
        <charset val="134"/>
      </rPr>
      <t>2</t>
    </r>
    <r>
      <rPr>
        <sz val="16"/>
        <rFont val="仿宋_GB2312"/>
        <charset val="134"/>
      </rPr>
      <t>公里、进户路</t>
    </r>
    <r>
      <rPr>
        <sz val="16"/>
        <rFont val="Times New Roman"/>
        <charset val="134"/>
      </rPr>
      <t>3.5</t>
    </r>
    <r>
      <rPr>
        <sz val="16"/>
        <rFont val="仿宋_GB2312"/>
        <charset val="134"/>
      </rPr>
      <t>公里、护坡</t>
    </r>
    <r>
      <rPr>
        <sz val="16"/>
        <rFont val="Times New Roman"/>
        <charset val="134"/>
      </rPr>
      <t>400</t>
    </r>
    <r>
      <rPr>
        <sz val="16"/>
        <rFont val="仿宋_GB2312"/>
        <charset val="134"/>
      </rPr>
      <t>立方米、加固涝池</t>
    </r>
    <r>
      <rPr>
        <sz val="16"/>
        <rFont val="Times New Roman"/>
        <charset val="134"/>
      </rPr>
      <t>4</t>
    </r>
    <r>
      <rPr>
        <sz val="16"/>
        <rFont val="仿宋_GB2312"/>
        <charset val="134"/>
      </rPr>
      <t>个，安装路灯</t>
    </r>
    <r>
      <rPr>
        <sz val="16"/>
        <rFont val="Times New Roman"/>
        <charset val="134"/>
      </rPr>
      <t>200</t>
    </r>
    <r>
      <rPr>
        <sz val="16"/>
        <rFont val="仿宋_GB2312"/>
        <charset val="134"/>
      </rPr>
      <t>盏，购买小型装载机</t>
    </r>
    <r>
      <rPr>
        <sz val="16"/>
        <rFont val="Times New Roman"/>
        <charset val="134"/>
      </rPr>
      <t>2</t>
    </r>
    <r>
      <rPr>
        <sz val="16"/>
        <rFont val="仿宋_GB2312"/>
        <charset val="134"/>
      </rPr>
      <t>辆、新建垃圾仓</t>
    </r>
    <r>
      <rPr>
        <sz val="16"/>
        <rFont val="Times New Roman"/>
        <charset val="134"/>
      </rPr>
      <t>3*4</t>
    </r>
    <r>
      <rPr>
        <sz val="16"/>
        <rFont val="仿宋_GB2312"/>
        <charset val="134"/>
      </rPr>
      <t>规格</t>
    </r>
    <r>
      <rPr>
        <sz val="16"/>
        <rFont val="Times New Roman"/>
        <charset val="134"/>
      </rPr>
      <t xml:space="preserve"> 2</t>
    </r>
    <r>
      <rPr>
        <sz val="16"/>
        <rFont val="仿宋_GB2312"/>
        <charset val="134"/>
      </rPr>
      <t>座、三轮垃圾车</t>
    </r>
    <r>
      <rPr>
        <sz val="16"/>
        <rFont val="Times New Roman"/>
        <charset val="134"/>
      </rPr>
      <t>10</t>
    </r>
    <r>
      <rPr>
        <sz val="16"/>
        <rFont val="仿宋_GB2312"/>
        <charset val="134"/>
      </rPr>
      <t>辆</t>
    </r>
  </si>
  <si>
    <r>
      <rPr>
        <sz val="16"/>
        <rFont val="仿宋_GB2312"/>
        <charset val="134"/>
      </rPr>
      <t>新庄镇西南门村乡村建设村项目</t>
    </r>
  </si>
  <si>
    <r>
      <rPr>
        <sz val="16"/>
        <rFont val="仿宋_GB2312"/>
        <charset val="134"/>
      </rPr>
      <t>新庄镇</t>
    </r>
    <r>
      <rPr>
        <sz val="16"/>
        <rFont val="Times New Roman"/>
        <charset val="134"/>
      </rPr>
      <t xml:space="preserve">
</t>
    </r>
    <r>
      <rPr>
        <sz val="16"/>
        <rFont val="仿宋_GB2312"/>
        <charset val="134"/>
      </rPr>
      <t>西南门村</t>
    </r>
  </si>
  <si>
    <r>
      <rPr>
        <sz val="16"/>
        <rFont val="仿宋_GB2312"/>
        <charset val="134"/>
      </rPr>
      <t>硬化一二四五组巷道路</t>
    </r>
    <r>
      <rPr>
        <sz val="16"/>
        <rFont val="Times New Roman"/>
        <charset val="134"/>
      </rPr>
      <t>3.3</t>
    </r>
    <r>
      <rPr>
        <sz val="16"/>
        <rFont val="仿宋_GB2312"/>
        <charset val="134"/>
      </rPr>
      <t>公里；修建梯形排水渠</t>
    </r>
    <r>
      <rPr>
        <sz val="16"/>
        <rFont val="Times New Roman"/>
        <charset val="134"/>
      </rPr>
      <t>800</t>
    </r>
    <r>
      <rPr>
        <sz val="16"/>
        <rFont val="仿宋_GB2312"/>
        <charset val="134"/>
      </rPr>
      <t>米，路肩硬化</t>
    </r>
    <r>
      <rPr>
        <sz val="16"/>
        <rFont val="Times New Roman"/>
        <charset val="134"/>
      </rPr>
      <t>2</t>
    </r>
    <r>
      <rPr>
        <sz val="16"/>
        <rFont val="仿宋_GB2312"/>
        <charset val="134"/>
      </rPr>
      <t>公里。进户路硬化</t>
    </r>
    <r>
      <rPr>
        <sz val="16"/>
        <rFont val="Times New Roman"/>
        <charset val="134"/>
      </rPr>
      <t>3.5</t>
    </r>
    <r>
      <rPr>
        <sz val="16"/>
        <rFont val="仿宋_GB2312"/>
        <charset val="134"/>
      </rPr>
      <t>公里；新购买</t>
    </r>
    <r>
      <rPr>
        <sz val="16"/>
        <rFont val="Times New Roman"/>
        <charset val="134"/>
      </rPr>
      <t>30</t>
    </r>
    <r>
      <rPr>
        <sz val="16"/>
        <rFont val="仿宋_GB2312"/>
        <charset val="134"/>
      </rPr>
      <t>装载机</t>
    </r>
    <r>
      <rPr>
        <sz val="16"/>
        <rFont val="Times New Roman"/>
        <charset val="134"/>
      </rPr>
      <t>1</t>
    </r>
    <r>
      <rPr>
        <sz val="16"/>
        <rFont val="仿宋_GB2312"/>
        <charset val="134"/>
      </rPr>
      <t>辆（含装除雪滚轮。除冰机）；电动垃圾收集车</t>
    </r>
    <r>
      <rPr>
        <sz val="16"/>
        <rFont val="Times New Roman"/>
        <charset val="134"/>
      </rPr>
      <t>1</t>
    </r>
    <r>
      <rPr>
        <sz val="16"/>
        <rFont val="仿宋_GB2312"/>
        <charset val="134"/>
      </rPr>
      <t>辆；</t>
    </r>
    <r>
      <rPr>
        <sz val="16"/>
        <rFont val="Times New Roman"/>
        <charset val="134"/>
      </rPr>
      <t>8</t>
    </r>
    <r>
      <rPr>
        <sz val="16"/>
        <rFont val="仿宋_GB2312"/>
        <charset val="134"/>
      </rPr>
      <t>立方压缩式垃圾车</t>
    </r>
    <r>
      <rPr>
        <sz val="16"/>
        <rFont val="Times New Roman"/>
        <charset val="134"/>
      </rPr>
      <t>1</t>
    </r>
    <r>
      <rPr>
        <sz val="16"/>
        <rFont val="仿宋_GB2312"/>
        <charset val="134"/>
      </rPr>
      <t>辆，三轮垃圾清运车</t>
    </r>
    <r>
      <rPr>
        <sz val="16"/>
        <rFont val="Times New Roman"/>
        <charset val="134"/>
      </rPr>
      <t>7</t>
    </r>
    <r>
      <rPr>
        <sz val="16"/>
        <rFont val="仿宋_GB2312"/>
        <charset val="134"/>
      </rPr>
      <t>辆；新建</t>
    </r>
    <r>
      <rPr>
        <sz val="16"/>
        <rFont val="Times New Roman"/>
        <charset val="134"/>
      </rPr>
      <t>6*10</t>
    </r>
    <r>
      <rPr>
        <sz val="16"/>
        <rFont val="仿宋_GB2312"/>
        <charset val="134"/>
      </rPr>
      <t>垃圾仓</t>
    </r>
    <r>
      <rPr>
        <sz val="16"/>
        <rFont val="Times New Roman"/>
        <charset val="134"/>
      </rPr>
      <t>1</t>
    </r>
    <r>
      <rPr>
        <sz val="16"/>
        <rFont val="仿宋_GB2312"/>
        <charset val="134"/>
      </rPr>
      <t>座。安装太阳能路灯</t>
    </r>
    <r>
      <rPr>
        <sz val="16"/>
        <rFont val="Times New Roman"/>
        <charset val="134"/>
      </rPr>
      <t>30</t>
    </r>
    <r>
      <rPr>
        <sz val="16"/>
        <rFont val="仿宋_GB2312"/>
        <charset val="134"/>
      </rPr>
      <t>盏。</t>
    </r>
  </si>
  <si>
    <r>
      <rPr>
        <sz val="16"/>
        <rFont val="仿宋_GB2312"/>
        <charset val="134"/>
      </rPr>
      <t>九岘乡北庄村乡村建设村项目</t>
    </r>
  </si>
  <si>
    <r>
      <rPr>
        <sz val="16"/>
        <rFont val="仿宋_GB2312"/>
        <charset val="134"/>
      </rPr>
      <t>九岘乡</t>
    </r>
    <r>
      <rPr>
        <sz val="16"/>
        <rFont val="Times New Roman"/>
        <charset val="134"/>
      </rPr>
      <t xml:space="preserve">
</t>
    </r>
    <r>
      <rPr>
        <sz val="16"/>
        <rFont val="仿宋_GB2312"/>
        <charset val="134"/>
      </rPr>
      <t>北庄村</t>
    </r>
  </si>
  <si>
    <r>
      <rPr>
        <sz val="16"/>
        <rFont val="仿宋_GB2312"/>
        <charset val="134"/>
      </rPr>
      <t>计划新修北洼组、沟东组、西庄组</t>
    </r>
    <r>
      <rPr>
        <sz val="16"/>
        <rFont val="Times New Roman"/>
        <charset val="134"/>
      </rPr>
      <t>3</t>
    </r>
    <r>
      <rPr>
        <sz val="16"/>
        <rFont val="仿宋_GB2312"/>
        <charset val="134"/>
      </rPr>
      <t>处硬化路共</t>
    </r>
    <r>
      <rPr>
        <sz val="16"/>
        <rFont val="Times New Roman"/>
        <charset val="134"/>
      </rPr>
      <t>0.75</t>
    </r>
    <r>
      <rPr>
        <sz val="16"/>
        <rFont val="仿宋_GB2312"/>
        <charset val="134"/>
      </rPr>
      <t>公里；计划村主干道安装路灯</t>
    </r>
    <r>
      <rPr>
        <sz val="16"/>
        <rFont val="Times New Roman"/>
        <charset val="134"/>
      </rPr>
      <t>40</t>
    </r>
    <r>
      <rPr>
        <sz val="16"/>
        <rFont val="仿宋_GB2312"/>
        <charset val="134"/>
      </rPr>
      <t>盏；计划全村新修进户路</t>
    </r>
    <r>
      <rPr>
        <sz val="16"/>
        <rFont val="Times New Roman"/>
        <charset val="134"/>
      </rPr>
      <t>4.4</t>
    </r>
    <r>
      <rPr>
        <sz val="16"/>
        <rFont val="仿宋_GB2312"/>
        <charset val="134"/>
      </rPr>
      <t>公里；计划新修排水渠</t>
    </r>
    <r>
      <rPr>
        <sz val="16"/>
        <rFont val="Times New Roman"/>
        <charset val="134"/>
      </rPr>
      <t>3.5</t>
    </r>
    <r>
      <rPr>
        <sz val="16"/>
        <rFont val="仿宋_GB2312"/>
        <charset val="134"/>
      </rPr>
      <t>公里，公路排水管涵</t>
    </r>
    <r>
      <rPr>
        <sz val="16"/>
        <rFont val="Times New Roman"/>
        <charset val="134"/>
      </rPr>
      <t>1200</t>
    </r>
    <r>
      <rPr>
        <sz val="16"/>
        <rFont val="仿宋_GB2312"/>
        <charset val="134"/>
      </rPr>
      <t>米；计划居民点路肩渗水砖硬化</t>
    </r>
    <r>
      <rPr>
        <sz val="16"/>
        <rFont val="Times New Roman"/>
        <charset val="134"/>
      </rPr>
      <t>1200</t>
    </r>
    <r>
      <rPr>
        <sz val="16"/>
        <rFont val="仿宋_GB2312"/>
        <charset val="134"/>
      </rPr>
      <t>平方米，栽植绿化树</t>
    </r>
    <r>
      <rPr>
        <sz val="16"/>
        <rFont val="Times New Roman"/>
        <charset val="134"/>
      </rPr>
      <t>166</t>
    </r>
    <r>
      <rPr>
        <sz val="16"/>
        <rFont val="仿宋_GB2312"/>
        <charset val="134"/>
      </rPr>
      <t>棵，花卉</t>
    </r>
    <r>
      <rPr>
        <sz val="16"/>
        <rFont val="Times New Roman"/>
        <charset val="134"/>
      </rPr>
      <t>180</t>
    </r>
    <r>
      <rPr>
        <sz val="16"/>
        <rFont val="仿宋_GB2312"/>
        <charset val="134"/>
      </rPr>
      <t>株；购买垃圾清运车</t>
    </r>
    <r>
      <rPr>
        <sz val="16"/>
        <rFont val="Times New Roman"/>
        <charset val="134"/>
      </rPr>
      <t>8</t>
    </r>
    <r>
      <rPr>
        <sz val="16"/>
        <rFont val="仿宋_GB2312"/>
        <charset val="134"/>
      </rPr>
      <t>辆，小型装载机</t>
    </r>
    <r>
      <rPr>
        <sz val="16"/>
        <rFont val="Times New Roman"/>
        <charset val="134"/>
      </rPr>
      <t>1</t>
    </r>
    <r>
      <rPr>
        <sz val="16"/>
        <rFont val="仿宋_GB2312"/>
        <charset val="134"/>
      </rPr>
      <t>辆；计划新增加公益性岗位（保洁员）</t>
    </r>
    <r>
      <rPr>
        <sz val="16"/>
        <rFont val="Times New Roman"/>
        <charset val="134"/>
      </rPr>
      <t>3</t>
    </r>
    <r>
      <rPr>
        <sz val="16"/>
        <rFont val="仿宋_GB2312"/>
        <charset val="134"/>
      </rPr>
      <t>个；购买玉米收割机</t>
    </r>
    <r>
      <rPr>
        <sz val="16"/>
        <rFont val="Times New Roman"/>
        <charset val="134"/>
      </rPr>
      <t>1</t>
    </r>
    <r>
      <rPr>
        <sz val="16"/>
        <rFont val="仿宋_GB2312"/>
        <charset val="134"/>
      </rPr>
      <t>台发展村集体经济。</t>
    </r>
  </si>
  <si>
    <r>
      <rPr>
        <sz val="16"/>
        <rFont val="仿宋_GB2312"/>
        <charset val="134"/>
      </rPr>
      <t>加强乡村基础设施建设，推进基础设施一体化建设和一体化管护，实施生态环境保护和人居环境整治，发展村集体经济，实现乡村美丽整洁宜居。</t>
    </r>
  </si>
  <si>
    <r>
      <rPr>
        <sz val="16"/>
        <rFont val="仿宋_GB2312"/>
        <charset val="134"/>
      </rPr>
      <t>春荣镇宁春村乡村建设示范村项目</t>
    </r>
  </si>
  <si>
    <r>
      <rPr>
        <sz val="16"/>
        <rFont val="仿宋_GB2312"/>
        <charset val="134"/>
      </rPr>
      <t>硬化巷道路赵堡组</t>
    </r>
    <r>
      <rPr>
        <sz val="16"/>
        <rFont val="Times New Roman"/>
        <charset val="134"/>
      </rPr>
      <t>550</t>
    </r>
    <r>
      <rPr>
        <sz val="16"/>
        <rFont val="仿宋_GB2312"/>
        <charset val="134"/>
      </rPr>
      <t>米，街北组</t>
    </r>
    <r>
      <rPr>
        <sz val="16"/>
        <rFont val="Times New Roman"/>
        <charset val="134"/>
      </rPr>
      <t>1200</t>
    </r>
    <r>
      <rPr>
        <sz val="16"/>
        <rFont val="仿宋_GB2312"/>
        <charset val="134"/>
      </rPr>
      <t>米，界南组</t>
    </r>
    <r>
      <rPr>
        <sz val="16"/>
        <rFont val="Times New Roman"/>
        <charset val="134"/>
      </rPr>
      <t>500</t>
    </r>
    <r>
      <rPr>
        <sz val="16"/>
        <rFont val="仿宋_GB2312"/>
        <charset val="134"/>
      </rPr>
      <t>米，界北组</t>
    </r>
    <r>
      <rPr>
        <sz val="16"/>
        <rFont val="Times New Roman"/>
        <charset val="134"/>
      </rPr>
      <t>1200</t>
    </r>
    <r>
      <rPr>
        <sz val="16"/>
        <rFont val="仿宋_GB2312"/>
        <charset val="134"/>
      </rPr>
      <t>米，入户路</t>
    </r>
    <r>
      <rPr>
        <sz val="16"/>
        <rFont val="Times New Roman"/>
        <charset val="134"/>
      </rPr>
      <t>10000</t>
    </r>
    <r>
      <rPr>
        <sz val="16"/>
        <rFont val="仿宋_GB2312"/>
        <charset val="134"/>
      </rPr>
      <t>米，排水渠</t>
    </r>
    <r>
      <rPr>
        <sz val="16"/>
        <rFont val="Times New Roman"/>
        <charset val="134"/>
      </rPr>
      <t>1200</t>
    </r>
    <r>
      <rPr>
        <sz val="16"/>
        <rFont val="仿宋_GB2312"/>
        <charset val="134"/>
      </rPr>
      <t>米，垃圾转运车</t>
    </r>
    <r>
      <rPr>
        <sz val="16"/>
        <rFont val="Times New Roman"/>
        <charset val="134"/>
      </rPr>
      <t>1</t>
    </r>
    <r>
      <rPr>
        <sz val="16"/>
        <rFont val="仿宋_GB2312"/>
        <charset val="134"/>
      </rPr>
      <t>辆，三轮垃圾清运车</t>
    </r>
    <r>
      <rPr>
        <sz val="16"/>
        <rFont val="Times New Roman"/>
        <charset val="134"/>
      </rPr>
      <t>5</t>
    </r>
    <r>
      <rPr>
        <sz val="16"/>
        <rFont val="仿宋_GB2312"/>
        <charset val="134"/>
      </rPr>
      <t>辆，压缩垃圾清运车</t>
    </r>
    <r>
      <rPr>
        <sz val="16"/>
        <rFont val="Times New Roman"/>
        <charset val="134"/>
      </rPr>
      <t>1</t>
    </r>
    <r>
      <rPr>
        <sz val="16"/>
        <rFont val="仿宋_GB2312"/>
        <charset val="134"/>
      </rPr>
      <t>辆，配套</t>
    </r>
    <r>
      <rPr>
        <sz val="16"/>
        <rFont val="Times New Roman"/>
        <charset val="134"/>
      </rPr>
      <t>30</t>
    </r>
    <r>
      <rPr>
        <sz val="16"/>
        <rFont val="仿宋_GB2312"/>
        <charset val="134"/>
      </rPr>
      <t>个垃圾桶，对重点区域实施以洼地高台取平整理、道路护坡、区域硬化、绿化、垃圾收运等为主的农村人居环境整治。</t>
    </r>
  </si>
  <si>
    <t>宁县春荣镇路户村建设示范村项目</t>
  </si>
  <si>
    <t>春荣镇
路户村</t>
  </si>
  <si>
    <t>入户路硬化1150户12公里，庄洼组、桐庄组、南队组、罗沟圈组、西沟畔组道路塌方维修560方，路面维修50米及排水渠维修150米。路北、大北道路塌方路面维修50米。庄洼1000米，桐庄200米，北组400米，安头180米，大北公墓园100米，路北1500米，路南1200米，共4.58公里。南队、北队、义西、义东重点区域排水渠维修200米、孙咀、路北、大南共1500米，涵洞1处。购买垃圾清运车16辆、抽粪车1辆，垃圾转运车2辆。北组、南组、郭堡主干道沿线栽植行道树2公里。</t>
  </si>
  <si>
    <t>瓦斜乡刘坳村乡村建设村项目</t>
  </si>
  <si>
    <r>
      <rPr>
        <sz val="16"/>
        <rFont val="仿宋_GB2312"/>
        <charset val="134"/>
      </rPr>
      <t>瓦斜乡</t>
    </r>
    <r>
      <rPr>
        <sz val="16"/>
        <rFont val="Times New Roman"/>
        <charset val="134"/>
      </rPr>
      <t xml:space="preserve">
</t>
    </r>
    <r>
      <rPr>
        <sz val="16"/>
        <rFont val="仿宋_GB2312"/>
        <charset val="134"/>
      </rPr>
      <t>刘坳村</t>
    </r>
  </si>
  <si>
    <r>
      <rPr>
        <sz val="16"/>
        <rFont val="仿宋_GB2312"/>
        <charset val="134"/>
      </rPr>
      <t>新建面粉厂</t>
    </r>
    <r>
      <rPr>
        <sz val="16"/>
        <rFont val="Times New Roman"/>
        <charset val="134"/>
      </rPr>
      <t>11</t>
    </r>
    <r>
      <rPr>
        <sz val="16"/>
        <rFont val="仿宋_GB2312"/>
        <charset val="134"/>
      </rPr>
      <t>间</t>
    </r>
    <r>
      <rPr>
        <sz val="16"/>
        <rFont val="Times New Roman"/>
        <charset val="134"/>
      </rPr>
      <t>245</t>
    </r>
    <r>
      <rPr>
        <sz val="16"/>
        <rFont val="仿宋_GB2312"/>
        <charset val="134"/>
      </rPr>
      <t>平方米；新修水泥硬化路</t>
    </r>
    <r>
      <rPr>
        <sz val="16"/>
        <rFont val="Times New Roman"/>
        <charset val="134"/>
      </rPr>
      <t>3.8</t>
    </r>
    <r>
      <rPr>
        <sz val="16"/>
        <rFont val="仿宋_GB2312"/>
        <charset val="134"/>
      </rPr>
      <t>公里。新修进户路</t>
    </r>
    <r>
      <rPr>
        <sz val="16"/>
        <rFont val="Times New Roman"/>
        <charset val="134"/>
      </rPr>
      <t>90</t>
    </r>
    <r>
      <rPr>
        <sz val="16"/>
        <rFont val="仿宋_GB2312"/>
        <charset val="134"/>
      </rPr>
      <t>户</t>
    </r>
    <r>
      <rPr>
        <sz val="16"/>
        <rFont val="Times New Roman"/>
        <charset val="134"/>
      </rPr>
      <t>5</t>
    </r>
    <r>
      <rPr>
        <sz val="16"/>
        <rFont val="仿宋_GB2312"/>
        <charset val="134"/>
      </rPr>
      <t>公里。维修玉房组沿路农户门前排水渠</t>
    </r>
    <r>
      <rPr>
        <sz val="16"/>
        <rFont val="Times New Roman"/>
        <charset val="134"/>
      </rPr>
      <t>2.5</t>
    </r>
    <r>
      <rPr>
        <sz val="16"/>
        <rFont val="仿宋_GB2312"/>
        <charset val="134"/>
      </rPr>
      <t>公里。购置垃圾大型转运车</t>
    </r>
    <r>
      <rPr>
        <sz val="16"/>
        <rFont val="Times New Roman"/>
        <charset val="134"/>
      </rPr>
      <t>1</t>
    </r>
    <r>
      <rPr>
        <sz val="16"/>
        <rFont val="仿宋_GB2312"/>
        <charset val="134"/>
      </rPr>
      <t>辆（</t>
    </r>
    <r>
      <rPr>
        <sz val="16"/>
        <rFont val="Times New Roman"/>
        <charset val="134"/>
      </rPr>
      <t>9</t>
    </r>
    <r>
      <rPr>
        <sz val="16"/>
        <rFont val="仿宋_GB2312"/>
        <charset val="134"/>
      </rPr>
      <t>立方米轻卡）、购置垃圾保洁电动车</t>
    </r>
    <r>
      <rPr>
        <sz val="16"/>
        <rFont val="Times New Roman"/>
        <charset val="134"/>
      </rPr>
      <t>6</t>
    </r>
    <r>
      <rPr>
        <sz val="16"/>
        <rFont val="仿宋_GB2312"/>
        <charset val="134"/>
      </rPr>
      <t>辆。安装路灯</t>
    </r>
    <r>
      <rPr>
        <sz val="16"/>
        <rFont val="Times New Roman"/>
        <charset val="134"/>
      </rPr>
      <t>100</t>
    </r>
    <r>
      <rPr>
        <sz val="16"/>
        <rFont val="仿宋_GB2312"/>
        <charset val="134"/>
      </rPr>
      <t>盏。重点整治宁文公路刘坳段、村组主干道人居环境，主要实施以绿化、洼地高台取平整理、道路护坡、区域硬化、垃圾收运等为主的农村人居环境整治。</t>
    </r>
  </si>
  <si>
    <r>
      <rPr>
        <sz val="16"/>
        <rFont val="仿宋_GB2312"/>
        <charset val="134"/>
      </rPr>
      <t>加强乡村基础设施建设，推进基础设施一体建设一体管护提升群众出行水平，实施生态环境保护和人居环境整治，实现美丽整洁宜居乡村。</t>
    </r>
  </si>
  <si>
    <r>
      <rPr>
        <sz val="16"/>
        <rFont val="仿宋_GB2312"/>
        <charset val="134"/>
      </rPr>
      <t>瓦斜乡东风村乡村建设村项目</t>
    </r>
  </si>
  <si>
    <r>
      <rPr>
        <sz val="16"/>
        <rFont val="仿宋_GB2312"/>
        <charset val="134"/>
      </rPr>
      <t>瓦斜乡</t>
    </r>
    <r>
      <rPr>
        <sz val="16"/>
        <rFont val="Times New Roman"/>
        <charset val="134"/>
      </rPr>
      <t xml:space="preserve">
</t>
    </r>
    <r>
      <rPr>
        <sz val="16"/>
        <rFont val="仿宋_GB2312"/>
        <charset val="134"/>
      </rPr>
      <t>东风村</t>
    </r>
  </si>
  <si>
    <r>
      <rPr>
        <sz val="16"/>
        <rFont val="仿宋_GB2312"/>
        <charset val="134"/>
      </rPr>
      <t>新修柏油路</t>
    </r>
    <r>
      <rPr>
        <sz val="16"/>
        <rFont val="Times New Roman"/>
        <charset val="134"/>
      </rPr>
      <t>3</t>
    </r>
    <r>
      <rPr>
        <sz val="16"/>
        <rFont val="仿宋_GB2312"/>
        <charset val="134"/>
      </rPr>
      <t>公里；新修水泥硬化道路</t>
    </r>
    <r>
      <rPr>
        <sz val="16"/>
        <rFont val="Times New Roman"/>
        <charset val="134"/>
      </rPr>
      <t>8.5</t>
    </r>
    <r>
      <rPr>
        <sz val="16"/>
        <rFont val="仿宋_GB2312"/>
        <charset val="134"/>
      </rPr>
      <t>公里；新建田间机耕砂石路共计</t>
    </r>
    <r>
      <rPr>
        <sz val="16"/>
        <rFont val="Times New Roman"/>
        <charset val="134"/>
      </rPr>
      <t>4</t>
    </r>
    <r>
      <rPr>
        <sz val="16"/>
        <rFont val="仿宋_GB2312"/>
        <charset val="134"/>
      </rPr>
      <t>公里。新修进户路</t>
    </r>
    <r>
      <rPr>
        <sz val="16"/>
        <rFont val="Times New Roman"/>
        <charset val="134"/>
      </rPr>
      <t>165</t>
    </r>
    <r>
      <rPr>
        <sz val="16"/>
        <rFont val="仿宋_GB2312"/>
        <charset val="134"/>
      </rPr>
      <t>户</t>
    </r>
    <r>
      <rPr>
        <sz val="16"/>
        <rFont val="Times New Roman"/>
        <charset val="134"/>
      </rPr>
      <t>8</t>
    </r>
    <r>
      <rPr>
        <sz val="16"/>
        <rFont val="仿宋_GB2312"/>
        <charset val="134"/>
      </rPr>
      <t>公里（张岭组、坑崂组、东头组主干道两边农户）；东风小学门口至冯伟山门口沟边</t>
    </r>
    <r>
      <rPr>
        <sz val="16"/>
        <rFont val="Times New Roman"/>
        <charset val="134"/>
      </rPr>
      <t>0.5</t>
    </r>
    <r>
      <rPr>
        <sz val="16"/>
        <rFont val="仿宋_GB2312"/>
        <charset val="134"/>
      </rPr>
      <t>公里。维修张岭组昔会孝门前至刘建科门前排水渠</t>
    </r>
    <r>
      <rPr>
        <sz val="16"/>
        <rFont val="Times New Roman"/>
        <charset val="134"/>
      </rPr>
      <t>0.8</t>
    </r>
    <r>
      <rPr>
        <sz val="16"/>
        <rFont val="仿宋_GB2312"/>
        <charset val="134"/>
      </rPr>
      <t>公里，维修涝池</t>
    </r>
    <r>
      <rPr>
        <sz val="16"/>
        <rFont val="Times New Roman"/>
        <charset val="134"/>
      </rPr>
      <t>1</t>
    </r>
    <r>
      <rPr>
        <sz val="16"/>
        <rFont val="仿宋_GB2312"/>
        <charset val="134"/>
      </rPr>
      <t>座。渗水砖铺设及人居环境整治</t>
    </r>
    <r>
      <rPr>
        <sz val="16"/>
        <rFont val="Times New Roman"/>
        <charset val="134"/>
      </rPr>
      <t>1</t>
    </r>
    <r>
      <rPr>
        <sz val="16"/>
        <rFont val="仿宋_GB2312"/>
        <charset val="134"/>
      </rPr>
      <t>处。配备大型垃圾清运车</t>
    </r>
    <r>
      <rPr>
        <sz val="16"/>
        <rFont val="Times New Roman"/>
        <charset val="134"/>
      </rPr>
      <t>1</t>
    </r>
    <r>
      <rPr>
        <sz val="16"/>
        <rFont val="仿宋_GB2312"/>
        <charset val="134"/>
      </rPr>
      <t>辆。新栽路灯</t>
    </r>
    <r>
      <rPr>
        <sz val="16"/>
        <rFont val="Times New Roman"/>
        <charset val="134"/>
      </rPr>
      <t>150</t>
    </r>
    <r>
      <rPr>
        <sz val="16"/>
        <rFont val="仿宋_GB2312"/>
        <charset val="134"/>
      </rPr>
      <t>盏（村庄主干道）。重点整治宁文公路张岭组、坑崂组、东头组主干道人居环境，主要实施以绿化、洼地高台取平整理、道路护坡、区域硬化、垃圾收运等为主的农村人居环境整治。</t>
    </r>
    <r>
      <rPr>
        <sz val="16"/>
        <rFont val="Times New Roman"/>
        <charset val="134"/>
      </rPr>
      <t>"</t>
    </r>
  </si>
  <si>
    <r>
      <rPr>
        <sz val="16"/>
        <rFont val="仿宋_GB2312"/>
        <charset val="134"/>
      </rPr>
      <t>平子镇修果村乡村建设村项目</t>
    </r>
  </si>
  <si>
    <r>
      <rPr>
        <sz val="16"/>
        <rFont val="仿宋_GB2312"/>
        <charset val="134"/>
      </rPr>
      <t>平子镇</t>
    </r>
    <r>
      <rPr>
        <sz val="16"/>
        <rFont val="Times New Roman"/>
        <charset val="134"/>
      </rPr>
      <t xml:space="preserve">
</t>
    </r>
    <r>
      <rPr>
        <sz val="16"/>
        <rFont val="仿宋_GB2312"/>
        <charset val="134"/>
      </rPr>
      <t>修果村</t>
    </r>
  </si>
  <si>
    <r>
      <rPr>
        <sz val="16"/>
        <rFont val="仿宋_GB2312"/>
        <charset val="134"/>
      </rPr>
      <t>修建</t>
    </r>
    <r>
      <rPr>
        <sz val="16"/>
        <rFont val="Times New Roman"/>
        <charset val="134"/>
      </rPr>
      <t>3</t>
    </r>
    <r>
      <rPr>
        <sz val="16"/>
        <rFont val="仿宋_GB2312"/>
        <charset val="134"/>
      </rPr>
      <t>、</t>
    </r>
    <r>
      <rPr>
        <sz val="16"/>
        <rFont val="Times New Roman"/>
        <charset val="134"/>
      </rPr>
      <t>4</t>
    </r>
    <r>
      <rPr>
        <sz val="16"/>
        <rFont val="仿宋_GB2312"/>
        <charset val="134"/>
      </rPr>
      <t>、</t>
    </r>
    <r>
      <rPr>
        <sz val="16"/>
        <rFont val="Times New Roman"/>
        <charset val="134"/>
      </rPr>
      <t>5</t>
    </r>
    <r>
      <rPr>
        <sz val="16"/>
        <rFont val="仿宋_GB2312"/>
        <charset val="134"/>
      </rPr>
      <t>、</t>
    </r>
    <r>
      <rPr>
        <sz val="16"/>
        <rFont val="Times New Roman"/>
        <charset val="134"/>
      </rPr>
      <t>6</t>
    </r>
    <r>
      <rPr>
        <sz val="16"/>
        <rFont val="仿宋_GB2312"/>
        <charset val="134"/>
      </rPr>
      <t>、</t>
    </r>
    <r>
      <rPr>
        <sz val="16"/>
        <rFont val="Times New Roman"/>
        <charset val="134"/>
      </rPr>
      <t>7</t>
    </r>
    <r>
      <rPr>
        <sz val="16"/>
        <rFont val="仿宋_GB2312"/>
        <charset val="134"/>
      </rPr>
      <t>组主干道道路</t>
    </r>
    <r>
      <rPr>
        <sz val="16"/>
        <rFont val="Times New Roman"/>
        <charset val="134"/>
      </rPr>
      <t>1.5</t>
    </r>
    <r>
      <rPr>
        <sz val="16"/>
        <rFont val="仿宋_GB2312"/>
        <charset val="134"/>
      </rPr>
      <t>公里，入户道路硬化</t>
    </r>
    <r>
      <rPr>
        <sz val="16"/>
        <rFont val="Times New Roman"/>
        <charset val="134"/>
      </rPr>
      <t>596</t>
    </r>
    <r>
      <rPr>
        <sz val="16"/>
        <rFont val="仿宋_GB2312"/>
        <charset val="134"/>
      </rPr>
      <t>户</t>
    </r>
    <r>
      <rPr>
        <sz val="16"/>
        <rFont val="Times New Roman"/>
        <charset val="134"/>
      </rPr>
      <t>7.4</t>
    </r>
    <r>
      <rPr>
        <sz val="16"/>
        <rFont val="仿宋_GB2312"/>
        <charset val="134"/>
      </rPr>
      <t>公里，巷道路硬化</t>
    </r>
    <r>
      <rPr>
        <sz val="16"/>
        <rFont val="Times New Roman"/>
        <charset val="134"/>
      </rPr>
      <t>3.8</t>
    </r>
    <r>
      <rPr>
        <sz val="16"/>
        <rFont val="仿宋_GB2312"/>
        <charset val="134"/>
      </rPr>
      <t>公里，修建主干道路排水渠</t>
    </r>
    <r>
      <rPr>
        <sz val="16"/>
        <rFont val="Times New Roman"/>
        <charset val="134"/>
      </rPr>
      <t>3.5</t>
    </r>
    <r>
      <rPr>
        <sz val="16"/>
        <rFont val="仿宋_GB2312"/>
        <charset val="134"/>
      </rPr>
      <t>公里，清掏涝池，安装防护设施，安装太阳能路灯</t>
    </r>
    <r>
      <rPr>
        <sz val="16"/>
        <rFont val="Times New Roman"/>
        <charset val="134"/>
      </rPr>
      <t>200</t>
    </r>
    <r>
      <rPr>
        <sz val="16"/>
        <rFont val="仿宋_GB2312"/>
        <charset val="134"/>
      </rPr>
      <t>盏，建设</t>
    </r>
    <r>
      <rPr>
        <sz val="16"/>
        <rFont val="Times New Roman"/>
        <charset val="134"/>
      </rPr>
      <t>150</t>
    </r>
    <r>
      <rPr>
        <sz val="16"/>
        <rFont val="仿宋_GB2312"/>
        <charset val="134"/>
      </rPr>
      <t>吨保鲜库</t>
    </r>
    <r>
      <rPr>
        <sz val="16"/>
        <rFont val="Times New Roman"/>
        <charset val="134"/>
      </rPr>
      <t>1</t>
    </r>
    <r>
      <rPr>
        <sz val="16"/>
        <rFont val="仿宋_GB2312"/>
        <charset val="134"/>
      </rPr>
      <t>座，建设食用菌生产大棚</t>
    </r>
    <r>
      <rPr>
        <sz val="16"/>
        <rFont val="Times New Roman"/>
        <charset val="134"/>
      </rPr>
      <t>2</t>
    </r>
    <r>
      <rPr>
        <sz val="16"/>
        <rFont val="仿宋_GB2312"/>
        <charset val="134"/>
      </rPr>
      <t>座，购买电动保洁车</t>
    </r>
    <r>
      <rPr>
        <sz val="16"/>
        <rFont val="Times New Roman"/>
        <charset val="134"/>
      </rPr>
      <t>8</t>
    </r>
    <r>
      <rPr>
        <sz val="16"/>
        <rFont val="仿宋_GB2312"/>
        <charset val="134"/>
      </rPr>
      <t>辆，购买自卸式垃圾装运车</t>
    </r>
    <r>
      <rPr>
        <sz val="16"/>
        <rFont val="Times New Roman"/>
        <charset val="134"/>
      </rPr>
      <t>1</t>
    </r>
    <r>
      <rPr>
        <sz val="16"/>
        <rFont val="仿宋_GB2312"/>
        <charset val="134"/>
      </rPr>
      <t>辆，自卸式垃圾仓</t>
    </r>
    <r>
      <rPr>
        <sz val="16"/>
        <rFont val="Times New Roman"/>
        <charset val="134"/>
      </rPr>
      <t>10</t>
    </r>
    <r>
      <rPr>
        <sz val="16"/>
        <rFont val="仿宋_GB2312"/>
        <charset val="134"/>
      </rPr>
      <t>个。</t>
    </r>
  </si>
  <si>
    <r>
      <rPr>
        <sz val="16"/>
        <rFont val="仿宋_GB2312"/>
        <charset val="134"/>
      </rPr>
      <t>加强乡村基础设施建设，推进基础设施一体建设一体管护，提升群众出行水平，发展壮大村集体经济，实施生态环境保护和人居环境整治，实现乡镇美丽整洁宜居。</t>
    </r>
  </si>
  <si>
    <r>
      <rPr>
        <sz val="16"/>
        <rFont val="仿宋_GB2312"/>
        <charset val="134"/>
      </rPr>
      <t>焦村镇袁马村乡村建设示范村项目</t>
    </r>
  </si>
  <si>
    <r>
      <rPr>
        <sz val="16"/>
        <rFont val="仿宋_GB2312"/>
        <charset val="134"/>
      </rPr>
      <t>硬化巷道路</t>
    </r>
    <r>
      <rPr>
        <sz val="16"/>
        <rFont val="Times New Roman"/>
        <charset val="134"/>
      </rPr>
      <t>5.96</t>
    </r>
    <r>
      <rPr>
        <sz val="16"/>
        <rFont val="仿宋_GB2312"/>
        <charset val="134"/>
      </rPr>
      <t>公里；袁马村主干道沿线入户路硬化</t>
    </r>
    <r>
      <rPr>
        <sz val="16"/>
        <rFont val="Times New Roman"/>
        <charset val="134"/>
      </rPr>
      <t>358</t>
    </r>
    <r>
      <rPr>
        <sz val="16"/>
        <rFont val="仿宋_GB2312"/>
        <charset val="134"/>
      </rPr>
      <t>户</t>
    </r>
    <r>
      <rPr>
        <sz val="16"/>
        <rFont val="Times New Roman"/>
        <charset val="134"/>
      </rPr>
      <t>6.85</t>
    </r>
    <r>
      <rPr>
        <sz val="16"/>
        <rFont val="仿宋_GB2312"/>
        <charset val="134"/>
      </rPr>
      <t>公里；维修垃圾暂存点</t>
    </r>
    <r>
      <rPr>
        <sz val="16"/>
        <rFont val="Times New Roman"/>
        <charset val="134"/>
      </rPr>
      <t>1</t>
    </r>
    <r>
      <rPr>
        <sz val="16"/>
        <rFont val="仿宋_GB2312"/>
        <charset val="134"/>
      </rPr>
      <t>处；村主干道安装太阳能路灯</t>
    </r>
    <r>
      <rPr>
        <sz val="16"/>
        <rFont val="Times New Roman"/>
        <charset val="134"/>
      </rPr>
      <t>120</t>
    </r>
    <r>
      <rPr>
        <sz val="16"/>
        <rFont val="仿宋_GB2312"/>
        <charset val="134"/>
      </rPr>
      <t>盏。</t>
    </r>
  </si>
  <si>
    <r>
      <rPr>
        <sz val="16"/>
        <rFont val="仿宋_GB2312"/>
        <charset val="134"/>
      </rPr>
      <t>焦村镇半个城村乡村建设示范村项目</t>
    </r>
  </si>
  <si>
    <r>
      <rPr>
        <sz val="16"/>
        <rFont val="仿宋_GB2312"/>
        <charset val="134"/>
      </rPr>
      <t>焦村镇</t>
    </r>
    <r>
      <rPr>
        <sz val="16"/>
        <rFont val="Times New Roman"/>
        <charset val="134"/>
      </rPr>
      <t xml:space="preserve">
</t>
    </r>
    <r>
      <rPr>
        <sz val="16"/>
        <rFont val="仿宋_GB2312"/>
        <charset val="134"/>
      </rPr>
      <t>半个城村</t>
    </r>
  </si>
  <si>
    <r>
      <rPr>
        <sz val="16"/>
        <rFont val="仿宋_GB2312"/>
        <charset val="134"/>
      </rPr>
      <t>硬化半个城一组至七组</t>
    </r>
    <r>
      <rPr>
        <sz val="16"/>
        <rFont val="Times New Roman"/>
        <charset val="134"/>
      </rPr>
      <t>6000</t>
    </r>
    <r>
      <rPr>
        <sz val="16"/>
        <rFont val="仿宋_GB2312"/>
        <charset val="134"/>
      </rPr>
      <t>平方米路肩；硬化巷道路</t>
    </r>
    <r>
      <rPr>
        <sz val="16"/>
        <rFont val="Times New Roman"/>
        <charset val="134"/>
      </rPr>
      <t>1.2</t>
    </r>
    <r>
      <rPr>
        <sz val="16"/>
        <rFont val="仿宋_GB2312"/>
        <charset val="134"/>
      </rPr>
      <t>公里；进户路硬化</t>
    </r>
    <r>
      <rPr>
        <sz val="16"/>
        <rFont val="Times New Roman"/>
        <charset val="134"/>
      </rPr>
      <t>1.3</t>
    </r>
    <r>
      <rPr>
        <sz val="16"/>
        <rFont val="仿宋_GB2312"/>
        <charset val="134"/>
      </rPr>
      <t>公里；村主干道安装太阳能路灯</t>
    </r>
    <r>
      <rPr>
        <sz val="16"/>
        <rFont val="Times New Roman"/>
        <charset val="134"/>
      </rPr>
      <t>150</t>
    </r>
    <r>
      <rPr>
        <sz val="16"/>
        <rFont val="仿宋_GB2312"/>
        <charset val="134"/>
      </rPr>
      <t>盏；居民点铺设污水管网。</t>
    </r>
  </si>
  <si>
    <r>
      <rPr>
        <sz val="16"/>
        <rFont val="仿宋_GB2312"/>
        <charset val="134"/>
      </rPr>
      <t>焦村镇王咀村乡村建设示范村项目</t>
    </r>
  </si>
  <si>
    <r>
      <rPr>
        <sz val="16"/>
        <rFont val="仿宋_GB2312"/>
        <charset val="134"/>
      </rPr>
      <t>焦村镇</t>
    </r>
    <r>
      <rPr>
        <sz val="16"/>
        <rFont val="Times New Roman"/>
        <charset val="134"/>
      </rPr>
      <t xml:space="preserve">
</t>
    </r>
    <r>
      <rPr>
        <sz val="16"/>
        <rFont val="仿宋_GB2312"/>
        <charset val="134"/>
      </rPr>
      <t>王咀村</t>
    </r>
  </si>
  <si>
    <r>
      <rPr>
        <sz val="16"/>
        <rFont val="仿宋_GB2312"/>
        <charset val="134"/>
      </rPr>
      <t>王咀村一组至六组</t>
    </r>
    <r>
      <rPr>
        <sz val="16"/>
        <rFont val="Times New Roman"/>
        <charset val="134"/>
      </rPr>
      <t>5</t>
    </r>
    <r>
      <rPr>
        <sz val="16"/>
        <rFont val="仿宋_GB2312"/>
        <charset val="134"/>
      </rPr>
      <t>公里村道路肩硬化；硬化村组道路</t>
    </r>
    <r>
      <rPr>
        <sz val="16"/>
        <rFont val="Times New Roman"/>
        <charset val="134"/>
      </rPr>
      <t>1.8</t>
    </r>
    <r>
      <rPr>
        <sz val="16"/>
        <rFont val="仿宋_GB2312"/>
        <charset val="134"/>
      </rPr>
      <t>公里；进户路硬化</t>
    </r>
    <r>
      <rPr>
        <sz val="16"/>
        <rFont val="Times New Roman"/>
        <charset val="134"/>
      </rPr>
      <t>3.5</t>
    </r>
    <r>
      <rPr>
        <sz val="16"/>
        <rFont val="仿宋_GB2312"/>
        <charset val="134"/>
      </rPr>
      <t>公里；村主干道安装</t>
    </r>
    <r>
      <rPr>
        <sz val="16"/>
        <rFont val="Times New Roman"/>
        <charset val="134"/>
      </rPr>
      <t>200</t>
    </r>
    <r>
      <rPr>
        <sz val="16"/>
        <rFont val="仿宋_GB2312"/>
        <charset val="134"/>
      </rPr>
      <t>盏太阳能路灯；三处涝池修复，新修排水管网</t>
    </r>
    <r>
      <rPr>
        <sz val="16"/>
        <rFont val="Times New Roman"/>
        <charset val="134"/>
      </rPr>
      <t>350</t>
    </r>
    <r>
      <rPr>
        <sz val="16"/>
        <rFont val="仿宋_GB2312"/>
        <charset val="134"/>
      </rPr>
      <t>米。</t>
    </r>
  </si>
  <si>
    <r>
      <rPr>
        <b/>
        <sz val="16"/>
        <rFont val="仿宋_GB2312"/>
        <charset val="134"/>
      </rPr>
      <t>五、其他项目</t>
    </r>
  </si>
  <si>
    <r>
      <rPr>
        <sz val="16"/>
        <rFont val="仿宋_GB2312"/>
        <charset val="134"/>
      </rPr>
      <t>党政人才交流培训</t>
    </r>
  </si>
  <si>
    <r>
      <rPr>
        <sz val="16"/>
        <rFont val="仿宋_GB2312"/>
        <charset val="134"/>
      </rPr>
      <t>天津</t>
    </r>
    <r>
      <rPr>
        <sz val="16"/>
        <rFont val="Times New Roman"/>
        <charset val="134"/>
      </rPr>
      <t xml:space="preserve">
</t>
    </r>
    <r>
      <rPr>
        <sz val="16"/>
        <rFont val="仿宋_GB2312"/>
        <charset val="134"/>
      </rPr>
      <t>宁县</t>
    </r>
  </si>
  <si>
    <r>
      <rPr>
        <sz val="16"/>
        <rFont val="仿宋_GB2312"/>
        <charset val="134"/>
      </rPr>
      <t>举办抓党建促乡村振兴党政人才培训班，培训对象为各乡镇、部门领导班子成员及重点企业、合作社负责人、村党组织书记、驻村第一书记等，</t>
    </r>
    <r>
      <rPr>
        <sz val="16"/>
        <rFont val="Times New Roman"/>
        <charset val="134"/>
      </rPr>
      <t>50</t>
    </r>
    <r>
      <rPr>
        <sz val="16"/>
        <rFont val="仿宋_GB2312"/>
        <charset val="134"/>
      </rPr>
      <t>人以上。</t>
    </r>
  </si>
  <si>
    <r>
      <rPr>
        <sz val="16"/>
        <rFont val="仿宋_GB2312"/>
        <charset val="134"/>
      </rPr>
      <t>通过交流培训，使我县党政人才眼界开阔，理念更新，提升能力素质，更好地服务乡村振兴建设工作。</t>
    </r>
  </si>
  <si>
    <t>组织部</t>
  </si>
  <si>
    <r>
      <rPr>
        <sz val="16"/>
        <rFont val="仿宋_GB2312"/>
        <charset val="134"/>
      </rPr>
      <t>专技人才交流培训</t>
    </r>
  </si>
  <si>
    <r>
      <rPr>
        <sz val="16"/>
        <rFont val="仿宋_GB2312"/>
        <charset val="134"/>
      </rPr>
      <t>天津</t>
    </r>
  </si>
  <si>
    <r>
      <rPr>
        <sz val="16"/>
        <rFont val="仿宋_GB2312"/>
        <charset val="134"/>
      </rPr>
      <t>教育、卫生、文旅等单位专业技术人才交流跟岗学习培训一个月，</t>
    </r>
    <r>
      <rPr>
        <sz val="16"/>
        <rFont val="Times New Roman"/>
        <charset val="134"/>
      </rPr>
      <t>50</t>
    </r>
    <r>
      <rPr>
        <sz val="16"/>
        <rFont val="仿宋_GB2312"/>
        <charset val="134"/>
      </rPr>
      <t>人以上。</t>
    </r>
  </si>
  <si>
    <r>
      <rPr>
        <sz val="16"/>
        <rFont val="仿宋_GB2312"/>
        <charset val="134"/>
      </rPr>
      <t>通过跟岗学习，使我县专业技术人才增长技能，全面提升专业能力素质，培养带动本土人才发展。</t>
    </r>
  </si>
  <si>
    <t>教育局
卫健局
文旅局</t>
  </si>
  <si>
    <r>
      <rPr>
        <sz val="16"/>
        <rFont val="仿宋_GB2312"/>
        <charset val="134"/>
      </rPr>
      <t>乡村振兴干部培训</t>
    </r>
  </si>
  <si>
    <r>
      <rPr>
        <sz val="16"/>
        <rFont val="仿宋_GB2312"/>
        <charset val="134"/>
      </rPr>
      <t>省内外</t>
    </r>
    <r>
      <rPr>
        <sz val="16"/>
        <rFont val="Times New Roman"/>
        <charset val="134"/>
      </rPr>
      <t xml:space="preserve">
</t>
    </r>
    <r>
      <rPr>
        <sz val="16"/>
        <rFont val="仿宋_GB2312"/>
        <charset val="134"/>
      </rPr>
      <t>宁县</t>
    </r>
  </si>
  <si>
    <r>
      <rPr>
        <sz val="16"/>
        <rFont val="仿宋_GB2312"/>
        <charset val="134"/>
      </rPr>
      <t>举办乡村振兴干部培训班</t>
    </r>
    <r>
      <rPr>
        <sz val="16"/>
        <rFont val="Times New Roman"/>
        <charset val="134"/>
      </rPr>
      <t>2</t>
    </r>
    <r>
      <rPr>
        <sz val="16"/>
        <rFont val="仿宋_GB2312"/>
        <charset val="134"/>
      </rPr>
      <t>期</t>
    </r>
    <r>
      <rPr>
        <sz val="16"/>
        <rFont val="Times New Roman"/>
        <charset val="134"/>
      </rPr>
      <t>100</t>
    </r>
    <r>
      <rPr>
        <sz val="16"/>
        <rFont val="仿宋_GB2312"/>
        <charset val="134"/>
      </rPr>
      <t>人（次），培训对象为驻村工作队成员，驻村第一书记，县乡（镇）村乡村振兴工作人员，重点企业（合作社）负责人等。</t>
    </r>
  </si>
  <si>
    <r>
      <rPr>
        <sz val="16"/>
        <rFont val="仿宋_GB2312"/>
        <charset val="134"/>
      </rPr>
      <t>提升乡村振兴干部工作水平。</t>
    </r>
  </si>
  <si>
    <r>
      <rPr>
        <sz val="16"/>
        <rFont val="仿宋_GB2312"/>
        <charset val="134"/>
      </rPr>
      <t>防返贫保险</t>
    </r>
  </si>
  <si>
    <r>
      <rPr>
        <sz val="16"/>
        <rFont val="仿宋_GB2312"/>
        <charset val="134"/>
      </rPr>
      <t>为脱贫不稳定户、边缘易致贫户、突发严重困难户购买防返贫保险，总人数约</t>
    </r>
    <r>
      <rPr>
        <sz val="16"/>
        <rFont val="Times New Roman"/>
        <charset val="134"/>
      </rPr>
      <t>10000</t>
    </r>
    <r>
      <rPr>
        <sz val="16"/>
        <rFont val="仿宋_GB2312"/>
        <charset val="134"/>
      </rPr>
      <t>人（含</t>
    </r>
    <r>
      <rPr>
        <sz val="16"/>
        <rFont val="Times New Roman"/>
        <charset val="134"/>
      </rPr>
      <t>2025</t>
    </r>
    <r>
      <rPr>
        <sz val="16"/>
        <rFont val="仿宋_GB2312"/>
        <charset val="134"/>
      </rPr>
      <t>年新增监测人口），每人每年保费</t>
    </r>
    <r>
      <rPr>
        <sz val="16"/>
        <rFont val="Times New Roman"/>
        <charset val="134"/>
      </rPr>
      <t>50</t>
    </r>
    <r>
      <rPr>
        <sz val="16"/>
        <rFont val="仿宋_GB2312"/>
        <charset val="134"/>
      </rPr>
      <t>元。</t>
    </r>
  </si>
  <si>
    <r>
      <rPr>
        <sz val="16"/>
        <rFont val="仿宋_GB2312"/>
        <charset val="134"/>
      </rPr>
      <t>增强脱贫不稳定户、边缘易致贫户、突发严重困难户抵御风险能力。</t>
    </r>
  </si>
  <si>
    <r>
      <rPr>
        <sz val="16"/>
        <rFont val="仿宋_GB2312"/>
        <charset val="134"/>
      </rPr>
      <t>困难重度残疾人家庭无障碍改造</t>
    </r>
  </si>
  <si>
    <t>2026.03
—
2026.10</t>
  </si>
  <si>
    <r>
      <rPr>
        <sz val="16"/>
        <color rgb="FF000000"/>
        <rFont val="Times New Roman"/>
        <charset val="134"/>
      </rPr>
      <t>13</t>
    </r>
    <r>
      <rPr>
        <sz val="16"/>
        <color rgb="FF000000"/>
        <rFont val="仿宋_GB2312"/>
        <charset val="134"/>
      </rPr>
      <t>个乡镇</t>
    </r>
  </si>
  <si>
    <r>
      <rPr>
        <sz val="16"/>
        <color rgb="FF000000"/>
        <rFont val="仿宋_GB2312"/>
        <charset val="134"/>
      </rPr>
      <t>主要内容包括室内及院内地面硬化平整、台阶的坡化，低位灶台改造（盲人家庭灶台安装煤气泄漏报警装置）、房门改造、农村厕所改造、坐便器改造，安装卫生间热水器、扶手和抓杆（洗手池扶手、坐便器、淋浴扶手）、浴凳及改善残疾人家居卫生条件的其他设施等，消除</t>
    </r>
    <r>
      <rPr>
        <sz val="16"/>
        <color rgb="FF000000"/>
        <rFont val="Times New Roman"/>
        <charset val="134"/>
      </rPr>
      <t>200</t>
    </r>
    <r>
      <rPr>
        <sz val="16"/>
        <color rgb="FF000000"/>
        <rFont val="仿宋_GB2312"/>
        <charset val="134"/>
      </rPr>
      <t>户残疾人的居家障碍。</t>
    </r>
  </si>
  <si>
    <r>
      <rPr>
        <sz val="16"/>
        <color rgb="FF000000"/>
        <rFont val="仿宋_GB2312"/>
        <charset val="134"/>
      </rPr>
      <t>提升残疾人的生活质量，减轻家庭照护负担，彰显了政府和社会对残疾人群体的关怀，传递了平等、包容的社会理念。</t>
    </r>
  </si>
  <si>
    <r>
      <rPr>
        <sz val="16"/>
        <rFont val="仿宋_GB2312"/>
        <charset val="134"/>
      </rPr>
      <t>天津市河东区与甘肃省宁县青少年足球协作交流项目</t>
    </r>
  </si>
  <si>
    <t>2026.05
—
2026.09</t>
  </si>
  <si>
    <r>
      <rPr>
        <sz val="16"/>
        <color indexed="8"/>
        <rFont val="仿宋_GB2312"/>
        <charset val="134"/>
      </rPr>
      <t>成立</t>
    </r>
    <r>
      <rPr>
        <sz val="16"/>
        <color indexed="8"/>
        <rFont val="Times New Roman"/>
        <charset val="134"/>
      </rPr>
      <t>“</t>
    </r>
    <r>
      <rPr>
        <sz val="16"/>
        <color indexed="8"/>
        <rFont val="仿宋_GB2312"/>
        <charset val="134"/>
      </rPr>
      <t>河东区－宁县足球培训基地</t>
    </r>
    <r>
      <rPr>
        <sz val="16"/>
        <color indexed="8"/>
        <rFont val="Times New Roman"/>
        <charset val="134"/>
      </rPr>
      <t>”</t>
    </r>
    <r>
      <rPr>
        <sz val="16"/>
        <color indexed="8"/>
        <rFont val="仿宋_GB2312"/>
        <charset val="134"/>
      </rPr>
      <t>，河东区选派</t>
    </r>
    <r>
      <rPr>
        <sz val="16"/>
        <color indexed="8"/>
        <rFont val="Times New Roman"/>
        <charset val="134"/>
      </rPr>
      <t>2-3</t>
    </r>
    <r>
      <rPr>
        <sz val="16"/>
        <color indexed="8"/>
        <rFont val="仿宋_GB2312"/>
        <charset val="134"/>
      </rPr>
      <t>名足球教练赴宁开展足球培训指导教学，分别在河东区及宁县举办青少年足球交流互访比赛</t>
    </r>
    <r>
      <rPr>
        <sz val="16"/>
        <color indexed="8"/>
        <rFont val="Times New Roman"/>
        <charset val="134"/>
      </rPr>
      <t>2</t>
    </r>
    <r>
      <rPr>
        <sz val="16"/>
        <color indexed="8"/>
        <rFont val="仿宋_GB2312"/>
        <charset val="134"/>
      </rPr>
      <t>场、表演赛</t>
    </r>
    <r>
      <rPr>
        <sz val="16"/>
        <color indexed="8"/>
        <rFont val="Times New Roman"/>
        <charset val="134"/>
      </rPr>
      <t>1</t>
    </r>
    <r>
      <rPr>
        <sz val="16"/>
        <color indexed="8"/>
        <rFont val="仿宋_GB2312"/>
        <charset val="134"/>
      </rPr>
      <t>场。</t>
    </r>
  </si>
  <si>
    <r>
      <rPr>
        <sz val="16"/>
        <color indexed="8"/>
        <rFont val="仿宋_GB2312"/>
        <charset val="134"/>
      </rPr>
      <t>促进东西部体育资源均衡发展，提升宁夏青少年足球水平，推动体育事业发展。</t>
    </r>
  </si>
  <si>
    <t>文旅局</t>
  </si>
  <si>
    <r>
      <rPr>
        <sz val="16"/>
        <rFont val="仿宋_GB2312"/>
        <charset val="134"/>
      </rPr>
      <t>天津市河东区与甘肃省宁县匹克球产业推介交流活动暨消费帮扶项目</t>
    </r>
  </si>
  <si>
    <t>2026.05
—
2026.08</t>
  </si>
  <si>
    <r>
      <rPr>
        <sz val="16"/>
        <color indexed="8"/>
        <rFont val="Times New Roman"/>
        <charset val="134"/>
      </rPr>
      <t>1.</t>
    </r>
    <r>
      <rPr>
        <sz val="16"/>
        <color indexed="8"/>
        <rFont val="仿宋_GB2312"/>
        <charset val="134"/>
      </rPr>
      <t>建立产业消费帮扶长效机制：依托乡村就业工厂甘肃凯晟源科技有限公司，通过市场拉动、产业带动、就业促进，形成可持续的联农带农富民增收机制。</t>
    </r>
    <r>
      <rPr>
        <sz val="16"/>
        <color indexed="8"/>
        <rFont val="Times New Roman"/>
        <charset val="134"/>
      </rPr>
      <t xml:space="preserve">
2.</t>
    </r>
    <r>
      <rPr>
        <sz val="16"/>
        <color indexed="8"/>
        <rFont val="仿宋_GB2312"/>
        <charset val="134"/>
      </rPr>
      <t>推广匹克球运动与标准化体系：在宁县引入和推广匹克球运动，建立匹克球人才培训体系，培养运动员、教练员与裁判员队伍，打造具有区域影响力的赛事。</t>
    </r>
    <r>
      <rPr>
        <sz val="16"/>
        <color indexed="8"/>
        <rFont val="Times New Roman"/>
        <charset val="134"/>
      </rPr>
      <t xml:space="preserve">
3.</t>
    </r>
    <r>
      <rPr>
        <sz val="16"/>
        <color indexed="8"/>
        <rFont val="仿宋_GB2312"/>
        <charset val="134"/>
      </rPr>
      <t>深化东西部体育文化交流：促成两地企业在匹克球产业链、文创产品开发、农产品产销、旅游线路共建等方面达成合作，注册公司，设立营销窗口，打开宁县匹克球产品在津销路。</t>
    </r>
  </si>
  <si>
    <r>
      <rPr>
        <sz val="16"/>
        <color indexed="8"/>
        <rFont val="Times New Roman"/>
        <charset val="134"/>
      </rPr>
      <t>1.</t>
    </r>
    <r>
      <rPr>
        <sz val="16"/>
        <color indexed="8"/>
        <rFont val="仿宋_GB2312"/>
        <charset val="134"/>
      </rPr>
      <t>产业协作成果：促成两地企业签署商务合作意向书，涵盖体育制造、文创开发、农产品供销、旅游联动等领域。</t>
    </r>
    <r>
      <rPr>
        <sz val="16"/>
        <color indexed="8"/>
        <rFont val="Times New Roman"/>
        <charset val="134"/>
      </rPr>
      <t xml:space="preserve">
2.</t>
    </r>
    <r>
      <rPr>
        <sz val="16"/>
        <color indexed="8"/>
        <rFont val="仿宋_GB2312"/>
        <charset val="134"/>
      </rPr>
      <t>赛事品牌成果：按计划举办两届</t>
    </r>
    <r>
      <rPr>
        <sz val="16"/>
        <color indexed="8"/>
        <rFont val="Times New Roman"/>
        <charset val="134"/>
      </rPr>
      <t>“</t>
    </r>
    <r>
      <rPr>
        <sz val="16"/>
        <color indexed="8"/>
        <rFont val="仿宋_GB2312"/>
        <charset val="134"/>
      </rPr>
      <t>津甘协作杯</t>
    </r>
    <r>
      <rPr>
        <sz val="16"/>
        <color indexed="8"/>
        <rFont val="Times New Roman"/>
        <charset val="134"/>
      </rPr>
      <t>”</t>
    </r>
    <r>
      <rPr>
        <sz val="16"/>
        <color indexed="8"/>
        <rFont val="仿宋_GB2312"/>
        <charset val="134"/>
      </rPr>
      <t>匹克球公开赛，提升两地协作知名度。</t>
    </r>
    <r>
      <rPr>
        <sz val="16"/>
        <color indexed="8"/>
        <rFont val="Times New Roman"/>
        <charset val="134"/>
      </rPr>
      <t xml:space="preserve">
3.</t>
    </r>
    <r>
      <rPr>
        <sz val="16"/>
        <color indexed="8"/>
        <rFont val="仿宋_GB2312"/>
        <charset val="134"/>
      </rPr>
      <t>群众参与成果：通过</t>
    </r>
    <r>
      <rPr>
        <sz val="16"/>
        <color indexed="8"/>
        <rFont val="Times New Roman"/>
        <charset val="134"/>
      </rPr>
      <t>“</t>
    </r>
    <r>
      <rPr>
        <sz val="16"/>
        <color indexed="8"/>
        <rFont val="仿宋_GB2312"/>
        <charset val="134"/>
      </rPr>
      <t>进校园、进社区</t>
    </r>
    <r>
      <rPr>
        <sz val="16"/>
        <color indexed="8"/>
        <rFont val="Times New Roman"/>
        <charset val="134"/>
      </rPr>
      <t>”</t>
    </r>
    <r>
      <rPr>
        <sz val="16"/>
        <color indexed="8"/>
        <rFont val="仿宋_GB2312"/>
        <charset val="134"/>
      </rPr>
      <t>等活动带动，两地直接参与匹克球运动的群众得到进一步提升。</t>
    </r>
    <r>
      <rPr>
        <sz val="16"/>
        <color indexed="8"/>
        <rFont val="Times New Roman"/>
        <charset val="134"/>
      </rPr>
      <t xml:space="preserve">
4.</t>
    </r>
    <r>
      <rPr>
        <sz val="16"/>
        <color indexed="8"/>
        <rFont val="仿宋_GB2312"/>
        <charset val="134"/>
      </rPr>
      <t>模式输出成果：总结项目经验，形成一套可推广的</t>
    </r>
    <r>
      <rPr>
        <sz val="16"/>
        <color indexed="8"/>
        <rFont val="Times New Roman"/>
        <charset val="134"/>
      </rPr>
      <t>“</t>
    </r>
    <r>
      <rPr>
        <sz val="16"/>
        <color indexed="8"/>
        <rFont val="仿宋_GB2312"/>
        <charset val="134"/>
      </rPr>
      <t>体育</t>
    </r>
    <r>
      <rPr>
        <sz val="16"/>
        <color indexed="8"/>
        <rFont val="Times New Roman"/>
        <charset val="134"/>
      </rPr>
      <t>+</t>
    </r>
    <r>
      <rPr>
        <sz val="16"/>
        <color indexed="8"/>
        <rFont val="仿宋_GB2312"/>
        <charset val="134"/>
      </rPr>
      <t>多领域</t>
    </r>
    <r>
      <rPr>
        <sz val="16"/>
        <color indexed="8"/>
        <rFont val="Times New Roman"/>
        <charset val="134"/>
      </rPr>
      <t>”</t>
    </r>
    <r>
      <rPr>
        <sz val="16"/>
        <color indexed="8"/>
        <rFont val="仿宋_GB2312"/>
        <charset val="134"/>
      </rPr>
      <t>东西部协作模式，为同类协作提供参考。</t>
    </r>
  </si>
  <si>
    <r>
      <rPr>
        <sz val="16"/>
        <rFont val="仿宋_GB2312"/>
        <charset val="134"/>
      </rPr>
      <t>乡村致富带头人及基层干部培训</t>
    </r>
  </si>
  <si>
    <r>
      <rPr>
        <sz val="16"/>
        <rFont val="仿宋_GB2312"/>
        <charset val="134"/>
      </rPr>
      <t>全县</t>
    </r>
  </si>
  <si>
    <r>
      <rPr>
        <sz val="16"/>
        <rFont val="仿宋_GB2312"/>
        <charset val="134"/>
      </rPr>
      <t>培养农业经营管理人才、农村二三产业发展人才、农业农村科技人才等</t>
    </r>
    <r>
      <rPr>
        <sz val="16"/>
        <rFont val="Times New Roman"/>
        <charset val="134"/>
      </rPr>
      <t>40</t>
    </r>
    <r>
      <rPr>
        <sz val="16"/>
        <rFont val="仿宋_GB2312"/>
        <charset val="134"/>
      </rPr>
      <t>人以上；培训基层干部</t>
    </r>
    <r>
      <rPr>
        <sz val="16"/>
        <rFont val="Times New Roman"/>
        <charset val="134"/>
      </rPr>
      <t>200</t>
    </r>
    <r>
      <rPr>
        <sz val="16"/>
        <rFont val="仿宋_GB2312"/>
        <charset val="134"/>
      </rPr>
      <t>人以上，助力全县乡村振兴发展。</t>
    </r>
  </si>
  <si>
    <r>
      <rPr>
        <sz val="16"/>
        <rFont val="仿宋_GB2312"/>
        <charset val="134"/>
      </rPr>
      <t>国投定点</t>
    </r>
    <r>
      <rPr>
        <sz val="16"/>
        <rFont val="Times New Roman"/>
        <charset val="134"/>
      </rPr>
      <t xml:space="preserve">
</t>
    </r>
    <r>
      <rPr>
        <sz val="16"/>
        <rFont val="仿宋_GB2312"/>
        <charset val="134"/>
      </rPr>
      <t>帮扶资金</t>
    </r>
  </si>
  <si>
    <r>
      <rPr>
        <sz val="16"/>
        <rFont val="仿宋_GB2312"/>
        <charset val="134"/>
      </rPr>
      <t>以巩固拓展脱贫攻坚成果、实施乡村振兴战略、发展现代农业为主题，组织乡村干部和致富带头人开展能力提升培训，助力成果巩固和乡村振兴。</t>
    </r>
  </si>
  <si>
    <r>
      <rPr>
        <sz val="16"/>
        <rFont val="仿宋_GB2312"/>
        <charset val="134"/>
      </rPr>
      <t>宁县第一中学信息化建设项目</t>
    </r>
  </si>
  <si>
    <r>
      <rPr>
        <sz val="16"/>
        <color rgb="FF000000"/>
        <rFont val="仿宋_GB2312"/>
        <charset val="134"/>
      </rPr>
      <t>宁县一中</t>
    </r>
  </si>
  <si>
    <r>
      <rPr>
        <sz val="16"/>
        <rFont val="仿宋_GB2312"/>
        <charset val="134"/>
      </rPr>
      <t>购置计算机</t>
    </r>
    <r>
      <rPr>
        <sz val="16"/>
        <rFont val="Times New Roman"/>
        <charset val="134"/>
      </rPr>
      <t>200</t>
    </r>
    <r>
      <rPr>
        <sz val="16"/>
        <rFont val="仿宋_GB2312"/>
        <charset val="134"/>
      </rPr>
      <t>台及配套桌椅，一体机</t>
    </r>
    <r>
      <rPr>
        <sz val="16"/>
        <rFont val="Times New Roman"/>
        <charset val="134"/>
      </rPr>
      <t>16</t>
    </r>
    <r>
      <rPr>
        <sz val="16"/>
        <rFont val="仿宋_GB2312"/>
        <charset val="134"/>
      </rPr>
      <t>套、建设录播教室</t>
    </r>
    <r>
      <rPr>
        <sz val="16"/>
        <rFont val="Times New Roman"/>
        <charset val="134"/>
      </rPr>
      <t>1</t>
    </r>
    <r>
      <rPr>
        <sz val="16"/>
        <rFont val="仿宋_GB2312"/>
        <charset val="134"/>
      </rPr>
      <t>个，进行校园网络提升改造。</t>
    </r>
  </si>
  <si>
    <r>
      <rPr>
        <sz val="16"/>
        <rFont val="仿宋_GB2312"/>
        <charset val="134"/>
      </rPr>
      <t>项目实施后，县一中教育教学条件得到有效改善，教育教学质量将会得到进一步提升，惠及全县高中阶段适龄学生。</t>
    </r>
  </si>
  <si>
    <t>宁县一中</t>
  </si>
  <si>
    <r>
      <rPr>
        <sz val="16"/>
        <rFont val="仿宋_GB2312"/>
        <charset val="134"/>
      </rPr>
      <t>宁县高中考备考提升培训</t>
    </r>
  </si>
  <si>
    <r>
      <rPr>
        <sz val="16"/>
        <rFont val="仿宋_GB2312"/>
        <charset val="134"/>
      </rPr>
      <t>教育局</t>
    </r>
  </si>
  <si>
    <r>
      <rPr>
        <sz val="16"/>
        <rFont val="仿宋_GB2312"/>
        <charset val="134"/>
      </rPr>
      <t>聘请天津河东区</t>
    </r>
    <r>
      <rPr>
        <sz val="16"/>
        <rFont val="Times New Roman"/>
        <charset val="134"/>
      </rPr>
      <t>20</t>
    </r>
    <r>
      <rPr>
        <sz val="16"/>
        <rFont val="仿宋_GB2312"/>
        <charset val="134"/>
      </rPr>
      <t>名专家对全县高中</t>
    </r>
    <r>
      <rPr>
        <sz val="16"/>
        <rFont val="Times New Roman"/>
        <charset val="134"/>
      </rPr>
      <t>9</t>
    </r>
    <r>
      <rPr>
        <sz val="16"/>
        <rFont val="仿宋_GB2312"/>
        <charset val="134"/>
      </rPr>
      <t>学科高三教师（</t>
    </r>
    <r>
      <rPr>
        <sz val="16"/>
        <rFont val="Times New Roman"/>
        <charset val="134"/>
      </rPr>
      <t>200</t>
    </r>
    <r>
      <rPr>
        <sz val="16"/>
        <rFont val="仿宋_GB2312"/>
        <charset val="134"/>
      </rPr>
      <t>人）、初中</t>
    </r>
    <r>
      <rPr>
        <sz val="16"/>
        <rFont val="Times New Roman"/>
        <charset val="134"/>
      </rPr>
      <t>9</t>
    </r>
    <r>
      <rPr>
        <sz val="16"/>
        <rFont val="仿宋_GB2312"/>
        <charset val="134"/>
      </rPr>
      <t>学科初三教师（</t>
    </r>
    <r>
      <rPr>
        <sz val="16"/>
        <rFont val="Times New Roman"/>
        <charset val="134"/>
      </rPr>
      <t>400</t>
    </r>
    <r>
      <rPr>
        <sz val="16"/>
        <rFont val="仿宋_GB2312"/>
        <charset val="134"/>
      </rPr>
      <t>人）集中进行为期</t>
    </r>
    <r>
      <rPr>
        <sz val="16"/>
        <rFont val="Times New Roman"/>
        <charset val="134"/>
      </rPr>
      <t>3</t>
    </r>
    <r>
      <rPr>
        <sz val="16"/>
        <rFont val="仿宋_GB2312"/>
        <charset val="134"/>
      </rPr>
      <t>天的中、高考备考培训。</t>
    </r>
  </si>
  <si>
    <r>
      <rPr>
        <sz val="16"/>
        <rFont val="仿宋_GB2312"/>
        <charset val="134"/>
      </rPr>
      <t>项目实施后，全县高三、初三教师更新了备考理念，改进了备考策略，提升了备考实效。</t>
    </r>
  </si>
  <si>
    <r>
      <rPr>
        <sz val="16"/>
        <rFont val="仿宋_GB2312"/>
        <charset val="134"/>
      </rPr>
      <t>宁县教师能力提升培训</t>
    </r>
  </si>
  <si>
    <t>培训</t>
  </si>
  <si>
    <t>选派中小学思政教师、心理健康教育教师100人，分期赴天津市进行为期1周时间集中培训，提升教师业务能力。</t>
  </si>
  <si>
    <r>
      <rPr>
        <sz val="16"/>
        <rFont val="仿宋_GB2312"/>
        <charset val="134"/>
      </rPr>
      <t>使培训教师教育理念得到更新，教学方法得到提高，教学手段得到改进，思政教育和心理健康教育教师个人素养得到进一步提升，促进全县教育质量有效提高。</t>
    </r>
  </si>
  <si>
    <r>
      <rPr>
        <sz val="16"/>
        <rFont val="仿宋_GB2312"/>
        <charset val="134"/>
      </rPr>
      <t>宁县录播教室建设项目</t>
    </r>
  </si>
  <si>
    <r>
      <rPr>
        <sz val="16"/>
        <rFont val="仿宋_GB2312"/>
        <charset val="134"/>
      </rPr>
      <t>金村乡</t>
    </r>
    <r>
      <rPr>
        <sz val="16"/>
        <rFont val="Times New Roman"/>
        <charset val="134"/>
      </rPr>
      <t xml:space="preserve">
</t>
    </r>
    <r>
      <rPr>
        <sz val="16"/>
        <rFont val="仿宋_GB2312"/>
        <charset val="134"/>
      </rPr>
      <t>九岘乡</t>
    </r>
  </si>
  <si>
    <r>
      <rPr>
        <sz val="16"/>
        <rFont val="仿宋_GB2312"/>
        <charset val="134"/>
      </rPr>
      <t>为宁县九岘初中和金村初中各建设录播教室</t>
    </r>
    <r>
      <rPr>
        <sz val="16"/>
        <rFont val="Times New Roman"/>
        <charset val="134"/>
      </rPr>
      <t>1</t>
    </r>
    <r>
      <rPr>
        <sz val="16"/>
        <rFont val="仿宋_GB2312"/>
        <charset val="134"/>
      </rPr>
      <t>间。</t>
    </r>
  </si>
  <si>
    <r>
      <rPr>
        <sz val="16"/>
        <rFont val="仿宋_GB2312"/>
        <charset val="134"/>
      </rPr>
      <t>九岘初中和金村初中录播教室建成后，能够满足学校教师授课、研课、录课、直播课等教育教学工作需求，助推学校教研工作开展，教育教学能力将会进一步提升。</t>
    </r>
  </si>
  <si>
    <r>
      <rPr>
        <sz val="16"/>
        <rFont val="仿宋_GB2312"/>
        <charset val="134"/>
      </rPr>
      <t>宁县中小学教学电脑更新建设项目</t>
    </r>
  </si>
  <si>
    <r>
      <rPr>
        <sz val="16"/>
        <rFont val="仿宋_GB2312"/>
        <charset val="134"/>
      </rPr>
      <t>宁县二中</t>
    </r>
    <r>
      <rPr>
        <sz val="16"/>
        <rFont val="Times New Roman"/>
        <charset val="134"/>
      </rPr>
      <t xml:space="preserve">
</t>
    </r>
    <r>
      <rPr>
        <sz val="16"/>
        <rFont val="仿宋_GB2312"/>
        <charset val="134"/>
      </rPr>
      <t>宁县四中</t>
    </r>
  </si>
  <si>
    <r>
      <rPr>
        <sz val="16"/>
        <rFont val="仿宋_GB2312"/>
        <charset val="134"/>
      </rPr>
      <t>计划为宁县二中和四中</t>
    </r>
    <r>
      <rPr>
        <sz val="16"/>
        <rFont val="Times New Roman"/>
        <charset val="134"/>
      </rPr>
      <t>2</t>
    </r>
    <r>
      <rPr>
        <sz val="16"/>
        <rFont val="仿宋_GB2312"/>
        <charset val="134"/>
      </rPr>
      <t>所高中各建设电脑室</t>
    </r>
    <r>
      <rPr>
        <sz val="16"/>
        <rFont val="Times New Roman"/>
        <charset val="134"/>
      </rPr>
      <t>1</t>
    </r>
    <r>
      <rPr>
        <sz val="16"/>
        <rFont val="仿宋_GB2312"/>
        <charset val="134"/>
      </rPr>
      <t>个，同时每校购置教师用电脑</t>
    </r>
    <r>
      <rPr>
        <sz val="16"/>
        <rFont val="Times New Roman"/>
        <charset val="134"/>
      </rPr>
      <t>40</t>
    </r>
    <r>
      <rPr>
        <sz val="16"/>
        <rFont val="仿宋_GB2312"/>
        <charset val="134"/>
      </rPr>
      <t>台。</t>
    </r>
  </si>
  <si>
    <r>
      <rPr>
        <sz val="16"/>
        <rFont val="仿宋_GB2312"/>
        <charset val="134"/>
      </rPr>
      <t>宁县二中和四中</t>
    </r>
    <r>
      <rPr>
        <sz val="16"/>
        <rFont val="Times New Roman"/>
        <charset val="134"/>
      </rPr>
      <t>2</t>
    </r>
    <r>
      <rPr>
        <sz val="16"/>
        <rFont val="仿宋_GB2312"/>
        <charset val="134"/>
      </rPr>
      <t>所学校计算机教室和教师办公电脑项目实施后，学校的信息化硬件设备得到有效改善，能够满足高中学生信息课教学和能力测试需求，教师办公条件得到有效改善，全县高中教育质量将会得到进一步提升。</t>
    </r>
  </si>
  <si>
    <r>
      <rPr>
        <sz val="16"/>
        <rFont val="仿宋_GB2312"/>
        <charset val="134"/>
      </rPr>
      <t>宁县中小学教学智慧黑板更新建设项目</t>
    </r>
  </si>
  <si>
    <r>
      <rPr>
        <sz val="16"/>
        <rFont val="仿宋_GB2312"/>
        <charset val="134"/>
      </rPr>
      <t>为良平中心小学、太昌中心小学、盘克街东小学、盘克罗卜咀小学、新庄初中、中村初中等学校购置智慧黑板</t>
    </r>
    <r>
      <rPr>
        <sz val="16"/>
        <rFont val="Times New Roman"/>
        <charset val="134"/>
      </rPr>
      <t>40</t>
    </r>
    <r>
      <rPr>
        <sz val="16"/>
        <rFont val="仿宋_GB2312"/>
        <charset val="134"/>
      </rPr>
      <t>套。</t>
    </r>
  </si>
  <si>
    <r>
      <rPr>
        <sz val="16"/>
        <rFont val="仿宋_GB2312"/>
        <charset val="134"/>
      </rPr>
      <t>宁县中小学教学智慧黑板项目实施后，能够确保良平镇中心小学等学校教学工作正常开展，教师授课更加方便高效，教学效果将会进一步提升。</t>
    </r>
  </si>
  <si>
    <r>
      <rPr>
        <sz val="16"/>
        <rFont val="仿宋_GB2312"/>
        <charset val="134"/>
      </rPr>
      <t>宁县中小学智慧教室建设项目</t>
    </r>
  </si>
  <si>
    <r>
      <rPr>
        <sz val="16"/>
        <rFont val="仿宋_GB2312"/>
        <charset val="134"/>
      </rPr>
      <t>平子镇</t>
    </r>
    <r>
      <rPr>
        <sz val="16"/>
        <rFont val="Times New Roman"/>
        <charset val="134"/>
      </rPr>
      <t xml:space="preserve">
</t>
    </r>
    <r>
      <rPr>
        <sz val="16"/>
        <rFont val="仿宋_GB2312"/>
        <charset val="134"/>
      </rPr>
      <t>春荣镇</t>
    </r>
    <r>
      <rPr>
        <sz val="16"/>
        <rFont val="Times New Roman"/>
        <charset val="134"/>
      </rPr>
      <t xml:space="preserve">
</t>
    </r>
    <r>
      <rPr>
        <sz val="16"/>
        <rFont val="仿宋_GB2312"/>
        <charset val="134"/>
      </rPr>
      <t>南义乡</t>
    </r>
  </si>
  <si>
    <r>
      <rPr>
        <sz val="16"/>
        <rFont val="仿宋_GB2312"/>
        <charset val="134"/>
      </rPr>
      <t>为平子镇中心小学、南义乡中心小学、春荣镇中心小学等</t>
    </r>
    <r>
      <rPr>
        <sz val="16"/>
        <rFont val="Times New Roman"/>
        <charset val="134"/>
      </rPr>
      <t>3</t>
    </r>
    <r>
      <rPr>
        <sz val="16"/>
        <rFont val="仿宋_GB2312"/>
        <charset val="134"/>
      </rPr>
      <t>所学校建设创客教室各</t>
    </r>
    <r>
      <rPr>
        <sz val="16"/>
        <rFont val="Times New Roman"/>
        <charset val="134"/>
      </rPr>
      <t>1</t>
    </r>
    <r>
      <rPr>
        <sz val="16"/>
        <rFont val="仿宋_GB2312"/>
        <charset val="134"/>
      </rPr>
      <t>间。</t>
    </r>
  </si>
  <si>
    <r>
      <rPr>
        <sz val="16"/>
        <rFont val="仿宋_GB2312"/>
        <charset val="134"/>
      </rPr>
      <t>宁县中小学智慧教育建设项目实施后，能够加快平子镇中心小学等三所学校数字化转型进展，为该校学生科创教学提供条件，学生科创。</t>
    </r>
  </si>
  <si>
    <r>
      <rPr>
        <sz val="16"/>
        <rFont val="仿宋_GB2312"/>
        <charset val="134"/>
      </rPr>
      <t>基层医疗机构医疗设备更新项目</t>
    </r>
  </si>
  <si>
    <r>
      <rPr>
        <sz val="16"/>
        <color rgb="FF000000"/>
        <rFont val="仿宋_GB2312"/>
        <charset val="134"/>
      </rPr>
      <t>金村乡、长庆桥镇、瓦斜乡、新庄镇、米桥镇、早胜镇、盘克镇、焦村镇、良平镇、湘乐镇卫生院配备全自动生化分析仪</t>
    </r>
    <r>
      <rPr>
        <sz val="16"/>
        <color rgb="FF000000"/>
        <rFont val="Times New Roman"/>
        <charset val="134"/>
      </rPr>
      <t>10</t>
    </r>
    <r>
      <rPr>
        <sz val="16"/>
        <color rgb="FF000000"/>
        <rFont val="仿宋_GB2312"/>
        <charset val="134"/>
      </rPr>
      <t>台，焦村镇、新庄镇、良平镇、盘克镇卫生院配备彩超</t>
    </r>
    <r>
      <rPr>
        <sz val="16"/>
        <color rgb="FF000000"/>
        <rFont val="Times New Roman"/>
        <charset val="134"/>
      </rPr>
      <t>4</t>
    </r>
    <r>
      <rPr>
        <sz val="16"/>
        <color rgb="FF000000"/>
        <rFont val="仿宋_GB2312"/>
        <charset val="134"/>
      </rPr>
      <t>台。</t>
    </r>
  </si>
  <si>
    <r>
      <rPr>
        <sz val="16"/>
        <color indexed="8"/>
        <rFont val="仿宋_GB2312"/>
        <charset val="134"/>
      </rPr>
      <t>提升基层医疗服务水平。</t>
    </r>
  </si>
  <si>
    <t>卫健局</t>
  </si>
  <si>
    <r>
      <rPr>
        <sz val="16"/>
        <rFont val="仿宋_GB2312"/>
        <charset val="134"/>
      </rPr>
      <t>村卫生室心电图机搭载项目</t>
    </r>
  </si>
  <si>
    <r>
      <rPr>
        <sz val="16"/>
        <color indexed="8"/>
        <rFont val="Times New Roman"/>
        <charset val="134"/>
      </rPr>
      <t>239</t>
    </r>
    <r>
      <rPr>
        <sz val="16"/>
        <color indexed="8"/>
        <rFont val="仿宋_GB2312"/>
        <charset val="134"/>
      </rPr>
      <t>个村所</t>
    </r>
  </si>
  <si>
    <r>
      <rPr>
        <sz val="16"/>
        <color rgb="FF000000"/>
        <rFont val="Times New Roman"/>
        <charset val="134"/>
      </rPr>
      <t>239</t>
    </r>
    <r>
      <rPr>
        <sz val="16"/>
        <color rgb="FF000000"/>
        <rFont val="仿宋_GB2312"/>
        <charset val="134"/>
      </rPr>
      <t>个村所各配备心电图机一台。</t>
    </r>
  </si>
  <si>
    <r>
      <rPr>
        <sz val="16"/>
        <rFont val="仿宋_GB2312"/>
        <charset val="134"/>
      </rPr>
      <t>公立医院信息化能力提升工程</t>
    </r>
  </si>
  <si>
    <t>2026
—
2028</t>
  </si>
  <si>
    <r>
      <rPr>
        <sz val="16"/>
        <color rgb="FF000000"/>
        <rFont val="仿宋_GB2312"/>
        <charset val="134"/>
      </rPr>
      <t>新宁镇</t>
    </r>
  </si>
  <si>
    <r>
      <rPr>
        <sz val="16"/>
        <color indexed="8"/>
        <rFont val="仿宋_GB2312"/>
        <charset val="134"/>
      </rPr>
      <t>密评密改项目、医共体区域慢病管理系统。</t>
    </r>
  </si>
  <si>
    <r>
      <rPr>
        <sz val="16"/>
        <color indexed="8"/>
        <rFont val="仿宋_GB2312"/>
        <charset val="134"/>
      </rPr>
      <t>提升医疗服务水平。</t>
    </r>
  </si>
  <si>
    <t>人民医院</t>
  </si>
  <si>
    <r>
      <rPr>
        <sz val="16"/>
        <color indexed="8"/>
        <rFont val="Times New Roman"/>
        <charset val="134"/>
      </rPr>
      <t>HIS</t>
    </r>
    <r>
      <rPr>
        <sz val="16"/>
        <color indexed="8"/>
        <rFont val="仿宋_GB2312"/>
        <charset val="134"/>
      </rPr>
      <t>系统门诊一张纸工作站、医保智能监管平台、智慧病区建设、商用密码建设和测评等保测评和安全设备升级维护、</t>
    </r>
    <r>
      <rPr>
        <sz val="16"/>
        <color indexed="8"/>
        <rFont val="Times New Roman"/>
        <charset val="134"/>
      </rPr>
      <t>HIS</t>
    </r>
    <r>
      <rPr>
        <sz val="16"/>
        <color indexed="8"/>
        <rFont val="仿宋_GB2312"/>
        <charset val="134"/>
      </rPr>
      <t>服务器、</t>
    </r>
    <r>
      <rPr>
        <sz val="16"/>
        <color indexed="8"/>
        <rFont val="Times New Roman"/>
        <charset val="134"/>
      </rPr>
      <t>PACS</t>
    </r>
    <r>
      <rPr>
        <sz val="16"/>
        <color indexed="8"/>
        <rFont val="仿宋_GB2312"/>
        <charset val="134"/>
      </rPr>
      <t>服务器、云桌面、耗材追溯系统建设。</t>
    </r>
  </si>
  <si>
    <r>
      <rPr>
        <sz val="16"/>
        <color indexed="8"/>
        <rFont val="仿宋_GB2312"/>
        <charset val="134"/>
      </rPr>
      <t>提升护理工作信息化水平，提升诊疗活动合规性，提高临床工作效率。</t>
    </r>
  </si>
  <si>
    <t>中医医院</t>
  </si>
  <si>
    <r>
      <rPr>
        <sz val="16"/>
        <color rgb="FF000000"/>
        <rFont val="仿宋_GB2312"/>
        <charset val="134"/>
      </rPr>
      <t>和盛镇</t>
    </r>
  </si>
  <si>
    <r>
      <rPr>
        <sz val="16"/>
        <color indexed="8"/>
        <rFont val="仿宋_GB2312"/>
        <charset val="134"/>
      </rPr>
      <t>重要网络与信息系统商用密码应用建设。</t>
    </r>
  </si>
  <si>
    <t>第二人民医院</t>
  </si>
  <si>
    <r>
      <rPr>
        <sz val="16"/>
        <rFont val="仿宋_GB2312"/>
        <charset val="134"/>
      </rPr>
      <t>新建村卫生室</t>
    </r>
  </si>
  <si>
    <r>
      <rPr>
        <sz val="16"/>
        <color rgb="FF000000"/>
        <rFont val="仿宋_GB2312"/>
        <charset val="134"/>
      </rPr>
      <t>新建村卫生室</t>
    </r>
    <r>
      <rPr>
        <sz val="16"/>
        <color rgb="FF000000"/>
        <rFont val="Times New Roman"/>
        <charset val="134"/>
      </rPr>
      <t>20</t>
    </r>
    <r>
      <rPr>
        <sz val="16"/>
        <color rgb="FF000000"/>
        <rFont val="仿宋_GB2312"/>
        <charset val="134"/>
      </rPr>
      <t>个。</t>
    </r>
  </si>
  <si>
    <r>
      <rPr>
        <sz val="16"/>
        <color indexed="8"/>
        <rFont val="仿宋_GB2312"/>
        <charset val="134"/>
      </rPr>
      <t>国投帮扶</t>
    </r>
    <r>
      <rPr>
        <sz val="16"/>
        <color indexed="8"/>
        <rFont val="Times New Roman"/>
        <charset val="134"/>
      </rPr>
      <t xml:space="preserve">
</t>
    </r>
    <r>
      <rPr>
        <sz val="16"/>
        <color indexed="8"/>
        <rFont val="仿宋_GB2312"/>
        <charset val="134"/>
      </rPr>
      <t>项目资金</t>
    </r>
  </si>
  <si>
    <t>提升基层医疗服务水平。</t>
  </si>
  <si>
    <r>
      <rPr>
        <sz val="16"/>
        <rFont val="仿宋_GB2312"/>
        <charset val="134"/>
      </rPr>
      <t>维修村卫生室</t>
    </r>
  </si>
  <si>
    <r>
      <rPr>
        <sz val="16"/>
        <color rgb="FF000000"/>
        <rFont val="仿宋_GB2312"/>
        <charset val="134"/>
      </rPr>
      <t>维修村卫生室</t>
    </r>
    <r>
      <rPr>
        <sz val="16"/>
        <color rgb="FF000000"/>
        <rFont val="Times New Roman"/>
        <charset val="134"/>
      </rPr>
      <t>107</t>
    </r>
    <r>
      <rPr>
        <sz val="16"/>
        <color rgb="FF000000"/>
        <rFont val="仿宋_GB2312"/>
        <charset val="134"/>
      </rPr>
      <t>个。</t>
    </r>
  </si>
  <si>
    <t>生免流水线购置</t>
  </si>
  <si>
    <t>购置生免流水线。</t>
  </si>
  <si>
    <t>提升医疗服务水平。</t>
  </si>
  <si>
    <r>
      <rPr>
        <sz val="16"/>
        <rFont val="仿宋_GB2312"/>
        <charset val="134"/>
      </rPr>
      <t>医疗设备购置</t>
    </r>
  </si>
  <si>
    <t>购置3台医疗设备：彩色多普勒超声诊断仪（四维彩超）1台、移动式X射线影像设备（C臂）1台、双能X线骨密度测量仪1台。</t>
  </si>
  <si>
    <r>
      <rPr>
        <sz val="16"/>
        <rFont val="仿宋_GB2312"/>
        <charset val="134"/>
      </rPr>
      <t>盘克镇综合养老服务中心</t>
    </r>
  </si>
  <si>
    <t>维修
改造</t>
  </si>
  <si>
    <t>2026
—
2026</t>
  </si>
  <si>
    <t>盘克镇
街东村</t>
  </si>
  <si>
    <t>维修改造总面积500平方米，其中包括居住用房、医疗护理用房、康复训练用房、文化娱乐用房、餐厅、厨房、办公用房等不同功能区域，并完成室外附属、消防、绿化和室内配套等工程。</t>
  </si>
  <si>
    <t>提升养老服务水平。</t>
  </si>
  <si>
    <t>民政局</t>
  </si>
  <si>
    <r>
      <rPr>
        <sz val="16"/>
        <rFont val="仿宋_GB2312"/>
        <charset val="134"/>
      </rPr>
      <t>长庆桥综合养老服务中心</t>
    </r>
  </si>
  <si>
    <r>
      <rPr>
        <sz val="16"/>
        <rFont val="仿宋_GB2312"/>
        <charset val="134"/>
      </rPr>
      <t>维修改造总面积</t>
    </r>
    <r>
      <rPr>
        <sz val="16"/>
        <rFont val="Times New Roman"/>
        <charset val="134"/>
      </rPr>
      <t>800</t>
    </r>
    <r>
      <rPr>
        <sz val="16"/>
        <rFont val="仿宋_GB2312"/>
        <charset val="134"/>
      </rPr>
      <t>平方米，其中包括居住用房、医疗护理用房、康复训练用房、文化娱乐用房、餐厅、厨房、办公用房等不同功能区域，并完成室外附属、消防、绿化和室内配套等工程。</t>
    </r>
  </si>
  <si>
    <r>
      <rPr>
        <sz val="16"/>
        <rFont val="Times New Roman"/>
        <charset val="134"/>
      </rPr>
      <t>“</t>
    </r>
    <r>
      <rPr>
        <sz val="16"/>
        <rFont val="仿宋_GB2312"/>
        <charset val="134"/>
      </rPr>
      <t>雪亮工程</t>
    </r>
    <r>
      <rPr>
        <sz val="16"/>
        <rFont val="Times New Roman"/>
        <charset val="134"/>
      </rPr>
      <t>”</t>
    </r>
    <r>
      <rPr>
        <sz val="16"/>
        <rFont val="仿宋_GB2312"/>
        <charset val="134"/>
      </rPr>
      <t>二期公共区域视频及视频监控平台建设</t>
    </r>
  </si>
  <si>
    <r>
      <rPr>
        <sz val="16"/>
        <color rgb="FF000000"/>
        <rFont val="Times New Roman"/>
        <charset val="134"/>
      </rPr>
      <t>18</t>
    </r>
    <r>
      <rPr>
        <sz val="16"/>
        <color rgb="FF000000"/>
        <rFont val="仿宋_GB2312"/>
        <charset val="134"/>
      </rPr>
      <t>个乡镇</t>
    </r>
  </si>
  <si>
    <r>
      <rPr>
        <sz val="16"/>
        <color indexed="8"/>
        <rFont val="仿宋_GB2312"/>
        <charset val="134"/>
      </rPr>
      <t>在</t>
    </r>
    <r>
      <rPr>
        <sz val="16"/>
        <color indexed="8"/>
        <rFont val="Times New Roman"/>
        <charset val="134"/>
      </rPr>
      <t>18</t>
    </r>
    <r>
      <rPr>
        <sz val="16"/>
        <color indexed="8"/>
        <rFont val="仿宋_GB2312"/>
        <charset val="134"/>
      </rPr>
      <t>个乡镇街区，</t>
    </r>
    <r>
      <rPr>
        <sz val="16"/>
        <color indexed="8"/>
        <rFont val="Times New Roman"/>
        <charset val="134"/>
      </rPr>
      <t>G244</t>
    </r>
    <r>
      <rPr>
        <sz val="16"/>
        <color indexed="8"/>
        <rFont val="仿宋_GB2312"/>
        <charset val="134"/>
      </rPr>
      <t>和</t>
    </r>
    <r>
      <rPr>
        <sz val="16"/>
        <color indexed="8"/>
        <rFont val="Times New Roman"/>
        <charset val="134"/>
      </rPr>
      <t>G327</t>
    </r>
    <r>
      <rPr>
        <sz val="16"/>
        <color indexed="8"/>
        <rFont val="仿宋_GB2312"/>
        <charset val="134"/>
      </rPr>
      <t>国道与村道交叉路口新建智能化视频监控</t>
    </r>
    <r>
      <rPr>
        <sz val="16"/>
        <color indexed="8"/>
        <rFont val="Times New Roman"/>
        <charset val="134"/>
      </rPr>
      <t>400</t>
    </r>
    <r>
      <rPr>
        <sz val="16"/>
        <color indexed="8"/>
        <rFont val="仿宋_GB2312"/>
        <charset val="134"/>
      </rPr>
      <t>路，建设视频监控平台</t>
    </r>
    <r>
      <rPr>
        <sz val="16"/>
        <color indexed="8"/>
        <rFont val="Times New Roman"/>
        <charset val="134"/>
      </rPr>
      <t>1</t>
    </r>
    <r>
      <rPr>
        <sz val="16"/>
        <color indexed="8"/>
        <rFont val="仿宋_GB2312"/>
        <charset val="134"/>
      </rPr>
      <t>套，云存储节点</t>
    </r>
    <r>
      <rPr>
        <sz val="16"/>
        <color indexed="8"/>
        <rFont val="Times New Roman"/>
        <charset val="134"/>
      </rPr>
      <t>2</t>
    </r>
    <r>
      <rPr>
        <sz val="16"/>
        <color indexed="8"/>
        <rFont val="仿宋_GB2312"/>
        <charset val="134"/>
      </rPr>
      <t>台，视频智能分析系统</t>
    </r>
    <r>
      <rPr>
        <sz val="16"/>
        <color indexed="8"/>
        <rFont val="Times New Roman"/>
        <charset val="134"/>
      </rPr>
      <t>1</t>
    </r>
    <r>
      <rPr>
        <sz val="16"/>
        <color indexed="8"/>
        <rFont val="仿宋_GB2312"/>
        <charset val="134"/>
      </rPr>
      <t>套，配套更新</t>
    </r>
    <r>
      <rPr>
        <sz val="16"/>
        <color indexed="8"/>
        <rFont val="Times New Roman"/>
        <charset val="134"/>
      </rPr>
      <t>UPS</t>
    </r>
    <r>
      <rPr>
        <sz val="16"/>
        <color indexed="8"/>
        <rFont val="仿宋_GB2312"/>
        <charset val="134"/>
      </rPr>
      <t>蓄电池</t>
    </r>
    <r>
      <rPr>
        <sz val="16"/>
        <color indexed="8"/>
        <rFont val="Times New Roman"/>
        <charset val="134"/>
      </rPr>
      <t>1</t>
    </r>
    <r>
      <rPr>
        <sz val="16"/>
        <color indexed="8"/>
        <rFont val="仿宋_GB2312"/>
        <charset val="134"/>
      </rPr>
      <t>套，机房环境监测</t>
    </r>
    <r>
      <rPr>
        <sz val="16"/>
        <color indexed="8"/>
        <rFont val="Times New Roman"/>
        <charset val="134"/>
      </rPr>
      <t>1</t>
    </r>
    <r>
      <rPr>
        <sz val="16"/>
        <color indexed="8"/>
        <rFont val="仿宋_GB2312"/>
        <charset val="134"/>
      </rPr>
      <t>套。</t>
    </r>
  </si>
  <si>
    <r>
      <rPr>
        <sz val="16"/>
        <color indexed="8"/>
        <rFont val="仿宋_GB2312"/>
        <charset val="134"/>
      </rPr>
      <t>进一步增强治安防控和打击破案手段，守护人民群众的钱袋子和人身安全。</t>
    </r>
  </si>
  <si>
    <r>
      <rPr>
        <sz val="16"/>
        <color indexed="8"/>
        <rFont val="仿宋_GB2312"/>
        <charset val="134"/>
      </rPr>
      <t>筑牢安全防控网络，增强全县治安防控手段，营造安全、稳定的营商环境，为招商引资做好环境安全保障。</t>
    </r>
  </si>
  <si>
    <t>公安局</t>
  </si>
  <si>
    <r>
      <rPr>
        <sz val="16"/>
        <rFont val="仿宋_GB2312"/>
        <charset val="134"/>
      </rPr>
      <t>东西部协作资金绩效评价及宣传</t>
    </r>
  </si>
  <si>
    <r>
      <rPr>
        <sz val="16"/>
        <rFont val="仿宋_GB2312"/>
        <charset val="134"/>
      </rPr>
      <t>东西部协作资金绩效评价费用</t>
    </r>
    <r>
      <rPr>
        <sz val="16"/>
        <rFont val="Times New Roman"/>
        <charset val="134"/>
      </rPr>
      <t>5</t>
    </r>
    <r>
      <rPr>
        <sz val="16"/>
        <rFont val="仿宋_GB2312"/>
        <charset val="134"/>
      </rPr>
      <t>万元，东西部协作成果宣传费用</t>
    </r>
    <r>
      <rPr>
        <sz val="16"/>
        <rFont val="Times New Roman"/>
        <charset val="134"/>
      </rPr>
      <t>15</t>
    </r>
    <r>
      <rPr>
        <sz val="16"/>
        <rFont val="仿宋_GB2312"/>
        <charset val="134"/>
      </rPr>
      <t>万元。</t>
    </r>
  </si>
  <si>
    <r>
      <rPr>
        <sz val="16"/>
        <rFont val="仿宋_GB2312"/>
        <charset val="134"/>
      </rPr>
      <t>解决东西部协作资金绩效评价和帮扶成果宣传费用问题。</t>
    </r>
  </si>
  <si>
    <t>1. 项目村优先选取集中居住、农户参与意愿高的村庄；
2. 农户需签订自筹资金承诺书后纳入实施范围；
3. 设备质量需符合国家相关环保及安全标准。</t>
  </si>
  <si>
    <r>
      <rPr>
        <sz val="16"/>
        <rFont val="仿宋_GB2312"/>
        <charset val="134"/>
      </rPr>
      <t>项目管理费</t>
    </r>
  </si>
  <si>
    <r>
      <rPr>
        <sz val="16"/>
        <rFont val="仿宋_GB2312"/>
        <charset val="134"/>
      </rPr>
      <t>用于扶贫项目前期准备和实施、资金管理相关的经费开支。</t>
    </r>
  </si>
  <si>
    <r>
      <rPr>
        <sz val="16"/>
        <rFont val="仿宋_GB2312"/>
        <charset val="134"/>
      </rPr>
      <t>解决项目管理费问题。</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</si>
</sst>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5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mm\.dd"/>
    <numFmt numFmtId="177" formatCode="_-* #,##0_-;\-* #,##0_-;_-* &quot;-&quot;_-;_-@_-"/>
    <numFmt numFmtId="178" formatCode="_-&quot;$&quot;* #,##0_-;\-&quot;$&quot;* #,##0_-;_-&quot;$&quot;* &quot;-&quot;_-;_-@_-"/>
    <numFmt numFmtId="179" formatCode="_-* #,##0.00&quot;$&quot;_-;\-* #,##0.00&quot;$&quot;_-;_-* &quot;-&quot;??&quot;$&quot;_-;_-@_-"/>
    <numFmt numFmtId="180" formatCode="_-#,###,_-;\(#,###,\);_-\ \ &quot;-&quot;_-;_-@_-"/>
    <numFmt numFmtId="181" formatCode="mmm/yyyy;_-\ &quot;N/A&quot;_-;_-\ &quot;-&quot;_-"/>
    <numFmt numFmtId="182" formatCode="&quot;\&quot;#,##0;[Red]&quot;\&quot;&quot;\&quot;&quot;\&quot;&quot;\&quot;&quot;\&quot;&quot;\&quot;&quot;\&quot;\-#,##0"/>
    <numFmt numFmtId="183" formatCode="#\ ??/??"/>
    <numFmt numFmtId="184" formatCode="_(&quot;$&quot;* #,##0.00_);_(&quot;$&quot;* \(#,##0.00\);_(&quot;$&quot;* &quot;-&quot;??_);_(@_)"/>
    <numFmt numFmtId="185" formatCode="_-&quot;$&quot;\ * #,##0.00_-;_-&quot;$&quot;\ * #,##0.00\-;_-&quot;$&quot;\ * &quot;-&quot;??_-;_-@_-"/>
    <numFmt numFmtId="186" formatCode="_([$€-2]* #,##0.00_);_([$€-2]* \(#,##0.00\);_([$€-2]* &quot;-&quot;??_)"/>
    <numFmt numFmtId="187" formatCode="\$#,##0.00;\(\$#,##0.00\)"/>
    <numFmt numFmtId="188" formatCode="_-#,##0_-;\(#,##0\);_-\ \ &quot;-&quot;_-;_-@_-"/>
    <numFmt numFmtId="189" formatCode="_-#,###.00,_-;\(#,###.00,\);_-\ \ &quot;-&quot;_-;_-@_-"/>
    <numFmt numFmtId="190" formatCode="&quot;綅&quot;\t#,##0_);[Red]\(&quot;綅&quot;\t#,##0\)"/>
    <numFmt numFmtId="191" formatCode="0.000%"/>
    <numFmt numFmtId="192" formatCode="&quot;$&quot;#,##0_);[Red]\(&quot;$&quot;#,##0\)"/>
    <numFmt numFmtId="193" formatCode="_-* #,##0&quot;$&quot;_-;\-* #,##0&quot;$&quot;_-;_-* &quot;-&quot;&quot;$&quot;_-;_-@_-"/>
    <numFmt numFmtId="194" formatCode="_-* #,##0\ _k_r_-;\-* #,##0\ _k_r_-;_-* &quot;-&quot;\ _k_r_-;_-@_-"/>
    <numFmt numFmtId="195" formatCode="\$#,##0;\(\$#,##0\)"/>
    <numFmt numFmtId="196" formatCode="&quot;$&quot;\ #,##0.00_-;[Red]&quot;$&quot;\ #,##0.00\-"/>
    <numFmt numFmtId="197" formatCode="_-* #,##0.00\ _k_r_-;\-* #,##0.00\ _k_r_-;_-* &quot;-&quot;??\ _k_r_-;_-@_-"/>
    <numFmt numFmtId="198" formatCode="_-* #,##0&quot;￥&quot;_-;\-* #,##0&quot;￥&quot;_-;_-* &quot;-&quot;&quot;￥&quot;_-;_-@_-"/>
    <numFmt numFmtId="199" formatCode="_(&quot;$&quot;* #,##0_);_(&quot;$&quot;* \(#,##0\);_(&quot;$&quot;* &quot;-&quot;_);_(@_)"/>
    <numFmt numFmtId="200" formatCode="#,##0\ &quot; &quot;;\(#,##0\)\ ;&quot;—&quot;&quot; &quot;&quot; &quot;&quot; &quot;&quot; &quot;"/>
    <numFmt numFmtId="201" formatCode="_-#0&quot;.&quot;0,_-;\(#0&quot;.&quot;0,\);_-\ \ &quot;-&quot;_-;_-@_-"/>
    <numFmt numFmtId="202" formatCode="_-* #,##0_-;\-* #,##0_-;_-* &quot;-&quot;??_-;_-@_-"/>
    <numFmt numFmtId="203" formatCode="_-* #,##0.00_-;\-* #,##0.00_-;_-* &quot;-&quot;??_-;_-@_-"/>
    <numFmt numFmtId="204" formatCode="_-&quot;$&quot;\ * #,##0_-;_-&quot;$&quot;\ * #,##0\-;_-&quot;$&quot;\ * &quot;-&quot;_-;_-@_-"/>
    <numFmt numFmtId="205" formatCode="_-#,##0.00_-;\(#,##0.00\);_-\ \ &quot;-&quot;_-;_-@_-"/>
    <numFmt numFmtId="206" formatCode="&quot;$&quot;#,##0_);\(&quot;$&quot;#,##0\)"/>
    <numFmt numFmtId="207" formatCode="#,##0.00&quot;￥&quot;;\-#,##0.00&quot;￥&quot;"/>
    <numFmt numFmtId="208" formatCode="#,##0;\(#,##0\)"/>
    <numFmt numFmtId="209" formatCode="#,##0.0"/>
    <numFmt numFmtId="210" formatCode="_-* #,##0_$_-;\-* #,##0_$_-;_-* &quot;-&quot;_$_-;_-@_-"/>
    <numFmt numFmtId="211" formatCode="_-&quot;$&quot;* #,##0.00_-;\-&quot;$&quot;* #,##0.00_-;_-&quot;$&quot;* &quot;-&quot;??_-;_-@_-"/>
    <numFmt numFmtId="212" formatCode="_-* #,##0.00&quot;￥&quot;_-;\-* #,##0.00&quot;￥&quot;_-;_-* &quot;-&quot;??&quot;￥&quot;_-;_-@_-"/>
    <numFmt numFmtId="213" formatCode="&quot;$&quot;#,##0.00_);[Red]\(&quot;$&quot;#,##0.00\)"/>
    <numFmt numFmtId="214" formatCode="&quot;?\t#,##0_);[Red]\(&quot;&quot;?&quot;\t#,##0\)"/>
    <numFmt numFmtId="215" formatCode="&quot;$&quot;#,##0;\-&quot;$&quot;#,##0"/>
    <numFmt numFmtId="216" formatCode="_-* #,##0.00_$_-;\-* #,##0.00_$_-;_-* &quot;-&quot;??_$_-;_-@_-"/>
    <numFmt numFmtId="217" formatCode="_-#,##0%_-;\(#,##0%\);_-\ &quot;-&quot;_-"/>
    <numFmt numFmtId="218" formatCode="0.0%"/>
    <numFmt numFmtId="219" formatCode="0.0"/>
    <numFmt numFmtId="220" formatCode="mmm/dd/yyyy;_-\ &quot;N/A&quot;_-;_-\ &quot;-&quot;_-"/>
    <numFmt numFmtId="221" formatCode="_-#0&quot;.&quot;0000_-;\(#0&quot;.&quot;0000\);_-\ \ &quot;-&quot;_-;_-@_-"/>
    <numFmt numFmtId="222" formatCode="0.00_);[Red]\(0.00\)"/>
    <numFmt numFmtId="223" formatCode="0_);[Red]\(0\)"/>
    <numFmt numFmtId="224" formatCode="0_ "/>
    <numFmt numFmtId="225" formatCode="0.0000_ "/>
    <numFmt numFmtId="226" formatCode="0.00_ "/>
    <numFmt numFmtId="227" formatCode="0.000_);[Red]\(0.000\)"/>
    <numFmt numFmtId="228" formatCode="0.000_ "/>
    <numFmt numFmtId="229" formatCode="0.0000_);[Red]\(0.0000\)"/>
  </numFmts>
  <fonts count="153">
    <font>
      <sz val="12"/>
      <name val="宋体"/>
      <charset val="134"/>
    </font>
    <font>
      <sz val="10"/>
      <name val="黑体"/>
      <charset val="134"/>
    </font>
    <font>
      <b/>
      <sz val="14"/>
      <name val="宋体"/>
      <charset val="134"/>
    </font>
    <font>
      <sz val="12"/>
      <name val="仿宋_GB2312"/>
      <charset val="134"/>
    </font>
    <font>
      <sz val="16"/>
      <color theme="1"/>
      <name val="仿宋_GB2312"/>
      <charset val="134"/>
    </font>
    <font>
      <sz val="16"/>
      <name val="仿宋_GB2312"/>
      <charset val="134"/>
    </font>
    <font>
      <sz val="14"/>
      <name val="宋体"/>
      <charset val="134"/>
    </font>
    <font>
      <sz val="14"/>
      <name val="仿宋_GB2312"/>
      <charset val="134"/>
    </font>
    <font>
      <b/>
      <sz val="10"/>
      <name val="黑体"/>
      <charset val="134"/>
    </font>
    <font>
      <sz val="10"/>
      <name val="仿宋_GB2312"/>
      <charset val="134"/>
    </font>
    <font>
      <b/>
      <sz val="10"/>
      <color indexed="8"/>
      <name val="仿宋_GB2312"/>
      <charset val="134"/>
    </font>
    <font>
      <sz val="10"/>
      <color indexed="8"/>
      <name val="仿宋_GB2312"/>
      <charset val="134"/>
    </font>
    <font>
      <b/>
      <sz val="10"/>
      <color indexed="8"/>
      <name val="宋体"/>
      <charset val="134"/>
    </font>
    <font>
      <b/>
      <sz val="14"/>
      <color indexed="8"/>
      <name val="仿宋_GB2312"/>
      <charset val="134"/>
    </font>
    <font>
      <sz val="14"/>
      <color indexed="8"/>
      <name val="仿宋_GB2312"/>
      <charset val="134"/>
    </font>
    <font>
      <sz val="16"/>
      <name val="宋体"/>
      <charset val="134"/>
    </font>
    <font>
      <b/>
      <sz val="16"/>
      <color indexed="8"/>
      <name val="仿宋_GB2312"/>
      <charset val="134"/>
    </font>
    <font>
      <sz val="16"/>
      <color indexed="8"/>
      <name val="仿宋_GB2312"/>
      <charset val="134"/>
    </font>
    <font>
      <b/>
      <sz val="14"/>
      <name val="仿宋_GB2312"/>
      <charset val="134"/>
    </font>
    <font>
      <b/>
      <sz val="14"/>
      <name val="等线"/>
      <charset val="134"/>
    </font>
    <font>
      <b/>
      <sz val="10"/>
      <name val="宋体"/>
      <charset val="134"/>
    </font>
    <font>
      <sz val="11"/>
      <name val="Times New Roman"/>
      <charset val="134"/>
    </font>
    <font>
      <sz val="11"/>
      <name val="宋体"/>
      <charset val="134"/>
    </font>
    <font>
      <sz val="16"/>
      <name val="Times New Roman"/>
      <charset val="134"/>
    </font>
    <font>
      <sz val="12"/>
      <name val="Times New Roman"/>
      <charset val="134"/>
    </font>
    <font>
      <sz val="20"/>
      <name val="Times New Roman"/>
      <charset val="134"/>
    </font>
    <font>
      <sz val="12"/>
      <name val="黑体"/>
      <charset val="134"/>
    </font>
    <font>
      <sz val="72"/>
      <name val="方正小标宋简体"/>
      <charset val="134"/>
    </font>
    <font>
      <sz val="72"/>
      <name val="Times New Roman"/>
      <charset val="134"/>
    </font>
    <font>
      <sz val="16"/>
      <name val="黑体"/>
      <charset val="134"/>
    </font>
    <font>
      <b/>
      <sz val="16"/>
      <name val="Times New Roman"/>
      <charset val="134"/>
    </font>
    <font>
      <b/>
      <sz val="16"/>
      <name val="宋体"/>
      <charset val="134"/>
    </font>
    <font>
      <b/>
      <sz val="16"/>
      <color indexed="8"/>
      <name val="Times New Roman"/>
      <charset val="134"/>
    </font>
    <font>
      <sz val="16"/>
      <name val="Times New Roman"/>
      <charset val="0"/>
    </font>
    <font>
      <sz val="16"/>
      <color indexed="8"/>
      <name val="Times New Roman"/>
      <charset val="134"/>
    </font>
    <font>
      <sz val="16"/>
      <color rgb="FF000000"/>
      <name val="仿宋_GB2312"/>
      <charset val="134"/>
    </font>
    <font>
      <sz val="16"/>
      <color indexed="0"/>
      <name val="Times New Roman"/>
      <charset val="134"/>
    </font>
    <font>
      <sz val="16"/>
      <color indexed="0"/>
      <name val="仿宋_GB2312"/>
      <charset val="134"/>
    </font>
    <font>
      <sz val="16"/>
      <color rgb="FF000000"/>
      <name val="Times New Roman"/>
      <charset val="134"/>
    </font>
    <font>
      <b/>
      <sz val="16"/>
      <name val="仿宋_GB2312"/>
      <charset val="134"/>
    </font>
    <font>
      <sz val="16"/>
      <color theme="1"/>
      <name val="Times New Roman"/>
      <charset val="134"/>
    </font>
    <font>
      <sz val="10"/>
      <name val="Times New Roman"/>
      <charset val="134"/>
    </font>
    <font>
      <b/>
      <sz val="10"/>
      <color indexed="8"/>
      <name val="Times New Roman"/>
      <charset val="134"/>
    </font>
    <font>
      <sz val="10"/>
      <color indexed="8"/>
      <name val="Times New Roman"/>
      <charset val="134"/>
    </font>
    <font>
      <sz val="11"/>
      <color indexed="8"/>
      <name val="仿宋_GB2312"/>
      <charset val="134"/>
    </font>
    <font>
      <b/>
      <sz val="16"/>
      <color indexed="8"/>
      <name val="宋体"/>
      <charset val="134"/>
    </font>
    <font>
      <sz val="16"/>
      <color indexed="8"/>
      <name val="Times New Roman"/>
      <charset val="0"/>
    </font>
    <font>
      <sz val="16"/>
      <color rgb="FF000000"/>
      <name val="Times New Roman"/>
      <charset val="0"/>
    </font>
    <font>
      <sz val="16"/>
      <name val="方正仿宋_GB2312"/>
      <charset val="134"/>
    </font>
    <font>
      <sz val="14"/>
      <name val="Times New Roman"/>
      <charset val="134"/>
    </font>
    <font>
      <u/>
      <sz val="12"/>
      <color indexed="12"/>
      <name val="宋体"/>
      <charset val="134"/>
    </font>
    <font>
      <u/>
      <sz val="12"/>
      <color indexed="36"/>
      <name val="宋体"/>
      <charset val="134"/>
    </font>
    <font>
      <sz val="11"/>
      <color indexed="10"/>
      <name val="宋体"/>
      <charset val="134"/>
    </font>
    <font>
      <b/>
      <sz val="18"/>
      <color indexed="56"/>
      <name val="宋体"/>
      <charset val="134"/>
    </font>
    <font>
      <i/>
      <sz val="11"/>
      <color indexed="23"/>
      <name val="宋体"/>
      <charset val="134"/>
    </font>
    <font>
      <b/>
      <sz val="15"/>
      <color indexed="56"/>
      <name val="宋体"/>
      <charset val="134"/>
    </font>
    <font>
      <b/>
      <sz val="13"/>
      <color indexed="56"/>
      <name val="宋体"/>
      <charset val="134"/>
    </font>
    <font>
      <b/>
      <sz val="11"/>
      <color indexed="56"/>
      <name val="宋体"/>
      <charset val="134"/>
    </font>
    <font>
      <sz val="11"/>
      <color indexed="62"/>
      <name val="宋体"/>
      <charset val="134"/>
    </font>
    <font>
      <b/>
      <sz val="11"/>
      <color indexed="63"/>
      <name val="宋体"/>
      <charset val="134"/>
    </font>
    <font>
      <b/>
      <sz val="11"/>
      <color indexed="52"/>
      <name val="宋体"/>
      <charset val="134"/>
    </font>
    <font>
      <b/>
      <sz val="11"/>
      <color indexed="9"/>
      <name val="宋体"/>
      <charset val="134"/>
    </font>
    <font>
      <sz val="11"/>
      <color indexed="52"/>
      <name val="宋体"/>
      <charset val="134"/>
    </font>
    <font>
      <b/>
      <sz val="11"/>
      <color indexed="8"/>
      <name val="宋体"/>
      <charset val="134"/>
    </font>
    <font>
      <sz val="11"/>
      <color indexed="17"/>
      <name val="宋体"/>
      <charset val="134"/>
    </font>
    <font>
      <sz val="11"/>
      <color indexed="20"/>
      <name val="宋体"/>
      <charset val="134"/>
    </font>
    <font>
      <sz val="11"/>
      <color indexed="60"/>
      <name val="宋体"/>
      <charset val="134"/>
    </font>
    <font>
      <sz val="11"/>
      <color indexed="9"/>
      <name val="宋体"/>
      <charset val="134"/>
    </font>
    <font>
      <sz val="11"/>
      <color indexed="8"/>
      <name val="宋体"/>
      <charset val="134"/>
    </font>
    <font>
      <sz val="12"/>
      <color indexed="17"/>
      <name val="宋体"/>
      <charset val="134"/>
    </font>
    <font>
      <sz val="8"/>
      <name val="Times New Roman"/>
      <charset val="0"/>
    </font>
    <font>
      <sz val="10"/>
      <color indexed="8"/>
      <name val="MS Sans Serif"/>
      <charset val="0"/>
    </font>
    <font>
      <sz val="12"/>
      <color indexed="8"/>
      <name val="宋体"/>
      <charset val="134"/>
    </font>
    <font>
      <b/>
      <sz val="12"/>
      <color indexed="52"/>
      <name val="楷体_GB2312"/>
      <charset val="134"/>
    </font>
    <font>
      <sz val="12"/>
      <color indexed="20"/>
      <name val="楷体_GB2312"/>
      <charset val="134"/>
    </font>
    <font>
      <sz val="10"/>
      <name val="Arial"/>
      <charset val="0"/>
    </font>
    <font>
      <sz val="12"/>
      <color indexed="9"/>
      <name val="宋体"/>
      <charset val="134"/>
    </font>
    <font>
      <b/>
      <sz val="10"/>
      <name val="MS Sans Serif"/>
      <charset val="0"/>
    </font>
    <font>
      <sz val="12"/>
      <name val="Times New Roman"/>
      <charset val="0"/>
    </font>
    <font>
      <sz val="10"/>
      <color indexed="16"/>
      <name val="MS Serif"/>
      <charset val="0"/>
    </font>
    <font>
      <sz val="10"/>
      <color indexed="8"/>
      <name val="Arial"/>
      <charset val="0"/>
    </font>
    <font>
      <sz val="12"/>
      <color indexed="8"/>
      <name val="楷体_GB2312"/>
      <charset val="134"/>
    </font>
    <font>
      <sz val="10.5"/>
      <color indexed="20"/>
      <name val="宋体"/>
      <charset val="134"/>
    </font>
    <font>
      <b/>
      <sz val="12"/>
      <color indexed="63"/>
      <name val="楷体_GB2312"/>
      <charset val="134"/>
    </font>
    <font>
      <sz val="10"/>
      <name val="Times New Roman"/>
      <charset val="0"/>
    </font>
    <font>
      <sz val="10"/>
      <name val="Helv"/>
      <charset val="0"/>
    </font>
    <font>
      <sz val="12"/>
      <color indexed="60"/>
      <name val="楷体_GB2312"/>
      <charset val="134"/>
    </font>
    <font>
      <sz val="12"/>
      <color indexed="17"/>
      <name val="楷体_GB2312"/>
      <charset val="134"/>
    </font>
    <font>
      <sz val="12"/>
      <name val="MS Sans Serif"/>
      <charset val="0"/>
    </font>
    <font>
      <u/>
      <sz val="7.5"/>
      <color indexed="12"/>
      <name val="Arial"/>
      <charset val="0"/>
    </font>
    <font>
      <u val="singleAccounting"/>
      <vertAlign val="subscript"/>
      <sz val="10"/>
      <name val="Times New Roman"/>
      <charset val="0"/>
    </font>
    <font>
      <sz val="12"/>
      <color indexed="16"/>
      <name val="宋体"/>
      <charset val="134"/>
    </font>
    <font>
      <b/>
      <sz val="10"/>
      <name val="Tms Rmn"/>
      <charset val="0"/>
    </font>
    <font>
      <sz val="12"/>
      <color indexed="9"/>
      <name val="楷体_GB2312"/>
      <charset val="134"/>
    </font>
    <font>
      <b/>
      <sz val="9"/>
      <name val="Arial"/>
      <charset val="0"/>
    </font>
    <font>
      <sz val="8"/>
      <name val="Arial"/>
      <charset val="0"/>
    </font>
    <font>
      <b/>
      <sz val="12"/>
      <name val="Arial"/>
      <charset val="0"/>
    </font>
    <font>
      <sz val="10"/>
      <color indexed="20"/>
      <name val="宋体"/>
      <charset val="134"/>
    </font>
    <font>
      <sz val="10"/>
      <name val="Geneva"/>
      <charset val="0"/>
    </font>
    <font>
      <sz val="12"/>
      <color indexed="20"/>
      <name val="宋体"/>
      <charset val="134"/>
    </font>
    <font>
      <sz val="10"/>
      <name val="楷体"/>
      <charset val="134"/>
    </font>
    <font>
      <b/>
      <sz val="12"/>
      <color indexed="8"/>
      <name val="宋体"/>
      <charset val="134"/>
    </font>
    <font>
      <b/>
      <sz val="12"/>
      <name val="宋体"/>
      <charset val="134"/>
    </font>
    <font>
      <sz val="10"/>
      <color indexed="17"/>
      <name val="宋体"/>
      <charset val="134"/>
    </font>
    <font>
      <sz val="10.5"/>
      <color indexed="17"/>
      <name val="宋体"/>
      <charset val="134"/>
    </font>
    <font>
      <sz val="11"/>
      <color indexed="20"/>
      <name val="Tahoma"/>
      <charset val="134"/>
    </font>
    <font>
      <sz val="7"/>
      <name val="Helv"/>
      <charset val="0"/>
    </font>
    <font>
      <sz val="12"/>
      <color indexed="10"/>
      <name val="楷体_GB2312"/>
      <charset val="134"/>
    </font>
    <font>
      <sz val="11"/>
      <name val="Times New Roman"/>
      <charset val="0"/>
    </font>
    <font>
      <b/>
      <sz val="12"/>
      <name val="MS Sans Serif"/>
      <charset val="0"/>
    </font>
    <font>
      <b/>
      <sz val="8"/>
      <name val="Arial"/>
      <charset val="0"/>
    </font>
    <font>
      <b/>
      <sz val="13"/>
      <color indexed="56"/>
      <name val="楷体_GB2312"/>
      <charset val="134"/>
    </font>
    <font>
      <sz val="11"/>
      <color indexed="17"/>
      <name val="Tahoma"/>
      <charset val="134"/>
    </font>
    <font>
      <b/>
      <sz val="15"/>
      <color indexed="56"/>
      <name val="楷体_GB2312"/>
      <charset val="134"/>
    </font>
    <font>
      <b/>
      <sz val="10"/>
      <name val="Helv"/>
      <charset val="0"/>
    </font>
    <font>
      <sz val="12"/>
      <name val="바탕체"/>
      <charset val="134"/>
    </font>
    <font>
      <b/>
      <sz val="11"/>
      <color indexed="56"/>
      <name val="楷体_GB2312"/>
      <charset val="134"/>
    </font>
    <font>
      <b/>
      <sz val="12"/>
      <name val="Helv"/>
      <charset val="0"/>
    </font>
    <font>
      <b/>
      <sz val="14"/>
      <name val="楷体"/>
      <charset val="134"/>
    </font>
    <font>
      <b/>
      <sz val="11"/>
      <name val="Helv"/>
      <charset val="0"/>
    </font>
    <font>
      <b/>
      <sz val="12"/>
      <color indexed="9"/>
      <name val="楷体_GB2312"/>
      <charset val="134"/>
    </font>
    <font>
      <b/>
      <sz val="13"/>
      <name val="Times New Roman"/>
      <charset val="0"/>
    </font>
    <font>
      <b/>
      <sz val="18"/>
      <color indexed="62"/>
      <name val="宋体"/>
      <charset val="134"/>
    </font>
    <font>
      <b/>
      <sz val="18"/>
      <name val="Arial"/>
      <charset val="0"/>
    </font>
    <font>
      <sz val="10"/>
      <name val="Courier"/>
      <charset val="0"/>
    </font>
    <font>
      <sz val="10"/>
      <name val="MS Serif"/>
      <charset val="0"/>
    </font>
    <font>
      <sz val="12"/>
      <name val="Arial"/>
      <charset val="0"/>
    </font>
    <font>
      <b/>
      <sz val="12"/>
      <color indexed="8"/>
      <name val="楷体_GB2312"/>
      <charset val="134"/>
    </font>
    <font>
      <sz val="18"/>
      <name val="Times New Roman"/>
      <charset val="0"/>
    </font>
    <font>
      <i/>
      <sz val="12"/>
      <name val="Times New Roman"/>
      <charset val="0"/>
    </font>
    <font>
      <u/>
      <sz val="7.5"/>
      <color indexed="36"/>
      <name val="Arial"/>
      <charset val="0"/>
    </font>
    <font>
      <sz val="10"/>
      <name val="MS Sans Serif"/>
      <charset val="0"/>
    </font>
    <font>
      <sz val="12"/>
      <name val="???"/>
      <charset val="0"/>
    </font>
    <font>
      <sz val="10"/>
      <name val="Tms Rmn"/>
      <charset val="0"/>
    </font>
    <font>
      <sz val="12"/>
      <name val="Courier"/>
      <charset val="0"/>
    </font>
    <font>
      <sz val="7"/>
      <name val="Small Fonts"/>
      <charset val="0"/>
    </font>
    <font>
      <sz val="12"/>
      <color indexed="52"/>
      <name val="楷体_GB2312"/>
      <charset val="134"/>
    </font>
    <font>
      <b/>
      <i/>
      <sz val="12"/>
      <name val="Times New Roman"/>
      <charset val="0"/>
    </font>
    <font>
      <i/>
      <sz val="9"/>
      <name val="Times New Roman"/>
      <charset val="0"/>
    </font>
    <font>
      <sz val="12"/>
      <name val="Helv"/>
      <charset val="0"/>
    </font>
    <font>
      <sz val="12"/>
      <name val="官帕眉"/>
      <charset val="134"/>
    </font>
    <font>
      <b/>
      <sz val="8"/>
      <color indexed="8"/>
      <name val="Helv"/>
      <charset val="0"/>
    </font>
    <font>
      <sz val="10"/>
      <name val="宋体"/>
      <charset val="134"/>
    </font>
    <font>
      <sz val="12"/>
      <color indexed="62"/>
      <name val="楷体_GB2312"/>
      <charset val="134"/>
    </font>
    <font>
      <i/>
      <sz val="12"/>
      <color indexed="23"/>
      <name val="楷体_GB2312"/>
      <charset val="134"/>
    </font>
    <font>
      <sz val="7"/>
      <color indexed="10"/>
      <name val="Helv"/>
      <charset val="0"/>
    </font>
    <font>
      <b/>
      <sz val="14"/>
      <color indexed="9"/>
      <name val="Times New Roman"/>
      <charset val="0"/>
    </font>
    <font>
      <sz val="11"/>
      <color theme="1"/>
      <name val="宋体"/>
      <charset val="134"/>
      <scheme val="minor"/>
    </font>
    <font>
      <sz val="9"/>
      <color theme="1"/>
      <name val="宋体"/>
      <charset val="134"/>
      <scheme val="minor"/>
    </font>
    <font>
      <sz val="16"/>
      <color rgb="FF000000"/>
      <name val="仿宋_GB2312"/>
      <charset val="0"/>
    </font>
    <font>
      <sz val="20"/>
      <name val="黑体"/>
      <charset val="134"/>
    </font>
    <font>
      <sz val="16"/>
      <name val="仿宋_GB2312"/>
      <charset val="0"/>
    </font>
    <font>
      <sz val="16"/>
      <name val="宋体"/>
      <charset val="0"/>
    </font>
  </fonts>
  <fills count="35">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22"/>
        <bgColor indexed="64"/>
      </patternFill>
    </fill>
    <fill>
      <patternFill patternType="solid">
        <fgColor indexed="55"/>
        <bgColor indexed="64"/>
      </patternFill>
    </fill>
    <fill>
      <patternFill patternType="solid">
        <fgColor indexed="42"/>
        <bgColor indexed="64"/>
      </patternFill>
    </fill>
    <fill>
      <patternFill patternType="solid">
        <fgColor indexed="45"/>
        <bgColor indexed="64"/>
      </patternFill>
    </fill>
    <fill>
      <patternFill patternType="solid">
        <fgColor indexed="43"/>
        <bgColor indexed="64"/>
      </patternFill>
    </fill>
    <fill>
      <patternFill patternType="solid">
        <fgColor indexed="62"/>
        <bgColor indexed="64"/>
      </patternFill>
    </fill>
    <fill>
      <patternFill patternType="solid">
        <fgColor indexed="31"/>
        <bgColor indexed="64"/>
      </patternFill>
    </fill>
    <fill>
      <patternFill patternType="solid">
        <fgColor indexed="44"/>
        <bgColor indexed="64"/>
      </patternFill>
    </fill>
    <fill>
      <patternFill patternType="solid">
        <fgColor indexed="30"/>
        <bgColor indexed="64"/>
      </patternFill>
    </fill>
    <fill>
      <patternFill patternType="solid">
        <fgColor indexed="10"/>
        <bgColor indexed="64"/>
      </patternFill>
    </fill>
    <fill>
      <patternFill patternType="solid">
        <fgColor indexed="29"/>
        <bgColor indexed="64"/>
      </patternFill>
    </fill>
    <fill>
      <patternFill patternType="solid">
        <fgColor indexed="57"/>
        <bgColor indexed="64"/>
      </patternFill>
    </fill>
    <fill>
      <patternFill patternType="solid">
        <fgColor indexed="11"/>
        <bgColor indexed="64"/>
      </patternFill>
    </fill>
    <fill>
      <patternFill patternType="solid">
        <fgColor indexed="36"/>
        <bgColor indexed="64"/>
      </patternFill>
    </fill>
    <fill>
      <patternFill patternType="solid">
        <fgColor indexed="46"/>
        <bgColor indexed="64"/>
      </patternFill>
    </fill>
    <fill>
      <patternFill patternType="solid">
        <fgColor indexed="49"/>
        <bgColor indexed="64"/>
      </patternFill>
    </fill>
    <fill>
      <patternFill patternType="solid">
        <fgColor indexed="27"/>
        <bgColor indexed="64"/>
      </patternFill>
    </fill>
    <fill>
      <patternFill patternType="solid">
        <fgColor indexed="53"/>
        <bgColor indexed="64"/>
      </patternFill>
    </fill>
    <fill>
      <patternFill patternType="solid">
        <fgColor indexed="51"/>
        <bgColor indexed="64"/>
      </patternFill>
    </fill>
    <fill>
      <patternFill patternType="solid">
        <fgColor indexed="52"/>
        <bgColor indexed="64"/>
      </patternFill>
    </fill>
    <fill>
      <patternFill patternType="gray0625"/>
    </fill>
    <fill>
      <patternFill patternType="lightUp">
        <fgColor indexed="9"/>
        <bgColor indexed="22"/>
      </patternFill>
    </fill>
    <fill>
      <patternFill patternType="solid">
        <fgColor indexed="13"/>
        <bgColor indexed="64"/>
      </patternFill>
    </fill>
    <fill>
      <patternFill patternType="solid">
        <fgColor indexed="25"/>
        <bgColor indexed="64"/>
      </patternFill>
    </fill>
    <fill>
      <patternFill patternType="solid">
        <fgColor indexed="54"/>
        <bgColor indexed="64"/>
      </patternFill>
    </fill>
    <fill>
      <patternFill patternType="lightUp">
        <fgColor indexed="9"/>
        <bgColor indexed="29"/>
      </patternFill>
    </fill>
    <fill>
      <patternFill patternType="solid">
        <fgColor indexed="15"/>
        <bgColor indexed="64"/>
      </patternFill>
    </fill>
    <fill>
      <patternFill patternType="solid">
        <fgColor indexed="9"/>
        <bgColor indexed="64"/>
      </patternFill>
    </fill>
    <fill>
      <patternFill patternType="lightUp">
        <fgColor indexed="9"/>
        <bgColor indexed="55"/>
      </patternFill>
    </fill>
    <fill>
      <patternFill patternType="solid">
        <fgColor indexed="12"/>
        <bgColor indexed="64"/>
      </patternFill>
    </fill>
    <fill>
      <patternFill patternType="mediumGray">
        <fgColor indexed="22"/>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indexed="8"/>
      </bottom>
      <diagonal/>
    </border>
    <border>
      <left style="thin">
        <color rgb="FF000000"/>
      </left>
      <right style="thin">
        <color rgb="FF000000"/>
      </right>
      <top style="thin">
        <color rgb="FF000000"/>
      </top>
      <bottom style="thin">
        <color rgb="FF000000"/>
      </bottom>
      <diagonal/>
    </border>
    <border>
      <left style="thin">
        <color auto="1"/>
      </left>
      <right/>
      <top/>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62"/>
      </top>
      <bottom style="double">
        <color indexed="62"/>
      </bottom>
      <diagonal/>
    </border>
    <border>
      <left/>
      <right style="thin">
        <color auto="1"/>
      </right>
      <top/>
      <bottom style="thin">
        <color auto="1"/>
      </bottom>
      <diagonal/>
    </border>
    <border>
      <left style="thin">
        <color auto="1"/>
      </left>
      <right style="thin">
        <color auto="1"/>
      </right>
      <top/>
      <bottom/>
      <diagonal/>
    </border>
    <border>
      <left/>
      <right/>
      <top style="medium">
        <color auto="1"/>
      </top>
      <bottom style="medium">
        <color auto="1"/>
      </bottom>
      <diagonal/>
    </border>
    <border>
      <left/>
      <right/>
      <top style="thin">
        <color auto="1"/>
      </top>
      <bottom style="thin">
        <color auto="1"/>
      </bottom>
      <diagonal/>
    </border>
    <border>
      <left style="thin">
        <color auto="1"/>
      </left>
      <right style="thin">
        <color auto="1"/>
      </right>
      <top style="thin">
        <color auto="1"/>
      </top>
      <bottom/>
      <diagonal/>
    </border>
    <border>
      <left/>
      <right/>
      <top/>
      <bottom style="medium">
        <color auto="1"/>
      </bottom>
      <diagonal/>
    </border>
    <border>
      <left/>
      <right/>
      <top style="thin">
        <color auto="1"/>
      </top>
      <bottom/>
      <diagonal/>
    </border>
    <border>
      <left/>
      <right/>
      <top style="thin">
        <color auto="1"/>
      </top>
      <bottom style="double">
        <color auto="1"/>
      </bottom>
      <diagonal/>
    </border>
  </borders>
  <cellStyleXfs count="267">
    <xf numFmtId="0" fontId="0" fillId="0" borderId="0"/>
    <xf numFmtId="43" fontId="0" fillId="0" borderId="0" applyFont="0" applyFill="0" applyBorder="0" applyAlignment="0" applyProtection="0"/>
    <xf numFmtId="44" fontId="0" fillId="0" borderId="0" applyFont="0" applyFill="0" applyBorder="0" applyAlignment="0" applyProtection="0"/>
    <xf numFmtId="9" fontId="0" fillId="0" borderId="0" applyFont="0" applyFill="0" applyBorder="0" applyAlignment="0" applyProtection="0"/>
    <xf numFmtId="41" fontId="0" fillId="0" borderId="0" applyFont="0" applyFill="0" applyBorder="0" applyAlignment="0" applyProtection="0"/>
    <xf numFmtId="42" fontId="0" fillId="0" borderId="0" applyFont="0" applyFill="0" applyBorder="0" applyAlignment="0" applyProtection="0"/>
    <xf numFmtId="0" fontId="50"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0" fillId="2" borderId="6" applyNumberFormat="0" applyFont="0" applyAlignment="0" applyProtection="0">
      <alignment vertical="center"/>
    </xf>
    <xf numFmtId="0" fontId="52"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5" fillId="0" borderId="7" applyNumberFormat="0" applyFill="0" applyAlignment="0" applyProtection="0">
      <alignment vertical="center"/>
    </xf>
    <xf numFmtId="0" fontId="56" fillId="0" borderId="8" applyNumberFormat="0" applyFill="0" applyAlignment="0" applyProtection="0">
      <alignment vertical="center"/>
    </xf>
    <xf numFmtId="0" fontId="57" fillId="0" borderId="9" applyNumberFormat="0" applyFill="0" applyAlignment="0" applyProtection="0">
      <alignment vertical="center"/>
    </xf>
    <xf numFmtId="0" fontId="57" fillId="0" borderId="0" applyNumberFormat="0" applyFill="0" applyBorder="0" applyAlignment="0" applyProtection="0">
      <alignment vertical="center"/>
    </xf>
    <xf numFmtId="0" fontId="58" fillId="3" borderId="10" applyNumberFormat="0" applyAlignment="0" applyProtection="0">
      <alignment vertical="center"/>
    </xf>
    <xf numFmtId="0" fontId="59" fillId="4" borderId="11" applyNumberFormat="0" applyAlignment="0" applyProtection="0">
      <alignment vertical="center"/>
    </xf>
    <xf numFmtId="0" fontId="60" fillId="4" borderId="10" applyNumberFormat="0" applyAlignment="0" applyProtection="0">
      <alignment vertical="center"/>
    </xf>
    <xf numFmtId="0" fontId="61" fillId="5" borderId="12" applyNumberFormat="0" applyAlignment="0" applyProtection="0">
      <alignment vertical="center"/>
    </xf>
    <xf numFmtId="0" fontId="62" fillId="0" borderId="13" applyNumberFormat="0" applyFill="0" applyAlignment="0" applyProtection="0">
      <alignment vertical="center"/>
    </xf>
    <xf numFmtId="0" fontId="63" fillId="0" borderId="14" applyNumberFormat="0" applyFill="0" applyAlignment="0" applyProtection="0">
      <alignment vertical="center"/>
    </xf>
    <xf numFmtId="0" fontId="64" fillId="6" borderId="0" applyNumberFormat="0" applyBorder="0" applyAlignment="0" applyProtection="0">
      <alignment vertical="center"/>
    </xf>
    <xf numFmtId="0" fontId="65" fillId="7" borderId="0" applyNumberFormat="0" applyBorder="0" applyAlignment="0" applyProtection="0">
      <alignment vertical="center"/>
    </xf>
    <xf numFmtId="0" fontId="66" fillId="8" borderId="0" applyNumberFormat="0" applyBorder="0" applyAlignment="0" applyProtection="0">
      <alignment vertical="center"/>
    </xf>
    <xf numFmtId="0" fontId="67" fillId="9" borderId="0" applyNumberFormat="0" applyBorder="0" applyAlignment="0" applyProtection="0">
      <alignment vertical="center"/>
    </xf>
    <xf numFmtId="0" fontId="68" fillId="10" borderId="0" applyNumberFormat="0" applyBorder="0" applyAlignment="0" applyProtection="0">
      <alignment vertical="center"/>
    </xf>
    <xf numFmtId="0" fontId="68" fillId="11" borderId="0" applyNumberFormat="0" applyBorder="0" applyAlignment="0" applyProtection="0">
      <alignment vertical="center"/>
    </xf>
    <xf numFmtId="0" fontId="67" fillId="12" borderId="0" applyNumberFormat="0" applyBorder="0" applyAlignment="0" applyProtection="0">
      <alignment vertical="center"/>
    </xf>
    <xf numFmtId="0" fontId="67" fillId="13" borderId="0" applyNumberFormat="0" applyBorder="0" applyAlignment="0" applyProtection="0">
      <alignment vertical="center"/>
    </xf>
    <xf numFmtId="0" fontId="68" fillId="7" borderId="0" applyNumberFormat="0" applyBorder="0" applyAlignment="0" applyProtection="0">
      <alignment vertical="center"/>
    </xf>
    <xf numFmtId="0" fontId="68" fillId="14" borderId="0" applyNumberFormat="0" applyBorder="0" applyAlignment="0" applyProtection="0">
      <alignment vertical="center"/>
    </xf>
    <xf numFmtId="0" fontId="67" fillId="14" borderId="0" applyNumberFormat="0" applyBorder="0" applyAlignment="0" applyProtection="0">
      <alignment vertical="center"/>
    </xf>
    <xf numFmtId="0" fontId="67" fillId="15" borderId="0" applyNumberFormat="0" applyBorder="0" applyAlignment="0" applyProtection="0">
      <alignment vertical="center"/>
    </xf>
    <xf numFmtId="0" fontId="68" fillId="6" borderId="0" applyNumberFormat="0" applyBorder="0" applyAlignment="0" applyProtection="0">
      <alignment vertical="center"/>
    </xf>
    <xf numFmtId="0" fontId="68" fillId="16" borderId="0" applyNumberFormat="0" applyBorder="0" applyAlignment="0" applyProtection="0">
      <alignment vertical="center"/>
    </xf>
    <xf numFmtId="0" fontId="67" fillId="16" borderId="0" applyNumberFormat="0" applyBorder="0" applyAlignment="0" applyProtection="0">
      <alignment vertical="center"/>
    </xf>
    <xf numFmtId="0" fontId="67" fillId="17" borderId="0" applyNumberFormat="0" applyBorder="0" applyAlignment="0" applyProtection="0">
      <alignment vertical="center"/>
    </xf>
    <xf numFmtId="0" fontId="68" fillId="18" borderId="0" applyNumberFormat="0" applyBorder="0" applyAlignment="0" applyProtection="0">
      <alignment vertical="center"/>
    </xf>
    <xf numFmtId="0" fontId="68" fillId="18" borderId="0" applyNumberFormat="0" applyBorder="0" applyAlignment="0" applyProtection="0">
      <alignment vertical="center"/>
    </xf>
    <xf numFmtId="0" fontId="67" fillId="17" borderId="0" applyNumberFormat="0" applyBorder="0" applyAlignment="0" applyProtection="0">
      <alignment vertical="center"/>
    </xf>
    <xf numFmtId="0" fontId="67" fillId="19" borderId="0" applyNumberFormat="0" applyBorder="0" applyAlignment="0" applyProtection="0">
      <alignment vertical="center"/>
    </xf>
    <xf numFmtId="0" fontId="68" fillId="20" borderId="0" applyNumberFormat="0" applyBorder="0" applyAlignment="0" applyProtection="0">
      <alignment vertical="center"/>
    </xf>
    <xf numFmtId="0" fontId="68" fillId="11" borderId="0" applyNumberFormat="0" applyBorder="0" applyAlignment="0" applyProtection="0">
      <alignment vertical="center"/>
    </xf>
    <xf numFmtId="0" fontId="67" fillId="19" borderId="0" applyNumberFormat="0" applyBorder="0" applyAlignment="0" applyProtection="0">
      <alignment vertical="center"/>
    </xf>
    <xf numFmtId="0" fontId="67" fillId="21" borderId="0" applyNumberFormat="0" applyBorder="0" applyAlignment="0" applyProtection="0">
      <alignment vertical="center"/>
    </xf>
    <xf numFmtId="0" fontId="68" fillId="3" borderId="0" applyNumberFormat="0" applyBorder="0" applyAlignment="0" applyProtection="0">
      <alignment vertical="center"/>
    </xf>
    <xf numFmtId="0" fontId="68" fillId="22" borderId="0" applyNumberFormat="0" applyBorder="0" applyAlignment="0" applyProtection="0">
      <alignment vertical="center"/>
    </xf>
    <xf numFmtId="0" fontId="67" fillId="23" borderId="0" applyNumberFormat="0" applyBorder="0" applyAlignment="0" applyProtection="0">
      <alignment vertical="center"/>
    </xf>
    <xf numFmtId="0" fontId="69" fillId="20" borderId="0" applyNumberFormat="0" applyBorder="0" applyAlignment="0" applyProtection="0">
      <alignment vertical="center"/>
    </xf>
    <xf numFmtId="0" fontId="70" fillId="0" borderId="0">
      <alignment horizontal="center" wrapText="1"/>
      <protection locked="0"/>
    </xf>
    <xf numFmtId="0" fontId="71" fillId="0" borderId="0"/>
    <xf numFmtId="0" fontId="72" fillId="4" borderId="0" applyNumberFormat="0" applyBorder="0" applyAlignment="0" applyProtection="0"/>
    <xf numFmtId="0" fontId="64" fillId="20" borderId="0" applyNumberFormat="0" applyBorder="0" applyAlignment="0" applyProtection="0">
      <alignment vertical="center"/>
    </xf>
    <xf numFmtId="0" fontId="73" fillId="4" borderId="10" applyNumberFormat="0" applyAlignment="0" applyProtection="0">
      <alignment vertical="center"/>
    </xf>
    <xf numFmtId="0" fontId="74" fillId="7" borderId="0" applyNumberFormat="0" applyBorder="0" applyAlignment="0" applyProtection="0">
      <alignment vertical="center"/>
    </xf>
    <xf numFmtId="176" fontId="75" fillId="0" borderId="15" applyFill="0" applyProtection="0">
      <alignment horizontal="right"/>
    </xf>
    <xf numFmtId="0" fontId="76" fillId="5" borderId="0" applyNumberFormat="0" applyBorder="0" applyAlignment="0" applyProtection="0"/>
    <xf numFmtId="177" fontId="0" fillId="0" borderId="0" applyFont="0" applyFill="0" applyBorder="0" applyAlignment="0" applyProtection="0"/>
    <xf numFmtId="0" fontId="77" fillId="0" borderId="0" applyNumberFormat="0" applyFill="0" applyBorder="0" applyAlignment="0" applyProtection="0"/>
    <xf numFmtId="0" fontId="0" fillId="0" borderId="0">
      <alignment vertical="center"/>
    </xf>
    <xf numFmtId="0" fontId="78" fillId="0" borderId="0"/>
    <xf numFmtId="0" fontId="79" fillId="0" borderId="0" applyNumberFormat="0" applyAlignment="0">
      <alignment horizontal="left"/>
    </xf>
    <xf numFmtId="0" fontId="75" fillId="0" borderId="0"/>
    <xf numFmtId="9" fontId="0" fillId="0" borderId="0" applyFont="0" applyFill="0" applyBorder="0" applyAlignment="0" applyProtection="0">
      <alignment vertical="center"/>
    </xf>
    <xf numFmtId="0" fontId="80" fillId="0" borderId="0">
      <alignment vertical="top"/>
    </xf>
    <xf numFmtId="0" fontId="81" fillId="18" borderId="0" applyNumberFormat="0" applyBorder="0" applyAlignment="0" applyProtection="0">
      <alignment vertical="center"/>
    </xf>
    <xf numFmtId="0" fontId="75" fillId="0" borderId="0">
      <protection locked="0"/>
    </xf>
    <xf numFmtId="178" fontId="0" fillId="0" borderId="0" applyFont="0" applyFill="0" applyBorder="0" applyAlignment="0" applyProtection="0"/>
    <xf numFmtId="0" fontId="82" fillId="18" borderId="0" applyNumberFormat="0" applyBorder="0" applyAlignment="0" applyProtection="0">
      <alignment vertical="center"/>
    </xf>
    <xf numFmtId="0" fontId="83" fillId="4" borderId="11" applyNumberFormat="0" applyAlignment="0" applyProtection="0">
      <alignment vertical="center"/>
    </xf>
    <xf numFmtId="41" fontId="0" fillId="0" borderId="0" applyFont="0" applyFill="0" applyBorder="0" applyAlignment="0" applyProtection="0">
      <alignment vertical="center"/>
    </xf>
    <xf numFmtId="0" fontId="0" fillId="0" borderId="0" applyNumberFormat="0" applyFont="0" applyFill="0" applyBorder="0" applyAlignment="0" applyProtection="0">
      <alignment horizontal="left"/>
    </xf>
    <xf numFmtId="0" fontId="84" fillId="0" borderId="0">
      <protection locked="0"/>
    </xf>
    <xf numFmtId="0" fontId="85" fillId="0" borderId="0"/>
    <xf numFmtId="0" fontId="86" fillId="8" borderId="0" applyNumberFormat="0" applyBorder="0" applyAlignment="0" applyProtection="0">
      <alignment vertical="center"/>
    </xf>
    <xf numFmtId="0" fontId="87" fillId="6" borderId="0" applyNumberFormat="0" applyBorder="0" applyAlignment="0" applyProtection="0">
      <alignment vertical="center"/>
    </xf>
    <xf numFmtId="179" fontId="0" fillId="0" borderId="0" applyFont="0" applyFill="0" applyBorder="0" applyAlignment="0" applyProtection="0"/>
    <xf numFmtId="0" fontId="88" fillId="0" borderId="0" applyNumberFormat="0" applyFill="0">
      <alignment horizontal="left" vertical="center"/>
    </xf>
    <xf numFmtId="0" fontId="65" fillId="18" borderId="0" applyNumberFormat="0" applyBorder="0" applyAlignment="0" applyProtection="0">
      <alignment vertical="center"/>
    </xf>
    <xf numFmtId="180" fontId="84" fillId="0" borderId="0" applyFill="0" applyBorder="0" applyProtection="0">
      <alignment horizontal="right"/>
    </xf>
    <xf numFmtId="3" fontId="0" fillId="0" borderId="0" applyFont="0" applyFill="0" applyBorder="0" applyAlignment="0" applyProtection="0"/>
    <xf numFmtId="14" fontId="70" fillId="0" borderId="0">
      <alignment horizontal="center" wrapText="1"/>
      <protection locked="0"/>
    </xf>
    <xf numFmtId="0" fontId="89" fillId="0" borderId="0" applyNumberFormat="0" applyFill="0" applyBorder="0" applyAlignment="0" applyProtection="0">
      <alignment vertical="top"/>
      <protection locked="0"/>
    </xf>
    <xf numFmtId="181" fontId="90" fillId="0" borderId="0" applyFill="0" applyBorder="0" applyProtection="0">
      <alignment horizontal="center"/>
    </xf>
    <xf numFmtId="182" fontId="75" fillId="0" borderId="0"/>
    <xf numFmtId="183" fontId="0" fillId="0" borderId="0" applyFont="0" applyFill="0" applyProtection="0"/>
    <xf numFmtId="0" fontId="91" fillId="7" borderId="0" applyNumberFormat="0" applyBorder="0" applyAlignment="0" applyProtection="0"/>
    <xf numFmtId="0" fontId="92" fillId="24" borderId="16">
      <protection locked="0"/>
    </xf>
    <xf numFmtId="0" fontId="0" fillId="0" borderId="0" applyFont="0" applyFill="0" applyBorder="0" applyAlignment="0" applyProtection="0"/>
    <xf numFmtId="184" fontId="0" fillId="0" borderId="0" applyFont="0" applyFill="0" applyBorder="0" applyAlignment="0" applyProtection="0"/>
    <xf numFmtId="0" fontId="76" fillId="4" borderId="0" applyNumberFormat="0" applyBorder="0" applyAlignment="0" applyProtection="0"/>
    <xf numFmtId="0" fontId="93" fillId="17" borderId="0" applyNumberFormat="0" applyBorder="0" applyAlignment="0" applyProtection="0">
      <alignment vertical="center"/>
    </xf>
    <xf numFmtId="0" fontId="93" fillId="16" borderId="0" applyNumberFormat="0" applyBorder="0" applyAlignment="0" applyProtection="0">
      <alignment vertical="center"/>
    </xf>
    <xf numFmtId="0" fontId="94" fillId="0" borderId="0" applyNumberFormat="0" applyFill="0" applyBorder="0" applyAlignment="0" applyProtection="0"/>
    <xf numFmtId="185" fontId="0" fillId="0" borderId="0" applyFont="0" applyFill="0" applyBorder="0" applyAlignment="0" applyProtection="0"/>
    <xf numFmtId="0" fontId="95" fillId="4" borderId="1"/>
    <xf numFmtId="0" fontId="96" fillId="0" borderId="17" applyNumberFormat="0" applyAlignment="0" applyProtection="0">
      <alignment horizontal="left" vertical="center"/>
    </xf>
    <xf numFmtId="0" fontId="97" fillId="7" borderId="0" applyNumberFormat="0" applyBorder="0" applyAlignment="0" applyProtection="0">
      <alignment vertical="center"/>
    </xf>
    <xf numFmtId="0" fontId="72" fillId="2" borderId="0" applyNumberFormat="0" applyBorder="0" applyAlignment="0" applyProtection="0"/>
    <xf numFmtId="0" fontId="98" fillId="0" borderId="0"/>
    <xf numFmtId="0" fontId="99" fillId="18" borderId="0" applyNumberFormat="0" applyBorder="0" applyAlignment="0" applyProtection="0">
      <alignment vertical="center"/>
    </xf>
    <xf numFmtId="186" fontId="0" fillId="0" borderId="0" applyFont="0" applyFill="0" applyBorder="0" applyAlignment="0" applyProtection="0"/>
    <xf numFmtId="0" fontId="100" fillId="0" borderId="15" applyNumberFormat="0" applyFill="0" applyProtection="0">
      <alignment horizontal="center"/>
    </xf>
    <xf numFmtId="0" fontId="101" fillId="25" borderId="0" applyNumberFormat="0" applyBorder="0" applyAlignment="0" applyProtection="0"/>
    <xf numFmtId="187" fontId="84" fillId="0" borderId="0"/>
    <xf numFmtId="0" fontId="96" fillId="0" borderId="18">
      <alignment horizontal="left" vertical="center"/>
    </xf>
    <xf numFmtId="0" fontId="102" fillId="0" borderId="0" applyNumberFormat="0" applyFill="0" applyBorder="0">
      <alignment vertical="center"/>
    </xf>
    <xf numFmtId="0" fontId="103" fillId="20" borderId="0" applyNumberFormat="0" applyBorder="0" applyAlignment="0" applyProtection="0">
      <alignment vertical="center"/>
    </xf>
    <xf numFmtId="43" fontId="0" fillId="0" borderId="0" applyFont="0" applyFill="0" applyBorder="0" applyAlignment="0" applyProtection="0">
      <alignment vertical="center"/>
    </xf>
    <xf numFmtId="0" fontId="104" fillId="20" borderId="0" applyNumberFormat="0" applyBorder="0" applyAlignment="0" applyProtection="0">
      <alignment vertical="center"/>
    </xf>
    <xf numFmtId="0" fontId="105" fillId="7" borderId="0" applyNumberFormat="0" applyBorder="0" applyAlignment="0" applyProtection="0">
      <alignment vertical="center"/>
    </xf>
    <xf numFmtId="0" fontId="72" fillId="0" borderId="0">
      <alignment vertical="center"/>
    </xf>
    <xf numFmtId="3" fontId="106" fillId="0" borderId="0"/>
    <xf numFmtId="0" fontId="107" fillId="0" borderId="0" applyNumberFormat="0" applyFill="0" applyBorder="0" applyAlignment="0" applyProtection="0">
      <alignment vertical="center"/>
    </xf>
    <xf numFmtId="188" fontId="84" fillId="0" borderId="0" applyFill="0" applyBorder="0" applyProtection="0">
      <alignment horizontal="right"/>
    </xf>
    <xf numFmtId="189" fontId="84" fillId="0" borderId="0" applyFill="0" applyBorder="0" applyProtection="0">
      <alignment horizontal="right"/>
    </xf>
    <xf numFmtId="0" fontId="108" fillId="0" borderId="0"/>
    <xf numFmtId="190" fontId="0" fillId="0" borderId="0" applyFont="0" applyFill="0" applyBorder="0" applyAlignment="0" applyProtection="0"/>
    <xf numFmtId="38" fontId="0" fillId="0" borderId="0" applyFont="0" applyFill="0" applyBorder="0" applyAlignment="0" applyProtection="0"/>
    <xf numFmtId="0" fontId="93" fillId="12" borderId="0" applyNumberFormat="0" applyBorder="0" applyAlignment="0" applyProtection="0">
      <alignment vertical="center"/>
    </xf>
    <xf numFmtId="0" fontId="75" fillId="0" borderId="2" applyNumberFormat="0" applyFill="0" applyProtection="0">
      <alignment horizontal="left"/>
    </xf>
    <xf numFmtId="0" fontId="81" fillId="6" borderId="0" applyNumberFormat="0" applyBorder="0" applyAlignment="0" applyProtection="0">
      <alignment vertical="center"/>
    </xf>
    <xf numFmtId="0" fontId="109" fillId="0" borderId="1">
      <alignment horizontal="center"/>
    </xf>
    <xf numFmtId="0" fontId="93" fillId="9" borderId="0" applyNumberFormat="0" applyBorder="0" applyAlignment="0" applyProtection="0">
      <alignment vertical="center"/>
    </xf>
    <xf numFmtId="0" fontId="69" fillId="6" borderId="0" applyNumberFormat="0" applyBorder="0" applyAlignment="0" applyProtection="0"/>
    <xf numFmtId="0" fontId="93" fillId="21" borderId="0" applyNumberFormat="0" applyBorder="0" applyAlignment="0" applyProtection="0">
      <alignment vertical="center"/>
    </xf>
    <xf numFmtId="0" fontId="0" fillId="0" borderId="0" applyNumberFormat="0" applyFill="0" applyBorder="0" applyAlignment="0" applyProtection="0">
      <alignment horizontal="left"/>
    </xf>
    <xf numFmtId="0" fontId="81" fillId="3" borderId="0" applyNumberFormat="0" applyBorder="0" applyAlignment="0" applyProtection="0">
      <alignment vertical="center"/>
    </xf>
    <xf numFmtId="191" fontId="0" fillId="0" borderId="0" applyFont="0" applyFill="0" applyBorder="0" applyAlignment="0" applyProtection="0"/>
    <xf numFmtId="192" fontId="0" fillId="0" borderId="0" applyFont="0" applyFill="0" applyBorder="0" applyAlignment="0" applyProtection="0"/>
    <xf numFmtId="193" fontId="0" fillId="0" borderId="0" applyFont="0" applyFill="0" applyBorder="0" applyAlignment="0" applyProtection="0"/>
    <xf numFmtId="0" fontId="95" fillId="26" borderId="1"/>
    <xf numFmtId="0" fontId="76" fillId="19" borderId="0" applyNumberFormat="0" applyBorder="0" applyAlignment="0" applyProtection="0"/>
    <xf numFmtId="194" fontId="0" fillId="0" borderId="0" applyFont="0" applyFill="0" applyBorder="0" applyAlignment="0" applyProtection="0"/>
    <xf numFmtId="0" fontId="93" fillId="19" borderId="0" applyNumberFormat="0" applyBorder="0" applyAlignment="0" applyProtection="0">
      <alignment vertical="center"/>
    </xf>
    <xf numFmtId="0" fontId="110" fillId="0" borderId="19">
      <alignment horizontal="center"/>
    </xf>
    <xf numFmtId="0" fontId="111" fillId="0" borderId="8" applyNumberFormat="0" applyFill="0" applyAlignment="0" applyProtection="0">
      <alignment vertical="center"/>
    </xf>
    <xf numFmtId="0" fontId="95" fillId="4" borderId="0" applyNumberFormat="0" applyBorder="0" applyAlignment="0" applyProtection="0"/>
    <xf numFmtId="0" fontId="72" fillId="10" borderId="0" applyNumberFormat="0" applyBorder="0" applyAlignment="0" applyProtection="0"/>
    <xf numFmtId="49" fontId="84" fillId="0" borderId="0" applyProtection="0">
      <alignment horizontal="left"/>
    </xf>
    <xf numFmtId="195" fontId="84" fillId="0" borderId="0"/>
    <xf numFmtId="0" fontId="112" fillId="6" borderId="0" applyNumberFormat="0" applyBorder="0" applyAlignment="0" applyProtection="0">
      <alignment vertical="center"/>
    </xf>
    <xf numFmtId="0" fontId="72" fillId="6" borderId="0" applyNumberFormat="0" applyBorder="0" applyAlignment="0" applyProtection="0"/>
    <xf numFmtId="196" fontId="0" fillId="0" borderId="0" applyFont="0" applyFill="0" applyBorder="0" applyAlignment="0" applyProtection="0"/>
    <xf numFmtId="0" fontId="72" fillId="20" borderId="0" applyNumberFormat="0" applyBorder="0" applyAlignment="0" applyProtection="0"/>
    <xf numFmtId="15" fontId="0" fillId="0" borderId="0" applyFont="0" applyFill="0" applyBorder="0" applyAlignment="0" applyProtection="0"/>
    <xf numFmtId="0" fontId="97" fillId="18" borderId="0" applyNumberFormat="0" applyBorder="0" applyAlignment="0" applyProtection="0">
      <alignment vertical="center"/>
    </xf>
    <xf numFmtId="0" fontId="113" fillId="0" borderId="7" applyNumberFormat="0" applyFill="0" applyAlignment="0" applyProtection="0">
      <alignment vertical="center"/>
    </xf>
    <xf numFmtId="0" fontId="76" fillId="27" borderId="0" applyNumberFormat="0" applyBorder="0" applyAlignment="0" applyProtection="0"/>
    <xf numFmtId="0" fontId="114" fillId="0" borderId="0"/>
    <xf numFmtId="0" fontId="76" fillId="28" borderId="0" applyNumberFormat="0" applyBorder="0" applyAlignment="0" applyProtection="0"/>
    <xf numFmtId="197" fontId="0" fillId="0" borderId="0" applyFont="0" applyFill="0" applyBorder="0" applyAlignment="0" applyProtection="0"/>
    <xf numFmtId="0" fontId="115" fillId="0" borderId="0"/>
    <xf numFmtId="0" fontId="81" fillId="22" borderId="0" applyNumberFormat="0" applyBorder="0" applyAlignment="0" applyProtection="0">
      <alignment vertical="center"/>
    </xf>
    <xf numFmtId="0" fontId="76" fillId="3" borderId="0" applyNumberFormat="0" applyBorder="0" applyAlignment="0" applyProtection="0"/>
    <xf numFmtId="0" fontId="116" fillId="0" borderId="0" applyNumberFormat="0" applyFill="0" applyBorder="0" applyAlignment="0" applyProtection="0">
      <alignment vertical="center"/>
    </xf>
    <xf numFmtId="0" fontId="75" fillId="0" borderId="0" applyNumberFormat="0" applyBorder="0" applyAlignment="0" applyProtection="0">
      <alignment vertical="center"/>
    </xf>
    <xf numFmtId="198" fontId="0" fillId="0" borderId="0" applyFont="0" applyFill="0" applyBorder="0" applyAlignment="0" applyProtection="0"/>
    <xf numFmtId="0" fontId="117" fillId="0" borderId="0">
      <alignment horizontal="left"/>
    </xf>
    <xf numFmtId="199" fontId="0" fillId="0" borderId="0" applyFont="0" applyFill="0" applyBorder="0" applyAlignment="0" applyProtection="0"/>
    <xf numFmtId="0" fontId="116" fillId="0" borderId="9" applyNumberFormat="0" applyFill="0" applyAlignment="0" applyProtection="0">
      <alignment vertical="center"/>
    </xf>
    <xf numFmtId="200" fontId="108" fillId="0" borderId="0">
      <alignment horizontal="right"/>
    </xf>
    <xf numFmtId="0" fontId="101" fillId="29" borderId="0" applyNumberFormat="0" applyBorder="0" applyAlignment="0" applyProtection="0"/>
    <xf numFmtId="0" fontId="118" fillId="0" borderId="2" applyNumberFormat="0" applyFill="0" applyProtection="0">
      <alignment horizontal="center"/>
    </xf>
    <xf numFmtId="0" fontId="93" fillId="23" borderId="0" applyNumberFormat="0" applyBorder="0" applyAlignment="0" applyProtection="0">
      <alignment vertical="center"/>
    </xf>
    <xf numFmtId="0" fontId="119" fillId="0" borderId="0"/>
    <xf numFmtId="0" fontId="76" fillId="11" borderId="0" applyNumberFormat="0" applyBorder="0" applyAlignment="0" applyProtection="0"/>
    <xf numFmtId="0" fontId="85" fillId="0" borderId="0">
      <protection locked="0"/>
    </xf>
    <xf numFmtId="0" fontId="72" fillId="3" borderId="0" applyNumberFormat="0" applyBorder="0" applyAlignment="0" applyProtection="0"/>
    <xf numFmtId="0" fontId="103" fillId="6" borderId="0" applyNumberFormat="0" applyBorder="0" applyAlignment="0" applyProtection="0">
      <alignment vertical="center"/>
    </xf>
    <xf numFmtId="0" fontId="120" fillId="5" borderId="12" applyNumberFormat="0" applyAlignment="0" applyProtection="0">
      <alignment vertical="center"/>
    </xf>
    <xf numFmtId="0" fontId="0" fillId="10" borderId="0" applyNumberFormat="0" applyFont="0" applyBorder="0" applyAlignment="0" applyProtection="0">
      <alignment horizontal="right"/>
    </xf>
    <xf numFmtId="201" fontId="84" fillId="0" borderId="0" applyFill="0" applyBorder="0" applyProtection="0">
      <alignment horizontal="right"/>
    </xf>
    <xf numFmtId="0" fontId="81" fillId="11" borderId="0" applyNumberFormat="0" applyBorder="0" applyAlignment="0" applyProtection="0">
      <alignment vertical="center"/>
    </xf>
    <xf numFmtId="202" fontId="78" fillId="0" borderId="0" applyFill="0" applyBorder="0" applyAlignment="0"/>
    <xf numFmtId="39" fontId="0" fillId="0" borderId="0"/>
    <xf numFmtId="38" fontId="121" fillId="0" borderId="0"/>
    <xf numFmtId="203" fontId="0" fillId="0" borderId="0" applyFont="0" applyFill="0" applyBorder="0" applyAlignment="0" applyProtection="0"/>
    <xf numFmtId="0" fontId="119" fillId="0" borderId="20"/>
    <xf numFmtId="0" fontId="78" fillId="0" borderId="0" applyFill="0" applyBorder="0">
      <alignment horizontal="right"/>
    </xf>
    <xf numFmtId="204" fontId="0" fillId="0" borderId="0" applyFont="0" applyFill="0" applyBorder="0" applyAlignment="0" applyProtection="0"/>
    <xf numFmtId="0" fontId="77" fillId="0" borderId="20">
      <alignment horizontal="center"/>
    </xf>
    <xf numFmtId="0" fontId="93" fillId="14" borderId="0" applyNumberFormat="0" applyBorder="0" applyAlignment="0" applyProtection="0">
      <alignment vertical="center"/>
    </xf>
    <xf numFmtId="205" fontId="84" fillId="0" borderId="0" applyFill="0" applyBorder="0" applyProtection="0">
      <alignment horizontal="right"/>
    </xf>
    <xf numFmtId="10" fontId="0" fillId="0" borderId="0" applyFont="0" applyFill="0" applyBorder="0" applyAlignment="0" applyProtection="0"/>
    <xf numFmtId="206" fontId="77" fillId="0" borderId="21" applyAlignment="0" applyProtection="0"/>
    <xf numFmtId="0" fontId="122" fillId="0" borderId="0" applyNumberFormat="0" applyFill="0" applyBorder="0" applyAlignment="0" applyProtection="0"/>
    <xf numFmtId="207" fontId="0" fillId="30" borderId="0"/>
    <xf numFmtId="0" fontId="95" fillId="31" borderId="1" applyNumberFormat="0" applyBorder="0" applyAlignment="0" applyProtection="0"/>
    <xf numFmtId="0" fontId="68" fillId="0" borderId="0">
      <alignment vertical="center"/>
    </xf>
    <xf numFmtId="0" fontId="123" fillId="0" borderId="0" applyProtection="0"/>
    <xf numFmtId="208" fontId="84" fillId="0" borderId="0"/>
    <xf numFmtId="0" fontId="124" fillId="0" borderId="0"/>
    <xf numFmtId="0" fontId="125" fillId="0" borderId="0" applyNumberFormat="0" applyAlignment="0">
      <alignment horizontal="left"/>
    </xf>
    <xf numFmtId="209" fontId="84" fillId="0" borderId="0"/>
    <xf numFmtId="210" fontId="0" fillId="0" borderId="0" applyFont="0" applyFill="0" applyBorder="0" applyAlignment="0" applyProtection="0"/>
    <xf numFmtId="2" fontId="126" fillId="0" borderId="0" applyProtection="0"/>
    <xf numFmtId="0" fontId="127" fillId="0" borderId="14" applyNumberFormat="0" applyFill="0" applyAlignment="0" applyProtection="0">
      <alignment vertical="center"/>
    </xf>
    <xf numFmtId="38" fontId="128" fillId="0" borderId="0"/>
    <xf numFmtId="0" fontId="81" fillId="16" borderId="0" applyNumberFormat="0" applyBorder="0" applyAlignment="0" applyProtection="0">
      <alignment vertical="center"/>
    </xf>
    <xf numFmtId="0" fontId="99" fillId="7" borderId="0" applyNumberFormat="0" applyBorder="0" applyAlignment="0" applyProtection="0">
      <alignment vertical="center"/>
    </xf>
    <xf numFmtId="0" fontId="129" fillId="0" borderId="0" applyFill="0" applyBorder="0">
      <alignment horizontal="right"/>
    </xf>
    <xf numFmtId="0" fontId="101" fillId="32" borderId="0" applyNumberFormat="0" applyBorder="0" applyAlignment="0" applyProtection="0"/>
    <xf numFmtId="0" fontId="130" fillId="0" borderId="0" applyNumberFormat="0" applyFill="0" applyBorder="0" applyAlignment="0" applyProtection="0">
      <alignment vertical="top"/>
      <protection locked="0"/>
    </xf>
    <xf numFmtId="15" fontId="131" fillId="0" borderId="0"/>
    <xf numFmtId="211" fontId="0" fillId="0" borderId="0" applyFont="0" applyFill="0" applyBorder="0" applyAlignment="0" applyProtection="0"/>
    <xf numFmtId="0" fontId="81" fillId="10" borderId="0" applyNumberFormat="0" applyBorder="0" applyAlignment="0" applyProtection="0">
      <alignment vertical="center"/>
    </xf>
    <xf numFmtId="0" fontId="131" fillId="0" borderId="0"/>
    <xf numFmtId="0" fontId="69" fillId="6" borderId="0" applyNumberFormat="0" applyBorder="0" applyAlignment="0" applyProtection="0">
      <alignment vertical="center"/>
    </xf>
    <xf numFmtId="0" fontId="96" fillId="0" borderId="0" applyProtection="0"/>
    <xf numFmtId="0" fontId="81" fillId="20" borderId="0" applyNumberFormat="0" applyBorder="0" applyAlignment="0" applyProtection="0">
      <alignment vertical="center"/>
    </xf>
    <xf numFmtId="40" fontId="0" fillId="0" borderId="0" applyFont="0" applyFill="0" applyBorder="0" applyAlignment="0" applyProtection="0"/>
    <xf numFmtId="212" fontId="0" fillId="0" borderId="0" applyFont="0" applyFill="0" applyBorder="0" applyAlignment="0" applyProtection="0"/>
    <xf numFmtId="0" fontId="132" fillId="0" borderId="0"/>
    <xf numFmtId="213" fontId="0" fillId="0" borderId="0" applyFont="0" applyFill="0" applyBorder="0" applyAlignment="0" applyProtection="0"/>
    <xf numFmtId="38" fontId="129" fillId="0" borderId="0"/>
    <xf numFmtId="214" fontId="0" fillId="0" borderId="0" applyFont="0" applyFill="0" applyBorder="0" applyAlignment="0" applyProtection="0"/>
    <xf numFmtId="0" fontId="84" fillId="0" borderId="0"/>
    <xf numFmtId="215" fontId="133" fillId="0" borderId="0"/>
    <xf numFmtId="207" fontId="0" fillId="33" borderId="0"/>
    <xf numFmtId="0" fontId="126" fillId="0" borderId="22" applyProtection="0"/>
    <xf numFmtId="0" fontId="134" fillId="0" borderId="0"/>
    <xf numFmtId="0" fontId="75" fillId="0" borderId="2" applyNumberFormat="0" applyFill="0" applyProtection="0">
      <alignment horizontal="right"/>
    </xf>
    <xf numFmtId="37" fontId="135" fillId="0" borderId="0"/>
    <xf numFmtId="0" fontId="76" fillId="23" borderId="0" applyNumberFormat="0" applyBorder="0" applyAlignment="0" applyProtection="0"/>
    <xf numFmtId="0" fontId="93" fillId="13" borderId="0" applyNumberFormat="0" applyBorder="0" applyAlignment="0" applyProtection="0">
      <alignment vertical="center"/>
    </xf>
    <xf numFmtId="0" fontId="136" fillId="0" borderId="13" applyNumberFormat="0" applyFill="0" applyAlignment="0" applyProtection="0">
      <alignment vertical="center"/>
    </xf>
    <xf numFmtId="38" fontId="137" fillId="0" borderId="0"/>
    <xf numFmtId="0" fontId="0" fillId="0" borderId="0" applyFont="0" applyFill="0">
      <alignment horizontal="fill"/>
    </xf>
    <xf numFmtId="0" fontId="93" fillId="15" borderId="0" applyNumberFormat="0" applyBorder="0" applyAlignment="0" applyProtection="0">
      <alignment vertical="center"/>
    </xf>
    <xf numFmtId="0" fontId="100" fillId="0" borderId="15" applyNumberFormat="0" applyFill="0" applyProtection="0">
      <alignment horizontal="left"/>
    </xf>
    <xf numFmtId="216" fontId="0" fillId="0" borderId="0" applyFont="0" applyFill="0" applyBorder="0" applyAlignment="0" applyProtection="0"/>
    <xf numFmtId="0" fontId="82" fillId="7" borderId="0" applyNumberFormat="0" applyBorder="0" applyAlignment="0" applyProtection="0">
      <alignment vertical="center"/>
    </xf>
    <xf numFmtId="217" fontId="138" fillId="0" borderId="0" applyFill="0" applyBorder="0" applyProtection="0">
      <alignment horizontal="right"/>
    </xf>
    <xf numFmtId="0" fontId="139" fillId="0" borderId="0"/>
    <xf numFmtId="218" fontId="0" fillId="0" borderId="0" applyFont="0" applyFill="0" applyBorder="0" applyAlignment="0" applyProtection="0"/>
    <xf numFmtId="0" fontId="104" fillId="6" borderId="0" applyNumberFormat="0" applyBorder="0" applyAlignment="0" applyProtection="0">
      <alignment vertical="center"/>
    </xf>
    <xf numFmtId="219" fontId="22" fillId="0" borderId="1">
      <alignment vertical="center"/>
      <protection locked="0"/>
    </xf>
    <xf numFmtId="0" fontId="0" fillId="0" borderId="0" applyNumberFormat="0" applyFill="0" applyBorder="0" applyAlignment="0" applyProtection="0"/>
    <xf numFmtId="4" fontId="0" fillId="0" borderId="0" applyFont="0" applyFill="0" applyBorder="0" applyAlignment="0" applyProtection="0"/>
    <xf numFmtId="0" fontId="140" fillId="0" borderId="0"/>
    <xf numFmtId="0" fontId="124" fillId="0" borderId="0" applyNumberFormat="0" applyAlignment="0"/>
    <xf numFmtId="1" fontId="22" fillId="0" borderId="1">
      <alignment vertical="center"/>
      <protection locked="0"/>
    </xf>
    <xf numFmtId="1" fontId="75" fillId="0" borderId="15" applyFill="0" applyProtection="0">
      <alignment horizontal="center"/>
    </xf>
    <xf numFmtId="0" fontId="75" fillId="0" borderId="1" applyNumberFormat="0"/>
    <xf numFmtId="0" fontId="0" fillId="34" borderId="0" applyNumberFormat="0" applyFont="0" applyBorder="0" applyAlignment="0" applyProtection="0"/>
    <xf numFmtId="40" fontId="141" fillId="0" borderId="0" applyBorder="0">
      <alignment horizontal="right"/>
    </xf>
    <xf numFmtId="0" fontId="109" fillId="0" borderId="0">
      <alignment horizontal="center" vertical="center"/>
    </xf>
    <xf numFmtId="220" fontId="90" fillId="0" borderId="0" applyFill="0" applyBorder="0" applyProtection="0">
      <alignment horizontal="center"/>
    </xf>
    <xf numFmtId="0" fontId="142" fillId="0" borderId="0" applyFill="0" applyBorder="0" applyAlignment="0"/>
    <xf numFmtId="0" fontId="143" fillId="3" borderId="10" applyNumberFormat="0" applyAlignment="0" applyProtection="0">
      <alignment vertical="center"/>
    </xf>
    <xf numFmtId="0" fontId="144" fillId="0" borderId="0" applyNumberFormat="0" applyFill="0" applyBorder="0" applyAlignment="0" applyProtection="0">
      <alignment vertical="center"/>
    </xf>
    <xf numFmtId="3" fontId="145" fillId="0" borderId="0"/>
    <xf numFmtId="0" fontId="146" fillId="28" borderId="0" applyNumberFormat="0"/>
    <xf numFmtId="49" fontId="0" fillId="0" borderId="0" applyFont="0" applyFill="0" applyBorder="0" applyAlignment="0" applyProtection="0"/>
    <xf numFmtId="221" fontId="84" fillId="0" borderId="0" applyFill="0" applyBorder="0" applyProtection="0">
      <alignment horizontal="right"/>
    </xf>
    <xf numFmtId="0" fontId="81" fillId="7" borderId="0" applyNumberFormat="0" applyBorder="0" applyAlignment="0" applyProtection="0">
      <alignment vertical="center"/>
    </xf>
    <xf numFmtId="0" fontId="81" fillId="14" borderId="0" applyNumberFormat="0" applyBorder="0" applyAlignment="0" applyProtection="0">
      <alignment vertical="center"/>
    </xf>
    <xf numFmtId="0" fontId="147" fillId="0" borderId="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148" fillId="0" borderId="0"/>
  </cellStyleXfs>
  <cellXfs count="262">
    <xf numFmtId="0" fontId="0" fillId="0" borderId="0" xfId="0"/>
    <xf numFmtId="0" fontId="1" fillId="0" borderId="0" xfId="0" applyFont="1" applyFill="1" applyBorder="1" applyAlignment="1">
      <alignment horizontal="center" vertical="center" wrapText="1"/>
    </xf>
    <xf numFmtId="0" fontId="2" fillId="0" borderId="0" xfId="0" applyFont="1" applyFill="1" applyAlignment="1">
      <alignment horizontal="center" wrapText="1"/>
    </xf>
    <xf numFmtId="0" fontId="3" fillId="0" borderId="0" xfId="0" applyFont="1" applyFill="1" applyBorder="1" applyAlignment="1">
      <alignment horizontal="center" wrapText="1"/>
    </xf>
    <xf numFmtId="0" fontId="4" fillId="0" borderId="0" xfId="0" applyFont="1" applyFill="1" applyAlignment="1">
      <alignment vertical="center"/>
    </xf>
    <xf numFmtId="0" fontId="5" fillId="0" borderId="0" xfId="0" applyFont="1" applyFill="1" applyAlignment="1">
      <alignment vertical="center"/>
    </xf>
    <xf numFmtId="0" fontId="6" fillId="0" borderId="0" xfId="0" applyFont="1" applyFill="1" applyAlignment="1">
      <alignment vertical="center"/>
    </xf>
    <xf numFmtId="0" fontId="5" fillId="0" borderId="0" xfId="0" applyFont="1" applyFill="1"/>
    <xf numFmtId="0" fontId="7" fillId="0" borderId="0" xfId="0" applyFont="1" applyFill="1" applyAlignment="1">
      <alignment vertical="center"/>
    </xf>
    <xf numFmtId="0" fontId="8" fillId="0" borderId="0" xfId="0" applyFont="1" applyFill="1" applyBorder="1" applyAlignment="1">
      <alignment vertical="center"/>
    </xf>
    <xf numFmtId="0" fontId="9" fillId="0" borderId="0" xfId="0" applyFont="1" applyFill="1" applyBorder="1" applyAlignment="1">
      <alignment vertical="center"/>
    </xf>
    <xf numFmtId="0" fontId="10" fillId="0" borderId="0" xfId="0" applyFont="1" applyFill="1" applyBorder="1" applyAlignment="1">
      <alignment vertical="center"/>
    </xf>
    <xf numFmtId="0" fontId="11" fillId="0" borderId="0" xfId="0" applyFont="1" applyFill="1" applyBorder="1" applyAlignment="1">
      <alignment vertical="center"/>
    </xf>
    <xf numFmtId="0" fontId="12" fillId="0" borderId="0" xfId="0" applyFont="1" applyFill="1" applyBorder="1" applyAlignment="1">
      <alignment vertical="center"/>
    </xf>
    <xf numFmtId="0" fontId="13" fillId="0" borderId="0" xfId="0" applyFont="1" applyFill="1" applyBorder="1" applyAlignment="1">
      <alignment vertical="center"/>
    </xf>
    <xf numFmtId="0" fontId="14" fillId="0" borderId="0" xfId="0" applyFont="1" applyFill="1" applyBorder="1" applyAlignment="1">
      <alignment vertical="center"/>
    </xf>
    <xf numFmtId="0" fontId="7" fillId="0" borderId="0" xfId="0" applyFont="1" applyFill="1" applyBorder="1" applyAlignment="1">
      <alignment vertical="center"/>
    </xf>
    <xf numFmtId="0" fontId="2" fillId="0" borderId="0" xfId="0" applyFont="1" applyFill="1" applyBorder="1" applyAlignment="1">
      <alignment vertical="center"/>
    </xf>
    <xf numFmtId="0" fontId="6" fillId="0" borderId="0" xfId="0" applyFont="1" applyFill="1" applyBorder="1" applyAlignment="1">
      <alignment horizontal="center" vertical="center" wrapText="1"/>
    </xf>
    <xf numFmtId="0" fontId="6" fillId="0" borderId="0" xfId="0" applyFont="1" applyFill="1" applyBorder="1" applyAlignment="1">
      <alignment horizontal="justify" vertical="center"/>
    </xf>
    <xf numFmtId="0" fontId="6" fillId="0" borderId="0" xfId="0" applyFont="1" applyFill="1" applyBorder="1" applyAlignment="1">
      <alignment vertical="center"/>
    </xf>
    <xf numFmtId="0" fontId="5" fillId="0" borderId="0" xfId="0" applyFont="1" applyFill="1" applyBorder="1" applyAlignment="1">
      <alignment vertical="center"/>
    </xf>
    <xf numFmtId="0" fontId="6" fillId="0" borderId="0" xfId="0" applyFont="1" applyFill="1" applyAlignment="1">
      <alignment horizontal="center" wrapText="1"/>
    </xf>
    <xf numFmtId="0" fontId="15" fillId="0" borderId="0" xfId="0" applyFont="1" applyFill="1" applyBorder="1" applyAlignment="1">
      <alignment horizontal="center" vertical="center"/>
    </xf>
    <xf numFmtId="0" fontId="15" fillId="0" borderId="0" xfId="0" applyFont="1" applyFill="1" applyAlignment="1">
      <alignment horizontal="center" vertical="center"/>
    </xf>
    <xf numFmtId="0" fontId="16" fillId="0" borderId="0" xfId="0" applyFont="1" applyFill="1" applyBorder="1" applyAlignment="1">
      <alignment vertical="center"/>
    </xf>
    <xf numFmtId="0" fontId="17" fillId="0" borderId="0" xfId="0" applyFont="1" applyFill="1" applyBorder="1" applyAlignment="1">
      <alignment vertical="center"/>
    </xf>
    <xf numFmtId="0" fontId="5" fillId="0" borderId="0" xfId="0" applyFont="1" applyFill="1" applyBorder="1" applyAlignment="1">
      <alignment horizontal="center" wrapText="1"/>
    </xf>
    <xf numFmtId="0" fontId="5" fillId="0" borderId="0" xfId="0" applyFont="1" applyFill="1" applyAlignment="1">
      <alignment horizontal="center" wrapText="1"/>
    </xf>
    <xf numFmtId="0" fontId="18" fillId="0" borderId="0" xfId="0" applyFont="1" applyFill="1" applyAlignment="1">
      <alignment horizontal="center" wrapText="1"/>
    </xf>
    <xf numFmtId="0" fontId="18" fillId="0" borderId="0" xfId="0" applyFont="1" applyFill="1" applyAlignment="1">
      <alignment vertical="center"/>
    </xf>
    <xf numFmtId="0" fontId="14" fillId="0" borderId="0" xfId="0" applyFont="1" applyFill="1" applyBorder="1" applyAlignment="1">
      <alignment horizontal="center" vertical="center"/>
    </xf>
    <xf numFmtId="0" fontId="14" fillId="0" borderId="0" xfId="0" applyFont="1" applyFill="1" applyAlignment="1">
      <alignment horizontal="center" vertical="center"/>
    </xf>
    <xf numFmtId="0" fontId="7" fillId="0" borderId="0" xfId="0" applyFont="1" applyFill="1" applyAlignment="1">
      <alignment horizontal="center" wrapText="1"/>
    </xf>
    <xf numFmtId="0" fontId="19" fillId="0" borderId="0" xfId="0" applyFont="1" applyFill="1" applyAlignment="1">
      <alignment vertical="center"/>
    </xf>
    <xf numFmtId="0" fontId="15" fillId="0" borderId="0" xfId="0" applyFont="1" applyFill="1" applyBorder="1" applyAlignment="1">
      <alignment horizontal="center" wrapText="1"/>
    </xf>
    <xf numFmtId="0" fontId="6" fillId="0" borderId="0" xfId="0" applyFont="1" applyFill="1" applyBorder="1" applyAlignment="1">
      <alignment horizontal="center" wrapText="1"/>
    </xf>
    <xf numFmtId="0" fontId="20" fillId="0" borderId="0" xfId="0" applyFont="1" applyFill="1" applyBorder="1" applyAlignment="1">
      <alignment vertical="center"/>
    </xf>
    <xf numFmtId="0" fontId="0" fillId="0" borderId="0" xfId="0" applyFont="1" applyFill="1" applyBorder="1" applyAlignment="1">
      <alignment horizontal="center" wrapText="1"/>
    </xf>
    <xf numFmtId="0" fontId="21" fillId="0" borderId="0" xfId="0" applyFont="1" applyFill="1" applyBorder="1" applyAlignment="1">
      <alignment horizontal="center" vertical="center" wrapText="1"/>
    </xf>
    <xf numFmtId="0" fontId="21" fillId="0" borderId="0" xfId="0" applyFont="1" applyFill="1" applyBorder="1" applyAlignment="1">
      <alignment horizontal="justify" vertical="center" wrapText="1"/>
    </xf>
    <xf numFmtId="0" fontId="22" fillId="0" borderId="0" xfId="0" applyFont="1" applyFill="1" applyBorder="1" applyAlignment="1">
      <alignment horizontal="center" vertical="center" wrapText="1"/>
    </xf>
    <xf numFmtId="0" fontId="21" fillId="0" borderId="0" xfId="0" applyFont="1" applyFill="1" applyBorder="1" applyAlignment="1">
      <alignment horizontal="left" vertical="center" wrapText="1"/>
    </xf>
    <xf numFmtId="0" fontId="23" fillId="0" borderId="0" xfId="0" applyFont="1" applyFill="1" applyBorder="1" applyAlignment="1">
      <alignment horizontal="left" vertical="center" wrapText="1"/>
    </xf>
    <xf numFmtId="222" fontId="21" fillId="0" borderId="0" xfId="0" applyNumberFormat="1" applyFont="1" applyFill="1" applyBorder="1" applyAlignment="1">
      <alignment horizontal="center" vertical="center" wrapText="1"/>
    </xf>
    <xf numFmtId="223" fontId="22" fillId="0" borderId="0" xfId="0" applyNumberFormat="1" applyFont="1" applyFill="1" applyBorder="1" applyAlignment="1">
      <alignment horizontal="center" vertical="center" wrapText="1"/>
    </xf>
    <xf numFmtId="223" fontId="24" fillId="0" borderId="0" xfId="0" applyNumberFormat="1" applyFont="1" applyFill="1" applyBorder="1" applyAlignment="1">
      <alignment horizontal="left" vertical="center" wrapText="1"/>
    </xf>
    <xf numFmtId="223" fontId="0" fillId="0" borderId="0" xfId="0" applyNumberFormat="1" applyFont="1" applyFill="1" applyBorder="1" applyAlignment="1">
      <alignment horizontal="center" vertical="center" wrapText="1"/>
    </xf>
    <xf numFmtId="222" fontId="22" fillId="0" borderId="0" xfId="0" applyNumberFormat="1" applyFont="1" applyFill="1" applyBorder="1" applyAlignment="1">
      <alignment horizontal="center" vertical="center" wrapText="1"/>
    </xf>
    <xf numFmtId="0" fontId="0" fillId="0" borderId="0" xfId="0" applyFont="1" applyFill="1" applyBorder="1" applyAlignment="1">
      <alignment horizontal="center" vertical="center" wrapText="1"/>
    </xf>
    <xf numFmtId="0" fontId="0" fillId="0" borderId="0" xfId="0" applyFont="1" applyFill="1" applyAlignment="1">
      <alignment horizontal="center" wrapText="1"/>
    </xf>
    <xf numFmtId="0" fontId="25" fillId="0" borderId="0" xfId="0" applyFont="1" applyFill="1" applyBorder="1" applyAlignment="1">
      <alignment horizontal="center" vertical="center" wrapText="1"/>
    </xf>
    <xf numFmtId="0" fontId="25" fillId="0" borderId="0" xfId="0" applyFont="1" applyFill="1" applyBorder="1" applyAlignment="1">
      <alignment horizontal="justify" vertical="center" wrapText="1"/>
    </xf>
    <xf numFmtId="0" fontId="26" fillId="0" borderId="0" xfId="0" applyFont="1" applyFill="1" applyBorder="1" applyAlignment="1">
      <alignment horizontal="center" vertical="center" wrapText="1"/>
    </xf>
    <xf numFmtId="0" fontId="24" fillId="0" borderId="0" xfId="0" applyFont="1" applyFill="1" applyBorder="1" applyAlignment="1">
      <alignment horizontal="center" vertical="center" wrapText="1"/>
    </xf>
    <xf numFmtId="0" fontId="24" fillId="0" borderId="0" xfId="0" applyFont="1" applyFill="1" applyBorder="1" applyAlignment="1">
      <alignment horizontal="left" vertical="center" wrapText="1"/>
    </xf>
    <xf numFmtId="0" fontId="27" fillId="0" borderId="0" xfId="0" applyFont="1" applyFill="1" applyAlignment="1" applyProtection="1">
      <alignment horizontal="center" vertical="center" wrapText="1"/>
    </xf>
    <xf numFmtId="0" fontId="28" fillId="0" borderId="0" xfId="0" applyFont="1" applyFill="1" applyAlignment="1" applyProtection="1">
      <alignment horizontal="justify" vertical="center" wrapText="1"/>
    </xf>
    <xf numFmtId="0" fontId="28" fillId="0" borderId="0" xfId="0" applyFont="1" applyFill="1" applyAlignment="1" applyProtection="1">
      <alignment horizontal="center" vertical="center" wrapText="1"/>
    </xf>
    <xf numFmtId="0" fontId="28" fillId="0" borderId="0" xfId="0" applyFont="1" applyFill="1" applyAlignment="1" applyProtection="1">
      <alignment horizontal="left" vertical="center" wrapText="1"/>
    </xf>
    <xf numFmtId="222" fontId="28" fillId="0" borderId="0" xfId="0" applyNumberFormat="1" applyFont="1" applyFill="1" applyAlignment="1" applyProtection="1">
      <alignment horizontal="center" vertical="center" wrapText="1"/>
    </xf>
    <xf numFmtId="223" fontId="27" fillId="0" borderId="0" xfId="0" applyNumberFormat="1" applyFont="1" applyFill="1" applyAlignment="1" applyProtection="1">
      <alignment horizontal="center" vertical="center" wrapText="1"/>
    </xf>
    <xf numFmtId="0" fontId="23" fillId="0" borderId="1" xfId="0" applyFont="1" applyFill="1" applyBorder="1" applyAlignment="1">
      <alignment horizontal="center" vertical="center" wrapText="1"/>
    </xf>
    <xf numFmtId="0" fontId="29" fillId="0" borderId="1" xfId="0" applyNumberFormat="1" applyFont="1" applyFill="1" applyBorder="1" applyAlignment="1">
      <alignment horizontal="center" vertical="center" wrapText="1"/>
    </xf>
    <xf numFmtId="0" fontId="29" fillId="0" borderId="1" xfId="0" applyFont="1" applyFill="1" applyBorder="1" applyAlignment="1">
      <alignment horizontal="center" vertical="center" wrapText="1"/>
    </xf>
    <xf numFmtId="0" fontId="23" fillId="0" borderId="1" xfId="0" applyNumberFormat="1" applyFont="1" applyFill="1" applyBorder="1" applyAlignment="1">
      <alignment horizontal="center" vertical="center" wrapText="1"/>
    </xf>
    <xf numFmtId="222" fontId="23" fillId="0" borderId="1" xfId="0" applyNumberFormat="1" applyFont="1" applyFill="1" applyBorder="1" applyAlignment="1">
      <alignment horizontal="center" vertical="center" wrapText="1"/>
    </xf>
    <xf numFmtId="223" fontId="29" fillId="0" borderId="1" xfId="0" applyNumberFormat="1" applyFont="1" applyFill="1" applyBorder="1" applyAlignment="1">
      <alignment horizontal="center" vertical="center" wrapText="1"/>
    </xf>
    <xf numFmtId="223" fontId="23" fillId="0" borderId="1" xfId="0" applyNumberFormat="1" applyFont="1" applyFill="1" applyBorder="1" applyAlignment="1">
      <alignment horizontal="center" vertical="center" wrapText="1"/>
    </xf>
    <xf numFmtId="223" fontId="23" fillId="0" borderId="1" xfId="0" applyNumberFormat="1" applyFont="1" applyFill="1" applyBorder="1" applyAlignment="1">
      <alignment horizontal="left" vertical="center" wrapText="1"/>
    </xf>
    <xf numFmtId="222" fontId="29" fillId="0" borderId="1" xfId="0" applyNumberFormat="1" applyFont="1" applyFill="1" applyBorder="1" applyAlignment="1">
      <alignment horizontal="center" vertical="center" wrapText="1"/>
    </xf>
    <xf numFmtId="0" fontId="23" fillId="0" borderId="1" xfId="0" applyFont="1" applyFill="1" applyBorder="1" applyAlignment="1">
      <alignment horizontal="center" vertical="center"/>
    </xf>
    <xf numFmtId="0" fontId="30" fillId="0" borderId="1" xfId="0" applyFont="1" applyFill="1" applyBorder="1" applyAlignment="1">
      <alignment horizontal="center" vertical="center" wrapText="1"/>
    </xf>
    <xf numFmtId="0" fontId="31" fillId="0" borderId="1" xfId="0" applyFont="1" applyFill="1" applyBorder="1" applyAlignment="1">
      <alignment horizontal="center" vertical="center" wrapText="1"/>
    </xf>
    <xf numFmtId="0" fontId="30" fillId="0" borderId="1" xfId="0" applyFont="1" applyFill="1" applyBorder="1" applyAlignment="1">
      <alignment horizontal="left" vertical="center" wrapText="1"/>
    </xf>
    <xf numFmtId="222" fontId="32" fillId="0" borderId="1" xfId="0" applyNumberFormat="1" applyFont="1" applyFill="1" applyBorder="1" applyAlignment="1">
      <alignment horizontal="center" vertical="center" wrapText="1"/>
    </xf>
    <xf numFmtId="222" fontId="31" fillId="0" borderId="1" xfId="0" applyNumberFormat="1" applyFont="1" applyFill="1" applyBorder="1" applyAlignment="1">
      <alignment horizontal="center" vertical="center" wrapText="1"/>
    </xf>
    <xf numFmtId="222" fontId="30" fillId="0" borderId="1" xfId="0" applyNumberFormat="1" applyFont="1" applyFill="1" applyBorder="1" applyAlignment="1">
      <alignment horizontal="left" vertical="center" wrapText="1"/>
    </xf>
    <xf numFmtId="223" fontId="31" fillId="0" borderId="1" xfId="0" applyNumberFormat="1" applyFont="1" applyFill="1" applyBorder="1" applyAlignment="1">
      <alignment horizontal="center" vertical="center" wrapText="1"/>
    </xf>
    <xf numFmtId="0" fontId="2" fillId="0" borderId="0" xfId="0" applyFont="1" applyFill="1" applyBorder="1" applyAlignment="1">
      <alignment horizontal="center" vertical="center" wrapText="1"/>
    </xf>
    <xf numFmtId="222" fontId="30" fillId="0" borderId="1" xfId="0" applyNumberFormat="1" applyFont="1" applyFill="1" applyBorder="1" applyAlignment="1">
      <alignment horizontal="center" vertical="center" wrapText="1"/>
    </xf>
    <xf numFmtId="0" fontId="23" fillId="0" borderId="1" xfId="0" applyFont="1" applyFill="1" applyBorder="1" applyAlignment="1">
      <alignment horizontal="justify" vertical="center" wrapText="1"/>
    </xf>
    <xf numFmtId="0" fontId="5" fillId="0" borderId="1" xfId="0" applyFont="1" applyFill="1" applyBorder="1" applyAlignment="1">
      <alignment horizontal="center" vertical="center" wrapText="1"/>
    </xf>
    <xf numFmtId="223" fontId="5" fillId="0" borderId="1" xfId="0" applyNumberFormat="1" applyFont="1" applyFill="1" applyBorder="1" applyAlignment="1">
      <alignment horizontal="justify" vertical="center" wrapText="1"/>
    </xf>
    <xf numFmtId="223" fontId="5" fillId="0" borderId="1" xfId="0" applyNumberFormat="1" applyFont="1" applyFill="1" applyBorder="1" applyAlignment="1">
      <alignment horizontal="center" vertical="center" wrapText="1"/>
    </xf>
    <xf numFmtId="223" fontId="23" fillId="0" borderId="1" xfId="0" applyNumberFormat="1" applyFont="1" applyFill="1" applyBorder="1" applyAlignment="1">
      <alignment horizontal="justify" vertical="center" wrapText="1"/>
    </xf>
    <xf numFmtId="0" fontId="23" fillId="0" borderId="1" xfId="0" applyNumberFormat="1" applyFont="1" applyFill="1" applyBorder="1" applyAlignment="1">
      <alignment horizontal="center" vertical="center"/>
    </xf>
    <xf numFmtId="0" fontId="15" fillId="0" borderId="1" xfId="0" applyFont="1" applyFill="1" applyBorder="1" applyAlignment="1">
      <alignment vertical="center"/>
    </xf>
    <xf numFmtId="0" fontId="2" fillId="0" borderId="0" xfId="0" applyFont="1" applyFill="1" applyAlignment="1">
      <alignment horizontal="center" vertical="center" wrapText="1"/>
    </xf>
    <xf numFmtId="0" fontId="5" fillId="0" borderId="1" xfId="0" applyFont="1" applyFill="1" applyBorder="1" applyAlignment="1">
      <alignment horizontal="justify" vertical="center" wrapText="1"/>
    </xf>
    <xf numFmtId="0" fontId="17" fillId="0" borderId="1" xfId="0" applyFont="1" applyFill="1" applyBorder="1" applyAlignment="1">
      <alignment horizontal="center" vertical="center" wrapText="1"/>
    </xf>
    <xf numFmtId="0" fontId="33" fillId="0" borderId="1" xfId="0" applyFont="1" applyFill="1" applyBorder="1" applyAlignment="1">
      <alignment horizontal="center" vertical="center" wrapText="1"/>
    </xf>
    <xf numFmtId="0" fontId="34" fillId="0" borderId="1" xfId="0" applyFont="1" applyFill="1" applyBorder="1" applyAlignment="1">
      <alignment horizontal="center" vertical="center" wrapText="1"/>
    </xf>
    <xf numFmtId="0" fontId="35" fillId="0" borderId="1" xfId="0" applyFont="1" applyFill="1" applyBorder="1" applyAlignment="1">
      <alignment horizontal="justify" vertical="center" wrapText="1"/>
    </xf>
    <xf numFmtId="222" fontId="34" fillId="0" borderId="1" xfId="0" applyNumberFormat="1" applyFont="1" applyFill="1" applyBorder="1" applyAlignment="1">
      <alignment horizontal="center" vertical="center" wrapText="1"/>
    </xf>
    <xf numFmtId="0" fontId="5" fillId="0" borderId="2" xfId="0" applyFont="1" applyFill="1" applyBorder="1" applyAlignment="1">
      <alignment horizontal="left" vertical="center" wrapText="1"/>
    </xf>
    <xf numFmtId="0" fontId="23" fillId="0" borderId="2" xfId="0" applyFont="1" applyFill="1" applyBorder="1" applyAlignment="1">
      <alignment horizontal="center" vertical="center" wrapText="1"/>
    </xf>
    <xf numFmtId="0" fontId="34" fillId="0" borderId="1" xfId="0" applyNumberFormat="1" applyFont="1" applyFill="1" applyBorder="1" applyAlignment="1">
      <alignment horizontal="center" vertical="center" wrapText="1"/>
    </xf>
    <xf numFmtId="0" fontId="5" fillId="0" borderId="1" xfId="261" applyFont="1" applyFill="1" applyBorder="1" applyAlignment="1">
      <alignment horizontal="justify" vertical="center" wrapText="1"/>
    </xf>
    <xf numFmtId="0" fontId="36" fillId="0" borderId="1" xfId="0" applyFont="1" applyFill="1" applyBorder="1" applyAlignment="1">
      <alignment horizontal="center" vertical="center" wrapText="1"/>
    </xf>
    <xf numFmtId="0" fontId="5" fillId="0" borderId="1" xfId="260" applyFont="1" applyFill="1" applyBorder="1" applyAlignment="1">
      <alignment horizontal="justify" vertical="center" wrapText="1"/>
    </xf>
    <xf numFmtId="222" fontId="23" fillId="0" borderId="1" xfId="261" applyNumberFormat="1" applyFont="1" applyFill="1" applyBorder="1" applyAlignment="1">
      <alignment horizontal="center" vertical="center" wrapText="1"/>
    </xf>
    <xf numFmtId="223" fontId="5" fillId="0" borderId="3" xfId="0" applyNumberFormat="1" applyFont="1" applyFill="1" applyBorder="1" applyAlignment="1">
      <alignment horizontal="justify" vertical="center" wrapText="1"/>
    </xf>
    <xf numFmtId="223" fontId="23" fillId="0" borderId="3" xfId="0" applyNumberFormat="1" applyFont="1" applyFill="1" applyBorder="1" applyAlignment="1">
      <alignment horizontal="center" vertical="center" wrapText="1"/>
    </xf>
    <xf numFmtId="0" fontId="23" fillId="0" borderId="3" xfId="0" applyNumberFormat="1" applyFont="1" applyFill="1" applyBorder="1" applyAlignment="1">
      <alignment horizontal="center" vertical="center" wrapText="1"/>
    </xf>
    <xf numFmtId="222" fontId="23" fillId="0" borderId="3" xfId="0" applyNumberFormat="1" applyFont="1" applyFill="1" applyBorder="1" applyAlignment="1">
      <alignment horizontal="center" vertical="center" wrapText="1"/>
    </xf>
    <xf numFmtId="0" fontId="5" fillId="0" borderId="1" xfId="261" applyFont="1" applyFill="1" applyBorder="1" applyAlignment="1">
      <alignment horizontal="center" vertical="center" wrapText="1"/>
    </xf>
    <xf numFmtId="0" fontId="15" fillId="0" borderId="1" xfId="261" applyFont="1" applyFill="1" applyBorder="1" applyAlignment="1">
      <alignment horizontal="center" vertical="center" wrapText="1"/>
    </xf>
    <xf numFmtId="0" fontId="23" fillId="0" borderId="1" xfId="260" applyFont="1" applyFill="1" applyBorder="1" applyAlignment="1">
      <alignment horizontal="justify" vertical="center" wrapText="1"/>
    </xf>
    <xf numFmtId="0" fontId="3" fillId="0" borderId="1" xfId="0" applyFont="1" applyFill="1" applyBorder="1" applyAlignment="1">
      <alignment horizontal="center" wrapText="1"/>
    </xf>
    <xf numFmtId="0" fontId="23" fillId="0" borderId="1" xfId="261" applyFont="1" applyFill="1" applyBorder="1" applyAlignment="1">
      <alignment horizontal="justify" vertical="center" wrapText="1"/>
    </xf>
    <xf numFmtId="0" fontId="5" fillId="0" borderId="1" xfId="260" applyFont="1" applyFill="1" applyBorder="1" applyAlignment="1">
      <alignment horizontal="left" vertical="center" wrapText="1"/>
    </xf>
    <xf numFmtId="0" fontId="23" fillId="0" borderId="1" xfId="261" applyFont="1" applyFill="1" applyBorder="1" applyAlignment="1">
      <alignment horizontal="center" vertical="center" wrapText="1"/>
    </xf>
    <xf numFmtId="0" fontId="37" fillId="0" borderId="1" xfId="0" applyFont="1" applyFill="1" applyBorder="1" applyAlignment="1">
      <alignment horizontal="center" vertical="center" wrapText="1"/>
    </xf>
    <xf numFmtId="0" fontId="38" fillId="0" borderId="1" xfId="0" applyFont="1" applyFill="1" applyBorder="1" applyAlignment="1">
      <alignment horizontal="justify" vertical="center" wrapText="1"/>
    </xf>
    <xf numFmtId="223" fontId="37" fillId="0" borderId="1" xfId="0" applyNumberFormat="1" applyFont="1" applyFill="1" applyBorder="1" applyAlignment="1">
      <alignment horizontal="center" vertical="center" wrapText="1"/>
    </xf>
    <xf numFmtId="223" fontId="38" fillId="0" borderId="1" xfId="0" applyNumberFormat="1" applyFont="1" applyFill="1" applyBorder="1" applyAlignment="1">
      <alignment horizontal="center" vertical="center" wrapText="1"/>
    </xf>
    <xf numFmtId="224" fontId="36" fillId="0" borderId="1" xfId="0" applyNumberFormat="1" applyFont="1" applyFill="1" applyBorder="1" applyAlignment="1">
      <alignment horizontal="center" vertical="center" wrapText="1"/>
    </xf>
    <xf numFmtId="0" fontId="23" fillId="0" borderId="1" xfId="260" applyFont="1" applyFill="1" applyBorder="1" applyAlignment="1">
      <alignment horizontal="center" vertical="center" wrapText="1"/>
    </xf>
    <xf numFmtId="222" fontId="36" fillId="0" borderId="1" xfId="0" applyNumberFormat="1" applyFont="1" applyFill="1" applyBorder="1" applyAlignment="1">
      <alignment horizontal="center" vertical="center" wrapText="1"/>
    </xf>
    <xf numFmtId="0" fontId="38"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23" fillId="0" borderId="1" xfId="0" applyFont="1" applyFill="1" applyBorder="1" applyAlignment="1">
      <alignment horizontal="left" vertical="center" wrapText="1"/>
    </xf>
    <xf numFmtId="224" fontId="23" fillId="0" borderId="1" xfId="0" applyNumberFormat="1" applyFont="1" applyFill="1" applyBorder="1" applyAlignment="1">
      <alignment horizontal="center" vertical="center" wrapText="1"/>
    </xf>
    <xf numFmtId="225" fontId="23"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xf>
    <xf numFmtId="224" fontId="23" fillId="0" borderId="1" xfId="0" applyNumberFormat="1" applyFont="1" applyFill="1" applyBorder="1" applyAlignment="1">
      <alignment horizontal="center" vertical="center"/>
    </xf>
    <xf numFmtId="226" fontId="23" fillId="0" borderId="1" xfId="0" applyNumberFormat="1" applyFont="1" applyFill="1" applyBorder="1" applyAlignment="1">
      <alignment horizontal="center" vertical="center" wrapText="1"/>
    </xf>
    <xf numFmtId="0" fontId="39" fillId="0" borderId="1" xfId="0" applyFont="1" applyFill="1" applyBorder="1" applyAlignment="1">
      <alignment vertical="center"/>
    </xf>
    <xf numFmtId="227" fontId="23" fillId="0" borderId="1" xfId="0" applyNumberFormat="1" applyFont="1" applyFill="1" applyBorder="1" applyAlignment="1">
      <alignment horizontal="center" vertical="center" wrapText="1"/>
    </xf>
    <xf numFmtId="0" fontId="23" fillId="0" borderId="1" xfId="263" applyFont="1" applyFill="1" applyBorder="1" applyAlignment="1" applyProtection="1">
      <alignment horizontal="center" vertical="center" wrapText="1"/>
    </xf>
    <xf numFmtId="222" fontId="23" fillId="0" borderId="1" xfId="263" applyNumberFormat="1" applyFont="1" applyFill="1" applyBorder="1" applyAlignment="1" applyProtection="1">
      <alignment horizontal="center" vertical="center" wrapText="1"/>
    </xf>
    <xf numFmtId="0" fontId="23" fillId="0" borderId="1" xfId="263" applyFont="1" applyFill="1" applyBorder="1" applyAlignment="1" applyProtection="1">
      <alignment horizontal="left" vertical="center" wrapText="1"/>
    </xf>
    <xf numFmtId="0" fontId="5" fillId="0" borderId="1" xfId="260" applyFont="1" applyFill="1" applyBorder="1" applyAlignment="1">
      <alignment horizontal="center" vertical="center" wrapText="1"/>
    </xf>
    <xf numFmtId="0" fontId="5" fillId="0" borderId="1" xfId="0" applyFont="1" applyFill="1" applyBorder="1" applyAlignment="1">
      <alignment vertical="center"/>
    </xf>
    <xf numFmtId="0" fontId="5" fillId="0" borderId="1" xfId="263" applyFont="1" applyFill="1" applyBorder="1" applyAlignment="1" applyProtection="1">
      <alignment horizontal="justify" vertical="center" wrapText="1"/>
    </xf>
    <xf numFmtId="0" fontId="23" fillId="0" borderId="1" xfId="263" applyFont="1" applyFill="1" applyBorder="1" applyAlignment="1" applyProtection="1">
      <alignment horizontal="justify" vertical="center" wrapText="1"/>
    </xf>
    <xf numFmtId="224" fontId="23" fillId="0" borderId="1" xfId="260" applyNumberFormat="1" applyFont="1" applyFill="1" applyBorder="1" applyAlignment="1">
      <alignment horizontal="center" vertical="center" wrapText="1"/>
    </xf>
    <xf numFmtId="225" fontId="23" fillId="0" borderId="1" xfId="260" applyNumberFormat="1" applyFont="1" applyFill="1" applyBorder="1" applyAlignment="1">
      <alignment horizontal="center" vertical="center" wrapText="1"/>
    </xf>
    <xf numFmtId="0" fontId="23" fillId="0" borderId="1" xfId="260" applyFont="1" applyFill="1" applyBorder="1" applyAlignment="1">
      <alignment horizontal="left" vertical="center" wrapText="1"/>
    </xf>
    <xf numFmtId="0" fontId="40" fillId="0" borderId="1" xfId="0" applyFont="1" applyFill="1" applyBorder="1" applyAlignment="1">
      <alignment horizontal="justify" vertical="center" wrapText="1"/>
    </xf>
    <xf numFmtId="0" fontId="40" fillId="0" borderId="1" xfId="0" applyFont="1" applyFill="1" applyBorder="1" applyAlignment="1">
      <alignment horizontal="center" vertical="center"/>
    </xf>
    <xf numFmtId="0" fontId="4" fillId="0" borderId="1" xfId="0" applyFont="1" applyFill="1" applyBorder="1" applyAlignment="1">
      <alignment vertical="center"/>
    </xf>
    <xf numFmtId="222" fontId="23" fillId="0" borderId="1" xfId="260" applyNumberFormat="1" applyFont="1" applyFill="1" applyBorder="1" applyAlignment="1">
      <alignment horizontal="center" vertical="center" wrapText="1"/>
    </xf>
    <xf numFmtId="222" fontId="40" fillId="0" borderId="1" xfId="0" applyNumberFormat="1" applyFont="1" applyFill="1" applyBorder="1" applyAlignment="1">
      <alignment horizontal="center" vertical="center"/>
    </xf>
    <xf numFmtId="0" fontId="5" fillId="0" borderId="1" xfId="263" applyFont="1" applyFill="1" applyBorder="1" applyAlignment="1" applyProtection="1">
      <alignment vertical="center" wrapText="1"/>
    </xf>
    <xf numFmtId="226" fontId="23" fillId="0" borderId="1" xfId="260" applyNumberFormat="1" applyFont="1" applyFill="1" applyBorder="1" applyAlignment="1">
      <alignment horizontal="center" vertical="center" wrapText="1"/>
    </xf>
    <xf numFmtId="0" fontId="15" fillId="0" borderId="1" xfId="260" applyFont="1" applyFill="1" applyBorder="1" applyAlignment="1">
      <alignment horizontal="center" vertical="center" wrapText="1"/>
    </xf>
    <xf numFmtId="0" fontId="34" fillId="0" borderId="1" xfId="0" applyFont="1" applyFill="1" applyBorder="1" applyAlignment="1">
      <alignment horizontal="left" vertical="center" wrapText="1"/>
    </xf>
    <xf numFmtId="0" fontId="34" fillId="0" borderId="1" xfId="0" applyFont="1" applyFill="1" applyBorder="1" applyAlignment="1">
      <alignment horizontal="justify" vertical="center" wrapText="1"/>
    </xf>
    <xf numFmtId="0" fontId="32" fillId="0" borderId="1" xfId="0" applyFont="1" applyFill="1" applyBorder="1" applyAlignment="1">
      <alignment horizontal="center" vertical="center"/>
    </xf>
    <xf numFmtId="0" fontId="16" fillId="0" borderId="1" xfId="0" applyFont="1" applyFill="1" applyBorder="1" applyAlignment="1">
      <alignment vertical="center"/>
    </xf>
    <xf numFmtId="0" fontId="17" fillId="0" borderId="2" xfId="0" applyFont="1" applyFill="1" applyBorder="1" applyAlignment="1">
      <alignment horizontal="left" vertical="center" wrapText="1"/>
    </xf>
    <xf numFmtId="0" fontId="34" fillId="0" borderId="1" xfId="0" applyFont="1" applyFill="1" applyBorder="1" applyAlignment="1">
      <alignment horizontal="center" vertical="center"/>
    </xf>
    <xf numFmtId="0" fontId="17" fillId="0" borderId="1" xfId="0" applyFont="1" applyFill="1" applyBorder="1" applyAlignment="1">
      <alignment vertical="center"/>
    </xf>
    <xf numFmtId="0" fontId="23" fillId="0" borderId="1" xfId="0" applyFont="1" applyFill="1" applyBorder="1" applyAlignment="1">
      <alignment horizontal="left" vertical="center"/>
    </xf>
    <xf numFmtId="0" fontId="35" fillId="0" borderId="1" xfId="0" applyFont="1" applyFill="1" applyBorder="1" applyAlignment="1">
      <alignment horizontal="left" vertical="center" wrapText="1"/>
    </xf>
    <xf numFmtId="223" fontId="35" fillId="0" borderId="1" xfId="0" applyNumberFormat="1" applyFont="1" applyFill="1" applyBorder="1" applyAlignment="1">
      <alignment horizontal="left" vertical="center" wrapText="1"/>
    </xf>
    <xf numFmtId="223" fontId="38" fillId="0" borderId="1" xfId="0" applyNumberFormat="1" applyFont="1" applyFill="1" applyBorder="1" applyAlignment="1">
      <alignment horizontal="justify" vertical="center" wrapText="1"/>
    </xf>
    <xf numFmtId="223" fontId="34" fillId="0" borderId="1" xfId="0" applyNumberFormat="1" applyFont="1" applyFill="1" applyBorder="1" applyAlignment="1">
      <alignment horizontal="center" vertical="center" wrapText="1"/>
    </xf>
    <xf numFmtId="223" fontId="34" fillId="0" borderId="1" xfId="264" applyNumberFormat="1" applyFont="1" applyFill="1" applyBorder="1" applyAlignment="1">
      <alignment horizontal="center" vertical="center" wrapText="1"/>
    </xf>
    <xf numFmtId="222" fontId="34" fillId="0" borderId="1" xfId="264" applyNumberFormat="1" applyFont="1" applyFill="1" applyBorder="1" applyAlignment="1">
      <alignment horizontal="center" vertical="center" wrapText="1"/>
    </xf>
    <xf numFmtId="223" fontId="5" fillId="0" borderId="1" xfId="0" applyNumberFormat="1" applyFont="1" applyFill="1" applyBorder="1" applyAlignment="1">
      <alignment vertical="center" wrapText="1"/>
    </xf>
    <xf numFmtId="223" fontId="5" fillId="0" borderId="1" xfId="0" applyNumberFormat="1" applyFont="1" applyFill="1" applyBorder="1" applyAlignment="1">
      <alignment horizontal="left" vertical="center" wrapText="1"/>
    </xf>
    <xf numFmtId="0" fontId="23" fillId="0" borderId="4" xfId="0" applyNumberFormat="1" applyFont="1" applyFill="1" applyBorder="1" applyAlignment="1">
      <alignment horizontal="center" vertical="center" wrapText="1"/>
    </xf>
    <xf numFmtId="222" fontId="23" fillId="0" borderId="4" xfId="0" applyNumberFormat="1" applyFont="1" applyFill="1" applyBorder="1" applyAlignment="1">
      <alignment horizontal="center" vertical="center" wrapText="1"/>
    </xf>
    <xf numFmtId="0" fontId="5" fillId="0" borderId="1" xfId="264" applyFont="1" applyFill="1" applyBorder="1" applyAlignment="1">
      <alignment horizontal="center" vertical="center" wrapText="1"/>
    </xf>
    <xf numFmtId="226" fontId="34" fillId="0" borderId="1" xfId="0" applyNumberFormat="1" applyFont="1" applyFill="1" applyBorder="1" applyAlignment="1">
      <alignment horizontal="center" vertical="center" wrapText="1"/>
    </xf>
    <xf numFmtId="0" fontId="36" fillId="0" borderId="1" xfId="0" applyFont="1" applyFill="1" applyBorder="1" applyAlignment="1">
      <alignment horizontal="justify" vertical="center" wrapText="1"/>
    </xf>
    <xf numFmtId="223" fontId="36" fillId="0" borderId="1" xfId="0" applyNumberFormat="1" applyFont="1" applyFill="1" applyBorder="1" applyAlignment="1">
      <alignment horizontal="left" vertical="center" wrapText="1"/>
    </xf>
    <xf numFmtId="49" fontId="5" fillId="0" borderId="1" xfId="0" applyNumberFormat="1" applyFont="1" applyFill="1" applyBorder="1" applyAlignment="1">
      <alignment horizontal="center" vertical="center"/>
    </xf>
    <xf numFmtId="0" fontId="23" fillId="0" borderId="1" xfId="265" applyFont="1" applyFill="1" applyBorder="1" applyAlignment="1">
      <alignment horizontal="justify" vertical="center" wrapText="1"/>
    </xf>
    <xf numFmtId="0" fontId="23" fillId="0" borderId="1" xfId="0" applyFont="1" applyFill="1" applyBorder="1" applyAlignment="1">
      <alignment horizontal="center"/>
    </xf>
    <xf numFmtId="226" fontId="23" fillId="0" borderId="1" xfId="0" applyNumberFormat="1" applyFont="1" applyFill="1" applyBorder="1" applyAlignment="1">
      <alignment horizontal="center" vertical="center"/>
    </xf>
    <xf numFmtId="0" fontId="15" fillId="0" borderId="1" xfId="0" applyFont="1" applyFill="1" applyBorder="1" applyAlignment="1">
      <alignment horizontal="center" vertical="center" wrapText="1"/>
    </xf>
    <xf numFmtId="0" fontId="35" fillId="0" borderId="1" xfId="0" applyFont="1" applyFill="1" applyBorder="1" applyAlignment="1">
      <alignment horizontal="center" vertical="center" wrapText="1"/>
    </xf>
    <xf numFmtId="222" fontId="38" fillId="0" borderId="1" xfId="0" applyNumberFormat="1" applyFont="1" applyFill="1" applyBorder="1" applyAlignment="1">
      <alignment horizontal="center" vertical="center" wrapText="1"/>
    </xf>
    <xf numFmtId="0" fontId="41" fillId="0" borderId="1" xfId="0" applyFont="1" applyFill="1" applyBorder="1" applyAlignment="1">
      <alignment horizontal="center" vertical="center"/>
    </xf>
    <xf numFmtId="0" fontId="42" fillId="0" borderId="1" xfId="0" applyFont="1" applyFill="1" applyBorder="1" applyAlignment="1">
      <alignment horizontal="center" vertical="center"/>
    </xf>
    <xf numFmtId="0" fontId="43" fillId="0" borderId="1" xfId="0" applyFont="1" applyFill="1" applyBorder="1" applyAlignment="1">
      <alignment horizontal="center" vertical="center"/>
    </xf>
    <xf numFmtId="0" fontId="44" fillId="0" borderId="0" xfId="0" applyFont="1" applyFill="1" applyBorder="1" applyAlignment="1">
      <alignment vertical="center"/>
    </xf>
    <xf numFmtId="225" fontId="38"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33" fillId="0" borderId="1" xfId="0" applyNumberFormat="1" applyFont="1" applyFill="1" applyBorder="1" applyAlignment="1">
      <alignment horizontal="center" vertical="center" wrapText="1"/>
    </xf>
    <xf numFmtId="0" fontId="45" fillId="0" borderId="1" xfId="0" applyFont="1" applyFill="1" applyBorder="1" applyAlignment="1">
      <alignment vertical="center"/>
    </xf>
    <xf numFmtId="0" fontId="23" fillId="0" borderId="1" xfId="0" applyNumberFormat="1" applyFont="1" applyFill="1" applyBorder="1" applyAlignment="1">
      <alignment horizontal="justify" vertical="center" wrapText="1"/>
    </xf>
    <xf numFmtId="0" fontId="38" fillId="0" borderId="1" xfId="0" applyNumberFormat="1" applyFont="1" applyFill="1" applyBorder="1" applyAlignment="1">
      <alignment horizontal="center" vertical="center" wrapText="1"/>
    </xf>
    <xf numFmtId="222" fontId="33" fillId="0" borderId="1" xfId="0" applyNumberFormat="1" applyFont="1" applyFill="1" applyBorder="1" applyAlignment="1">
      <alignment horizontal="center" vertical="center" wrapText="1"/>
    </xf>
    <xf numFmtId="225" fontId="33" fillId="0" borderId="1" xfId="0" applyNumberFormat="1" applyFont="1" applyFill="1" applyBorder="1" applyAlignment="1">
      <alignment horizontal="center" vertical="center" wrapText="1"/>
    </xf>
    <xf numFmtId="228" fontId="33" fillId="0" borderId="1" xfId="0" applyNumberFormat="1" applyFont="1" applyFill="1" applyBorder="1" applyAlignment="1">
      <alignment horizontal="center" vertical="center" wrapText="1"/>
    </xf>
    <xf numFmtId="229" fontId="23" fillId="0" borderId="1" xfId="0" applyNumberFormat="1" applyFont="1" applyFill="1" applyBorder="1" applyAlignment="1">
      <alignment horizontal="center" vertical="center" wrapText="1"/>
    </xf>
    <xf numFmtId="229" fontId="5" fillId="0" borderId="1" xfId="0" applyNumberFormat="1" applyFont="1" applyFill="1" applyBorder="1" applyAlignment="1">
      <alignment horizontal="center" vertical="center"/>
    </xf>
    <xf numFmtId="0" fontId="39" fillId="0" borderId="1" xfId="0" applyFont="1" applyFill="1" applyBorder="1" applyAlignment="1">
      <alignment horizontal="center" vertical="center" wrapText="1"/>
    </xf>
    <xf numFmtId="0" fontId="30" fillId="0" borderId="1" xfId="0" applyFont="1" applyFill="1" applyBorder="1" applyAlignment="1">
      <alignment horizontal="justify" vertical="center" wrapText="1"/>
    </xf>
    <xf numFmtId="226" fontId="30" fillId="0" borderId="1" xfId="0" applyNumberFormat="1" applyFont="1" applyFill="1" applyBorder="1" applyAlignment="1">
      <alignment horizontal="center" vertical="center" wrapText="1"/>
    </xf>
    <xf numFmtId="226" fontId="30" fillId="0" borderId="1" xfId="0" applyNumberFormat="1" applyFont="1" applyFill="1" applyBorder="1" applyAlignment="1">
      <alignment horizontal="left" vertical="center" wrapText="1"/>
    </xf>
    <xf numFmtId="223" fontId="35" fillId="0" borderId="1" xfId="0" applyNumberFormat="1" applyFont="1" applyFill="1" applyBorder="1" applyAlignment="1">
      <alignment horizontal="justify" vertical="center" wrapText="1"/>
    </xf>
    <xf numFmtId="49" fontId="23" fillId="0" borderId="1" xfId="0" applyNumberFormat="1" applyFont="1" applyFill="1" applyBorder="1" applyAlignment="1">
      <alignment horizontal="center" vertical="center"/>
    </xf>
    <xf numFmtId="0" fontId="30" fillId="0" borderId="1" xfId="0" applyFont="1" applyFill="1" applyBorder="1" applyAlignment="1">
      <alignment horizontal="center" vertical="center"/>
    </xf>
    <xf numFmtId="223" fontId="23" fillId="0" borderId="1" xfId="0" applyNumberFormat="1" applyFont="1" applyFill="1" applyBorder="1" applyAlignment="1">
      <alignment horizontal="left" vertical="center"/>
    </xf>
    <xf numFmtId="0" fontId="15" fillId="0" borderId="1" xfId="0" applyFont="1" applyFill="1" applyBorder="1" applyAlignment="1" applyProtection="1">
      <alignment vertical="center"/>
      <protection locked="0"/>
    </xf>
    <xf numFmtId="0" fontId="5" fillId="0" borderId="0" xfId="0" applyFont="1" applyFill="1" applyBorder="1" applyAlignment="1"/>
    <xf numFmtId="222" fontId="23" fillId="0" borderId="1" xfId="0" applyNumberFormat="1" applyFont="1" applyFill="1" applyBorder="1" applyAlignment="1">
      <alignment horizontal="center" vertical="center"/>
    </xf>
    <xf numFmtId="0" fontId="17" fillId="0" borderId="1" xfId="0" applyFont="1" applyFill="1" applyBorder="1" applyAlignment="1">
      <alignment horizontal="center" vertical="center"/>
    </xf>
    <xf numFmtId="0" fontId="23" fillId="0" borderId="1" xfId="0" applyNumberFormat="1" applyFont="1" applyFill="1" applyBorder="1" applyAlignment="1">
      <alignment horizontal="left" vertical="center" wrapText="1"/>
    </xf>
    <xf numFmtId="0" fontId="5" fillId="0" borderId="1" xfId="0" applyFont="1" applyFill="1" applyBorder="1" applyAlignment="1" applyProtection="1">
      <alignment horizontal="center" vertical="center" wrapText="1"/>
      <protection locked="0"/>
    </xf>
    <xf numFmtId="0" fontId="5" fillId="0" borderId="1" xfId="0" applyFont="1" applyFill="1" applyBorder="1" applyAlignment="1" applyProtection="1">
      <alignment horizontal="justify" vertical="center" wrapText="1"/>
      <protection locked="0"/>
    </xf>
    <xf numFmtId="0" fontId="23" fillId="0" borderId="1" xfId="0" applyFont="1" applyFill="1" applyBorder="1" applyAlignment="1" applyProtection="1">
      <alignment horizontal="center" vertical="center" wrapText="1"/>
      <protection locked="0"/>
    </xf>
    <xf numFmtId="0" fontId="23" fillId="0" borderId="1" xfId="0" applyFont="1" applyFill="1" applyBorder="1" applyAlignment="1" applyProtection="1">
      <alignment horizontal="left" vertical="center" wrapText="1"/>
      <protection locked="0"/>
    </xf>
    <xf numFmtId="222" fontId="23" fillId="0" borderId="1" xfId="0" applyNumberFormat="1" applyFont="1" applyFill="1" applyBorder="1" applyAlignment="1" applyProtection="1">
      <alignment horizontal="center" vertical="center" wrapText="1"/>
      <protection locked="0"/>
    </xf>
    <xf numFmtId="0" fontId="38" fillId="0" borderId="1" xfId="0" applyFont="1" applyFill="1" applyBorder="1" applyAlignment="1">
      <alignment horizontal="left" vertical="center" wrapText="1"/>
    </xf>
    <xf numFmtId="225" fontId="34" fillId="0" borderId="1" xfId="0" applyNumberFormat="1" applyFont="1" applyFill="1" applyBorder="1" applyAlignment="1">
      <alignment horizontal="center" vertical="center"/>
    </xf>
    <xf numFmtId="0" fontId="15" fillId="0" borderId="1" xfId="0" applyNumberFormat="1" applyFont="1" applyFill="1" applyBorder="1" applyAlignment="1">
      <alignment horizontal="center" vertical="center"/>
    </xf>
    <xf numFmtId="0" fontId="15" fillId="0" borderId="1" xfId="0" applyFont="1" applyFill="1" applyBorder="1" applyAlignment="1">
      <alignment horizontal="center" vertical="center"/>
    </xf>
    <xf numFmtId="0" fontId="6" fillId="0" borderId="1" xfId="0" applyFont="1" applyFill="1" applyBorder="1" applyAlignment="1">
      <alignment vertical="center"/>
    </xf>
    <xf numFmtId="225" fontId="34" fillId="0" borderId="1" xfId="0" applyNumberFormat="1" applyFont="1" applyFill="1" applyBorder="1" applyAlignment="1">
      <alignment horizontal="center" vertical="center" wrapText="1"/>
    </xf>
    <xf numFmtId="0" fontId="17" fillId="0" borderId="1" xfId="0" applyFont="1" applyFill="1" applyBorder="1" applyAlignment="1">
      <alignment horizontal="left" vertical="center" wrapText="1"/>
    </xf>
    <xf numFmtId="222" fontId="46" fillId="0" borderId="1" xfId="0" applyNumberFormat="1" applyFont="1" applyFill="1" applyBorder="1" applyAlignment="1">
      <alignment horizontal="center" vertical="center" wrapText="1"/>
    </xf>
    <xf numFmtId="0" fontId="47" fillId="0" borderId="1" xfId="0" applyFont="1" applyFill="1" applyBorder="1" applyAlignment="1">
      <alignment horizontal="justify" vertical="center" wrapText="1"/>
    </xf>
    <xf numFmtId="0" fontId="46" fillId="0" borderId="1" xfId="0" applyFont="1" applyFill="1" applyBorder="1" applyAlignment="1">
      <alignment horizontal="center" vertical="center"/>
    </xf>
    <xf numFmtId="0" fontId="17" fillId="0" borderId="0" xfId="0" applyFont="1" applyFill="1" applyBorder="1" applyAlignment="1">
      <alignment vertical="center" wrapText="1"/>
    </xf>
    <xf numFmtId="0" fontId="16" fillId="0" borderId="5" xfId="0" applyFont="1" applyFill="1" applyBorder="1" applyAlignment="1">
      <alignment vertical="center"/>
    </xf>
    <xf numFmtId="222" fontId="5" fillId="0" borderId="1" xfId="0" applyNumberFormat="1" applyFont="1" applyFill="1" applyBorder="1" applyAlignment="1">
      <alignment horizontal="center" vertical="center" wrapText="1"/>
    </xf>
    <xf numFmtId="226" fontId="23" fillId="0" borderId="1" xfId="0" applyNumberFormat="1" applyFont="1" applyFill="1" applyBorder="1" applyAlignment="1" applyProtection="1">
      <alignment horizontal="center" vertical="center" wrapText="1"/>
      <protection locked="0"/>
    </xf>
    <xf numFmtId="0" fontId="15" fillId="0" borderId="1" xfId="0" applyFont="1" applyFill="1" applyBorder="1" applyAlignment="1" applyProtection="1">
      <alignment horizontal="center" vertical="center" wrapText="1"/>
      <protection locked="0"/>
    </xf>
    <xf numFmtId="0" fontId="5" fillId="0" borderId="0" xfId="0" applyFont="1" applyFill="1" applyBorder="1" applyAlignment="1">
      <alignment horizontal="center" vertical="center" wrapText="1"/>
    </xf>
    <xf numFmtId="0" fontId="48" fillId="0" borderId="1" xfId="0" applyFont="1" applyFill="1" applyBorder="1" applyAlignment="1">
      <alignment horizontal="center" vertical="center" wrapText="1"/>
    </xf>
    <xf numFmtId="0" fontId="48" fillId="0" borderId="1" xfId="0" applyFont="1" applyFill="1" applyBorder="1" applyAlignment="1">
      <alignment vertical="center"/>
    </xf>
    <xf numFmtId="0" fontId="24" fillId="0" borderId="1" xfId="0" applyFont="1" applyFill="1" applyBorder="1" applyAlignment="1">
      <alignment horizontal="center" vertical="center" wrapText="1"/>
    </xf>
    <xf numFmtId="0" fontId="23" fillId="0" borderId="1" xfId="0" applyFont="1" applyFill="1" applyBorder="1" applyAlignment="1">
      <alignment horizontal="left" wrapText="1"/>
    </xf>
    <xf numFmtId="0" fontId="4"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xf>
    <xf numFmtId="222" fontId="23" fillId="0" borderId="1" xfId="0" applyNumberFormat="1" applyFont="1" applyFill="1" applyBorder="1" applyAlignment="1">
      <alignment horizontal="left" vertical="center" wrapText="1"/>
    </xf>
    <xf numFmtId="222" fontId="23" fillId="0" borderId="1" xfId="0" applyNumberFormat="1" applyFont="1" applyFill="1" applyBorder="1" applyAlignment="1">
      <alignment horizontal="left" vertical="center"/>
    </xf>
    <xf numFmtId="229" fontId="38" fillId="0" borderId="1" xfId="0" applyNumberFormat="1" applyFont="1" applyFill="1" applyBorder="1" applyAlignment="1">
      <alignment horizontal="center" vertical="center"/>
    </xf>
    <xf numFmtId="224" fontId="30" fillId="0" borderId="1" xfId="0" applyNumberFormat="1" applyFont="1" applyFill="1" applyBorder="1" applyAlignment="1">
      <alignment horizontal="center" vertical="center"/>
    </xf>
    <xf numFmtId="224" fontId="30" fillId="0" borderId="1" xfId="0" applyNumberFormat="1" applyFont="1" applyFill="1" applyBorder="1" applyAlignment="1">
      <alignment horizontal="center" vertical="center" wrapText="1"/>
    </xf>
    <xf numFmtId="222" fontId="34" fillId="0" borderId="1" xfId="0" applyNumberFormat="1" applyFont="1" applyFill="1" applyBorder="1" applyAlignment="1">
      <alignment horizontal="center" vertical="center"/>
    </xf>
    <xf numFmtId="0" fontId="18" fillId="0" borderId="0" xfId="0" applyFont="1" applyFill="1" applyBorder="1" applyAlignment="1">
      <alignment horizontal="center" vertical="center" wrapText="1"/>
    </xf>
    <xf numFmtId="0" fontId="34" fillId="0" borderId="1" xfId="0" applyNumberFormat="1" applyFont="1" applyFill="1" applyBorder="1" applyAlignment="1">
      <alignment horizontal="center" vertical="center"/>
    </xf>
    <xf numFmtId="0" fontId="18" fillId="0" borderId="0" xfId="0" applyFont="1" applyFill="1" applyBorder="1" applyAlignment="1">
      <alignment vertical="center"/>
    </xf>
    <xf numFmtId="0" fontId="7" fillId="0" borderId="0" xfId="0" applyFont="1" applyFill="1" applyBorder="1" applyAlignment="1">
      <alignment horizontal="center" vertical="center" wrapText="1"/>
    </xf>
    <xf numFmtId="226" fontId="23" fillId="0" borderId="1" xfId="0" applyNumberFormat="1" applyFont="1" applyFill="1" applyBorder="1" applyAlignment="1">
      <alignment horizontal="left" vertical="center" wrapText="1"/>
    </xf>
    <xf numFmtId="226" fontId="5" fillId="0" borderId="1" xfId="0" applyNumberFormat="1" applyFont="1" applyFill="1" applyBorder="1" applyAlignment="1">
      <alignment horizontal="center" vertical="center" wrapText="1"/>
    </xf>
    <xf numFmtId="0" fontId="15" fillId="0" borderId="0" xfId="0" applyFont="1" applyFill="1" applyBorder="1" applyAlignment="1">
      <alignment horizontal="center" vertical="center" wrapText="1"/>
    </xf>
    <xf numFmtId="223" fontId="34" fillId="0" borderId="1" xfId="0" applyNumberFormat="1" applyFont="1" applyFill="1" applyBorder="1" applyAlignment="1">
      <alignment horizontal="left" vertical="center" wrapText="1"/>
    </xf>
    <xf numFmtId="223" fontId="34" fillId="0" borderId="1" xfId="0" applyNumberFormat="1" applyFont="1" applyFill="1" applyBorder="1" applyAlignment="1">
      <alignment horizontal="left" vertical="center"/>
    </xf>
    <xf numFmtId="224" fontId="34" fillId="0" borderId="1" xfId="0" applyNumberFormat="1" applyFont="1" applyFill="1" applyBorder="1" applyAlignment="1">
      <alignment horizontal="center" vertical="center"/>
    </xf>
    <xf numFmtId="0" fontId="38" fillId="0" borderId="1" xfId="0" applyFont="1" applyFill="1" applyBorder="1" applyAlignment="1">
      <alignment horizontal="center" vertical="center"/>
    </xf>
    <xf numFmtId="0" fontId="23" fillId="0" borderId="1" xfId="0" applyFont="1" applyFill="1" applyBorder="1" applyAlignment="1">
      <alignment horizontal="center" wrapText="1"/>
    </xf>
    <xf numFmtId="0" fontId="34" fillId="0" borderId="1" xfId="0" applyFont="1" applyFill="1" applyBorder="1" applyAlignment="1">
      <alignment horizontal="left" vertical="center"/>
    </xf>
    <xf numFmtId="0" fontId="35" fillId="0" borderId="1" xfId="0" applyFont="1" applyFill="1" applyBorder="1" applyAlignment="1">
      <alignment horizontal="center" vertical="center"/>
    </xf>
    <xf numFmtId="49" fontId="34" fillId="0" borderId="1" xfId="0" applyNumberFormat="1" applyFont="1" applyFill="1" applyBorder="1" applyAlignment="1">
      <alignment horizontal="center" vertical="center"/>
    </xf>
    <xf numFmtId="0" fontId="49" fillId="0" borderId="1" xfId="0" applyFont="1" applyFill="1" applyBorder="1" applyAlignment="1">
      <alignment horizontal="center" vertical="center"/>
    </xf>
    <xf numFmtId="0" fontId="10" fillId="0" borderId="1" xfId="0" applyFont="1" applyFill="1" applyBorder="1" applyAlignment="1">
      <alignment vertical="center"/>
    </xf>
    <xf numFmtId="0" fontId="5" fillId="0" borderId="1" xfId="0" applyFont="1" applyFill="1" applyBorder="1" applyAlignment="1">
      <alignment vertical="center" wrapText="1"/>
    </xf>
    <xf numFmtId="0" fontId="16" fillId="0" borderId="0" xfId="0" applyFont="1" applyFill="1" applyBorder="1" applyAlignment="1">
      <alignment vertical="center" wrapText="1"/>
    </xf>
    <xf numFmtId="0" fontId="24" fillId="0" borderId="0" xfId="0" applyFont="1" applyFill="1" applyBorder="1" applyAlignment="1">
      <alignment horizontal="center" wrapText="1"/>
    </xf>
    <xf numFmtId="0" fontId="24" fillId="0" borderId="0" xfId="0" applyFont="1" applyFill="1" applyBorder="1" applyAlignment="1">
      <alignment horizontal="justify" wrapText="1"/>
    </xf>
    <xf numFmtId="0" fontId="24" fillId="0" borderId="0" xfId="0" applyFont="1" applyFill="1" applyBorder="1" applyAlignment="1">
      <alignment horizontal="left" wrapText="1"/>
    </xf>
    <xf numFmtId="0" fontId="23" fillId="0" borderId="0" xfId="0" applyFont="1" applyFill="1" applyBorder="1" applyAlignment="1">
      <alignment horizontal="left" wrapText="1"/>
    </xf>
    <xf numFmtId="222" fontId="24" fillId="0" borderId="0" xfId="0" applyNumberFormat="1" applyFont="1" applyFill="1" applyBorder="1" applyAlignment="1">
      <alignment horizontal="center" wrapText="1"/>
    </xf>
  </cellXfs>
  <cellStyles count="26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好_05玉溪" xfId="49"/>
    <cellStyle name="args.style" xfId="50"/>
    <cellStyle name="Normalny_Arkusz1" xfId="51"/>
    <cellStyle name="Accent2 - 40%" xfId="52"/>
    <cellStyle name="好_汇总" xfId="53"/>
    <cellStyle name="计算 2" xfId="54"/>
    <cellStyle name="差_历年教师人数" xfId="55"/>
    <cellStyle name="日期" xfId="56"/>
    <cellStyle name="Accent2 - 60%" xfId="57"/>
    <cellStyle name="Œ…‹æØ‚è_Region Orders (2)" xfId="58"/>
    <cellStyle name="RowLevel_0" xfId="59"/>
    <cellStyle name="常规 6" xfId="60"/>
    <cellStyle name="_ET_STYLE_NoName_00__Sheet3" xfId="61"/>
    <cellStyle name="Entered" xfId="62"/>
    <cellStyle name="一般_NEGS" xfId="63"/>
    <cellStyle name="百分比 4" xfId="64"/>
    <cellStyle name="_ET_STYLE_NoName_00__县公司" xfId="65"/>
    <cellStyle name="40% - 强调文字颜色 4 2" xfId="66"/>
    <cellStyle name="_long term loan - others 300504" xfId="67"/>
    <cellStyle name="Currency [0]" xfId="68"/>
    <cellStyle name="差_Book2" xfId="69"/>
    <cellStyle name="输出 2" xfId="70"/>
    <cellStyle name="千位分隔[0] 2" xfId="71"/>
    <cellStyle name="PSChar" xfId="72"/>
    <cellStyle name="0,0&#13;&#10;NA&#13;&#10;" xfId="73"/>
    <cellStyle name="_弱电系统设备配置报价清单" xfId="74"/>
    <cellStyle name="适中 2" xfId="75"/>
    <cellStyle name="好_县级基础数据" xfId="76"/>
    <cellStyle name="烹拳_ +Foil &amp; -FOIL &amp; PAPER" xfId="77"/>
    <cellStyle name="style2" xfId="78"/>
    <cellStyle name="差_财政供养人员" xfId="79"/>
    <cellStyle name="{Thousand [0]}" xfId="80"/>
    <cellStyle name="PSInt" xfId="81"/>
    <cellStyle name="per.style" xfId="82"/>
    <cellStyle name="Hyperlink_AheadBehind.xls Chart 23" xfId="83"/>
    <cellStyle name="{Month}" xfId="84"/>
    <cellStyle name="Comma  - Style6" xfId="85"/>
    <cellStyle name="Pourcentage_pldt" xfId="86"/>
    <cellStyle name="差_Book1_2" xfId="87"/>
    <cellStyle name="t" xfId="88"/>
    <cellStyle name="?? [0]" xfId="89"/>
    <cellStyle name="捠壿 [0.00]_Region Orders (2)" xfId="90"/>
    <cellStyle name="Accent4 - 60%" xfId="91"/>
    <cellStyle name="强调文字颜色 4 2" xfId="92"/>
    <cellStyle name="60% - 强调文字颜色 3 2" xfId="93"/>
    <cellStyle name="分级显示列_1_Book1" xfId="94"/>
    <cellStyle name="Currency_!!!GO" xfId="95"/>
    <cellStyle name="Prefilled" xfId="96"/>
    <cellStyle name="Header1" xfId="97"/>
    <cellStyle name="差_Book1" xfId="98"/>
    <cellStyle name="Accent2 - 20%" xfId="99"/>
    <cellStyle name="_Book1_2" xfId="100"/>
    <cellStyle name="差_00省级(定稿)" xfId="101"/>
    <cellStyle name="Euro" xfId="102"/>
    <cellStyle name="部门" xfId="103"/>
    <cellStyle name="强调 3" xfId="104"/>
    <cellStyle name="Currency1" xfId="105"/>
    <cellStyle name="Header2" xfId="106"/>
    <cellStyle name="@ET_Style?@font-face" xfId="107"/>
    <cellStyle name="好_Book1_1" xfId="108"/>
    <cellStyle name="千位分隔 2" xfId="109"/>
    <cellStyle name="好_M03" xfId="110"/>
    <cellStyle name="差_东乡县2013年第二批财政专项扶贫资金项目计划（修改稿）" xfId="111"/>
    <cellStyle name="常规 2 3" xfId="112"/>
    <cellStyle name="Black" xfId="113"/>
    <cellStyle name="警告文本 2" xfId="114"/>
    <cellStyle name="{Comma [0]}" xfId="115"/>
    <cellStyle name="{Thousand}" xfId="116"/>
    <cellStyle name="KPMG Normal" xfId="117"/>
    <cellStyle name="Valuta (0)_pldt" xfId="118"/>
    <cellStyle name="콤마 [0]_BOILER-CO1" xfId="119"/>
    <cellStyle name="60% - 强调文字颜色 1 2" xfId="120"/>
    <cellStyle name="商品名称" xfId="121"/>
    <cellStyle name="20% - 强调文字颜色 3 2" xfId="122"/>
    <cellStyle name="style" xfId="123"/>
    <cellStyle name="强调文字颜色 1 2" xfId="124"/>
    <cellStyle name="好_汇总-县级财政报表附表" xfId="125"/>
    <cellStyle name="强调文字颜色 6 2" xfId="126"/>
    <cellStyle name="RevList" xfId="127"/>
    <cellStyle name="20% - 强调文字颜色 6 2" xfId="128"/>
    <cellStyle name="Milliers_!!!GO" xfId="129"/>
    <cellStyle name="Moneda [0]_96 Risk" xfId="130"/>
    <cellStyle name="烹拳 [0]_ +Foil &amp; -FOIL &amp; PAPER" xfId="131"/>
    <cellStyle name="entry box" xfId="132"/>
    <cellStyle name="Accent5" xfId="133"/>
    <cellStyle name="Tusental (0)_pldt" xfId="134"/>
    <cellStyle name="60% - 强调文字颜色 5 2" xfId="135"/>
    <cellStyle name="Column_Title" xfId="136"/>
    <cellStyle name="标题 2 2" xfId="137"/>
    <cellStyle name="Grey" xfId="138"/>
    <cellStyle name="Accent1 - 20%" xfId="139"/>
    <cellStyle name="@_text" xfId="140"/>
    <cellStyle name="Dollar (zero dec)" xfId="141"/>
    <cellStyle name="好_东乡县2013年第二批财政专项扶贫资金项目计划（修改稿）" xfId="142"/>
    <cellStyle name="Accent3 - 40%" xfId="143"/>
    <cellStyle name="Mon閠aire [0]_!!!GO" xfId="144"/>
    <cellStyle name="Accent5 - 20%" xfId="145"/>
    <cellStyle name="PSDate" xfId="146"/>
    <cellStyle name="差_Book1_县公司" xfId="147"/>
    <cellStyle name="标题 1 2" xfId="148"/>
    <cellStyle name="Accent2" xfId="149"/>
    <cellStyle name="category" xfId="150"/>
    <cellStyle name="Accent1" xfId="151"/>
    <cellStyle name="Tusental_pldt" xfId="152"/>
    <cellStyle name="표준_0N-HANDLING " xfId="153"/>
    <cellStyle name="40% - 强调文字颜色 6 2" xfId="154"/>
    <cellStyle name="Accent6 - 60%" xfId="155"/>
    <cellStyle name="标题 4 2" xfId="156"/>
    <cellStyle name="?鹎%U龡&amp;H?_x0008__x001c__x001c_?_x0007__x0001__x0001_" xfId="157"/>
    <cellStyle name="Monétaire [0]_!!!GO" xfId="158"/>
    <cellStyle name="HEADER" xfId="159"/>
    <cellStyle name="捠壿_Region Orders (2)" xfId="160"/>
    <cellStyle name="标题 3 2" xfId="161"/>
    <cellStyle name="Format Number Column" xfId="162"/>
    <cellStyle name="强调 2" xfId="163"/>
    <cellStyle name="标题1" xfId="164"/>
    <cellStyle name="60% - 强调文字颜色 6 2" xfId="165"/>
    <cellStyle name="subhead" xfId="166"/>
    <cellStyle name="Accent1 - 60%" xfId="167"/>
    <cellStyle name="6mal" xfId="168"/>
    <cellStyle name="Accent6 - 40%" xfId="169"/>
    <cellStyle name="好_Book1" xfId="170"/>
    <cellStyle name="检查单元格 2" xfId="171"/>
    <cellStyle name="InputArea" xfId="172"/>
    <cellStyle name="{Z'0000(1 dec)}" xfId="173"/>
    <cellStyle name="40% - 强调文字颜色 5 2" xfId="174"/>
    <cellStyle name="Calc Currency (0)" xfId="175"/>
    <cellStyle name="Normal - Style1" xfId="176"/>
    <cellStyle name="KPMG Heading 2" xfId="177"/>
    <cellStyle name="Comma_!!!GO" xfId="178"/>
    <cellStyle name="Model" xfId="179"/>
    <cellStyle name="Column$Headings" xfId="180"/>
    <cellStyle name="Mon閠aire_!!!GO" xfId="181"/>
    <cellStyle name="PSHeading" xfId="182"/>
    <cellStyle name="60% - 强调文字颜色 2 2" xfId="183"/>
    <cellStyle name="{Comma}" xfId="184"/>
    <cellStyle name="Percent [2]" xfId="185"/>
    <cellStyle name="Border" xfId="186"/>
    <cellStyle name="表标题" xfId="187"/>
    <cellStyle name="Input Cells" xfId="188"/>
    <cellStyle name="Input [yellow]" xfId="189"/>
    <cellStyle name="常规 2_02-2008决算报表格式" xfId="190"/>
    <cellStyle name="HEADING1" xfId="191"/>
    <cellStyle name="comma zerodec" xfId="192"/>
    <cellStyle name="Non défini" xfId="193"/>
    <cellStyle name="Copied" xfId="194"/>
    <cellStyle name="comma-d" xfId="195"/>
    <cellStyle name="霓付 [0]_ +Foil &amp; -FOIL &amp; PAPER" xfId="196"/>
    <cellStyle name="Fixed" xfId="197"/>
    <cellStyle name="汇总 2" xfId="198"/>
    <cellStyle name="KPMG Heading 1" xfId="199"/>
    <cellStyle name="40% - 强调文字颜色 3 2" xfId="200"/>
    <cellStyle name="差_5334_2006年迪庆县级财政报表附表" xfId="201"/>
    <cellStyle name="Column Headings" xfId="202"/>
    <cellStyle name="强调 1" xfId="203"/>
    <cellStyle name="Followed Hyperlink_AheadBehind.xls Chart 23" xfId="204"/>
    <cellStyle name="Date" xfId="205"/>
    <cellStyle name="貨幣_SGV" xfId="206"/>
    <cellStyle name="20% - 强调文字颜色 1 2" xfId="207"/>
    <cellStyle name="昗弨_Pacific Region P&amp;L" xfId="208"/>
    <cellStyle name="好_5334_2006年迪庆县级财政报表附表" xfId="209"/>
    <cellStyle name="HEADING2" xfId="210"/>
    <cellStyle name="20% - 强调文字颜色 5 2" xfId="211"/>
    <cellStyle name="콤마_BOILER-CO1" xfId="212"/>
    <cellStyle name="Milliers [0]_!!!GO" xfId="213"/>
    <cellStyle name="??_0N-HANDLING " xfId="214"/>
    <cellStyle name="Moneda_96 Risk" xfId="215"/>
    <cellStyle name="KPMG Heading 4" xfId="216"/>
    <cellStyle name="Valuta_pldt" xfId="217"/>
    <cellStyle name="普通_ 白土" xfId="218"/>
    <cellStyle name="pricing" xfId="219"/>
    <cellStyle name="Linked Cells" xfId="220"/>
    <cellStyle name="Total" xfId="221"/>
    <cellStyle name="未定义" xfId="222"/>
    <cellStyle name="编号" xfId="223"/>
    <cellStyle name="no dec" xfId="224"/>
    <cellStyle name="Accent6" xfId="225"/>
    <cellStyle name="强调文字颜色 2 2" xfId="226"/>
    <cellStyle name="链接单元格 2" xfId="227"/>
    <cellStyle name="KPMG Heading 3" xfId="228"/>
    <cellStyle name="Lines Fill" xfId="229"/>
    <cellStyle name="强调文字颜色 3 2" xfId="230"/>
    <cellStyle name="借出原因" xfId="231"/>
    <cellStyle name="霓付_ +Foil &amp; -FOIL &amp; PAPER" xfId="232"/>
    <cellStyle name="差_530629_2006年县级财政报表附表" xfId="233"/>
    <cellStyle name="{Percent}" xfId="234"/>
    <cellStyle name="Norma,_laroux_4_营业在建 (2)_E21" xfId="235"/>
    <cellStyle name="Monétaire_!!!GO" xfId="236"/>
    <cellStyle name="好_530629_2006年县级财政报表附表" xfId="237"/>
    <cellStyle name="小数" xfId="238"/>
    <cellStyle name="分级显示行_1_13区汇总" xfId="239"/>
    <cellStyle name="PSDec" xfId="240"/>
    <cellStyle name="钎霖_4岿角利" xfId="241"/>
    <cellStyle name="COST1" xfId="242"/>
    <cellStyle name="数字" xfId="243"/>
    <cellStyle name="数量" xfId="244"/>
    <cellStyle name="资产" xfId="245"/>
    <cellStyle name="PSSpacer" xfId="246"/>
    <cellStyle name="Subtotal" xfId="247"/>
    <cellStyle name="style1" xfId="248"/>
    <cellStyle name="{Date}" xfId="249"/>
    <cellStyle name="公司标准表" xfId="250"/>
    <cellStyle name="输入 2" xfId="251"/>
    <cellStyle name="解释性文本 2" xfId="252"/>
    <cellStyle name="Red" xfId="253"/>
    <cellStyle name="Sheet Head" xfId="254"/>
    <cellStyle name="_Book1_3" xfId="255"/>
    <cellStyle name="{Z'0000(4 dec)}" xfId="256"/>
    <cellStyle name="20% - 强调文字颜色 2 2" xfId="257"/>
    <cellStyle name="40% - 强调文字颜色 2 2" xfId="258"/>
    <cellStyle name="常规 2 11" xfId="259"/>
    <cellStyle name="常规 10 2 2" xfId="260"/>
    <cellStyle name="常规 15" xfId="261"/>
    <cellStyle name="常规 9 2" xfId="262"/>
    <cellStyle name="常规 2" xfId="263"/>
    <cellStyle name="常规 14" xfId="264"/>
    <cellStyle name="常规 15 2" xfId="265"/>
    <cellStyle name="Normal" xfId="266"/>
  </cellStyles>
  <tableStyles count="0" defaultTableStyle="TableStyleMedium9" defaultPivotStyle="PivotStyleLight16"/>
  <colors>
    <mruColors>
      <color rgb="00000000"/>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8.xml"/><Relationship Id="rId8" Type="http://schemas.openxmlformats.org/officeDocument/2006/relationships/externalLink" Target="externalLinks/externalLink7.xml"/><Relationship Id="rId7" Type="http://schemas.openxmlformats.org/officeDocument/2006/relationships/externalLink" Target="externalLinks/externalLink6.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3" Type="http://schemas.openxmlformats.org/officeDocument/2006/relationships/externalLink" Target="externalLinks/externalLink2.xml"/><Relationship Id="rId27" Type="http://schemas.openxmlformats.org/officeDocument/2006/relationships/styles" Target="styles.xml"/><Relationship Id="rId26" Type="http://schemas.openxmlformats.org/officeDocument/2006/relationships/sharedStrings" Target="sharedStrings.xml"/><Relationship Id="rId25" Type="http://schemas.openxmlformats.org/officeDocument/2006/relationships/theme" Target="theme/theme1.xml"/><Relationship Id="rId24" Type="http://schemas.openxmlformats.org/officeDocument/2006/relationships/externalLink" Target="externalLinks/externalLink23.xml"/><Relationship Id="rId23" Type="http://schemas.openxmlformats.org/officeDocument/2006/relationships/externalLink" Target="externalLinks/externalLink22.xml"/><Relationship Id="rId22" Type="http://schemas.openxmlformats.org/officeDocument/2006/relationships/externalLink" Target="externalLinks/externalLink21.xml"/><Relationship Id="rId21" Type="http://schemas.openxmlformats.org/officeDocument/2006/relationships/externalLink" Target="externalLinks/externalLink20.xml"/><Relationship Id="rId20" Type="http://schemas.openxmlformats.org/officeDocument/2006/relationships/externalLink" Target="externalLinks/externalLink19.xml"/><Relationship Id="rId2" Type="http://schemas.openxmlformats.org/officeDocument/2006/relationships/externalLink" Target="externalLinks/externalLink1.xml"/><Relationship Id="rId19" Type="http://schemas.openxmlformats.org/officeDocument/2006/relationships/externalLink" Target="externalLinks/externalLink18.xml"/><Relationship Id="rId18" Type="http://schemas.openxmlformats.org/officeDocument/2006/relationships/externalLink" Target="externalLinks/externalLink17.xml"/><Relationship Id="rId17" Type="http://schemas.openxmlformats.org/officeDocument/2006/relationships/externalLink" Target="externalLinks/externalLink16.xml"/><Relationship Id="rId16" Type="http://schemas.openxmlformats.org/officeDocument/2006/relationships/externalLink" Target="externalLinks/externalLink15.xml"/><Relationship Id="rId15" Type="http://schemas.openxmlformats.org/officeDocument/2006/relationships/externalLink" Target="externalLinks/externalLink14.xml"/><Relationship Id="rId14" Type="http://schemas.openxmlformats.org/officeDocument/2006/relationships/externalLink" Target="externalLinks/externalLink13.xml"/><Relationship Id="rId13" Type="http://schemas.openxmlformats.org/officeDocument/2006/relationships/externalLink" Target="externalLinks/externalLink12.xml"/><Relationship Id="rId12" Type="http://schemas.openxmlformats.org/officeDocument/2006/relationships/externalLink" Target="externalLinks/externalLink11.xml"/><Relationship Id="rId11" Type="http://schemas.openxmlformats.org/officeDocument/2006/relationships/externalLink" Target="externalLinks/externalLink10.xml"/><Relationship Id="rId10" Type="http://schemas.openxmlformats.org/officeDocument/2006/relationships/externalLink" Target="externalLinks/externalLink9.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178435</xdr:colOff>
      <xdr:row>233</xdr:row>
      <xdr:rowOff>0</xdr:rowOff>
    </xdr:from>
    <xdr:to>
      <xdr:col>0</xdr:col>
      <xdr:colOff>387350</xdr:colOff>
      <xdr:row>233</xdr:row>
      <xdr:rowOff>1011555</xdr:rowOff>
    </xdr:to>
    <xdr:pic>
      <xdr:nvPicPr>
        <xdr:cNvPr id="2" name="Picture 140" descr="3142418731510196992515"/>
        <xdr:cNvPicPr/>
      </xdr:nvPicPr>
      <xdr:blipFill>
        <a:blip r:embed="rId1"/>
        <a:stretch>
          <a:fillRect/>
        </a:stretch>
      </xdr:blipFill>
      <xdr:spPr>
        <a:xfrm>
          <a:off x="178435" y="263931400"/>
          <a:ext cx="208915" cy="1011555"/>
        </a:xfrm>
        <a:prstGeom prst="rect">
          <a:avLst/>
        </a:prstGeom>
        <a:noFill/>
        <a:ln w="9525">
          <a:noFill/>
        </a:ln>
      </xdr:spPr>
    </xdr:pic>
    <xdr:clientData/>
  </xdr:twoCellAnchor>
  <xdr:twoCellAnchor editAs="oneCell">
    <xdr:from>
      <xdr:col>5</xdr:col>
      <xdr:colOff>951865</xdr:colOff>
      <xdr:row>233</xdr:row>
      <xdr:rowOff>0</xdr:rowOff>
    </xdr:from>
    <xdr:to>
      <xdr:col>5</xdr:col>
      <xdr:colOff>965835</xdr:colOff>
      <xdr:row>233</xdr:row>
      <xdr:rowOff>1012190</xdr:rowOff>
    </xdr:to>
    <xdr:pic>
      <xdr:nvPicPr>
        <xdr:cNvPr id="3" name="Picture 140" descr="3142418731510196992515"/>
        <xdr:cNvPicPr/>
      </xdr:nvPicPr>
      <xdr:blipFill>
        <a:blip r:embed="rId1"/>
        <a:stretch>
          <a:fillRect/>
        </a:stretch>
      </xdr:blipFill>
      <xdr:spPr>
        <a:xfrm>
          <a:off x="7771765" y="263931400"/>
          <a:ext cx="13970" cy="1012190"/>
        </a:xfrm>
        <a:prstGeom prst="rect">
          <a:avLst/>
        </a:prstGeom>
        <a:noFill/>
        <a:ln w="9525">
          <a:noFill/>
        </a:ln>
      </xdr:spPr>
    </xdr:pic>
    <xdr:clientData/>
  </xdr:twoCellAnchor>
  <xdr:twoCellAnchor editAs="oneCell">
    <xdr:from>
      <xdr:col>5</xdr:col>
      <xdr:colOff>951865</xdr:colOff>
      <xdr:row>233</xdr:row>
      <xdr:rowOff>0</xdr:rowOff>
    </xdr:from>
    <xdr:to>
      <xdr:col>5</xdr:col>
      <xdr:colOff>965835</xdr:colOff>
      <xdr:row>233</xdr:row>
      <xdr:rowOff>1012190</xdr:rowOff>
    </xdr:to>
    <xdr:pic>
      <xdr:nvPicPr>
        <xdr:cNvPr id="4" name="Picture 140" descr="3142418731510196992515"/>
        <xdr:cNvPicPr/>
      </xdr:nvPicPr>
      <xdr:blipFill>
        <a:blip r:embed="rId1"/>
        <a:stretch>
          <a:fillRect/>
        </a:stretch>
      </xdr:blipFill>
      <xdr:spPr>
        <a:xfrm>
          <a:off x="7771765" y="263931400"/>
          <a:ext cx="13970" cy="1012190"/>
        </a:xfrm>
        <a:prstGeom prst="rect">
          <a:avLst/>
        </a:prstGeom>
        <a:noFill/>
        <a:ln w="9525">
          <a:noFill/>
        </a:ln>
      </xdr:spPr>
    </xdr:pic>
    <xdr:clientData/>
  </xdr:twoCellAnchor>
  <xdr:twoCellAnchor editAs="oneCell">
    <xdr:from>
      <xdr:col>5</xdr:col>
      <xdr:colOff>951865</xdr:colOff>
      <xdr:row>225</xdr:row>
      <xdr:rowOff>0</xdr:rowOff>
    </xdr:from>
    <xdr:to>
      <xdr:col>5</xdr:col>
      <xdr:colOff>965835</xdr:colOff>
      <xdr:row>226</xdr:row>
      <xdr:rowOff>148590</xdr:rowOff>
    </xdr:to>
    <xdr:pic>
      <xdr:nvPicPr>
        <xdr:cNvPr id="6" name="Picture 140" descr="3142418731510196992515"/>
        <xdr:cNvPicPr/>
      </xdr:nvPicPr>
      <xdr:blipFill>
        <a:blip r:embed="rId1"/>
        <a:stretch>
          <a:fillRect/>
        </a:stretch>
      </xdr:blipFill>
      <xdr:spPr>
        <a:xfrm>
          <a:off x="7771765" y="253568200"/>
          <a:ext cx="13970" cy="1012190"/>
        </a:xfrm>
        <a:prstGeom prst="rect">
          <a:avLst/>
        </a:prstGeom>
        <a:noFill/>
        <a:ln w="9525">
          <a:noFill/>
        </a:ln>
      </xdr:spPr>
    </xdr:pic>
    <xdr:clientData/>
  </xdr:twoCellAnchor>
  <xdr:twoCellAnchor editAs="oneCell">
    <xdr:from>
      <xdr:col>5</xdr:col>
      <xdr:colOff>951865</xdr:colOff>
      <xdr:row>225</xdr:row>
      <xdr:rowOff>0</xdr:rowOff>
    </xdr:from>
    <xdr:to>
      <xdr:col>5</xdr:col>
      <xdr:colOff>965835</xdr:colOff>
      <xdr:row>226</xdr:row>
      <xdr:rowOff>148590</xdr:rowOff>
    </xdr:to>
    <xdr:pic>
      <xdr:nvPicPr>
        <xdr:cNvPr id="7" name="Picture 140" descr="3142418731510196992515"/>
        <xdr:cNvPicPr/>
      </xdr:nvPicPr>
      <xdr:blipFill>
        <a:blip r:embed="rId1"/>
        <a:stretch>
          <a:fillRect/>
        </a:stretch>
      </xdr:blipFill>
      <xdr:spPr>
        <a:xfrm>
          <a:off x="7771765" y="253568200"/>
          <a:ext cx="13970" cy="1012190"/>
        </a:xfrm>
        <a:prstGeom prst="rect">
          <a:avLst/>
        </a:prstGeom>
        <a:noFill/>
        <a:ln w="9525">
          <a:noFill/>
        </a:ln>
      </xdr:spPr>
    </xdr:pic>
    <xdr:clientData/>
  </xdr:twoCellAnchor>
  <xdr:twoCellAnchor editAs="oneCell">
    <xdr:from>
      <xdr:col>5</xdr:col>
      <xdr:colOff>685800</xdr:colOff>
      <xdr:row>235</xdr:row>
      <xdr:rowOff>0</xdr:rowOff>
    </xdr:from>
    <xdr:to>
      <xdr:col>5</xdr:col>
      <xdr:colOff>690245</xdr:colOff>
      <xdr:row>235</xdr:row>
      <xdr:rowOff>181610</xdr:rowOff>
    </xdr:to>
    <xdr:pic>
      <xdr:nvPicPr>
        <xdr:cNvPr id="8" name="Picture 140" descr="3142418731510196992515"/>
        <xdr:cNvPicPr/>
      </xdr:nvPicPr>
      <xdr:blipFill>
        <a:blip r:embed="rId1"/>
        <a:stretch>
          <a:fillRect/>
        </a:stretch>
      </xdr:blipFill>
      <xdr:spPr>
        <a:xfrm>
          <a:off x="7505700" y="266001500"/>
          <a:ext cx="4445" cy="181610"/>
        </a:xfrm>
        <a:prstGeom prst="rect">
          <a:avLst/>
        </a:prstGeom>
        <a:noFill/>
        <a:ln w="9525">
          <a:noFill/>
        </a:ln>
      </xdr:spPr>
    </xdr:pic>
    <xdr:clientData/>
  </xdr:twoCellAnchor>
  <xdr:twoCellAnchor editAs="oneCell">
    <xdr:from>
      <xdr:col>5</xdr:col>
      <xdr:colOff>685800</xdr:colOff>
      <xdr:row>234</xdr:row>
      <xdr:rowOff>0</xdr:rowOff>
    </xdr:from>
    <xdr:to>
      <xdr:col>5</xdr:col>
      <xdr:colOff>690245</xdr:colOff>
      <xdr:row>234</xdr:row>
      <xdr:rowOff>181610</xdr:rowOff>
    </xdr:to>
    <xdr:pic>
      <xdr:nvPicPr>
        <xdr:cNvPr id="9" name="Picture 140" descr="3142418731510196992515"/>
        <xdr:cNvPicPr/>
      </xdr:nvPicPr>
      <xdr:blipFill>
        <a:blip r:embed="rId1"/>
        <a:stretch>
          <a:fillRect/>
        </a:stretch>
      </xdr:blipFill>
      <xdr:spPr>
        <a:xfrm>
          <a:off x="7505700" y="264998200"/>
          <a:ext cx="4445" cy="181610"/>
        </a:xfrm>
        <a:prstGeom prst="rect">
          <a:avLst/>
        </a:prstGeom>
        <a:noFill/>
        <a:ln w="9525">
          <a:noFill/>
        </a:ln>
      </xdr:spPr>
    </xdr:pic>
    <xdr:clientData/>
  </xdr:twoCellAnchor>
  <xdr:twoCellAnchor editAs="oneCell">
    <xdr:from>
      <xdr:col>5</xdr:col>
      <xdr:colOff>685800</xdr:colOff>
      <xdr:row>234</xdr:row>
      <xdr:rowOff>0</xdr:rowOff>
    </xdr:from>
    <xdr:to>
      <xdr:col>5</xdr:col>
      <xdr:colOff>690245</xdr:colOff>
      <xdr:row>234</xdr:row>
      <xdr:rowOff>181610</xdr:rowOff>
    </xdr:to>
    <xdr:pic>
      <xdr:nvPicPr>
        <xdr:cNvPr id="10" name="Picture 140" descr="3142418731510196992515"/>
        <xdr:cNvPicPr/>
      </xdr:nvPicPr>
      <xdr:blipFill>
        <a:blip r:embed="rId1"/>
        <a:stretch>
          <a:fillRect/>
        </a:stretch>
      </xdr:blipFill>
      <xdr:spPr>
        <a:xfrm>
          <a:off x="7505700" y="264998200"/>
          <a:ext cx="4445" cy="181610"/>
        </a:xfrm>
        <a:prstGeom prst="rect">
          <a:avLst/>
        </a:prstGeom>
        <a:noFill/>
        <a:ln w="9525">
          <a:noFill/>
        </a:ln>
      </xdr:spPr>
    </xdr:pic>
    <xdr:clientData/>
  </xdr:twoCellAnchor>
  <xdr:twoCellAnchor editAs="oneCell">
    <xdr:from>
      <xdr:col>5</xdr:col>
      <xdr:colOff>951865</xdr:colOff>
      <xdr:row>196</xdr:row>
      <xdr:rowOff>0</xdr:rowOff>
    </xdr:from>
    <xdr:to>
      <xdr:col>5</xdr:col>
      <xdr:colOff>965835</xdr:colOff>
      <xdr:row>196</xdr:row>
      <xdr:rowOff>1012190</xdr:rowOff>
    </xdr:to>
    <xdr:pic>
      <xdr:nvPicPr>
        <xdr:cNvPr id="11" name="Picture 140" descr="3142418731510196992515"/>
        <xdr:cNvPicPr/>
      </xdr:nvPicPr>
      <xdr:blipFill>
        <a:blip r:embed="rId1"/>
        <a:stretch>
          <a:fillRect/>
        </a:stretch>
      </xdr:blipFill>
      <xdr:spPr>
        <a:xfrm>
          <a:off x="7771765" y="213144100"/>
          <a:ext cx="13970" cy="1012190"/>
        </a:xfrm>
        <a:prstGeom prst="rect">
          <a:avLst/>
        </a:prstGeom>
        <a:noFill/>
        <a:ln w="9525">
          <a:noFill/>
        </a:ln>
      </xdr:spPr>
    </xdr:pic>
    <xdr:clientData/>
  </xdr:twoCellAnchor>
  <xdr:twoCellAnchor editAs="oneCell">
    <xdr:from>
      <xdr:col>5</xdr:col>
      <xdr:colOff>951865</xdr:colOff>
      <xdr:row>196</xdr:row>
      <xdr:rowOff>0</xdr:rowOff>
    </xdr:from>
    <xdr:to>
      <xdr:col>5</xdr:col>
      <xdr:colOff>965835</xdr:colOff>
      <xdr:row>196</xdr:row>
      <xdr:rowOff>1012190</xdr:rowOff>
    </xdr:to>
    <xdr:pic>
      <xdr:nvPicPr>
        <xdr:cNvPr id="12" name="Picture 140" descr="3142418731510196992515"/>
        <xdr:cNvPicPr/>
      </xdr:nvPicPr>
      <xdr:blipFill>
        <a:blip r:embed="rId1"/>
        <a:stretch>
          <a:fillRect/>
        </a:stretch>
      </xdr:blipFill>
      <xdr:spPr>
        <a:xfrm>
          <a:off x="7771765" y="213144100"/>
          <a:ext cx="13970" cy="1012190"/>
        </a:xfrm>
        <a:prstGeom prst="rect">
          <a:avLst/>
        </a:prstGeom>
        <a:noFill/>
        <a:ln w="9525">
          <a:noFill/>
        </a:ln>
      </xdr:spPr>
    </xdr:pic>
    <xdr:clientData/>
  </xdr:twoCellAnchor>
  <xdr:twoCellAnchor editAs="oneCell">
    <xdr:from>
      <xdr:col>5</xdr:col>
      <xdr:colOff>951865</xdr:colOff>
      <xdr:row>196</xdr:row>
      <xdr:rowOff>0</xdr:rowOff>
    </xdr:from>
    <xdr:to>
      <xdr:col>5</xdr:col>
      <xdr:colOff>965835</xdr:colOff>
      <xdr:row>196</xdr:row>
      <xdr:rowOff>1012190</xdr:rowOff>
    </xdr:to>
    <xdr:pic>
      <xdr:nvPicPr>
        <xdr:cNvPr id="13" name="Picture 140" descr="3142418731510196992515"/>
        <xdr:cNvPicPr/>
      </xdr:nvPicPr>
      <xdr:blipFill>
        <a:blip r:embed="rId1"/>
        <a:stretch>
          <a:fillRect/>
        </a:stretch>
      </xdr:blipFill>
      <xdr:spPr>
        <a:xfrm>
          <a:off x="7771765" y="213144100"/>
          <a:ext cx="13970" cy="1012190"/>
        </a:xfrm>
        <a:prstGeom prst="rect">
          <a:avLst/>
        </a:prstGeom>
        <a:noFill/>
        <a:ln w="9525">
          <a:noFill/>
        </a:ln>
      </xdr:spPr>
    </xdr:pic>
    <xdr:clientData/>
  </xdr:twoCellAnchor>
  <xdr:twoCellAnchor editAs="oneCell">
    <xdr:from>
      <xdr:col>5</xdr:col>
      <xdr:colOff>951865</xdr:colOff>
      <xdr:row>196</xdr:row>
      <xdr:rowOff>0</xdr:rowOff>
    </xdr:from>
    <xdr:to>
      <xdr:col>5</xdr:col>
      <xdr:colOff>965835</xdr:colOff>
      <xdr:row>196</xdr:row>
      <xdr:rowOff>1012190</xdr:rowOff>
    </xdr:to>
    <xdr:pic>
      <xdr:nvPicPr>
        <xdr:cNvPr id="14" name="Picture 140" descr="3142418731510196992515"/>
        <xdr:cNvPicPr/>
      </xdr:nvPicPr>
      <xdr:blipFill>
        <a:blip r:embed="rId1"/>
        <a:stretch>
          <a:fillRect/>
        </a:stretch>
      </xdr:blipFill>
      <xdr:spPr>
        <a:xfrm>
          <a:off x="7771765" y="213144100"/>
          <a:ext cx="13970" cy="1012190"/>
        </a:xfrm>
        <a:prstGeom prst="rect">
          <a:avLst/>
        </a:prstGeom>
        <a:noFill/>
        <a:ln w="9525">
          <a:noFill/>
        </a:ln>
      </xdr:spPr>
    </xdr:pic>
    <xdr:clientData/>
  </xdr:twoCellAnchor>
  <xdr:twoCellAnchor editAs="oneCell">
    <xdr:from>
      <xdr:col>4</xdr:col>
      <xdr:colOff>871220</xdr:colOff>
      <xdr:row>197</xdr:row>
      <xdr:rowOff>0</xdr:rowOff>
    </xdr:from>
    <xdr:to>
      <xdr:col>4</xdr:col>
      <xdr:colOff>885190</xdr:colOff>
      <xdr:row>197</xdr:row>
      <xdr:rowOff>1012190</xdr:rowOff>
    </xdr:to>
    <xdr:pic>
      <xdr:nvPicPr>
        <xdr:cNvPr id="15" name="Picture 140" descr="3142418731510196992515"/>
        <xdr:cNvPicPr/>
      </xdr:nvPicPr>
      <xdr:blipFill>
        <a:blip r:embed="rId1"/>
        <a:stretch>
          <a:fillRect/>
        </a:stretch>
      </xdr:blipFill>
      <xdr:spPr>
        <a:xfrm>
          <a:off x="6148070" y="215315800"/>
          <a:ext cx="13970" cy="1012190"/>
        </a:xfrm>
        <a:prstGeom prst="rect">
          <a:avLst/>
        </a:prstGeom>
        <a:noFill/>
        <a:ln w="9525">
          <a:noFill/>
        </a:ln>
      </xdr:spPr>
    </xdr:pic>
    <xdr:clientData/>
  </xdr:twoCellAnchor>
  <xdr:twoCellAnchor editAs="oneCell">
    <xdr:from>
      <xdr:col>4</xdr:col>
      <xdr:colOff>871220</xdr:colOff>
      <xdr:row>197</xdr:row>
      <xdr:rowOff>0</xdr:rowOff>
    </xdr:from>
    <xdr:to>
      <xdr:col>4</xdr:col>
      <xdr:colOff>885190</xdr:colOff>
      <xdr:row>197</xdr:row>
      <xdr:rowOff>1012190</xdr:rowOff>
    </xdr:to>
    <xdr:pic>
      <xdr:nvPicPr>
        <xdr:cNvPr id="16" name="Picture 140" descr="3142418731510196992515"/>
        <xdr:cNvPicPr/>
      </xdr:nvPicPr>
      <xdr:blipFill>
        <a:blip r:embed="rId1"/>
        <a:stretch>
          <a:fillRect/>
        </a:stretch>
      </xdr:blipFill>
      <xdr:spPr>
        <a:xfrm>
          <a:off x="6148070" y="215315800"/>
          <a:ext cx="13970" cy="1012190"/>
        </a:xfrm>
        <a:prstGeom prst="rect">
          <a:avLst/>
        </a:prstGeom>
        <a:noFill/>
        <a:ln w="9525">
          <a:noFill/>
        </a:ln>
      </xdr:spPr>
    </xdr:pic>
    <xdr:clientData/>
  </xdr:twoCellAnchor>
  <xdr:twoCellAnchor editAs="oneCell">
    <xdr:from>
      <xdr:col>4</xdr:col>
      <xdr:colOff>871220</xdr:colOff>
      <xdr:row>197</xdr:row>
      <xdr:rowOff>0</xdr:rowOff>
    </xdr:from>
    <xdr:to>
      <xdr:col>4</xdr:col>
      <xdr:colOff>885190</xdr:colOff>
      <xdr:row>197</xdr:row>
      <xdr:rowOff>1012190</xdr:rowOff>
    </xdr:to>
    <xdr:pic>
      <xdr:nvPicPr>
        <xdr:cNvPr id="17" name="Picture 140" descr="3142418731510196992515"/>
        <xdr:cNvPicPr/>
      </xdr:nvPicPr>
      <xdr:blipFill>
        <a:blip r:embed="rId1"/>
        <a:stretch>
          <a:fillRect/>
        </a:stretch>
      </xdr:blipFill>
      <xdr:spPr>
        <a:xfrm>
          <a:off x="6148070" y="215315800"/>
          <a:ext cx="13970" cy="1012190"/>
        </a:xfrm>
        <a:prstGeom prst="rect">
          <a:avLst/>
        </a:prstGeom>
        <a:noFill/>
        <a:ln w="9525">
          <a:noFill/>
        </a:ln>
      </xdr:spPr>
    </xdr:pic>
    <xdr:clientData/>
  </xdr:twoCellAnchor>
  <xdr:twoCellAnchor editAs="oneCell">
    <xdr:from>
      <xdr:col>4</xdr:col>
      <xdr:colOff>871220</xdr:colOff>
      <xdr:row>197</xdr:row>
      <xdr:rowOff>0</xdr:rowOff>
    </xdr:from>
    <xdr:to>
      <xdr:col>4</xdr:col>
      <xdr:colOff>885190</xdr:colOff>
      <xdr:row>197</xdr:row>
      <xdr:rowOff>1012190</xdr:rowOff>
    </xdr:to>
    <xdr:pic>
      <xdr:nvPicPr>
        <xdr:cNvPr id="18" name="Picture 140" descr="3142418731510196992515"/>
        <xdr:cNvPicPr/>
      </xdr:nvPicPr>
      <xdr:blipFill>
        <a:blip r:embed="rId1"/>
        <a:stretch>
          <a:fillRect/>
        </a:stretch>
      </xdr:blipFill>
      <xdr:spPr>
        <a:xfrm>
          <a:off x="6148070" y="215315800"/>
          <a:ext cx="13970" cy="1012190"/>
        </a:xfrm>
        <a:prstGeom prst="rect">
          <a:avLst/>
        </a:prstGeom>
        <a:noFill/>
        <a:ln w="9525">
          <a:noFill/>
        </a:ln>
      </xdr:spPr>
    </xdr:pic>
    <xdr:clientData/>
  </xdr:twoCellAnchor>
  <xdr:twoCellAnchor editAs="oneCell">
    <xdr:from>
      <xdr:col>5</xdr:col>
      <xdr:colOff>871220</xdr:colOff>
      <xdr:row>197</xdr:row>
      <xdr:rowOff>0</xdr:rowOff>
    </xdr:from>
    <xdr:to>
      <xdr:col>5</xdr:col>
      <xdr:colOff>885190</xdr:colOff>
      <xdr:row>197</xdr:row>
      <xdr:rowOff>1012190</xdr:rowOff>
    </xdr:to>
    <xdr:pic>
      <xdr:nvPicPr>
        <xdr:cNvPr id="19" name="Picture 140" descr="3142418731510196992515"/>
        <xdr:cNvPicPr/>
      </xdr:nvPicPr>
      <xdr:blipFill>
        <a:blip r:embed="rId1"/>
        <a:stretch>
          <a:fillRect/>
        </a:stretch>
      </xdr:blipFill>
      <xdr:spPr>
        <a:xfrm>
          <a:off x="7691120" y="215315800"/>
          <a:ext cx="13970" cy="1012190"/>
        </a:xfrm>
        <a:prstGeom prst="rect">
          <a:avLst/>
        </a:prstGeom>
        <a:noFill/>
        <a:ln w="9525">
          <a:noFill/>
        </a:ln>
      </xdr:spPr>
    </xdr:pic>
    <xdr:clientData/>
  </xdr:twoCellAnchor>
  <xdr:twoCellAnchor editAs="oneCell">
    <xdr:from>
      <xdr:col>5</xdr:col>
      <xdr:colOff>871220</xdr:colOff>
      <xdr:row>197</xdr:row>
      <xdr:rowOff>0</xdr:rowOff>
    </xdr:from>
    <xdr:to>
      <xdr:col>5</xdr:col>
      <xdr:colOff>885190</xdr:colOff>
      <xdr:row>197</xdr:row>
      <xdr:rowOff>1012190</xdr:rowOff>
    </xdr:to>
    <xdr:pic>
      <xdr:nvPicPr>
        <xdr:cNvPr id="20" name="Picture 140" descr="3142418731510196992515"/>
        <xdr:cNvPicPr/>
      </xdr:nvPicPr>
      <xdr:blipFill>
        <a:blip r:embed="rId1"/>
        <a:stretch>
          <a:fillRect/>
        </a:stretch>
      </xdr:blipFill>
      <xdr:spPr>
        <a:xfrm>
          <a:off x="7691120" y="215315800"/>
          <a:ext cx="13970" cy="1012190"/>
        </a:xfrm>
        <a:prstGeom prst="rect">
          <a:avLst/>
        </a:prstGeom>
        <a:noFill/>
        <a:ln w="9525">
          <a:noFill/>
        </a:ln>
      </xdr:spPr>
    </xdr:pic>
    <xdr:clientData/>
  </xdr:twoCellAnchor>
  <xdr:twoCellAnchor editAs="oneCell">
    <xdr:from>
      <xdr:col>5</xdr:col>
      <xdr:colOff>871220</xdr:colOff>
      <xdr:row>197</xdr:row>
      <xdr:rowOff>0</xdr:rowOff>
    </xdr:from>
    <xdr:to>
      <xdr:col>5</xdr:col>
      <xdr:colOff>885190</xdr:colOff>
      <xdr:row>197</xdr:row>
      <xdr:rowOff>1012190</xdr:rowOff>
    </xdr:to>
    <xdr:pic>
      <xdr:nvPicPr>
        <xdr:cNvPr id="21" name="Picture 140" descr="3142418731510196992515"/>
        <xdr:cNvPicPr/>
      </xdr:nvPicPr>
      <xdr:blipFill>
        <a:blip r:embed="rId1"/>
        <a:stretch>
          <a:fillRect/>
        </a:stretch>
      </xdr:blipFill>
      <xdr:spPr>
        <a:xfrm>
          <a:off x="7691120" y="215315800"/>
          <a:ext cx="13970" cy="1012190"/>
        </a:xfrm>
        <a:prstGeom prst="rect">
          <a:avLst/>
        </a:prstGeom>
        <a:noFill/>
        <a:ln w="9525">
          <a:noFill/>
        </a:ln>
      </xdr:spPr>
    </xdr:pic>
    <xdr:clientData/>
  </xdr:twoCellAnchor>
  <xdr:twoCellAnchor editAs="oneCell">
    <xdr:from>
      <xdr:col>5</xdr:col>
      <xdr:colOff>871220</xdr:colOff>
      <xdr:row>197</xdr:row>
      <xdr:rowOff>0</xdr:rowOff>
    </xdr:from>
    <xdr:to>
      <xdr:col>5</xdr:col>
      <xdr:colOff>885190</xdr:colOff>
      <xdr:row>197</xdr:row>
      <xdr:rowOff>1012190</xdr:rowOff>
    </xdr:to>
    <xdr:pic>
      <xdr:nvPicPr>
        <xdr:cNvPr id="22" name="Picture 140" descr="3142418731510196992515"/>
        <xdr:cNvPicPr/>
      </xdr:nvPicPr>
      <xdr:blipFill>
        <a:blip r:embed="rId1"/>
        <a:stretch>
          <a:fillRect/>
        </a:stretch>
      </xdr:blipFill>
      <xdr:spPr>
        <a:xfrm>
          <a:off x="7691120" y="215315800"/>
          <a:ext cx="13970" cy="1012190"/>
        </a:xfrm>
        <a:prstGeom prst="rect">
          <a:avLst/>
        </a:prstGeom>
        <a:noFill/>
        <a:ln w="9525">
          <a:noFill/>
        </a:ln>
      </xdr:spPr>
    </xdr:pic>
    <xdr:clientData/>
  </xdr:twoCellAnchor>
  <xdr:twoCellAnchor editAs="oneCell">
    <xdr:from>
      <xdr:col>4</xdr:col>
      <xdr:colOff>409575</xdr:colOff>
      <xdr:row>200</xdr:row>
      <xdr:rowOff>0</xdr:rowOff>
    </xdr:from>
    <xdr:to>
      <xdr:col>4</xdr:col>
      <xdr:colOff>423545</xdr:colOff>
      <xdr:row>200</xdr:row>
      <xdr:rowOff>1012190</xdr:rowOff>
    </xdr:to>
    <xdr:pic>
      <xdr:nvPicPr>
        <xdr:cNvPr id="23" name="Picture 140" descr="3142418731510196992515"/>
        <xdr:cNvPicPr/>
      </xdr:nvPicPr>
      <xdr:blipFill>
        <a:blip r:embed="rId1"/>
        <a:stretch>
          <a:fillRect/>
        </a:stretch>
      </xdr:blipFill>
      <xdr:spPr>
        <a:xfrm>
          <a:off x="5686425" y="219913200"/>
          <a:ext cx="13970" cy="1012190"/>
        </a:xfrm>
        <a:prstGeom prst="rect">
          <a:avLst/>
        </a:prstGeom>
        <a:noFill/>
        <a:ln w="9525">
          <a:noFill/>
        </a:ln>
      </xdr:spPr>
    </xdr:pic>
    <xdr:clientData/>
  </xdr:twoCellAnchor>
  <xdr:twoCellAnchor editAs="oneCell">
    <xdr:from>
      <xdr:col>4</xdr:col>
      <xdr:colOff>409575</xdr:colOff>
      <xdr:row>200</xdr:row>
      <xdr:rowOff>0</xdr:rowOff>
    </xdr:from>
    <xdr:to>
      <xdr:col>4</xdr:col>
      <xdr:colOff>423545</xdr:colOff>
      <xdr:row>200</xdr:row>
      <xdr:rowOff>1012190</xdr:rowOff>
    </xdr:to>
    <xdr:pic>
      <xdr:nvPicPr>
        <xdr:cNvPr id="24" name="Picture 140" descr="3142418731510196992515"/>
        <xdr:cNvPicPr/>
      </xdr:nvPicPr>
      <xdr:blipFill>
        <a:blip r:embed="rId1"/>
        <a:stretch>
          <a:fillRect/>
        </a:stretch>
      </xdr:blipFill>
      <xdr:spPr>
        <a:xfrm>
          <a:off x="5686425" y="219913200"/>
          <a:ext cx="13970" cy="1012190"/>
        </a:xfrm>
        <a:prstGeom prst="rect">
          <a:avLst/>
        </a:prstGeom>
        <a:noFill/>
        <a:ln w="9525">
          <a:noFill/>
        </a:ln>
      </xdr:spPr>
    </xdr:pic>
    <xdr:clientData/>
  </xdr:twoCellAnchor>
  <xdr:twoCellAnchor editAs="oneCell">
    <xdr:from>
      <xdr:col>4</xdr:col>
      <xdr:colOff>409575</xdr:colOff>
      <xdr:row>200</xdr:row>
      <xdr:rowOff>0</xdr:rowOff>
    </xdr:from>
    <xdr:to>
      <xdr:col>4</xdr:col>
      <xdr:colOff>423545</xdr:colOff>
      <xdr:row>200</xdr:row>
      <xdr:rowOff>1012190</xdr:rowOff>
    </xdr:to>
    <xdr:pic>
      <xdr:nvPicPr>
        <xdr:cNvPr id="25" name="Picture 140" descr="3142418731510196992515"/>
        <xdr:cNvPicPr/>
      </xdr:nvPicPr>
      <xdr:blipFill>
        <a:blip r:embed="rId1"/>
        <a:stretch>
          <a:fillRect/>
        </a:stretch>
      </xdr:blipFill>
      <xdr:spPr>
        <a:xfrm>
          <a:off x="5686425" y="219913200"/>
          <a:ext cx="13970" cy="1012190"/>
        </a:xfrm>
        <a:prstGeom prst="rect">
          <a:avLst/>
        </a:prstGeom>
        <a:noFill/>
        <a:ln w="9525">
          <a:noFill/>
        </a:ln>
      </xdr:spPr>
    </xdr:pic>
    <xdr:clientData/>
  </xdr:twoCellAnchor>
  <xdr:twoCellAnchor editAs="oneCell">
    <xdr:from>
      <xdr:col>4</xdr:col>
      <xdr:colOff>409575</xdr:colOff>
      <xdr:row>200</xdr:row>
      <xdr:rowOff>0</xdr:rowOff>
    </xdr:from>
    <xdr:to>
      <xdr:col>4</xdr:col>
      <xdr:colOff>423545</xdr:colOff>
      <xdr:row>200</xdr:row>
      <xdr:rowOff>1012190</xdr:rowOff>
    </xdr:to>
    <xdr:pic>
      <xdr:nvPicPr>
        <xdr:cNvPr id="26" name="Picture 140" descr="3142418731510196992515"/>
        <xdr:cNvPicPr/>
      </xdr:nvPicPr>
      <xdr:blipFill>
        <a:blip r:embed="rId1"/>
        <a:stretch>
          <a:fillRect/>
        </a:stretch>
      </xdr:blipFill>
      <xdr:spPr>
        <a:xfrm>
          <a:off x="5686425" y="219913200"/>
          <a:ext cx="13970" cy="1012190"/>
        </a:xfrm>
        <a:prstGeom prst="rect">
          <a:avLst/>
        </a:prstGeom>
        <a:noFill/>
        <a:ln w="9525">
          <a:noFill/>
        </a:ln>
      </xdr:spPr>
    </xdr:pic>
    <xdr:clientData/>
  </xdr:twoCellAnchor>
  <xdr:twoCellAnchor editAs="oneCell">
    <xdr:from>
      <xdr:col>5</xdr:col>
      <xdr:colOff>871220</xdr:colOff>
      <xdr:row>200</xdr:row>
      <xdr:rowOff>0</xdr:rowOff>
    </xdr:from>
    <xdr:to>
      <xdr:col>5</xdr:col>
      <xdr:colOff>885190</xdr:colOff>
      <xdr:row>200</xdr:row>
      <xdr:rowOff>1012190</xdr:rowOff>
    </xdr:to>
    <xdr:pic>
      <xdr:nvPicPr>
        <xdr:cNvPr id="27" name="Picture 140" descr="3142418731510196992515"/>
        <xdr:cNvPicPr/>
      </xdr:nvPicPr>
      <xdr:blipFill>
        <a:blip r:embed="rId1"/>
        <a:stretch>
          <a:fillRect/>
        </a:stretch>
      </xdr:blipFill>
      <xdr:spPr>
        <a:xfrm>
          <a:off x="7691120" y="219913200"/>
          <a:ext cx="13970" cy="1012190"/>
        </a:xfrm>
        <a:prstGeom prst="rect">
          <a:avLst/>
        </a:prstGeom>
        <a:noFill/>
        <a:ln w="9525">
          <a:noFill/>
        </a:ln>
      </xdr:spPr>
    </xdr:pic>
    <xdr:clientData/>
  </xdr:twoCellAnchor>
  <xdr:twoCellAnchor editAs="oneCell">
    <xdr:from>
      <xdr:col>5</xdr:col>
      <xdr:colOff>871220</xdr:colOff>
      <xdr:row>200</xdr:row>
      <xdr:rowOff>0</xdr:rowOff>
    </xdr:from>
    <xdr:to>
      <xdr:col>5</xdr:col>
      <xdr:colOff>885190</xdr:colOff>
      <xdr:row>200</xdr:row>
      <xdr:rowOff>1012190</xdr:rowOff>
    </xdr:to>
    <xdr:pic>
      <xdr:nvPicPr>
        <xdr:cNvPr id="28" name="Picture 140" descr="3142418731510196992515"/>
        <xdr:cNvPicPr/>
      </xdr:nvPicPr>
      <xdr:blipFill>
        <a:blip r:embed="rId1"/>
        <a:stretch>
          <a:fillRect/>
        </a:stretch>
      </xdr:blipFill>
      <xdr:spPr>
        <a:xfrm>
          <a:off x="7691120" y="219913200"/>
          <a:ext cx="13970" cy="1012190"/>
        </a:xfrm>
        <a:prstGeom prst="rect">
          <a:avLst/>
        </a:prstGeom>
        <a:noFill/>
        <a:ln w="9525">
          <a:noFill/>
        </a:ln>
      </xdr:spPr>
    </xdr:pic>
    <xdr:clientData/>
  </xdr:twoCellAnchor>
  <xdr:twoCellAnchor editAs="oneCell">
    <xdr:from>
      <xdr:col>5</xdr:col>
      <xdr:colOff>871220</xdr:colOff>
      <xdr:row>200</xdr:row>
      <xdr:rowOff>0</xdr:rowOff>
    </xdr:from>
    <xdr:to>
      <xdr:col>5</xdr:col>
      <xdr:colOff>885190</xdr:colOff>
      <xdr:row>200</xdr:row>
      <xdr:rowOff>1012190</xdr:rowOff>
    </xdr:to>
    <xdr:pic>
      <xdr:nvPicPr>
        <xdr:cNvPr id="29" name="Picture 140" descr="3142418731510196992515"/>
        <xdr:cNvPicPr/>
      </xdr:nvPicPr>
      <xdr:blipFill>
        <a:blip r:embed="rId1"/>
        <a:stretch>
          <a:fillRect/>
        </a:stretch>
      </xdr:blipFill>
      <xdr:spPr>
        <a:xfrm>
          <a:off x="7691120" y="219913200"/>
          <a:ext cx="13970" cy="1012190"/>
        </a:xfrm>
        <a:prstGeom prst="rect">
          <a:avLst/>
        </a:prstGeom>
        <a:noFill/>
        <a:ln w="9525">
          <a:noFill/>
        </a:ln>
      </xdr:spPr>
    </xdr:pic>
    <xdr:clientData/>
  </xdr:twoCellAnchor>
  <xdr:twoCellAnchor editAs="oneCell">
    <xdr:from>
      <xdr:col>5</xdr:col>
      <xdr:colOff>871220</xdr:colOff>
      <xdr:row>200</xdr:row>
      <xdr:rowOff>0</xdr:rowOff>
    </xdr:from>
    <xdr:to>
      <xdr:col>5</xdr:col>
      <xdr:colOff>885190</xdr:colOff>
      <xdr:row>200</xdr:row>
      <xdr:rowOff>1012190</xdr:rowOff>
    </xdr:to>
    <xdr:pic>
      <xdr:nvPicPr>
        <xdr:cNvPr id="30" name="Picture 140" descr="3142418731510196992515"/>
        <xdr:cNvPicPr/>
      </xdr:nvPicPr>
      <xdr:blipFill>
        <a:blip r:embed="rId1"/>
        <a:stretch>
          <a:fillRect/>
        </a:stretch>
      </xdr:blipFill>
      <xdr:spPr>
        <a:xfrm>
          <a:off x="7691120" y="219913200"/>
          <a:ext cx="13970" cy="1012190"/>
        </a:xfrm>
        <a:prstGeom prst="rect">
          <a:avLst/>
        </a:prstGeom>
        <a:noFill/>
        <a:ln w="9525">
          <a:noFill/>
        </a:ln>
      </xdr:spPr>
    </xdr:pic>
    <xdr:clientData/>
  </xdr:twoCellAnchor>
  <xdr:twoCellAnchor editAs="oneCell">
    <xdr:from>
      <xdr:col>5</xdr:col>
      <xdr:colOff>685800</xdr:colOff>
      <xdr:row>174</xdr:row>
      <xdr:rowOff>0</xdr:rowOff>
    </xdr:from>
    <xdr:to>
      <xdr:col>5</xdr:col>
      <xdr:colOff>699770</xdr:colOff>
      <xdr:row>175</xdr:row>
      <xdr:rowOff>97790</xdr:rowOff>
    </xdr:to>
    <xdr:pic>
      <xdr:nvPicPr>
        <xdr:cNvPr id="32" name="Picture 140" descr="3142418731510196992515"/>
        <xdr:cNvPicPr/>
      </xdr:nvPicPr>
      <xdr:blipFill>
        <a:blip r:embed="rId1"/>
        <a:stretch>
          <a:fillRect/>
        </a:stretch>
      </xdr:blipFill>
      <xdr:spPr>
        <a:xfrm>
          <a:off x="7505700" y="185508900"/>
          <a:ext cx="13970" cy="1012190"/>
        </a:xfrm>
        <a:prstGeom prst="rect">
          <a:avLst/>
        </a:prstGeom>
        <a:noFill/>
        <a:ln w="9525">
          <a:noFill/>
        </a:ln>
      </xdr:spPr>
    </xdr:pic>
    <xdr:clientData/>
  </xdr:twoCellAnchor>
  <xdr:twoCellAnchor editAs="oneCell">
    <xdr:from>
      <xdr:col>5</xdr:col>
      <xdr:colOff>685800</xdr:colOff>
      <xdr:row>174</xdr:row>
      <xdr:rowOff>0</xdr:rowOff>
    </xdr:from>
    <xdr:to>
      <xdr:col>5</xdr:col>
      <xdr:colOff>699770</xdr:colOff>
      <xdr:row>175</xdr:row>
      <xdr:rowOff>97790</xdr:rowOff>
    </xdr:to>
    <xdr:pic>
      <xdr:nvPicPr>
        <xdr:cNvPr id="33" name="Picture 140" descr="3142418731510196992515"/>
        <xdr:cNvPicPr/>
      </xdr:nvPicPr>
      <xdr:blipFill>
        <a:blip r:embed="rId1"/>
        <a:stretch>
          <a:fillRect/>
        </a:stretch>
      </xdr:blipFill>
      <xdr:spPr>
        <a:xfrm>
          <a:off x="7505700" y="185508900"/>
          <a:ext cx="13970" cy="1012190"/>
        </a:xfrm>
        <a:prstGeom prst="rect">
          <a:avLst/>
        </a:prstGeom>
        <a:noFill/>
        <a:ln w="9525">
          <a:noFill/>
        </a:ln>
      </xdr:spPr>
    </xdr:pic>
    <xdr:clientData/>
  </xdr:twoCellAnchor>
  <xdr:twoCellAnchor editAs="oneCell">
    <xdr:from>
      <xdr:col>5</xdr:col>
      <xdr:colOff>951865</xdr:colOff>
      <xdr:row>10</xdr:row>
      <xdr:rowOff>0</xdr:rowOff>
    </xdr:from>
    <xdr:to>
      <xdr:col>5</xdr:col>
      <xdr:colOff>965835</xdr:colOff>
      <xdr:row>10</xdr:row>
      <xdr:rowOff>1012190</xdr:rowOff>
    </xdr:to>
    <xdr:pic>
      <xdr:nvPicPr>
        <xdr:cNvPr id="31" name="Picture 140" descr="3142418731510196992515"/>
        <xdr:cNvPicPr/>
      </xdr:nvPicPr>
      <xdr:blipFill>
        <a:blip r:embed="rId1"/>
        <a:stretch>
          <a:fillRect/>
        </a:stretch>
      </xdr:blipFill>
      <xdr:spPr>
        <a:xfrm>
          <a:off x="7771765" y="8470900"/>
          <a:ext cx="13970" cy="1012190"/>
        </a:xfrm>
        <a:prstGeom prst="rect">
          <a:avLst/>
        </a:prstGeom>
        <a:noFill/>
        <a:ln w="9525">
          <a:noFill/>
        </a:ln>
      </xdr:spPr>
    </xdr:pic>
    <xdr:clientData/>
  </xdr:twoCellAnchor>
  <xdr:twoCellAnchor editAs="oneCell">
    <xdr:from>
      <xdr:col>5</xdr:col>
      <xdr:colOff>951865</xdr:colOff>
      <xdr:row>10</xdr:row>
      <xdr:rowOff>0</xdr:rowOff>
    </xdr:from>
    <xdr:to>
      <xdr:col>5</xdr:col>
      <xdr:colOff>965835</xdr:colOff>
      <xdr:row>10</xdr:row>
      <xdr:rowOff>1012190</xdr:rowOff>
    </xdr:to>
    <xdr:pic>
      <xdr:nvPicPr>
        <xdr:cNvPr id="34" name="Picture 140" descr="3142418731510196992515"/>
        <xdr:cNvPicPr/>
      </xdr:nvPicPr>
      <xdr:blipFill>
        <a:blip r:embed="rId1"/>
        <a:stretch>
          <a:fillRect/>
        </a:stretch>
      </xdr:blipFill>
      <xdr:spPr>
        <a:xfrm>
          <a:off x="7771765" y="8470900"/>
          <a:ext cx="13970" cy="1012190"/>
        </a:xfrm>
        <a:prstGeom prst="rect">
          <a:avLst/>
        </a:prstGeom>
        <a:noFill/>
        <a:ln w="9525">
          <a:noFill/>
        </a:ln>
      </xdr:spPr>
    </xdr:pic>
    <xdr:clientData/>
  </xdr:twoCellAnchor>
  <xdr:twoCellAnchor editAs="oneCell">
    <xdr:from>
      <xdr:col>0</xdr:col>
      <xdr:colOff>423545</xdr:colOff>
      <xdr:row>9</xdr:row>
      <xdr:rowOff>927100</xdr:rowOff>
    </xdr:from>
    <xdr:to>
      <xdr:col>1</xdr:col>
      <xdr:colOff>118110</xdr:colOff>
      <xdr:row>10</xdr:row>
      <xdr:rowOff>782955</xdr:rowOff>
    </xdr:to>
    <xdr:pic>
      <xdr:nvPicPr>
        <xdr:cNvPr id="35" name="Picture 140" descr="3142418731510196992515"/>
        <xdr:cNvPicPr/>
      </xdr:nvPicPr>
      <xdr:blipFill>
        <a:blip r:embed="rId1"/>
        <a:stretch>
          <a:fillRect/>
        </a:stretch>
      </xdr:blipFill>
      <xdr:spPr>
        <a:xfrm>
          <a:off x="423545" y="8242300"/>
          <a:ext cx="208915" cy="1011555"/>
        </a:xfrm>
        <a:prstGeom prst="rect">
          <a:avLst/>
        </a:prstGeom>
        <a:noFill/>
        <a:ln w="9525">
          <a:noFill/>
        </a:ln>
      </xdr:spPr>
    </xdr:pic>
    <xdr:clientData/>
  </xdr:twoCellAnchor>
  <xdr:twoCellAnchor editAs="oneCell">
    <xdr:from>
      <xdr:col>5</xdr:col>
      <xdr:colOff>951865</xdr:colOff>
      <xdr:row>10</xdr:row>
      <xdr:rowOff>0</xdr:rowOff>
    </xdr:from>
    <xdr:to>
      <xdr:col>5</xdr:col>
      <xdr:colOff>965835</xdr:colOff>
      <xdr:row>10</xdr:row>
      <xdr:rowOff>1012190</xdr:rowOff>
    </xdr:to>
    <xdr:pic>
      <xdr:nvPicPr>
        <xdr:cNvPr id="36" name="Picture 140" descr="3142418731510196992515"/>
        <xdr:cNvPicPr/>
      </xdr:nvPicPr>
      <xdr:blipFill>
        <a:blip r:embed="rId1"/>
        <a:stretch>
          <a:fillRect/>
        </a:stretch>
      </xdr:blipFill>
      <xdr:spPr>
        <a:xfrm>
          <a:off x="7771765" y="8470900"/>
          <a:ext cx="13970" cy="1012190"/>
        </a:xfrm>
        <a:prstGeom prst="rect">
          <a:avLst/>
        </a:prstGeom>
        <a:noFill/>
        <a:ln w="9525">
          <a:noFill/>
        </a:ln>
      </xdr:spPr>
    </xdr:pic>
    <xdr:clientData/>
  </xdr:twoCellAnchor>
  <xdr:twoCellAnchor editAs="oneCell">
    <xdr:from>
      <xdr:col>5</xdr:col>
      <xdr:colOff>951865</xdr:colOff>
      <xdr:row>10</xdr:row>
      <xdr:rowOff>0</xdr:rowOff>
    </xdr:from>
    <xdr:to>
      <xdr:col>5</xdr:col>
      <xdr:colOff>965835</xdr:colOff>
      <xdr:row>10</xdr:row>
      <xdr:rowOff>1012190</xdr:rowOff>
    </xdr:to>
    <xdr:pic>
      <xdr:nvPicPr>
        <xdr:cNvPr id="37" name="Picture 140" descr="3142418731510196992515"/>
        <xdr:cNvPicPr/>
      </xdr:nvPicPr>
      <xdr:blipFill>
        <a:blip r:embed="rId1"/>
        <a:stretch>
          <a:fillRect/>
        </a:stretch>
      </xdr:blipFill>
      <xdr:spPr>
        <a:xfrm>
          <a:off x="7771765" y="8470900"/>
          <a:ext cx="13970" cy="1012190"/>
        </a:xfrm>
        <a:prstGeom prst="rect">
          <a:avLst/>
        </a:prstGeom>
        <a:noFill/>
        <a:ln w="9525">
          <a:noFill/>
        </a:ln>
      </xdr:spPr>
    </xdr:pic>
    <xdr:clientData/>
  </xdr:twoCellAnchor>
  <xdr:twoCellAnchor editAs="oneCell">
    <xdr:from>
      <xdr:col>5</xdr:col>
      <xdr:colOff>685800</xdr:colOff>
      <xdr:row>0</xdr:row>
      <xdr:rowOff>0</xdr:rowOff>
    </xdr:from>
    <xdr:to>
      <xdr:col>5</xdr:col>
      <xdr:colOff>699770</xdr:colOff>
      <xdr:row>1</xdr:row>
      <xdr:rowOff>807085</xdr:rowOff>
    </xdr:to>
    <xdr:pic>
      <xdr:nvPicPr>
        <xdr:cNvPr id="5" name="Picture 140" descr="3142418731510196992515"/>
        <xdr:cNvPicPr/>
      </xdr:nvPicPr>
      <xdr:blipFill>
        <a:blip r:embed="rId1"/>
        <a:stretch>
          <a:fillRect/>
        </a:stretch>
      </xdr:blipFill>
      <xdr:spPr>
        <a:xfrm>
          <a:off x="7505700" y="0"/>
          <a:ext cx="13970" cy="1124585"/>
        </a:xfrm>
        <a:prstGeom prst="rect">
          <a:avLst/>
        </a:prstGeom>
        <a:noFill/>
        <a:ln w="9525">
          <a:noFill/>
        </a:ln>
      </xdr:spPr>
    </xdr:pic>
    <xdr:clientData/>
  </xdr:twoCellAnchor>
  <xdr:twoCellAnchor editAs="oneCell">
    <xdr:from>
      <xdr:col>5</xdr:col>
      <xdr:colOff>685800</xdr:colOff>
      <xdr:row>0</xdr:row>
      <xdr:rowOff>0</xdr:rowOff>
    </xdr:from>
    <xdr:to>
      <xdr:col>5</xdr:col>
      <xdr:colOff>699770</xdr:colOff>
      <xdr:row>1</xdr:row>
      <xdr:rowOff>807085</xdr:rowOff>
    </xdr:to>
    <xdr:pic>
      <xdr:nvPicPr>
        <xdr:cNvPr id="38" name="Picture 140" descr="3142418731510196992515"/>
        <xdr:cNvPicPr/>
      </xdr:nvPicPr>
      <xdr:blipFill>
        <a:blip r:embed="rId1"/>
        <a:stretch>
          <a:fillRect/>
        </a:stretch>
      </xdr:blipFill>
      <xdr:spPr>
        <a:xfrm>
          <a:off x="7505700" y="0"/>
          <a:ext cx="13970" cy="1124585"/>
        </a:xfrm>
        <a:prstGeom prst="rect">
          <a:avLst/>
        </a:prstGeom>
        <a:noFill/>
        <a:ln w="9525">
          <a:noFill/>
        </a:ln>
      </xdr:spPr>
    </xdr:pic>
    <xdr:clientData/>
  </xdr:twoCellAnchor>
  <xdr:twoCellAnchor editAs="oneCell">
    <xdr:from>
      <xdr:col>5</xdr:col>
      <xdr:colOff>685800</xdr:colOff>
      <xdr:row>0</xdr:row>
      <xdr:rowOff>0</xdr:rowOff>
    </xdr:from>
    <xdr:to>
      <xdr:col>5</xdr:col>
      <xdr:colOff>699770</xdr:colOff>
      <xdr:row>1</xdr:row>
      <xdr:rowOff>807085</xdr:rowOff>
    </xdr:to>
    <xdr:pic>
      <xdr:nvPicPr>
        <xdr:cNvPr id="39" name="Picture 140" descr="3142418731510196992515"/>
        <xdr:cNvPicPr/>
      </xdr:nvPicPr>
      <xdr:blipFill>
        <a:blip r:embed="rId1"/>
        <a:stretch>
          <a:fillRect/>
        </a:stretch>
      </xdr:blipFill>
      <xdr:spPr>
        <a:xfrm>
          <a:off x="7505700" y="0"/>
          <a:ext cx="13970" cy="1124585"/>
        </a:xfrm>
        <a:prstGeom prst="rect">
          <a:avLst/>
        </a:prstGeom>
        <a:noFill/>
        <a:ln w="9525">
          <a:noFill/>
        </a:ln>
      </xdr:spPr>
    </xdr:pic>
    <xdr:clientData/>
  </xdr:twoCellAnchor>
  <xdr:twoCellAnchor editAs="oneCell">
    <xdr:from>
      <xdr:col>5</xdr:col>
      <xdr:colOff>685800</xdr:colOff>
      <xdr:row>0</xdr:row>
      <xdr:rowOff>0</xdr:rowOff>
    </xdr:from>
    <xdr:to>
      <xdr:col>5</xdr:col>
      <xdr:colOff>699770</xdr:colOff>
      <xdr:row>1</xdr:row>
      <xdr:rowOff>807085</xdr:rowOff>
    </xdr:to>
    <xdr:pic>
      <xdr:nvPicPr>
        <xdr:cNvPr id="40" name="Picture 140" descr="3142418731510196992515"/>
        <xdr:cNvPicPr/>
      </xdr:nvPicPr>
      <xdr:blipFill>
        <a:blip r:embed="rId1"/>
        <a:stretch>
          <a:fillRect/>
        </a:stretch>
      </xdr:blipFill>
      <xdr:spPr>
        <a:xfrm>
          <a:off x="7505700" y="0"/>
          <a:ext cx="13970" cy="1124585"/>
        </a:xfrm>
        <a:prstGeom prst="rect">
          <a:avLst/>
        </a:prstGeom>
        <a:noFill/>
        <a:ln w="9525">
          <a:noFill/>
        </a:ln>
      </xdr:spPr>
    </xdr:pic>
    <xdr:clientData/>
  </xdr:twoCellAnchor>
  <xdr:twoCellAnchor editAs="oneCell">
    <xdr:from>
      <xdr:col>5</xdr:col>
      <xdr:colOff>685800</xdr:colOff>
      <xdr:row>51</xdr:row>
      <xdr:rowOff>0</xdr:rowOff>
    </xdr:from>
    <xdr:to>
      <xdr:col>5</xdr:col>
      <xdr:colOff>699770</xdr:colOff>
      <xdr:row>52</xdr:row>
      <xdr:rowOff>59690</xdr:rowOff>
    </xdr:to>
    <xdr:pic>
      <xdr:nvPicPr>
        <xdr:cNvPr id="41" name="Picture 140" descr="3142418731510196992515"/>
        <xdr:cNvPicPr/>
      </xdr:nvPicPr>
      <xdr:blipFill>
        <a:blip r:embed="rId1"/>
        <a:stretch>
          <a:fillRect/>
        </a:stretch>
      </xdr:blipFill>
      <xdr:spPr>
        <a:xfrm>
          <a:off x="7505700" y="59131200"/>
          <a:ext cx="13970" cy="1012190"/>
        </a:xfrm>
        <a:prstGeom prst="rect">
          <a:avLst/>
        </a:prstGeom>
        <a:noFill/>
        <a:ln w="9525">
          <a:noFill/>
        </a:ln>
      </xdr:spPr>
    </xdr:pic>
    <xdr:clientData/>
  </xdr:twoCellAnchor>
  <xdr:twoCellAnchor editAs="oneCell">
    <xdr:from>
      <xdr:col>5</xdr:col>
      <xdr:colOff>685800</xdr:colOff>
      <xdr:row>51</xdr:row>
      <xdr:rowOff>0</xdr:rowOff>
    </xdr:from>
    <xdr:to>
      <xdr:col>5</xdr:col>
      <xdr:colOff>699770</xdr:colOff>
      <xdr:row>52</xdr:row>
      <xdr:rowOff>59690</xdr:rowOff>
    </xdr:to>
    <xdr:pic>
      <xdr:nvPicPr>
        <xdr:cNvPr id="42" name="Picture 140" descr="3142418731510196992515"/>
        <xdr:cNvPicPr/>
      </xdr:nvPicPr>
      <xdr:blipFill>
        <a:blip r:embed="rId1"/>
        <a:stretch>
          <a:fillRect/>
        </a:stretch>
      </xdr:blipFill>
      <xdr:spPr>
        <a:xfrm>
          <a:off x="7505700" y="59131200"/>
          <a:ext cx="13970" cy="1012190"/>
        </a:xfrm>
        <a:prstGeom prst="rect">
          <a:avLst/>
        </a:prstGeom>
        <a:noFill/>
        <a:ln w="9525">
          <a:noFill/>
        </a:ln>
      </xdr:spPr>
    </xdr:pic>
    <xdr:clientData/>
  </xdr:twoCellAnchor>
  <xdr:twoCellAnchor editAs="oneCell">
    <xdr:from>
      <xdr:col>5</xdr:col>
      <xdr:colOff>685800</xdr:colOff>
      <xdr:row>51</xdr:row>
      <xdr:rowOff>0</xdr:rowOff>
    </xdr:from>
    <xdr:to>
      <xdr:col>5</xdr:col>
      <xdr:colOff>699770</xdr:colOff>
      <xdr:row>52</xdr:row>
      <xdr:rowOff>59690</xdr:rowOff>
    </xdr:to>
    <xdr:pic>
      <xdr:nvPicPr>
        <xdr:cNvPr id="43" name="Picture 140" descr="3142418731510196992515"/>
        <xdr:cNvPicPr/>
      </xdr:nvPicPr>
      <xdr:blipFill>
        <a:blip r:embed="rId1"/>
        <a:stretch>
          <a:fillRect/>
        </a:stretch>
      </xdr:blipFill>
      <xdr:spPr>
        <a:xfrm>
          <a:off x="7505700" y="59131200"/>
          <a:ext cx="13970" cy="1012190"/>
        </a:xfrm>
        <a:prstGeom prst="rect">
          <a:avLst/>
        </a:prstGeom>
        <a:noFill/>
        <a:ln w="9525">
          <a:noFill/>
        </a:ln>
      </xdr:spPr>
    </xdr:pic>
    <xdr:clientData/>
  </xdr:twoCellAnchor>
  <xdr:twoCellAnchor editAs="oneCell">
    <xdr:from>
      <xdr:col>5</xdr:col>
      <xdr:colOff>685800</xdr:colOff>
      <xdr:row>51</xdr:row>
      <xdr:rowOff>0</xdr:rowOff>
    </xdr:from>
    <xdr:to>
      <xdr:col>5</xdr:col>
      <xdr:colOff>699770</xdr:colOff>
      <xdr:row>52</xdr:row>
      <xdr:rowOff>59690</xdr:rowOff>
    </xdr:to>
    <xdr:pic>
      <xdr:nvPicPr>
        <xdr:cNvPr id="44" name="Picture 140" descr="3142418731510196992515"/>
        <xdr:cNvPicPr/>
      </xdr:nvPicPr>
      <xdr:blipFill>
        <a:blip r:embed="rId1"/>
        <a:stretch>
          <a:fillRect/>
        </a:stretch>
      </xdr:blipFill>
      <xdr:spPr>
        <a:xfrm>
          <a:off x="7505700" y="59131200"/>
          <a:ext cx="13970" cy="1012190"/>
        </a:xfrm>
        <a:prstGeom prst="rect">
          <a:avLst/>
        </a:prstGeom>
        <a:noFill/>
        <a:ln w="9525">
          <a:noFill/>
        </a:ln>
      </xdr:spPr>
    </xdr:pic>
    <xdr:clientData/>
  </xdr:twoCellAnchor>
  <xdr:twoCellAnchor editAs="oneCell">
    <xdr:from>
      <xdr:col>5</xdr:col>
      <xdr:colOff>685800</xdr:colOff>
      <xdr:row>0</xdr:row>
      <xdr:rowOff>0</xdr:rowOff>
    </xdr:from>
    <xdr:to>
      <xdr:col>5</xdr:col>
      <xdr:colOff>699770</xdr:colOff>
      <xdr:row>1</xdr:row>
      <xdr:rowOff>807085</xdr:rowOff>
    </xdr:to>
    <xdr:pic>
      <xdr:nvPicPr>
        <xdr:cNvPr id="45" name="Picture 140" descr="3142418731510196992515"/>
        <xdr:cNvPicPr/>
      </xdr:nvPicPr>
      <xdr:blipFill>
        <a:blip r:embed="rId1"/>
        <a:stretch>
          <a:fillRect/>
        </a:stretch>
      </xdr:blipFill>
      <xdr:spPr>
        <a:xfrm>
          <a:off x="7505700" y="0"/>
          <a:ext cx="13970" cy="1124585"/>
        </a:xfrm>
        <a:prstGeom prst="rect">
          <a:avLst/>
        </a:prstGeom>
        <a:noFill/>
        <a:ln w="9525">
          <a:noFill/>
        </a:ln>
      </xdr:spPr>
    </xdr:pic>
    <xdr:clientData/>
  </xdr:twoCellAnchor>
  <xdr:twoCellAnchor editAs="oneCell">
    <xdr:from>
      <xdr:col>5</xdr:col>
      <xdr:colOff>685800</xdr:colOff>
      <xdr:row>0</xdr:row>
      <xdr:rowOff>0</xdr:rowOff>
    </xdr:from>
    <xdr:to>
      <xdr:col>5</xdr:col>
      <xdr:colOff>699770</xdr:colOff>
      <xdr:row>1</xdr:row>
      <xdr:rowOff>807085</xdr:rowOff>
    </xdr:to>
    <xdr:pic>
      <xdr:nvPicPr>
        <xdr:cNvPr id="46" name="Picture 140" descr="3142418731510196992515"/>
        <xdr:cNvPicPr/>
      </xdr:nvPicPr>
      <xdr:blipFill>
        <a:blip r:embed="rId1"/>
        <a:stretch>
          <a:fillRect/>
        </a:stretch>
      </xdr:blipFill>
      <xdr:spPr>
        <a:xfrm>
          <a:off x="7505700" y="0"/>
          <a:ext cx="13970" cy="1124585"/>
        </a:xfrm>
        <a:prstGeom prst="rect">
          <a:avLst/>
        </a:prstGeom>
        <a:noFill/>
        <a:ln w="9525">
          <a:noFill/>
        </a:ln>
      </xdr:spPr>
    </xdr:pic>
    <xdr:clientData/>
  </xdr:twoCellAnchor>
  <xdr:twoCellAnchor editAs="oneCell">
    <xdr:from>
      <xdr:col>5</xdr:col>
      <xdr:colOff>685800</xdr:colOff>
      <xdr:row>0</xdr:row>
      <xdr:rowOff>0</xdr:rowOff>
    </xdr:from>
    <xdr:to>
      <xdr:col>5</xdr:col>
      <xdr:colOff>699770</xdr:colOff>
      <xdr:row>1</xdr:row>
      <xdr:rowOff>807085</xdr:rowOff>
    </xdr:to>
    <xdr:pic>
      <xdr:nvPicPr>
        <xdr:cNvPr id="47" name="Picture 140" descr="3142418731510196992515"/>
        <xdr:cNvPicPr/>
      </xdr:nvPicPr>
      <xdr:blipFill>
        <a:blip r:embed="rId1"/>
        <a:stretch>
          <a:fillRect/>
        </a:stretch>
      </xdr:blipFill>
      <xdr:spPr>
        <a:xfrm>
          <a:off x="7505700" y="0"/>
          <a:ext cx="13970" cy="1124585"/>
        </a:xfrm>
        <a:prstGeom prst="rect">
          <a:avLst/>
        </a:prstGeom>
        <a:noFill/>
        <a:ln w="9525">
          <a:noFill/>
        </a:ln>
      </xdr:spPr>
    </xdr:pic>
    <xdr:clientData/>
  </xdr:twoCellAnchor>
  <xdr:twoCellAnchor editAs="oneCell">
    <xdr:from>
      <xdr:col>5</xdr:col>
      <xdr:colOff>685800</xdr:colOff>
      <xdr:row>0</xdr:row>
      <xdr:rowOff>0</xdr:rowOff>
    </xdr:from>
    <xdr:to>
      <xdr:col>5</xdr:col>
      <xdr:colOff>699770</xdr:colOff>
      <xdr:row>1</xdr:row>
      <xdr:rowOff>807085</xdr:rowOff>
    </xdr:to>
    <xdr:pic>
      <xdr:nvPicPr>
        <xdr:cNvPr id="48" name="Picture 140" descr="3142418731510196992515"/>
        <xdr:cNvPicPr/>
      </xdr:nvPicPr>
      <xdr:blipFill>
        <a:blip r:embed="rId1"/>
        <a:stretch>
          <a:fillRect/>
        </a:stretch>
      </xdr:blipFill>
      <xdr:spPr>
        <a:xfrm>
          <a:off x="7505700" y="0"/>
          <a:ext cx="13970" cy="1124585"/>
        </a:xfrm>
        <a:prstGeom prst="rect">
          <a:avLst/>
        </a:prstGeom>
        <a:noFill/>
        <a:ln w="9525">
          <a:noFill/>
        </a:ln>
      </xdr:spPr>
    </xdr:pic>
    <xdr:clientData/>
  </xdr:twoCellAnchor>
  <xdr:twoCellAnchor editAs="oneCell">
    <xdr:from>
      <xdr:col>5</xdr:col>
      <xdr:colOff>685800</xdr:colOff>
      <xdr:row>0</xdr:row>
      <xdr:rowOff>0</xdr:rowOff>
    </xdr:from>
    <xdr:to>
      <xdr:col>5</xdr:col>
      <xdr:colOff>699770</xdr:colOff>
      <xdr:row>1</xdr:row>
      <xdr:rowOff>807085</xdr:rowOff>
    </xdr:to>
    <xdr:pic>
      <xdr:nvPicPr>
        <xdr:cNvPr id="49" name="Picture 140" descr="3142418731510196992515"/>
        <xdr:cNvPicPr/>
      </xdr:nvPicPr>
      <xdr:blipFill>
        <a:blip r:embed="rId1"/>
        <a:stretch>
          <a:fillRect/>
        </a:stretch>
      </xdr:blipFill>
      <xdr:spPr>
        <a:xfrm>
          <a:off x="7505700" y="0"/>
          <a:ext cx="13970" cy="1124585"/>
        </a:xfrm>
        <a:prstGeom prst="rect">
          <a:avLst/>
        </a:prstGeom>
        <a:noFill/>
        <a:ln w="9525">
          <a:noFill/>
        </a:ln>
      </xdr:spPr>
    </xdr:pic>
    <xdr:clientData/>
  </xdr:twoCellAnchor>
  <xdr:twoCellAnchor editAs="oneCell">
    <xdr:from>
      <xdr:col>5</xdr:col>
      <xdr:colOff>685800</xdr:colOff>
      <xdr:row>0</xdr:row>
      <xdr:rowOff>0</xdr:rowOff>
    </xdr:from>
    <xdr:to>
      <xdr:col>5</xdr:col>
      <xdr:colOff>699770</xdr:colOff>
      <xdr:row>1</xdr:row>
      <xdr:rowOff>807085</xdr:rowOff>
    </xdr:to>
    <xdr:pic>
      <xdr:nvPicPr>
        <xdr:cNvPr id="50" name="Picture 140" descr="3142418731510196992515"/>
        <xdr:cNvPicPr/>
      </xdr:nvPicPr>
      <xdr:blipFill>
        <a:blip r:embed="rId1"/>
        <a:stretch>
          <a:fillRect/>
        </a:stretch>
      </xdr:blipFill>
      <xdr:spPr>
        <a:xfrm>
          <a:off x="7505700" y="0"/>
          <a:ext cx="13970" cy="1124585"/>
        </a:xfrm>
        <a:prstGeom prst="rect">
          <a:avLst/>
        </a:prstGeom>
        <a:noFill/>
        <a:ln w="9525">
          <a:noFill/>
        </a:ln>
      </xdr:spPr>
    </xdr:pic>
    <xdr:clientData/>
  </xdr:twoCellAnchor>
  <xdr:twoCellAnchor editAs="oneCell">
    <xdr:from>
      <xdr:col>5</xdr:col>
      <xdr:colOff>685800</xdr:colOff>
      <xdr:row>0</xdr:row>
      <xdr:rowOff>0</xdr:rowOff>
    </xdr:from>
    <xdr:to>
      <xdr:col>5</xdr:col>
      <xdr:colOff>699770</xdr:colOff>
      <xdr:row>1</xdr:row>
      <xdr:rowOff>807085</xdr:rowOff>
    </xdr:to>
    <xdr:pic>
      <xdr:nvPicPr>
        <xdr:cNvPr id="51" name="Picture 140" descr="3142418731510196992515"/>
        <xdr:cNvPicPr/>
      </xdr:nvPicPr>
      <xdr:blipFill>
        <a:blip r:embed="rId1"/>
        <a:stretch>
          <a:fillRect/>
        </a:stretch>
      </xdr:blipFill>
      <xdr:spPr>
        <a:xfrm>
          <a:off x="7505700" y="0"/>
          <a:ext cx="13970" cy="1124585"/>
        </a:xfrm>
        <a:prstGeom prst="rect">
          <a:avLst/>
        </a:prstGeom>
        <a:noFill/>
        <a:ln w="9525">
          <a:noFill/>
        </a:ln>
      </xdr:spPr>
    </xdr:pic>
    <xdr:clientData/>
  </xdr:twoCellAnchor>
  <xdr:twoCellAnchor editAs="oneCell">
    <xdr:from>
      <xdr:col>5</xdr:col>
      <xdr:colOff>685800</xdr:colOff>
      <xdr:row>0</xdr:row>
      <xdr:rowOff>0</xdr:rowOff>
    </xdr:from>
    <xdr:to>
      <xdr:col>5</xdr:col>
      <xdr:colOff>699770</xdr:colOff>
      <xdr:row>1</xdr:row>
      <xdr:rowOff>807085</xdr:rowOff>
    </xdr:to>
    <xdr:pic>
      <xdr:nvPicPr>
        <xdr:cNvPr id="52" name="Picture 140" descr="3142418731510196992515"/>
        <xdr:cNvPicPr/>
      </xdr:nvPicPr>
      <xdr:blipFill>
        <a:blip r:embed="rId1"/>
        <a:stretch>
          <a:fillRect/>
        </a:stretch>
      </xdr:blipFill>
      <xdr:spPr>
        <a:xfrm>
          <a:off x="7505700" y="0"/>
          <a:ext cx="13970" cy="1124585"/>
        </a:xfrm>
        <a:prstGeom prst="rect">
          <a:avLst/>
        </a:prstGeom>
        <a:noFill/>
        <a:ln w="9525">
          <a:noFill/>
        </a:ln>
      </xdr:spPr>
    </xdr:pic>
    <xdr:clientData/>
  </xdr:twoCellAnchor>
  <xdr:twoCellAnchor editAs="oneCell">
    <xdr:from>
      <xdr:col>5</xdr:col>
      <xdr:colOff>685800</xdr:colOff>
      <xdr:row>0</xdr:row>
      <xdr:rowOff>0</xdr:rowOff>
    </xdr:from>
    <xdr:to>
      <xdr:col>5</xdr:col>
      <xdr:colOff>699770</xdr:colOff>
      <xdr:row>1</xdr:row>
      <xdr:rowOff>807085</xdr:rowOff>
    </xdr:to>
    <xdr:pic>
      <xdr:nvPicPr>
        <xdr:cNvPr id="53" name="Picture 140" descr="3142418731510196992515"/>
        <xdr:cNvPicPr/>
      </xdr:nvPicPr>
      <xdr:blipFill>
        <a:blip r:embed="rId1"/>
        <a:stretch>
          <a:fillRect/>
        </a:stretch>
      </xdr:blipFill>
      <xdr:spPr>
        <a:xfrm>
          <a:off x="7505700" y="0"/>
          <a:ext cx="13970" cy="1124585"/>
        </a:xfrm>
        <a:prstGeom prst="rect">
          <a:avLst/>
        </a:prstGeom>
        <a:noFill/>
        <a:ln w="9525">
          <a:noFill/>
        </a:ln>
      </xdr:spPr>
    </xdr:pic>
    <xdr:clientData/>
  </xdr:twoCellAnchor>
  <xdr:twoCellAnchor editAs="oneCell">
    <xdr:from>
      <xdr:col>5</xdr:col>
      <xdr:colOff>685800</xdr:colOff>
      <xdr:row>0</xdr:row>
      <xdr:rowOff>0</xdr:rowOff>
    </xdr:from>
    <xdr:to>
      <xdr:col>5</xdr:col>
      <xdr:colOff>699770</xdr:colOff>
      <xdr:row>1</xdr:row>
      <xdr:rowOff>807085</xdr:rowOff>
    </xdr:to>
    <xdr:pic>
      <xdr:nvPicPr>
        <xdr:cNvPr id="54" name="Picture 140" descr="3142418731510196992515"/>
        <xdr:cNvPicPr/>
      </xdr:nvPicPr>
      <xdr:blipFill>
        <a:blip r:embed="rId1"/>
        <a:stretch>
          <a:fillRect/>
        </a:stretch>
      </xdr:blipFill>
      <xdr:spPr>
        <a:xfrm>
          <a:off x="7505700" y="0"/>
          <a:ext cx="13970" cy="1124585"/>
        </a:xfrm>
        <a:prstGeom prst="rect">
          <a:avLst/>
        </a:prstGeom>
        <a:noFill/>
        <a:ln w="9525">
          <a:noFill/>
        </a:ln>
      </xdr:spPr>
    </xdr:pic>
    <xdr:clientData/>
  </xdr:twoCellAnchor>
  <xdr:twoCellAnchor editAs="oneCell">
    <xdr:from>
      <xdr:col>5</xdr:col>
      <xdr:colOff>685800</xdr:colOff>
      <xdr:row>0</xdr:row>
      <xdr:rowOff>0</xdr:rowOff>
    </xdr:from>
    <xdr:to>
      <xdr:col>5</xdr:col>
      <xdr:colOff>699770</xdr:colOff>
      <xdr:row>1</xdr:row>
      <xdr:rowOff>807085</xdr:rowOff>
    </xdr:to>
    <xdr:pic>
      <xdr:nvPicPr>
        <xdr:cNvPr id="55" name="Picture 140" descr="3142418731510196992515"/>
        <xdr:cNvPicPr/>
      </xdr:nvPicPr>
      <xdr:blipFill>
        <a:blip r:embed="rId1"/>
        <a:stretch>
          <a:fillRect/>
        </a:stretch>
      </xdr:blipFill>
      <xdr:spPr>
        <a:xfrm>
          <a:off x="7505700" y="0"/>
          <a:ext cx="13970" cy="1124585"/>
        </a:xfrm>
        <a:prstGeom prst="rect">
          <a:avLst/>
        </a:prstGeom>
        <a:noFill/>
        <a:ln w="9525">
          <a:noFill/>
        </a:ln>
      </xdr:spPr>
    </xdr:pic>
    <xdr:clientData/>
  </xdr:twoCellAnchor>
  <xdr:twoCellAnchor editAs="oneCell">
    <xdr:from>
      <xdr:col>5</xdr:col>
      <xdr:colOff>685800</xdr:colOff>
      <xdr:row>0</xdr:row>
      <xdr:rowOff>0</xdr:rowOff>
    </xdr:from>
    <xdr:to>
      <xdr:col>5</xdr:col>
      <xdr:colOff>699770</xdr:colOff>
      <xdr:row>1</xdr:row>
      <xdr:rowOff>807085</xdr:rowOff>
    </xdr:to>
    <xdr:pic>
      <xdr:nvPicPr>
        <xdr:cNvPr id="56" name="Picture 140" descr="3142418731510196992515"/>
        <xdr:cNvPicPr/>
      </xdr:nvPicPr>
      <xdr:blipFill>
        <a:blip r:embed="rId1"/>
        <a:stretch>
          <a:fillRect/>
        </a:stretch>
      </xdr:blipFill>
      <xdr:spPr>
        <a:xfrm>
          <a:off x="7505700" y="0"/>
          <a:ext cx="13970" cy="1124585"/>
        </a:xfrm>
        <a:prstGeom prst="rect">
          <a:avLst/>
        </a:prstGeom>
        <a:noFill/>
        <a:ln w="9525">
          <a:noFill/>
        </a:ln>
      </xdr:spPr>
    </xdr:pic>
    <xdr:clientData/>
  </xdr:twoCellAnchor>
  <xdr:twoCellAnchor editAs="oneCell">
    <xdr:from>
      <xdr:col>5</xdr:col>
      <xdr:colOff>685800</xdr:colOff>
      <xdr:row>0</xdr:row>
      <xdr:rowOff>0</xdr:rowOff>
    </xdr:from>
    <xdr:to>
      <xdr:col>5</xdr:col>
      <xdr:colOff>699770</xdr:colOff>
      <xdr:row>1</xdr:row>
      <xdr:rowOff>807085</xdr:rowOff>
    </xdr:to>
    <xdr:pic>
      <xdr:nvPicPr>
        <xdr:cNvPr id="57" name="Picture 140" descr="3142418731510196992515"/>
        <xdr:cNvPicPr/>
      </xdr:nvPicPr>
      <xdr:blipFill>
        <a:blip r:embed="rId1"/>
        <a:stretch>
          <a:fillRect/>
        </a:stretch>
      </xdr:blipFill>
      <xdr:spPr>
        <a:xfrm>
          <a:off x="7505700" y="0"/>
          <a:ext cx="13970" cy="1124585"/>
        </a:xfrm>
        <a:prstGeom prst="rect">
          <a:avLst/>
        </a:prstGeom>
        <a:noFill/>
        <a:ln w="9525">
          <a:noFill/>
        </a:ln>
      </xdr:spPr>
    </xdr:pic>
    <xdr:clientData/>
  </xdr:twoCellAnchor>
  <xdr:twoCellAnchor editAs="oneCell">
    <xdr:from>
      <xdr:col>5</xdr:col>
      <xdr:colOff>685800</xdr:colOff>
      <xdr:row>0</xdr:row>
      <xdr:rowOff>0</xdr:rowOff>
    </xdr:from>
    <xdr:to>
      <xdr:col>5</xdr:col>
      <xdr:colOff>699770</xdr:colOff>
      <xdr:row>1</xdr:row>
      <xdr:rowOff>807085</xdr:rowOff>
    </xdr:to>
    <xdr:pic>
      <xdr:nvPicPr>
        <xdr:cNvPr id="58" name="Picture 140" descr="3142418731510196992515"/>
        <xdr:cNvPicPr/>
      </xdr:nvPicPr>
      <xdr:blipFill>
        <a:blip r:embed="rId1"/>
        <a:stretch>
          <a:fillRect/>
        </a:stretch>
      </xdr:blipFill>
      <xdr:spPr>
        <a:xfrm>
          <a:off x="7505700" y="0"/>
          <a:ext cx="13970" cy="1124585"/>
        </a:xfrm>
        <a:prstGeom prst="rect">
          <a:avLst/>
        </a:prstGeom>
        <a:noFill/>
        <a:ln w="9525">
          <a:noFill/>
        </a:ln>
      </xdr:spPr>
    </xdr:pic>
    <xdr:clientData/>
  </xdr:twoCellAnchor>
  <xdr:twoCellAnchor editAs="oneCell">
    <xdr:from>
      <xdr:col>5</xdr:col>
      <xdr:colOff>685800</xdr:colOff>
      <xdr:row>0</xdr:row>
      <xdr:rowOff>0</xdr:rowOff>
    </xdr:from>
    <xdr:to>
      <xdr:col>5</xdr:col>
      <xdr:colOff>699770</xdr:colOff>
      <xdr:row>1</xdr:row>
      <xdr:rowOff>807085</xdr:rowOff>
    </xdr:to>
    <xdr:pic>
      <xdr:nvPicPr>
        <xdr:cNvPr id="59" name="Picture 140" descr="3142418731510196992515"/>
        <xdr:cNvPicPr/>
      </xdr:nvPicPr>
      <xdr:blipFill>
        <a:blip r:embed="rId1"/>
        <a:stretch>
          <a:fillRect/>
        </a:stretch>
      </xdr:blipFill>
      <xdr:spPr>
        <a:xfrm>
          <a:off x="7505700" y="0"/>
          <a:ext cx="13970" cy="1124585"/>
        </a:xfrm>
        <a:prstGeom prst="rect">
          <a:avLst/>
        </a:prstGeom>
        <a:noFill/>
        <a:ln w="9525">
          <a:noFill/>
        </a:ln>
      </xdr:spPr>
    </xdr:pic>
    <xdr:clientData/>
  </xdr:twoCellAnchor>
  <xdr:twoCellAnchor editAs="oneCell">
    <xdr:from>
      <xdr:col>5</xdr:col>
      <xdr:colOff>685800</xdr:colOff>
      <xdr:row>0</xdr:row>
      <xdr:rowOff>0</xdr:rowOff>
    </xdr:from>
    <xdr:to>
      <xdr:col>5</xdr:col>
      <xdr:colOff>699770</xdr:colOff>
      <xdr:row>1</xdr:row>
      <xdr:rowOff>807085</xdr:rowOff>
    </xdr:to>
    <xdr:pic>
      <xdr:nvPicPr>
        <xdr:cNvPr id="60" name="Picture 140" descr="3142418731510196992515"/>
        <xdr:cNvPicPr/>
      </xdr:nvPicPr>
      <xdr:blipFill>
        <a:blip r:embed="rId1"/>
        <a:stretch>
          <a:fillRect/>
        </a:stretch>
      </xdr:blipFill>
      <xdr:spPr>
        <a:xfrm>
          <a:off x="7505700" y="0"/>
          <a:ext cx="13970" cy="1124585"/>
        </a:xfrm>
        <a:prstGeom prst="rect">
          <a:avLst/>
        </a:prstGeom>
        <a:noFill/>
        <a:ln w="9525">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HANGHAI_LF\&#39044;&#31639;&#22788;\BY\YS3\97&#20915;&#31639;&#21306;&#21439;&#26368;&#21518;&#27719;&#24635;.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4&#24180;\2004&#24180;&#19968;&#33324;&#24615;&#36716;&#31227;&#25903;&#20184;&#27979;&#31639;\&#22522;&#30784;&#25968;&#25454;\2004&#24180;&#20113;&#21335;&#30465;&#20998;&#21439;&#34892;&#25919;&#21644;&#20844;&#26816;&#27861;&#21496;&#37096;&#38376;&#32534;&#21046;&#25968;.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M:\DATA%20Folder\2004&#24180;&#19968;&#33324;&#24615;&#36716;&#31227;&#25903;&#20184;\2004&#24180;&#20113;&#21335;&#30465;&#20998;&#21439;&#20844;&#29992;&#26631;&#20934;&#25903;&#20986;.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O:\DOCUME~1\zq\LOCALS~1\Temp\&#25919;&#27861;&#21475;&#24120;&#29992;&#32479;&#35745;&#36164;&#26009;\&#19977;&#23395;&#24230;&#27719;&#24635;\&#39044;&#31639;\2006&#39044;&#31639;&#25253;&#34920;.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4&#24180;\2004&#24180;&#19968;&#33324;&#24615;&#36716;&#31227;&#25903;&#20184;&#27979;&#31639;\&#22522;&#30784;&#25968;&#25454;\2003&#24180;&#20113;&#21335;&#30465;&#20998;&#21439;&#20892;&#19994;&#20154;&#21475;.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4&#24180;\2004&#24180;&#19968;&#33324;&#24615;&#36716;&#31227;&#25903;&#20184;&#27979;&#31639;\&#22522;&#30784;&#25968;&#25454;\2004&#24180;&#20113;&#21335;&#30465;&#20998;&#21439;&#20892;&#19994;&#29992;&#22320;&#38754;&#31215;.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M:\DATA%20Folder\2004&#24180;&#19968;&#33324;&#24615;&#36716;&#31227;&#25903;&#20184;\2004&#24180;&#20113;&#21335;&#30465;&#20998;&#21439;&#20154;&#21592;&#26631;&#20934;&#25903;&#20986;.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M:\DATA%20Folder\2004&#24180;&#19968;&#33324;&#24615;&#36716;&#31227;&#25903;&#20184;\2004&#24180;&#20113;&#21335;&#30465;&#20998;&#21439;&#20107;&#19994;&#21457;&#23637;&#25903;&#20986;&#65288;&#32463;&#24046;&#24322;&#35843;&#25972;&#65289;.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4&#24180;\2004&#24180;&#19968;&#33324;&#24615;&#36716;&#31227;&#25903;&#20184;&#27979;&#31639;\&#22522;&#30784;&#25968;&#25454;\&#20065;&#38215;&#21644;&#34892;&#25919;&#26449;&#20010;&#25968;.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O:\DOCUME~1\zq\LOCALS~1\Temp\&#36130;&#25919;&#20379;&#20859;&#20154;&#21592;&#20449;&#24687;&#34920;\&#25945;&#32946;\&#27896;&#27700;&#22235;&#20013;.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5&#24180;\&#31532;&#20108;&#26041;&#26696;\&#22522;&#30784;&#25968;&#25454;\2002&#24180;&#20113;&#21335;&#30465;&#20998;&#21439;&#19968;&#33324;&#39044;&#31639;&#25910;&#2083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zzj(2003).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Budgetserver\&#39044;&#31639;&#21496;\BY\YS3\97&#20915;&#31639;&#21306;&#21439;&#26368;&#21518;&#27719;&#24635;.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O:\&#33609;&#21407;&#31449;&#23454;&#21517;&#21046;&#34920;&#26684;&#21450;&#29031;&#29255;\2011&#24180;&#24037;&#20316;\&#23454;&#21517;&#21046;&#31649;&#29702;&#24037;&#20316;\&#21160;&#21592;&#20250;\&#34892;&#25919;&#26426;&#26500;&#20154;&#21592;&#27169;&#26495;.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4&#24180;\2004&#24180;&#19968;&#33324;&#24615;&#36716;&#31227;&#25903;&#20184;&#27979;&#31639;\&#22522;&#30784;&#25968;&#25454;\2003&#24180;&#20113;&#21335;&#30465;&#20998;&#21439;&#20013;&#23567;&#23398;&#29983;&#20154;&#25968;.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4&#24180;\2004&#24180;&#19968;&#33324;&#24615;&#36716;&#31227;&#25903;&#20184;&#27979;&#31639;\&#22522;&#30784;&#25968;&#25454;\2003&#24180;&#20113;&#21335;&#30465;&#20998;&#21439;&#24635;&#20154;&#21475;.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5&#24180;\&#31532;&#20108;&#26041;&#26696;\2004&#24180;&#20113;&#21335;&#30465;&#20998;&#21439;&#26412;&#32423;&#26631;&#20934;&#25910;&#20837;&#21512;&#3574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5&#24180;\&#31532;&#20108;&#26041;&#26696;\&#22522;&#30784;&#25968;&#25454;\2003&#24180;&#20113;&#21335;&#30465;&#20998;&#21439;&#36130;&#25919;&#20840;&#20379;&#20859;&#20154;&#21592;&#22686;&#2413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M:\DATA%20Folder\2004&#24180;&#19968;&#33324;&#24615;&#36716;&#31227;&#25903;&#20184;\2004&#24180;&#20113;&#21335;&#30465;&#20998;&#21439;&#26449;&#32423;&#26631;&#20934;&#25903;&#20986;.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O:\Documents%20and%20Settings\Administrator\&#26700;&#38754;\&#32489;&#25928;\&#27575;&#38177;&#29790;\&#21271;&#20140;&#24503;&#21150;\2007&#24180;&#27979;&#31639;&#26041;&#26696;\&#19968;&#22870;\Documents%20and%20Settings\caiqiang\My%20Documents\&#21439;&#20065;&#36130;&#25919;&#22256;&#38590;&#27979;&#31639;&#26041;&#26696;\&#26041;&#26696;&#19977;&#31295;\&#26041;&#26696;&#20108;&#31295;\&#35774;&#22791;\&#21407;&#22987;\814\13%20&#38081;&#36335;&#37197;&#20214;.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5&#24180;\&#31532;&#20108;&#26041;&#26696;\&#22522;&#30784;&#25968;&#25454;\2003&#24180;&#20113;&#21335;&#30465;&#20998;&#21439;GDP&#21450;&#20998;&#20135;&#19994;&#25968;&#25454;.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5&#24180;\&#31532;&#20108;&#26041;&#26696;\&#22522;&#30784;&#25968;&#25454;\2003&#24180;&#20998;&#22320;&#21439;&#36130;&#25919;&#19968;&#33324;&#39044;&#31639;&#25910;&#20837;.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5&#24180;\&#31532;&#20108;&#26041;&#26696;\&#22522;&#30784;&#25968;&#25454;\2003&#24180;&#20113;&#21335;&#30465;&#20998;&#22320;&#21439;&#24037;&#21830;&#31246;&#25910;&#20915;&#31639;&#25968;.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P1012001"/>
    </sheetNames>
    <sheetDataSet>
      <sheetData sheetId="0"/>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Define"/>
      <sheetName val="行政编制"/>
      <sheetName val="公检法司编制"/>
      <sheetName val="行政和公检法司人数"/>
    </sheetNames>
    <sheetDataSet>
      <sheetData sheetId="0"/>
      <sheetData sheetId="1"/>
      <sheetData sheetId="2"/>
      <sheetData sheetId="3"/>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Define"/>
      <sheetName val="合计"/>
      <sheetName val="行政"/>
      <sheetName val="公检法司"/>
      <sheetName val="教育"/>
      <sheetName val="其他事业"/>
    </sheetNames>
    <sheetDataSet>
      <sheetData sheetId="0"/>
      <sheetData sheetId="1"/>
      <sheetData sheetId="2"/>
      <sheetData sheetId="3"/>
      <sheetData sheetId="4"/>
      <sheetData sheetId="5"/>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单位信息1"/>
      <sheetName val="单位信息2"/>
      <sheetName val="非税征收"/>
      <sheetName val="政府采购"/>
      <sheetName val="基本支出预算"/>
      <sheetName val="项目预算"/>
      <sheetName val="成本性预算"/>
      <sheetName val="收支预算总表"/>
      <sheetName val="编码"/>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农业人口"/>
    </sheetNames>
    <sheetDataSet>
      <sheetData sheetId="0"/>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农业用地"/>
    </sheetNames>
    <sheetDataSet>
      <sheetData sheetId="0"/>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Define"/>
      <sheetName val="人员支出"/>
    </sheetNames>
    <sheetDataSet>
      <sheetData sheetId="0"/>
      <sheetData sheetId="1"/>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Define"/>
      <sheetName val="事业发展"/>
    </sheetNames>
    <sheetDataSet>
      <sheetData sheetId="0"/>
      <sheetData sheetId="1"/>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行政区划"/>
    </sheetNames>
    <sheetDataSet>
      <sheetData sheetId="0"/>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单位信息录入表"/>
      <sheetName val="人员信息录入表"/>
      <sheetName val="基础编码"/>
    </sheetNames>
    <sheetDataSet>
      <sheetData sheetId="0" refreshError="1"/>
      <sheetData sheetId="1" refreshError="1"/>
      <sheetData sheetId="2" refreshError="1"/>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2002年一般预算收入"/>
    </sheetNames>
    <sheetDataSet>
      <sheetData sheetId="0"/>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存货明细表"/>
      <sheetName val="原材料明细表"/>
      <sheetName val="产成品明细表"/>
      <sheetName val="32.5R水泥"/>
      <sheetName val="42.5R水泥"/>
      <sheetName val="复合PC32.5R"/>
      <sheetName val="外购熟料"/>
      <sheetName val="低碱PO42.5水泥"/>
      <sheetName val="石灰石"/>
      <sheetName val="制造费用"/>
      <sheetName val="待摊费用"/>
      <sheetName val="主营业务成本明细表"/>
      <sheetName val=""/>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P1012001"/>
    </sheetNames>
    <sheetDataSet>
      <sheetData sheetId="0"/>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行政机构人员信息"/>
      <sheetName val="数据输入说明"/>
    </sheetNames>
    <sheetDataSet>
      <sheetData sheetId="0"/>
      <sheetData sheetId="1"/>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Define"/>
      <sheetName val="中小学生"/>
    </sheetNames>
    <sheetDataSet>
      <sheetData sheetId="0"/>
      <sheetData sheetId="1"/>
    </sheetDataSet>
  </externalBook>
</externalLink>
</file>

<file path=xl/externalLinks/externalLink23.xml><?xml version="1.0" encoding="utf-8"?>
<externalLink xmlns="http://schemas.openxmlformats.org/spreadsheetml/2006/main">
  <externalBook xmlns:r="http://schemas.openxmlformats.org/officeDocument/2006/relationships" r:id="rId1">
    <sheetNames>
      <sheetName val="总人口"/>
    </sheetNames>
    <sheetDataSet>
      <sheetData sheetId="0"/>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Define"/>
      <sheetName val="本年收入合计"/>
      <sheetName val="01.增值税"/>
      <sheetName val="03.营业税"/>
      <sheetName val="04.企业所得税"/>
      <sheetName val="07.个人所得税"/>
      <sheetName val="08.资源税"/>
      <sheetName val="09.投调税"/>
      <sheetName val="10.城建税"/>
      <sheetName val="11.房产税"/>
      <sheetName val="12.印花税"/>
      <sheetName val="13.城镇土地使用税"/>
      <sheetName val="14.土地增值税"/>
      <sheetName val="15.车船使用和牌照税"/>
      <sheetName val="25.屠宰税"/>
      <sheetName val="30.农业税"/>
      <sheetName val="31.烟叶农特税"/>
      <sheetName val="33.耕地占用税"/>
      <sheetName val="34.契税"/>
      <sheetName val="40.经营收益"/>
      <sheetName val="41.亏损补贴"/>
      <sheetName val="42.行政性收费"/>
      <sheetName val="43.罚没收入"/>
      <sheetName val="70.专项收入"/>
      <sheetName val="71.其他收入"/>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Define"/>
      <sheetName val="财政供养人员增幅"/>
    </sheetNames>
    <sheetDataSet>
      <sheetData sheetId="0"/>
      <sheetData sheetId="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Define"/>
      <sheetName val="村级支出"/>
    </sheetNames>
    <sheetDataSet>
      <sheetData sheetId="0"/>
      <sheetData sheetId="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Sheet2"/>
      <sheetName val="Sheet3"/>
      <sheetName val="Sheet4"/>
      <sheetName val="laroux"/>
      <sheetName val="评估结果汇总表"/>
      <sheetName val="评估分类汇总表"/>
      <sheetName val="流动资产汇总表"/>
      <sheetName val="4货币现金"/>
      <sheetName val="5银行存款"/>
      <sheetName val="11应收帐款"/>
      <sheetName val="14预付帐"/>
      <sheetName val="16其他应收"/>
      <sheetName val="存货汇总"/>
      <sheetName val="23产成品 "/>
      <sheetName val="长期投资汇总表"/>
      <sheetName val="其他投资"/>
      <sheetName val="固定资产汇总表"/>
      <sheetName val="38房屋建筑"/>
      <sheetName val="41机器设备"/>
      <sheetName val="42车辆"/>
      <sheetName val="流动负债汇总表"/>
      <sheetName val="58应付帐"/>
      <sheetName val="61其他应付"/>
      <sheetName val="62应付工资"/>
      <sheetName val="63应付福利费"/>
      <sheetName val="64应交税金"/>
      <sheetName val="应付利润"/>
      <sheetName val="其他应交款"/>
      <sheetName val="长期负债汇总表"/>
      <sheetName val="在建"/>
      <sheetName val=""/>
      <sheetName val="________"/>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GDP"/>
    </sheetNames>
    <sheetDataSet>
      <sheetData sheetId="0"/>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一般预算收入"/>
    </sheetNames>
    <sheetDataSet>
      <sheetData sheetId="0"/>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工商税收"/>
    </sheetNames>
    <sheetDataSet>
      <sheetData sheetId="0"/>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394"/>
  <sheetViews>
    <sheetView tabSelected="1" view="pageBreakPreview" zoomScale="50" zoomScaleNormal="50" workbookViewId="0">
      <pane xSplit="2" ySplit="6" topLeftCell="D204" activePane="bottomRight" state="frozen"/>
      <selection/>
      <selection pane="topRight"/>
      <selection pane="bottomLeft"/>
      <selection pane="bottomRight" activeCell="A2" sqref="A2:W2"/>
    </sheetView>
  </sheetViews>
  <sheetFormatPr defaultColWidth="9" defaultRowHeight="20.25"/>
  <cols>
    <col min="1" max="1" width="6.75" style="39" customWidth="1"/>
    <col min="2" max="2" width="38.5" style="40" customWidth="1"/>
    <col min="3" max="3" width="11.5" style="41" customWidth="1"/>
    <col min="4" max="4" width="12.5" style="39" customWidth="1"/>
    <col min="5" max="5" width="20.25" style="42" customWidth="1"/>
    <col min="6" max="6" width="114.75" style="43" customWidth="1"/>
    <col min="7" max="7" width="14.55" style="44" customWidth="1"/>
    <col min="8" max="8" width="20.9416666666667" style="45" customWidth="1"/>
    <col min="9" max="9" width="67.5" style="46" customWidth="1"/>
    <col min="10" max="10" width="55.75" style="46" customWidth="1"/>
    <col min="11" max="11" width="12" style="47" customWidth="1"/>
    <col min="12" max="14" width="12" style="41" customWidth="1"/>
    <col min="15" max="19" width="12" style="48" customWidth="1"/>
    <col min="20" max="21" width="19.25" style="41" customWidth="1"/>
    <col min="22" max="22" width="16.75" style="41" customWidth="1"/>
    <col min="23" max="23" width="13" style="49" customWidth="1"/>
    <col min="24" max="30" width="9" style="41"/>
    <col min="31" max="31" width="10.75" style="41"/>
    <col min="32" max="241" width="9" style="41"/>
    <col min="242" max="16384" width="9" style="50"/>
  </cols>
  <sheetData>
    <row r="1" ht="25" customHeight="1" spans="1:241">
      <c r="A1" s="51" t="s">
        <v>0</v>
      </c>
      <c r="B1" s="52"/>
      <c r="C1" s="53"/>
      <c r="D1" s="54"/>
      <c r="E1" s="55"/>
    </row>
    <row r="2" ht="110" customHeight="1" spans="1:241">
      <c r="A2" s="56" t="s">
        <v>1</v>
      </c>
      <c r="B2" s="57"/>
      <c r="C2" s="56"/>
      <c r="D2" s="58"/>
      <c r="E2" s="59"/>
      <c r="F2" s="59"/>
      <c r="G2" s="60"/>
      <c r="H2" s="56"/>
      <c r="I2" s="59"/>
      <c r="J2" s="59"/>
      <c r="K2" s="61"/>
      <c r="L2" s="56"/>
      <c r="M2" s="56"/>
      <c r="N2" s="56"/>
      <c r="O2" s="56"/>
      <c r="P2" s="56"/>
      <c r="Q2" s="56"/>
      <c r="R2" s="56"/>
      <c r="S2" s="56"/>
      <c r="T2" s="56"/>
      <c r="U2" s="56"/>
      <c r="V2" s="56"/>
      <c r="W2" s="56"/>
    </row>
    <row r="3" s="1" customFormat="1" ht="38" customHeight="1" spans="1:241">
      <c r="A3" s="62" t="s">
        <v>2</v>
      </c>
      <c r="B3" s="63" t="s">
        <v>3</v>
      </c>
      <c r="C3" s="64" t="s">
        <v>4</v>
      </c>
      <c r="D3" s="63" t="s">
        <v>5</v>
      </c>
      <c r="E3" s="62" t="s">
        <v>6</v>
      </c>
      <c r="F3" s="65" t="s">
        <v>7</v>
      </c>
      <c r="G3" s="66" t="s">
        <v>8</v>
      </c>
      <c r="H3" s="67" t="s">
        <v>9</v>
      </c>
      <c r="I3" s="68" t="s">
        <v>10</v>
      </c>
      <c r="J3" s="69"/>
      <c r="K3" s="67"/>
      <c r="L3" s="67"/>
      <c r="M3" s="67"/>
      <c r="N3" s="67"/>
      <c r="O3" s="67"/>
      <c r="P3" s="67"/>
      <c r="Q3" s="67"/>
      <c r="R3" s="67"/>
      <c r="S3" s="67"/>
      <c r="T3" s="63" t="s">
        <v>11</v>
      </c>
      <c r="U3" s="63" t="s">
        <v>12</v>
      </c>
      <c r="V3" s="63" t="s">
        <v>13</v>
      </c>
      <c r="W3" s="63" t="s">
        <v>14</v>
      </c>
    </row>
    <row r="4" s="1" customFormat="1" ht="54" customHeight="1" spans="1:241">
      <c r="A4" s="62"/>
      <c r="B4" s="63"/>
      <c r="C4" s="64"/>
      <c r="D4" s="63"/>
      <c r="E4" s="62"/>
      <c r="F4" s="65"/>
      <c r="G4" s="66"/>
      <c r="H4" s="67"/>
      <c r="I4" s="68" t="s">
        <v>15</v>
      </c>
      <c r="J4" s="68" t="s">
        <v>16</v>
      </c>
      <c r="K4" s="67" t="s">
        <v>17</v>
      </c>
      <c r="L4" s="63"/>
      <c r="M4" s="63"/>
      <c r="N4" s="70" t="s">
        <v>18</v>
      </c>
      <c r="O4" s="70"/>
      <c r="P4" s="70"/>
      <c r="Q4" s="70" t="s">
        <v>19</v>
      </c>
      <c r="R4" s="70"/>
      <c r="S4" s="70"/>
      <c r="T4" s="63"/>
      <c r="U4" s="63"/>
      <c r="V4" s="63"/>
      <c r="W4" s="63"/>
    </row>
    <row r="5" s="1" customFormat="1" ht="88" customHeight="1" spans="1:241">
      <c r="A5" s="62"/>
      <c r="B5" s="63"/>
      <c r="C5" s="64"/>
      <c r="D5" s="63"/>
      <c r="E5" s="62"/>
      <c r="F5" s="65"/>
      <c r="G5" s="66"/>
      <c r="H5" s="67"/>
      <c r="I5" s="68"/>
      <c r="J5" s="68"/>
      <c r="K5" s="67" t="s">
        <v>20</v>
      </c>
      <c r="L5" s="63" t="s">
        <v>21</v>
      </c>
      <c r="M5" s="63" t="s">
        <v>22</v>
      </c>
      <c r="N5" s="63" t="s">
        <v>20</v>
      </c>
      <c r="O5" s="70" t="s">
        <v>23</v>
      </c>
      <c r="P5" s="70" t="s">
        <v>24</v>
      </c>
      <c r="Q5" s="70" t="s">
        <v>20</v>
      </c>
      <c r="R5" s="70" t="s">
        <v>25</v>
      </c>
      <c r="S5" s="70" t="s">
        <v>26</v>
      </c>
      <c r="T5" s="63"/>
      <c r="U5" s="63"/>
      <c r="V5" s="63"/>
      <c r="W5" s="63"/>
    </row>
    <row r="6" s="2" customFormat="1" ht="45" customHeight="1" spans="1:241">
      <c r="A6" s="71">
        <v>240</v>
      </c>
      <c r="B6" s="72" t="s">
        <v>27</v>
      </c>
      <c r="C6" s="73"/>
      <c r="D6" s="72"/>
      <c r="E6" s="74"/>
      <c r="F6" s="74"/>
      <c r="G6" s="75">
        <f>SUM(G7+G104+G115+G194+G225)</f>
        <v>56819.02</v>
      </c>
      <c r="H6" s="76"/>
      <c r="I6" s="77"/>
      <c r="J6" s="77"/>
      <c r="K6" s="78"/>
      <c r="L6" s="78"/>
      <c r="M6" s="78"/>
      <c r="N6" s="76"/>
      <c r="O6" s="76"/>
      <c r="P6" s="76"/>
      <c r="Q6" s="76"/>
      <c r="R6" s="76"/>
      <c r="S6" s="76"/>
      <c r="T6" s="73"/>
      <c r="U6" s="73"/>
      <c r="V6" s="73"/>
      <c r="W6" s="73"/>
      <c r="X6" s="79"/>
      <c r="Y6" s="79"/>
      <c r="Z6" s="79"/>
      <c r="AA6" s="79"/>
      <c r="AB6" s="79"/>
      <c r="AC6" s="79"/>
      <c r="AD6" s="79"/>
      <c r="AE6" s="79"/>
      <c r="AF6" s="79"/>
      <c r="AG6" s="79"/>
      <c r="AH6" s="79"/>
      <c r="AI6" s="79"/>
      <c r="AJ6" s="79"/>
      <c r="AK6" s="79"/>
      <c r="AL6" s="79"/>
      <c r="AM6" s="79"/>
      <c r="AN6" s="79"/>
      <c r="AO6" s="79"/>
      <c r="AP6" s="79"/>
      <c r="AQ6" s="79"/>
      <c r="AR6" s="79"/>
      <c r="AS6" s="79"/>
      <c r="AT6" s="79"/>
      <c r="AU6" s="79"/>
      <c r="AV6" s="79"/>
      <c r="AW6" s="79"/>
      <c r="AX6" s="79"/>
      <c r="AY6" s="79"/>
      <c r="AZ6" s="79"/>
      <c r="BA6" s="79"/>
      <c r="BB6" s="79"/>
      <c r="BC6" s="79"/>
      <c r="BD6" s="79"/>
      <c r="BE6" s="79"/>
      <c r="BF6" s="79"/>
      <c r="BG6" s="79"/>
      <c r="BH6" s="79"/>
      <c r="BI6" s="79"/>
      <c r="BJ6" s="79"/>
      <c r="BK6" s="79"/>
      <c r="BL6" s="79"/>
      <c r="BM6" s="79"/>
      <c r="BN6" s="79"/>
      <c r="BO6" s="79"/>
      <c r="BP6" s="79"/>
      <c r="BQ6" s="79"/>
      <c r="BR6" s="79"/>
      <c r="BS6" s="79"/>
      <c r="BT6" s="79"/>
      <c r="BU6" s="79"/>
      <c r="BV6" s="79"/>
      <c r="BW6" s="79"/>
      <c r="BX6" s="79"/>
      <c r="BY6" s="79"/>
      <c r="BZ6" s="79"/>
      <c r="CA6" s="79"/>
      <c r="CB6" s="79"/>
      <c r="CC6" s="79"/>
      <c r="CD6" s="79"/>
      <c r="CE6" s="79"/>
      <c r="CF6" s="79"/>
      <c r="CG6" s="79"/>
      <c r="CH6" s="79"/>
      <c r="CI6" s="79"/>
      <c r="CJ6" s="79"/>
      <c r="CK6" s="79"/>
      <c r="CL6" s="79"/>
      <c r="CM6" s="79"/>
      <c r="CN6" s="79"/>
      <c r="CO6" s="79"/>
      <c r="CP6" s="79"/>
      <c r="CQ6" s="79"/>
      <c r="CR6" s="79"/>
      <c r="CS6" s="79"/>
      <c r="CT6" s="79"/>
      <c r="CU6" s="79"/>
      <c r="CV6" s="79"/>
      <c r="CW6" s="79"/>
      <c r="CX6" s="79"/>
      <c r="CY6" s="79"/>
      <c r="CZ6" s="79"/>
      <c r="DA6" s="79"/>
      <c r="DB6" s="79"/>
      <c r="DC6" s="79"/>
      <c r="DD6" s="79"/>
      <c r="DE6" s="79"/>
      <c r="DF6" s="79"/>
      <c r="DG6" s="79"/>
      <c r="DH6" s="79"/>
      <c r="DI6" s="79"/>
      <c r="DJ6" s="79"/>
      <c r="DK6" s="79"/>
      <c r="DL6" s="79"/>
      <c r="DM6" s="79"/>
      <c r="DN6" s="79"/>
      <c r="DO6" s="79"/>
      <c r="DP6" s="79"/>
      <c r="DQ6" s="79"/>
      <c r="DR6" s="79"/>
      <c r="DS6" s="79"/>
      <c r="DT6" s="79"/>
      <c r="DU6" s="79"/>
      <c r="DV6" s="79"/>
      <c r="DW6" s="79"/>
      <c r="DX6" s="79"/>
      <c r="DY6" s="79"/>
      <c r="DZ6" s="79"/>
      <c r="EA6" s="79"/>
      <c r="EB6" s="79"/>
      <c r="EC6" s="79"/>
      <c r="ED6" s="79"/>
      <c r="EE6" s="79"/>
      <c r="EF6" s="79"/>
      <c r="EG6" s="79"/>
      <c r="EH6" s="79"/>
      <c r="EI6" s="79"/>
      <c r="EJ6" s="79"/>
      <c r="EK6" s="79"/>
      <c r="EL6" s="79"/>
      <c r="EM6" s="79"/>
      <c r="EN6" s="79"/>
      <c r="EO6" s="79"/>
      <c r="EP6" s="79"/>
      <c r="EQ6" s="79"/>
      <c r="ER6" s="79"/>
      <c r="ES6" s="79"/>
      <c r="ET6" s="79"/>
      <c r="EU6" s="79"/>
      <c r="EV6" s="79"/>
      <c r="EW6" s="79"/>
      <c r="EX6" s="79"/>
      <c r="EY6" s="79"/>
      <c r="EZ6" s="79"/>
      <c r="FA6" s="79"/>
      <c r="FB6" s="79"/>
      <c r="FC6" s="79"/>
      <c r="FD6" s="79"/>
      <c r="FE6" s="79"/>
      <c r="FF6" s="79"/>
      <c r="FG6" s="79"/>
      <c r="FH6" s="79"/>
      <c r="FI6" s="79"/>
      <c r="FJ6" s="79"/>
      <c r="FK6" s="79"/>
      <c r="FL6" s="79"/>
      <c r="FM6" s="79"/>
      <c r="FN6" s="79"/>
      <c r="FO6" s="79"/>
      <c r="FP6" s="79"/>
      <c r="FQ6" s="79"/>
      <c r="FR6" s="79"/>
      <c r="FS6" s="79"/>
      <c r="FT6" s="79"/>
      <c r="FU6" s="79"/>
      <c r="FV6" s="79"/>
      <c r="FW6" s="79"/>
      <c r="FX6" s="79"/>
      <c r="FY6" s="79"/>
      <c r="FZ6" s="79"/>
      <c r="GA6" s="79"/>
      <c r="GB6" s="79"/>
      <c r="GC6" s="79"/>
      <c r="GD6" s="79"/>
      <c r="GE6" s="79"/>
      <c r="GF6" s="79"/>
      <c r="GG6" s="79"/>
      <c r="GH6" s="79"/>
      <c r="GI6" s="79"/>
      <c r="GJ6" s="79"/>
      <c r="GK6" s="79"/>
      <c r="GL6" s="79"/>
      <c r="GM6" s="79"/>
      <c r="GN6" s="79"/>
      <c r="GO6" s="79"/>
      <c r="GP6" s="79"/>
      <c r="GQ6" s="79"/>
      <c r="GR6" s="79"/>
      <c r="GS6" s="79"/>
      <c r="GT6" s="79"/>
      <c r="GU6" s="79"/>
      <c r="GV6" s="79"/>
      <c r="GW6" s="79"/>
      <c r="GX6" s="79"/>
      <c r="GY6" s="79"/>
      <c r="GZ6" s="79"/>
      <c r="HA6" s="79"/>
      <c r="HB6" s="79"/>
      <c r="HC6" s="79"/>
      <c r="HD6" s="79"/>
      <c r="HE6" s="79"/>
      <c r="HF6" s="79"/>
      <c r="HG6" s="79"/>
      <c r="HH6" s="79"/>
      <c r="HI6" s="79"/>
      <c r="HJ6" s="79"/>
      <c r="HK6" s="79"/>
      <c r="HL6" s="79"/>
      <c r="HM6" s="79"/>
      <c r="HN6" s="79"/>
      <c r="HO6" s="79"/>
      <c r="HP6" s="79"/>
      <c r="HQ6" s="79"/>
      <c r="HR6" s="79"/>
      <c r="HS6" s="79"/>
      <c r="HT6" s="79"/>
      <c r="HU6" s="79"/>
      <c r="HV6" s="79"/>
      <c r="HW6" s="79"/>
      <c r="HX6" s="79"/>
      <c r="HY6" s="79"/>
      <c r="HZ6" s="79"/>
      <c r="IA6" s="79"/>
      <c r="IB6" s="79"/>
      <c r="IC6" s="79"/>
      <c r="ID6" s="79"/>
      <c r="IE6" s="79"/>
      <c r="IF6" s="79"/>
      <c r="IG6" s="79"/>
    </row>
    <row r="7" s="2" customFormat="1" ht="48" customHeight="1" spans="1:241">
      <c r="A7" s="72"/>
      <c r="B7" s="72" t="s">
        <v>28</v>
      </c>
      <c r="C7" s="73"/>
      <c r="D7" s="72"/>
      <c r="E7" s="74"/>
      <c r="F7" s="74"/>
      <c r="G7" s="80">
        <f>SUM(G8:G65)</f>
        <v>25208.99</v>
      </c>
      <c r="H7" s="76"/>
      <c r="I7" s="77"/>
      <c r="J7" s="77"/>
      <c r="K7" s="78"/>
      <c r="L7" s="78"/>
      <c r="M7" s="78"/>
      <c r="N7" s="76"/>
      <c r="O7" s="76"/>
      <c r="P7" s="76"/>
      <c r="Q7" s="76"/>
      <c r="R7" s="76"/>
      <c r="S7" s="76"/>
      <c r="T7" s="73"/>
      <c r="U7" s="73"/>
      <c r="V7" s="73"/>
      <c r="W7" s="73"/>
      <c r="X7" s="79"/>
      <c r="Y7" s="79"/>
      <c r="Z7" s="79"/>
      <c r="AA7" s="79"/>
      <c r="AB7" s="79"/>
      <c r="AC7" s="79"/>
      <c r="AD7" s="79"/>
      <c r="AE7" s="79"/>
      <c r="AF7" s="79"/>
      <c r="AG7" s="79"/>
      <c r="AH7" s="79"/>
      <c r="AI7" s="79"/>
      <c r="AJ7" s="79"/>
      <c r="AK7" s="79"/>
      <c r="AL7" s="79"/>
      <c r="AM7" s="79"/>
      <c r="AN7" s="79"/>
      <c r="AO7" s="79"/>
      <c r="AP7" s="79"/>
      <c r="AQ7" s="79"/>
      <c r="AR7" s="79"/>
      <c r="AS7" s="79"/>
      <c r="AT7" s="79"/>
      <c r="AU7" s="79"/>
      <c r="AV7" s="79"/>
      <c r="AW7" s="79"/>
      <c r="AX7" s="79"/>
      <c r="AY7" s="79"/>
      <c r="AZ7" s="79"/>
      <c r="BA7" s="79"/>
      <c r="BB7" s="79"/>
      <c r="BC7" s="79"/>
      <c r="BD7" s="79"/>
      <c r="BE7" s="79"/>
      <c r="BF7" s="79"/>
      <c r="BG7" s="79"/>
      <c r="BH7" s="79"/>
      <c r="BI7" s="79"/>
      <c r="BJ7" s="79"/>
      <c r="BK7" s="79"/>
      <c r="BL7" s="79"/>
      <c r="BM7" s="79"/>
      <c r="BN7" s="79"/>
      <c r="BO7" s="79"/>
      <c r="BP7" s="79"/>
      <c r="BQ7" s="79"/>
      <c r="BR7" s="79"/>
      <c r="BS7" s="79"/>
      <c r="BT7" s="79"/>
      <c r="BU7" s="79"/>
      <c r="BV7" s="79"/>
      <c r="BW7" s="79"/>
      <c r="BX7" s="79"/>
      <c r="BY7" s="79"/>
      <c r="BZ7" s="79"/>
      <c r="CA7" s="79"/>
      <c r="CB7" s="79"/>
      <c r="CC7" s="79"/>
      <c r="CD7" s="79"/>
      <c r="CE7" s="79"/>
      <c r="CF7" s="79"/>
      <c r="CG7" s="79"/>
      <c r="CH7" s="79"/>
      <c r="CI7" s="79"/>
      <c r="CJ7" s="79"/>
      <c r="CK7" s="79"/>
      <c r="CL7" s="79"/>
      <c r="CM7" s="79"/>
      <c r="CN7" s="79"/>
      <c r="CO7" s="79"/>
      <c r="CP7" s="79"/>
      <c r="CQ7" s="79"/>
      <c r="CR7" s="79"/>
      <c r="CS7" s="79"/>
      <c r="CT7" s="79"/>
      <c r="CU7" s="79"/>
      <c r="CV7" s="79"/>
      <c r="CW7" s="79"/>
      <c r="CX7" s="79"/>
      <c r="CY7" s="79"/>
      <c r="CZ7" s="79"/>
      <c r="DA7" s="79"/>
      <c r="DB7" s="79"/>
      <c r="DC7" s="79"/>
      <c r="DD7" s="79"/>
      <c r="DE7" s="79"/>
      <c r="DF7" s="79"/>
      <c r="DG7" s="79"/>
      <c r="DH7" s="79"/>
      <c r="DI7" s="79"/>
      <c r="DJ7" s="79"/>
      <c r="DK7" s="79"/>
      <c r="DL7" s="79"/>
      <c r="DM7" s="79"/>
      <c r="DN7" s="79"/>
      <c r="DO7" s="79"/>
      <c r="DP7" s="79"/>
      <c r="DQ7" s="79"/>
      <c r="DR7" s="79"/>
      <c r="DS7" s="79"/>
      <c r="DT7" s="79"/>
      <c r="DU7" s="79"/>
      <c r="DV7" s="79"/>
      <c r="DW7" s="79"/>
      <c r="DX7" s="79"/>
      <c r="DY7" s="79"/>
      <c r="DZ7" s="79"/>
      <c r="EA7" s="79"/>
      <c r="EB7" s="79"/>
      <c r="EC7" s="79"/>
      <c r="ED7" s="79"/>
      <c r="EE7" s="79"/>
      <c r="EF7" s="79"/>
      <c r="EG7" s="79"/>
      <c r="EH7" s="79"/>
      <c r="EI7" s="79"/>
      <c r="EJ7" s="79"/>
      <c r="EK7" s="79"/>
      <c r="EL7" s="79"/>
      <c r="EM7" s="79"/>
      <c r="EN7" s="79"/>
      <c r="EO7" s="79"/>
      <c r="EP7" s="79"/>
      <c r="EQ7" s="79"/>
      <c r="ER7" s="79"/>
      <c r="ES7" s="79"/>
      <c r="ET7" s="79"/>
      <c r="EU7" s="79"/>
      <c r="EV7" s="79"/>
      <c r="EW7" s="79"/>
      <c r="EX7" s="79"/>
      <c r="EY7" s="79"/>
      <c r="EZ7" s="79"/>
      <c r="FA7" s="79"/>
      <c r="FB7" s="79"/>
      <c r="FC7" s="79"/>
      <c r="FD7" s="79"/>
      <c r="FE7" s="79"/>
      <c r="FF7" s="79"/>
      <c r="FG7" s="79"/>
      <c r="FH7" s="79"/>
      <c r="FI7" s="79"/>
      <c r="FJ7" s="79"/>
      <c r="FK7" s="79"/>
      <c r="FL7" s="79"/>
      <c r="FM7" s="79"/>
      <c r="FN7" s="79"/>
      <c r="FO7" s="79"/>
      <c r="FP7" s="79"/>
      <c r="FQ7" s="79"/>
      <c r="FR7" s="79"/>
      <c r="FS7" s="79"/>
      <c r="FT7" s="79"/>
      <c r="FU7" s="79"/>
      <c r="FV7" s="79"/>
      <c r="FW7" s="79"/>
      <c r="FX7" s="79"/>
      <c r="FY7" s="79"/>
      <c r="FZ7" s="79"/>
      <c r="GA7" s="79"/>
      <c r="GB7" s="79"/>
      <c r="GC7" s="79"/>
      <c r="GD7" s="79"/>
      <c r="GE7" s="79"/>
      <c r="GF7" s="79"/>
      <c r="GG7" s="79"/>
      <c r="GH7" s="79"/>
      <c r="GI7" s="79"/>
      <c r="GJ7" s="79"/>
      <c r="GK7" s="79"/>
      <c r="GL7" s="79"/>
      <c r="GM7" s="79"/>
      <c r="GN7" s="79"/>
      <c r="GO7" s="79"/>
      <c r="GP7" s="79"/>
      <c r="GQ7" s="79"/>
      <c r="GR7" s="79"/>
      <c r="GS7" s="79"/>
      <c r="GT7" s="79"/>
      <c r="GU7" s="79"/>
      <c r="GV7" s="79"/>
      <c r="GW7" s="79"/>
      <c r="GX7" s="79"/>
      <c r="GY7" s="79"/>
      <c r="GZ7" s="79"/>
      <c r="HA7" s="79"/>
      <c r="HB7" s="79"/>
      <c r="HC7" s="79"/>
      <c r="HD7" s="79"/>
      <c r="HE7" s="79"/>
      <c r="HF7" s="79"/>
      <c r="HG7" s="79"/>
      <c r="HH7" s="79"/>
      <c r="HI7" s="79"/>
      <c r="HJ7" s="79"/>
      <c r="HK7" s="79"/>
      <c r="HL7" s="79"/>
      <c r="HM7" s="79"/>
      <c r="HN7" s="79"/>
      <c r="HO7" s="79"/>
      <c r="HP7" s="79"/>
      <c r="HQ7" s="79"/>
      <c r="HR7" s="79"/>
      <c r="HS7" s="79"/>
      <c r="HT7" s="79"/>
      <c r="HU7" s="79"/>
      <c r="HV7" s="79"/>
      <c r="HW7" s="79"/>
      <c r="HX7" s="79"/>
      <c r="HY7" s="79"/>
      <c r="HZ7" s="79"/>
      <c r="IA7" s="79"/>
      <c r="IB7" s="79"/>
      <c r="IC7" s="79"/>
      <c r="ID7" s="79"/>
      <c r="IE7" s="79"/>
      <c r="IF7" s="79"/>
      <c r="IG7" s="79"/>
    </row>
    <row r="8" s="2" customFormat="1" ht="82" customHeight="1" spans="1:241">
      <c r="A8" s="71">
        <v>1</v>
      </c>
      <c r="B8" s="81" t="s">
        <v>29</v>
      </c>
      <c r="C8" s="82" t="s">
        <v>30</v>
      </c>
      <c r="D8" s="71" t="s">
        <v>31</v>
      </c>
      <c r="E8" s="62" t="s">
        <v>32</v>
      </c>
      <c r="F8" s="83" t="s">
        <v>33</v>
      </c>
      <c r="G8" s="66">
        <v>515</v>
      </c>
      <c r="H8" s="84" t="s">
        <v>34</v>
      </c>
      <c r="I8" s="69" t="s">
        <v>35</v>
      </c>
      <c r="J8" s="85" t="s">
        <v>36</v>
      </c>
      <c r="K8" s="68">
        <f>L8+M8</f>
        <v>8</v>
      </c>
      <c r="L8" s="65">
        <v>2</v>
      </c>
      <c r="M8" s="65">
        <v>6</v>
      </c>
      <c r="N8" s="65">
        <v>0.03</v>
      </c>
      <c r="O8" s="66">
        <v>0.0086</v>
      </c>
      <c r="P8" s="66">
        <v>0.0214</v>
      </c>
      <c r="Q8" s="66">
        <v>0.1157</v>
      </c>
      <c r="R8" s="66">
        <v>0.0301</v>
      </c>
      <c r="S8" s="66">
        <v>0.0856</v>
      </c>
      <c r="T8" s="82" t="s">
        <v>37</v>
      </c>
      <c r="U8" s="82" t="s">
        <v>38</v>
      </c>
      <c r="V8" s="86">
        <v>2025.12</v>
      </c>
      <c r="W8" s="87"/>
      <c r="X8" s="88"/>
      <c r="Y8" s="88"/>
      <c r="Z8" s="88"/>
      <c r="AA8" s="88"/>
      <c r="AB8" s="88"/>
      <c r="AC8" s="88"/>
      <c r="AD8" s="88"/>
      <c r="AE8" s="88"/>
      <c r="AF8" s="88"/>
      <c r="AG8" s="88"/>
      <c r="AH8" s="88"/>
      <c r="AI8" s="88"/>
      <c r="AJ8" s="88"/>
      <c r="AK8" s="88"/>
      <c r="AL8" s="88"/>
      <c r="AM8" s="88"/>
      <c r="AN8" s="88"/>
      <c r="AO8" s="88"/>
      <c r="AP8" s="88"/>
      <c r="AQ8" s="88"/>
      <c r="AR8" s="88"/>
      <c r="AS8" s="88"/>
      <c r="AT8" s="88"/>
      <c r="AU8" s="88"/>
      <c r="AV8" s="88"/>
      <c r="AW8" s="88"/>
      <c r="AX8" s="88"/>
      <c r="AY8" s="88"/>
      <c r="AZ8" s="88"/>
      <c r="BA8" s="88"/>
      <c r="BB8" s="88"/>
      <c r="BC8" s="88"/>
      <c r="BD8" s="88"/>
      <c r="BE8" s="88"/>
      <c r="BF8" s="88"/>
      <c r="BG8" s="88"/>
      <c r="BH8" s="88"/>
      <c r="BI8" s="88"/>
      <c r="BJ8" s="88"/>
      <c r="BK8" s="88"/>
      <c r="BL8" s="88"/>
      <c r="BM8" s="88"/>
      <c r="BN8" s="88"/>
      <c r="BO8" s="88"/>
      <c r="BP8" s="88"/>
      <c r="BQ8" s="88"/>
      <c r="BR8" s="88"/>
      <c r="BS8" s="88"/>
      <c r="BT8" s="88"/>
      <c r="BU8" s="88"/>
      <c r="BV8" s="88"/>
      <c r="BW8" s="88"/>
      <c r="BX8" s="88"/>
      <c r="BY8" s="88"/>
      <c r="BZ8" s="88"/>
      <c r="CA8" s="88"/>
      <c r="CB8" s="88"/>
      <c r="CC8" s="88"/>
      <c r="CD8" s="88"/>
      <c r="CE8" s="88"/>
      <c r="CF8" s="88"/>
      <c r="CG8" s="88"/>
      <c r="CH8" s="88"/>
      <c r="CI8" s="88"/>
      <c r="CJ8" s="88"/>
      <c r="CK8" s="88"/>
      <c r="CL8" s="88"/>
      <c r="CM8" s="88"/>
      <c r="CN8" s="88"/>
      <c r="CO8" s="88"/>
      <c r="CP8" s="88"/>
      <c r="CQ8" s="88"/>
      <c r="CR8" s="88"/>
      <c r="CS8" s="88"/>
      <c r="CT8" s="88"/>
      <c r="CU8" s="88"/>
      <c r="CV8" s="88"/>
      <c r="CW8" s="88"/>
      <c r="CX8" s="88"/>
      <c r="CY8" s="88"/>
      <c r="CZ8" s="88"/>
      <c r="DA8" s="88"/>
      <c r="DB8" s="88"/>
      <c r="DC8" s="88"/>
      <c r="DD8" s="88"/>
      <c r="DE8" s="88"/>
      <c r="DF8" s="88"/>
      <c r="DG8" s="88"/>
      <c r="DH8" s="88"/>
      <c r="DI8" s="88"/>
      <c r="DJ8" s="88"/>
      <c r="DK8" s="88"/>
      <c r="DL8" s="88"/>
      <c r="DM8" s="88"/>
      <c r="DN8" s="88"/>
      <c r="DO8" s="88"/>
      <c r="DP8" s="88"/>
      <c r="DQ8" s="88"/>
      <c r="DR8" s="88"/>
      <c r="DS8" s="88"/>
      <c r="DT8" s="88"/>
      <c r="DU8" s="88"/>
      <c r="DV8" s="88"/>
      <c r="DW8" s="88"/>
      <c r="DX8" s="88"/>
      <c r="DY8" s="88"/>
      <c r="DZ8" s="88"/>
      <c r="EA8" s="88"/>
      <c r="EB8" s="88"/>
      <c r="EC8" s="88"/>
      <c r="ED8" s="88"/>
      <c r="EE8" s="88"/>
      <c r="EF8" s="88"/>
      <c r="EG8" s="88"/>
      <c r="EH8" s="88"/>
      <c r="EI8" s="88"/>
      <c r="EJ8" s="88"/>
      <c r="EK8" s="88"/>
      <c r="EL8" s="88"/>
      <c r="EM8" s="88"/>
      <c r="EN8" s="88"/>
      <c r="EO8" s="88"/>
      <c r="EP8" s="88"/>
      <c r="EQ8" s="88"/>
      <c r="ER8" s="88"/>
      <c r="ES8" s="88"/>
      <c r="ET8" s="88"/>
      <c r="EU8" s="88"/>
      <c r="EV8" s="88"/>
      <c r="EW8" s="88"/>
      <c r="EX8" s="88"/>
      <c r="EY8" s="88"/>
      <c r="EZ8" s="88"/>
      <c r="FA8" s="88"/>
      <c r="FB8" s="88"/>
      <c r="FC8" s="88"/>
      <c r="FD8" s="88"/>
      <c r="FE8" s="88"/>
      <c r="FF8" s="88"/>
      <c r="FG8" s="88"/>
      <c r="FH8" s="88"/>
      <c r="FI8" s="88"/>
      <c r="FJ8" s="88"/>
      <c r="FK8" s="88"/>
      <c r="FL8" s="88"/>
      <c r="FM8" s="88"/>
      <c r="FN8" s="88"/>
      <c r="FO8" s="88"/>
      <c r="FP8" s="88"/>
      <c r="FQ8" s="88"/>
      <c r="FR8" s="88"/>
      <c r="FS8" s="88"/>
      <c r="FT8" s="88"/>
      <c r="FU8" s="88"/>
      <c r="FV8" s="88"/>
      <c r="FW8" s="88"/>
      <c r="FX8" s="88"/>
      <c r="FY8" s="88"/>
      <c r="FZ8" s="88"/>
      <c r="GA8" s="88"/>
      <c r="GB8" s="88"/>
      <c r="GC8" s="88"/>
      <c r="GD8" s="88"/>
      <c r="GE8" s="88"/>
      <c r="GF8" s="88"/>
      <c r="GG8" s="88"/>
      <c r="GH8" s="88"/>
      <c r="GI8" s="88"/>
      <c r="GJ8" s="88"/>
      <c r="GK8" s="88"/>
      <c r="GL8" s="88"/>
      <c r="GM8" s="88"/>
      <c r="GN8" s="88"/>
      <c r="GO8" s="88"/>
      <c r="GP8" s="88"/>
      <c r="GQ8" s="88"/>
      <c r="GR8" s="88"/>
      <c r="GS8" s="88"/>
      <c r="GT8" s="88"/>
      <c r="GU8" s="88"/>
      <c r="GV8" s="88"/>
      <c r="GW8" s="88"/>
      <c r="GX8" s="88"/>
      <c r="GY8" s="88"/>
      <c r="GZ8" s="88"/>
      <c r="HA8" s="88"/>
      <c r="HB8" s="88"/>
      <c r="HC8" s="88"/>
      <c r="HD8" s="88"/>
      <c r="HE8" s="88"/>
      <c r="HF8" s="88"/>
      <c r="HG8" s="88"/>
      <c r="HH8" s="88"/>
      <c r="HI8" s="88"/>
      <c r="HJ8" s="88"/>
      <c r="HK8" s="88"/>
      <c r="HL8" s="88"/>
      <c r="HM8" s="88"/>
      <c r="HN8" s="88"/>
      <c r="HO8" s="88"/>
      <c r="HP8" s="88"/>
      <c r="HQ8" s="88"/>
      <c r="HR8" s="88"/>
      <c r="HS8" s="88"/>
      <c r="HT8" s="88"/>
      <c r="HU8" s="88"/>
      <c r="HV8" s="88"/>
      <c r="HW8" s="88"/>
      <c r="HX8" s="88"/>
      <c r="HY8" s="88"/>
      <c r="HZ8" s="88"/>
      <c r="IA8" s="88"/>
      <c r="IB8" s="88"/>
      <c r="IC8" s="88"/>
      <c r="ID8" s="88"/>
      <c r="IE8" s="88"/>
      <c r="IF8" s="88"/>
      <c r="IG8" s="88"/>
    </row>
    <row r="9" s="2" customFormat="1" ht="86" customHeight="1" spans="1:241">
      <c r="A9" s="71">
        <v>2</v>
      </c>
      <c r="B9" s="89" t="s">
        <v>39</v>
      </c>
      <c r="C9" s="90" t="s">
        <v>30</v>
      </c>
      <c r="D9" s="91" t="s">
        <v>40</v>
      </c>
      <c r="E9" s="92" t="s">
        <v>41</v>
      </c>
      <c r="F9" s="93" t="s">
        <v>42</v>
      </c>
      <c r="G9" s="94">
        <v>82</v>
      </c>
      <c r="H9" s="90" t="s">
        <v>43</v>
      </c>
      <c r="I9" s="95" t="s">
        <v>44</v>
      </c>
      <c r="J9" s="95" t="s">
        <v>45</v>
      </c>
      <c r="K9" s="71"/>
      <c r="L9" s="96">
        <v>13</v>
      </c>
      <c r="M9" s="96">
        <v>40</v>
      </c>
      <c r="N9" s="92"/>
      <c r="O9" s="92"/>
      <c r="P9" s="92"/>
      <c r="Q9" s="92"/>
      <c r="R9" s="92"/>
      <c r="S9" s="92"/>
      <c r="T9" s="90" t="s">
        <v>37</v>
      </c>
      <c r="U9" s="90" t="s">
        <v>46</v>
      </c>
      <c r="V9" s="97">
        <v>2025.12</v>
      </c>
      <c r="W9" s="82" t="s">
        <v>47</v>
      </c>
      <c r="X9" s="88"/>
      <c r="Y9" s="88"/>
      <c r="Z9" s="88"/>
      <c r="AA9" s="88"/>
      <c r="AB9" s="88"/>
      <c r="AC9" s="88"/>
      <c r="AD9" s="88"/>
      <c r="AE9" s="88"/>
      <c r="AF9" s="88"/>
      <c r="AG9" s="88"/>
      <c r="AH9" s="88"/>
      <c r="AI9" s="88"/>
      <c r="AJ9" s="88"/>
      <c r="AK9" s="88"/>
      <c r="AL9" s="88"/>
      <c r="AM9" s="88"/>
      <c r="AN9" s="88"/>
      <c r="AO9" s="88"/>
      <c r="AP9" s="88"/>
      <c r="AQ9" s="88"/>
      <c r="AR9" s="88"/>
      <c r="AS9" s="88"/>
      <c r="AT9" s="88"/>
      <c r="AU9" s="88"/>
      <c r="AV9" s="88"/>
      <c r="AW9" s="88"/>
      <c r="AX9" s="88"/>
      <c r="AY9" s="88"/>
      <c r="AZ9" s="88"/>
      <c r="BA9" s="88"/>
      <c r="BB9" s="88"/>
      <c r="BC9" s="88"/>
      <c r="BD9" s="88"/>
      <c r="BE9" s="88"/>
      <c r="BF9" s="88"/>
      <c r="BG9" s="88"/>
      <c r="BH9" s="88"/>
      <c r="BI9" s="88"/>
      <c r="BJ9" s="88"/>
      <c r="BK9" s="88"/>
      <c r="BL9" s="88"/>
      <c r="BM9" s="88"/>
      <c r="BN9" s="88"/>
      <c r="BO9" s="88"/>
      <c r="BP9" s="88"/>
      <c r="BQ9" s="88"/>
      <c r="BR9" s="88"/>
      <c r="BS9" s="88"/>
      <c r="BT9" s="88"/>
      <c r="BU9" s="88"/>
      <c r="BV9" s="88"/>
      <c r="BW9" s="88"/>
      <c r="BX9" s="88"/>
      <c r="BY9" s="88"/>
      <c r="BZ9" s="88"/>
      <c r="CA9" s="88"/>
      <c r="CB9" s="88"/>
      <c r="CC9" s="88"/>
      <c r="CD9" s="88"/>
      <c r="CE9" s="88"/>
      <c r="CF9" s="88"/>
      <c r="CG9" s="88"/>
      <c r="CH9" s="88"/>
      <c r="CI9" s="88"/>
      <c r="CJ9" s="88"/>
      <c r="CK9" s="88"/>
      <c r="CL9" s="88"/>
      <c r="CM9" s="88"/>
      <c r="CN9" s="88"/>
      <c r="CO9" s="88"/>
      <c r="CP9" s="88"/>
      <c r="CQ9" s="88"/>
      <c r="CR9" s="88"/>
      <c r="CS9" s="88"/>
      <c r="CT9" s="88"/>
      <c r="CU9" s="88"/>
      <c r="CV9" s="88"/>
      <c r="CW9" s="88"/>
      <c r="CX9" s="88"/>
      <c r="CY9" s="88"/>
      <c r="CZ9" s="88"/>
      <c r="DA9" s="88"/>
      <c r="DB9" s="88"/>
      <c r="DC9" s="88"/>
      <c r="DD9" s="88"/>
      <c r="DE9" s="88"/>
      <c r="DF9" s="88"/>
      <c r="DG9" s="88"/>
      <c r="DH9" s="88"/>
      <c r="DI9" s="88"/>
      <c r="DJ9" s="88"/>
      <c r="DK9" s="88"/>
      <c r="DL9" s="88"/>
      <c r="DM9" s="88"/>
      <c r="DN9" s="88"/>
      <c r="DO9" s="88"/>
      <c r="DP9" s="88"/>
      <c r="DQ9" s="88"/>
      <c r="DR9" s="88"/>
      <c r="DS9" s="88"/>
      <c r="DT9" s="88"/>
      <c r="DU9" s="88"/>
      <c r="DV9" s="88"/>
      <c r="DW9" s="88"/>
      <c r="DX9" s="88"/>
      <c r="DY9" s="88"/>
      <c r="DZ9" s="88"/>
      <c r="EA9" s="88"/>
      <c r="EB9" s="88"/>
      <c r="EC9" s="88"/>
      <c r="ED9" s="88"/>
      <c r="EE9" s="88"/>
      <c r="EF9" s="88"/>
      <c r="EG9" s="88"/>
      <c r="EH9" s="88"/>
      <c r="EI9" s="88"/>
      <c r="EJ9" s="88"/>
      <c r="EK9" s="88"/>
      <c r="EL9" s="88"/>
      <c r="EM9" s="88"/>
      <c r="EN9" s="88"/>
      <c r="EO9" s="88"/>
      <c r="EP9" s="88"/>
      <c r="EQ9" s="88"/>
      <c r="ER9" s="88"/>
      <c r="ES9" s="88"/>
      <c r="ET9" s="88"/>
      <c r="EU9" s="88"/>
      <c r="EV9" s="88"/>
      <c r="EW9" s="88"/>
      <c r="EX9" s="88"/>
      <c r="EY9" s="88"/>
      <c r="EZ9" s="88"/>
      <c r="FA9" s="88"/>
      <c r="FB9" s="88"/>
      <c r="FC9" s="88"/>
      <c r="FD9" s="88"/>
      <c r="FE9" s="88"/>
      <c r="FF9" s="88"/>
      <c r="FG9" s="88"/>
      <c r="FH9" s="88"/>
      <c r="FI9" s="88"/>
      <c r="FJ9" s="88"/>
      <c r="FK9" s="88"/>
      <c r="FL9" s="88"/>
      <c r="FM9" s="88"/>
      <c r="FN9" s="88"/>
      <c r="FO9" s="88"/>
      <c r="FP9" s="88"/>
      <c r="FQ9" s="88"/>
      <c r="FR9" s="88"/>
      <c r="FS9" s="88"/>
      <c r="FT9" s="88"/>
      <c r="FU9" s="88"/>
      <c r="FV9" s="88"/>
      <c r="FW9" s="88"/>
      <c r="FX9" s="88"/>
      <c r="FY9" s="88"/>
      <c r="FZ9" s="88"/>
      <c r="GA9" s="88"/>
      <c r="GB9" s="88"/>
      <c r="GC9" s="88"/>
      <c r="GD9" s="88"/>
      <c r="GE9" s="88"/>
      <c r="GF9" s="88"/>
      <c r="GG9" s="88"/>
      <c r="GH9" s="88"/>
      <c r="GI9" s="88"/>
      <c r="GJ9" s="88"/>
      <c r="GK9" s="88"/>
      <c r="GL9" s="88"/>
      <c r="GM9" s="88"/>
      <c r="GN9" s="88"/>
      <c r="GO9" s="88"/>
      <c r="GP9" s="88"/>
      <c r="GQ9" s="88"/>
      <c r="GR9" s="88"/>
      <c r="GS9" s="88"/>
      <c r="GT9" s="88"/>
      <c r="GU9" s="88"/>
      <c r="GV9" s="88"/>
      <c r="GW9" s="88"/>
      <c r="GX9" s="88"/>
      <c r="GY9" s="88"/>
      <c r="GZ9" s="88"/>
      <c r="HA9" s="88"/>
      <c r="HB9" s="88"/>
      <c r="HC9" s="88"/>
      <c r="HD9" s="88"/>
      <c r="HE9" s="88"/>
      <c r="HF9" s="88"/>
      <c r="HG9" s="88"/>
      <c r="HH9" s="88"/>
      <c r="HI9" s="88"/>
      <c r="HJ9" s="88"/>
      <c r="HK9" s="88"/>
      <c r="HL9" s="88"/>
      <c r="HM9" s="88"/>
      <c r="HN9" s="88"/>
      <c r="HO9" s="88"/>
      <c r="HP9" s="88"/>
      <c r="HQ9" s="88"/>
      <c r="HR9" s="88"/>
      <c r="HS9" s="88"/>
      <c r="HT9" s="88"/>
      <c r="HU9" s="88"/>
      <c r="HV9" s="88"/>
      <c r="HW9" s="88"/>
      <c r="HX9" s="88"/>
      <c r="HY9" s="88"/>
      <c r="HZ9" s="88"/>
      <c r="IA9" s="88"/>
      <c r="IB9" s="88"/>
      <c r="IC9" s="88"/>
      <c r="ID9" s="88"/>
      <c r="IE9" s="88"/>
      <c r="IF9" s="88"/>
      <c r="IG9" s="88"/>
    </row>
    <row r="10" s="2" customFormat="1" ht="91" customHeight="1" spans="1:241">
      <c r="A10" s="71">
        <v>3</v>
      </c>
      <c r="B10" s="98" t="s">
        <v>48</v>
      </c>
      <c r="C10" s="82" t="s">
        <v>30</v>
      </c>
      <c r="D10" s="71" t="s">
        <v>31</v>
      </c>
      <c r="E10" s="99" t="s">
        <v>49</v>
      </c>
      <c r="F10" s="100" t="s">
        <v>50</v>
      </c>
      <c r="G10" s="101">
        <v>150</v>
      </c>
      <c r="H10" s="84" t="s">
        <v>34</v>
      </c>
      <c r="I10" s="102" t="s">
        <v>51</v>
      </c>
      <c r="J10" s="102" t="s">
        <v>52</v>
      </c>
      <c r="K10" s="103">
        <v>257</v>
      </c>
      <c r="L10" s="104">
        <v>60</v>
      </c>
      <c r="M10" s="104">
        <v>197</v>
      </c>
      <c r="N10" s="104"/>
      <c r="O10" s="105"/>
      <c r="P10" s="105"/>
      <c r="Q10" s="105"/>
      <c r="R10" s="105"/>
      <c r="S10" s="105"/>
      <c r="T10" s="82" t="s">
        <v>37</v>
      </c>
      <c r="U10" s="106" t="s">
        <v>53</v>
      </c>
      <c r="V10" s="86">
        <v>2025.12</v>
      </c>
      <c r="W10" s="107"/>
      <c r="X10" s="88"/>
      <c r="Y10" s="88"/>
      <c r="Z10" s="88"/>
      <c r="AA10" s="88"/>
      <c r="AB10" s="88"/>
      <c r="AC10" s="88"/>
      <c r="AD10" s="88"/>
      <c r="AE10" s="88"/>
      <c r="AF10" s="88"/>
      <c r="AG10" s="88"/>
      <c r="AH10" s="88"/>
      <c r="AI10" s="88"/>
      <c r="AJ10" s="88"/>
      <c r="AK10" s="88"/>
      <c r="AL10" s="88"/>
      <c r="AM10" s="88"/>
      <c r="AN10" s="88"/>
      <c r="AO10" s="88"/>
      <c r="AP10" s="88"/>
      <c r="AQ10" s="88"/>
      <c r="AR10" s="88"/>
      <c r="AS10" s="88"/>
      <c r="AT10" s="88"/>
      <c r="AU10" s="88"/>
      <c r="AV10" s="88"/>
      <c r="AW10" s="88"/>
      <c r="AX10" s="88"/>
      <c r="AY10" s="88"/>
      <c r="AZ10" s="88"/>
      <c r="BA10" s="88"/>
      <c r="BB10" s="88"/>
      <c r="BC10" s="88"/>
      <c r="BD10" s="88"/>
      <c r="BE10" s="88"/>
      <c r="BF10" s="88"/>
      <c r="BG10" s="88"/>
      <c r="BH10" s="88"/>
      <c r="BI10" s="88"/>
      <c r="BJ10" s="88"/>
      <c r="BK10" s="88"/>
      <c r="BL10" s="88"/>
      <c r="BM10" s="88"/>
      <c r="BN10" s="88"/>
      <c r="BO10" s="88"/>
      <c r="BP10" s="88"/>
      <c r="BQ10" s="88"/>
      <c r="BR10" s="88"/>
      <c r="BS10" s="88"/>
      <c r="BT10" s="88"/>
      <c r="BU10" s="88"/>
      <c r="BV10" s="88"/>
      <c r="BW10" s="88"/>
      <c r="BX10" s="88"/>
      <c r="BY10" s="88"/>
      <c r="BZ10" s="88"/>
      <c r="CA10" s="88"/>
      <c r="CB10" s="88"/>
      <c r="CC10" s="88"/>
      <c r="CD10" s="88"/>
      <c r="CE10" s="88"/>
      <c r="CF10" s="88"/>
      <c r="CG10" s="88"/>
      <c r="CH10" s="88"/>
      <c r="CI10" s="88"/>
      <c r="CJ10" s="88"/>
      <c r="CK10" s="88"/>
      <c r="CL10" s="88"/>
      <c r="CM10" s="88"/>
      <c r="CN10" s="88"/>
      <c r="CO10" s="88"/>
      <c r="CP10" s="88"/>
      <c r="CQ10" s="88"/>
      <c r="CR10" s="88"/>
      <c r="CS10" s="88"/>
      <c r="CT10" s="88"/>
      <c r="CU10" s="88"/>
      <c r="CV10" s="88"/>
      <c r="CW10" s="88"/>
      <c r="CX10" s="88"/>
      <c r="CY10" s="88"/>
      <c r="CZ10" s="88"/>
      <c r="DA10" s="88"/>
      <c r="DB10" s="88"/>
      <c r="DC10" s="88"/>
      <c r="DD10" s="88"/>
      <c r="DE10" s="88"/>
      <c r="DF10" s="88"/>
      <c r="DG10" s="88"/>
      <c r="DH10" s="88"/>
      <c r="DI10" s="88"/>
      <c r="DJ10" s="88"/>
      <c r="DK10" s="88"/>
      <c r="DL10" s="88"/>
      <c r="DM10" s="88"/>
      <c r="DN10" s="88"/>
      <c r="DO10" s="88"/>
      <c r="DP10" s="88"/>
      <c r="DQ10" s="88"/>
      <c r="DR10" s="88"/>
      <c r="DS10" s="88"/>
      <c r="DT10" s="88"/>
      <c r="DU10" s="88"/>
      <c r="DV10" s="88"/>
      <c r="DW10" s="88"/>
      <c r="DX10" s="88"/>
      <c r="DY10" s="88"/>
      <c r="DZ10" s="88"/>
      <c r="EA10" s="88"/>
      <c r="EB10" s="88"/>
      <c r="EC10" s="88"/>
      <c r="ED10" s="88"/>
      <c r="EE10" s="88"/>
      <c r="EF10" s="88"/>
      <c r="EG10" s="88"/>
      <c r="EH10" s="88"/>
      <c r="EI10" s="88"/>
      <c r="EJ10" s="88"/>
      <c r="EK10" s="88"/>
      <c r="EL10" s="88"/>
      <c r="EM10" s="88"/>
      <c r="EN10" s="88"/>
      <c r="EO10" s="88"/>
      <c r="EP10" s="88"/>
      <c r="EQ10" s="88"/>
      <c r="ER10" s="88"/>
      <c r="ES10" s="88"/>
      <c r="ET10" s="88"/>
      <c r="EU10" s="88"/>
      <c r="EV10" s="88"/>
      <c r="EW10" s="88"/>
      <c r="EX10" s="88"/>
      <c r="EY10" s="88"/>
      <c r="EZ10" s="88"/>
      <c r="FA10" s="88"/>
      <c r="FB10" s="88"/>
      <c r="FC10" s="88"/>
      <c r="FD10" s="88"/>
      <c r="FE10" s="88"/>
      <c r="FF10" s="88"/>
      <c r="FG10" s="88"/>
      <c r="FH10" s="88"/>
      <c r="FI10" s="88"/>
      <c r="FJ10" s="88"/>
      <c r="FK10" s="88"/>
      <c r="FL10" s="88"/>
      <c r="FM10" s="88"/>
      <c r="FN10" s="88"/>
      <c r="FO10" s="88"/>
      <c r="FP10" s="88"/>
      <c r="FQ10" s="88"/>
      <c r="FR10" s="88"/>
      <c r="FS10" s="88"/>
      <c r="FT10" s="88"/>
      <c r="FU10" s="88"/>
      <c r="FV10" s="88"/>
      <c r="FW10" s="88"/>
      <c r="FX10" s="88"/>
      <c r="FY10" s="88"/>
      <c r="FZ10" s="88"/>
      <c r="GA10" s="88"/>
      <c r="GB10" s="88"/>
      <c r="GC10" s="88"/>
      <c r="GD10" s="88"/>
      <c r="GE10" s="88"/>
      <c r="GF10" s="88"/>
      <c r="GG10" s="88"/>
      <c r="GH10" s="88"/>
      <c r="GI10" s="88"/>
      <c r="GJ10" s="88"/>
      <c r="GK10" s="88"/>
      <c r="GL10" s="88"/>
      <c r="GM10" s="88"/>
      <c r="GN10" s="88"/>
      <c r="GO10" s="88"/>
      <c r="GP10" s="88"/>
      <c r="GQ10" s="88"/>
      <c r="GR10" s="88"/>
      <c r="GS10" s="88"/>
      <c r="GT10" s="88"/>
      <c r="GU10" s="88"/>
      <c r="GV10" s="88"/>
      <c r="GW10" s="88"/>
      <c r="GX10" s="88"/>
      <c r="GY10" s="88"/>
      <c r="GZ10" s="88"/>
      <c r="HA10" s="88"/>
      <c r="HB10" s="88"/>
      <c r="HC10" s="88"/>
      <c r="HD10" s="88"/>
      <c r="HE10" s="88"/>
      <c r="HF10" s="88"/>
      <c r="HG10" s="88"/>
      <c r="HH10" s="88"/>
      <c r="HI10" s="88"/>
      <c r="HJ10" s="88"/>
      <c r="HK10" s="88"/>
      <c r="HL10" s="88"/>
      <c r="HM10" s="88"/>
      <c r="HN10" s="88"/>
      <c r="HO10" s="88"/>
      <c r="HP10" s="88"/>
      <c r="HQ10" s="88"/>
      <c r="HR10" s="88"/>
      <c r="HS10" s="88"/>
      <c r="HT10" s="88"/>
      <c r="HU10" s="88"/>
      <c r="HV10" s="88"/>
      <c r="HW10" s="88"/>
      <c r="HX10" s="88"/>
      <c r="HY10" s="88"/>
      <c r="HZ10" s="88"/>
      <c r="IA10" s="88"/>
      <c r="IB10" s="88"/>
      <c r="IC10" s="88"/>
      <c r="ID10" s="88"/>
      <c r="IE10" s="88"/>
      <c r="IF10" s="88"/>
      <c r="IG10" s="88"/>
    </row>
    <row r="11" s="3" customFormat="1" ht="80" customHeight="1" spans="1:241">
      <c r="A11" s="71">
        <v>4</v>
      </c>
      <c r="B11" s="81" t="s">
        <v>54</v>
      </c>
      <c r="C11" s="82" t="s">
        <v>30</v>
      </c>
      <c r="D11" s="62" t="s">
        <v>31</v>
      </c>
      <c r="E11" s="62" t="s">
        <v>55</v>
      </c>
      <c r="F11" s="85" t="s">
        <v>56</v>
      </c>
      <c r="G11" s="66">
        <v>375</v>
      </c>
      <c r="H11" s="84" t="s">
        <v>34</v>
      </c>
      <c r="I11" s="83" t="s">
        <v>57</v>
      </c>
      <c r="J11" s="108" t="s">
        <v>58</v>
      </c>
      <c r="K11" s="68">
        <v>200</v>
      </c>
      <c r="L11" s="65">
        <v>20</v>
      </c>
      <c r="M11" s="65">
        <v>170</v>
      </c>
      <c r="N11" s="65">
        <v>1</v>
      </c>
      <c r="O11" s="66">
        <v>0.4</v>
      </c>
      <c r="P11" s="66">
        <v>0.6</v>
      </c>
      <c r="Q11" s="66">
        <v>3</v>
      </c>
      <c r="R11" s="66">
        <v>1.2</v>
      </c>
      <c r="S11" s="66">
        <v>1.8</v>
      </c>
      <c r="T11" s="82" t="s">
        <v>37</v>
      </c>
      <c r="U11" s="82" t="s">
        <v>53</v>
      </c>
      <c r="V11" s="109"/>
      <c r="W11" s="109"/>
    </row>
    <row r="12" s="2" customFormat="1" ht="81" customHeight="1" spans="1:241">
      <c r="A12" s="71">
        <v>5</v>
      </c>
      <c r="B12" s="110" t="s">
        <v>59</v>
      </c>
      <c r="C12" s="82" t="s">
        <v>30</v>
      </c>
      <c r="D12" s="71" t="s">
        <v>31</v>
      </c>
      <c r="E12" s="99" t="s">
        <v>49</v>
      </c>
      <c r="F12" s="111" t="s">
        <v>60</v>
      </c>
      <c r="G12" s="101">
        <v>140</v>
      </c>
      <c r="H12" s="84" t="s">
        <v>34</v>
      </c>
      <c r="I12" s="110" t="s">
        <v>61</v>
      </c>
      <c r="J12" s="110" t="s">
        <v>62</v>
      </c>
      <c r="K12" s="68">
        <v>150</v>
      </c>
      <c r="L12" s="112">
        <v>20</v>
      </c>
      <c r="M12" s="112">
        <v>130</v>
      </c>
      <c r="N12" s="112">
        <v>0.2</v>
      </c>
      <c r="O12" s="112">
        <v>0.06</v>
      </c>
      <c r="P12" s="112">
        <v>0.14</v>
      </c>
      <c r="Q12" s="112">
        <v>0.7</v>
      </c>
      <c r="R12" s="112">
        <v>0.2</v>
      </c>
      <c r="S12" s="112">
        <v>0.5</v>
      </c>
      <c r="T12" s="82" t="s">
        <v>37</v>
      </c>
      <c r="U12" s="106" t="s">
        <v>53</v>
      </c>
      <c r="V12" s="86">
        <v>2025.12</v>
      </c>
      <c r="W12" s="106"/>
      <c r="X12" s="88"/>
      <c r="Y12" s="88"/>
      <c r="Z12" s="88"/>
      <c r="AA12" s="88"/>
      <c r="AB12" s="88"/>
      <c r="AC12" s="88"/>
      <c r="AD12" s="88"/>
      <c r="AE12" s="88"/>
      <c r="AF12" s="88"/>
      <c r="AG12" s="88"/>
      <c r="AH12" s="88"/>
      <c r="AI12" s="88"/>
      <c r="AJ12" s="88"/>
      <c r="AK12" s="88"/>
      <c r="AL12" s="88"/>
      <c r="AM12" s="88"/>
      <c r="AN12" s="88"/>
      <c r="AO12" s="88"/>
      <c r="AP12" s="88"/>
      <c r="AQ12" s="88"/>
      <c r="AR12" s="88"/>
      <c r="AS12" s="88"/>
      <c r="AT12" s="88"/>
      <c r="AU12" s="88"/>
      <c r="AV12" s="88"/>
      <c r="AW12" s="88"/>
      <c r="AX12" s="88"/>
      <c r="AY12" s="88"/>
      <c r="AZ12" s="88"/>
      <c r="BA12" s="88"/>
      <c r="BB12" s="88"/>
      <c r="BC12" s="88"/>
      <c r="BD12" s="88"/>
      <c r="BE12" s="88"/>
      <c r="BF12" s="88"/>
      <c r="BG12" s="88"/>
      <c r="BH12" s="88"/>
      <c r="BI12" s="88"/>
      <c r="BJ12" s="88"/>
      <c r="BK12" s="88"/>
      <c r="BL12" s="88"/>
      <c r="BM12" s="88"/>
      <c r="BN12" s="88"/>
      <c r="BO12" s="88"/>
      <c r="BP12" s="88"/>
      <c r="BQ12" s="88"/>
      <c r="BR12" s="88"/>
      <c r="BS12" s="88"/>
      <c r="BT12" s="88"/>
      <c r="BU12" s="88"/>
      <c r="BV12" s="88"/>
      <c r="BW12" s="88"/>
      <c r="BX12" s="88"/>
      <c r="BY12" s="88"/>
      <c r="BZ12" s="88"/>
      <c r="CA12" s="88"/>
      <c r="CB12" s="88"/>
      <c r="CC12" s="88"/>
      <c r="CD12" s="88"/>
      <c r="CE12" s="88"/>
      <c r="CF12" s="88"/>
      <c r="CG12" s="88"/>
      <c r="CH12" s="88"/>
      <c r="CI12" s="88"/>
      <c r="CJ12" s="88"/>
      <c r="CK12" s="88"/>
      <c r="CL12" s="88"/>
      <c r="CM12" s="88"/>
      <c r="CN12" s="88"/>
      <c r="CO12" s="88"/>
      <c r="CP12" s="88"/>
      <c r="CQ12" s="88"/>
      <c r="CR12" s="88"/>
      <c r="CS12" s="88"/>
      <c r="CT12" s="88"/>
      <c r="CU12" s="88"/>
      <c r="CV12" s="88"/>
      <c r="CW12" s="88"/>
      <c r="CX12" s="88"/>
      <c r="CY12" s="88"/>
      <c r="CZ12" s="88"/>
      <c r="DA12" s="88"/>
      <c r="DB12" s="88"/>
      <c r="DC12" s="88"/>
      <c r="DD12" s="88"/>
      <c r="DE12" s="88"/>
      <c r="DF12" s="88"/>
      <c r="DG12" s="88"/>
      <c r="DH12" s="88"/>
      <c r="DI12" s="88"/>
      <c r="DJ12" s="88"/>
      <c r="DK12" s="88"/>
      <c r="DL12" s="88"/>
      <c r="DM12" s="88"/>
      <c r="DN12" s="88"/>
      <c r="DO12" s="88"/>
      <c r="DP12" s="88"/>
      <c r="DQ12" s="88"/>
      <c r="DR12" s="88"/>
      <c r="DS12" s="88"/>
      <c r="DT12" s="88"/>
      <c r="DU12" s="88"/>
      <c r="DV12" s="88"/>
      <c r="DW12" s="88"/>
      <c r="DX12" s="88"/>
      <c r="DY12" s="88"/>
      <c r="DZ12" s="88"/>
      <c r="EA12" s="88"/>
      <c r="EB12" s="88"/>
      <c r="EC12" s="88"/>
      <c r="ED12" s="88"/>
      <c r="EE12" s="88"/>
      <c r="EF12" s="88"/>
      <c r="EG12" s="88"/>
      <c r="EH12" s="88"/>
      <c r="EI12" s="88"/>
      <c r="EJ12" s="88"/>
      <c r="EK12" s="88"/>
      <c r="EL12" s="88"/>
      <c r="EM12" s="88"/>
      <c r="EN12" s="88"/>
      <c r="EO12" s="88"/>
      <c r="EP12" s="88"/>
      <c r="EQ12" s="88"/>
      <c r="ER12" s="88"/>
      <c r="ES12" s="88"/>
      <c r="ET12" s="88"/>
      <c r="EU12" s="88"/>
      <c r="EV12" s="88"/>
      <c r="EW12" s="88"/>
      <c r="EX12" s="88"/>
      <c r="EY12" s="88"/>
      <c r="EZ12" s="88"/>
      <c r="FA12" s="88"/>
      <c r="FB12" s="88"/>
      <c r="FC12" s="88"/>
      <c r="FD12" s="88"/>
      <c r="FE12" s="88"/>
      <c r="FF12" s="88"/>
      <c r="FG12" s="88"/>
      <c r="FH12" s="88"/>
      <c r="FI12" s="88"/>
      <c r="FJ12" s="88"/>
      <c r="FK12" s="88"/>
      <c r="FL12" s="88"/>
      <c r="FM12" s="88"/>
      <c r="FN12" s="88"/>
      <c r="FO12" s="88"/>
      <c r="FP12" s="88"/>
      <c r="FQ12" s="88"/>
      <c r="FR12" s="88"/>
      <c r="FS12" s="88"/>
      <c r="FT12" s="88"/>
      <c r="FU12" s="88"/>
      <c r="FV12" s="88"/>
      <c r="FW12" s="88"/>
      <c r="FX12" s="88"/>
      <c r="FY12" s="88"/>
      <c r="FZ12" s="88"/>
      <c r="GA12" s="88"/>
      <c r="GB12" s="88"/>
      <c r="GC12" s="88"/>
      <c r="GD12" s="88"/>
      <c r="GE12" s="88"/>
      <c r="GF12" s="88"/>
      <c r="GG12" s="88"/>
      <c r="GH12" s="88"/>
      <c r="GI12" s="88"/>
      <c r="GJ12" s="88"/>
      <c r="GK12" s="88"/>
      <c r="GL12" s="88"/>
      <c r="GM12" s="88"/>
      <c r="GN12" s="88"/>
      <c r="GO12" s="88"/>
      <c r="GP12" s="88"/>
      <c r="GQ12" s="88"/>
      <c r="GR12" s="88"/>
      <c r="GS12" s="88"/>
      <c r="GT12" s="88"/>
      <c r="GU12" s="88"/>
      <c r="GV12" s="88"/>
      <c r="GW12" s="88"/>
      <c r="GX12" s="88"/>
      <c r="GY12" s="88"/>
      <c r="GZ12" s="88"/>
      <c r="HA12" s="88"/>
      <c r="HB12" s="88"/>
      <c r="HC12" s="88"/>
      <c r="HD12" s="88"/>
      <c r="HE12" s="88"/>
      <c r="HF12" s="88"/>
      <c r="HG12" s="88"/>
      <c r="HH12" s="88"/>
      <c r="HI12" s="88"/>
      <c r="HJ12" s="88"/>
      <c r="HK12" s="88"/>
      <c r="HL12" s="88"/>
      <c r="HM12" s="88"/>
      <c r="HN12" s="88"/>
      <c r="HO12" s="88"/>
      <c r="HP12" s="88"/>
      <c r="HQ12" s="88"/>
      <c r="HR12" s="88"/>
      <c r="HS12" s="88"/>
      <c r="HT12" s="88"/>
      <c r="HU12" s="88"/>
      <c r="HV12" s="88"/>
      <c r="HW12" s="88"/>
      <c r="HX12" s="88"/>
      <c r="HY12" s="88"/>
      <c r="HZ12" s="88"/>
      <c r="IA12" s="88"/>
      <c r="IB12" s="88"/>
      <c r="IC12" s="88"/>
      <c r="ID12" s="88"/>
      <c r="IE12" s="88"/>
      <c r="IF12" s="88"/>
      <c r="IG12" s="88"/>
    </row>
    <row r="13" s="2" customFormat="1" ht="91" customHeight="1" spans="1:241">
      <c r="A13" s="71">
        <v>6</v>
      </c>
      <c r="B13" s="81" t="s">
        <v>63</v>
      </c>
      <c r="C13" s="113" t="s">
        <v>30</v>
      </c>
      <c r="D13" s="71" t="s">
        <v>31</v>
      </c>
      <c r="E13" s="99" t="s">
        <v>49</v>
      </c>
      <c r="F13" s="114" t="s">
        <v>64</v>
      </c>
      <c r="G13" s="101">
        <v>900</v>
      </c>
      <c r="H13" s="115" t="s">
        <v>65</v>
      </c>
      <c r="I13" s="116" t="s">
        <v>66</v>
      </c>
      <c r="J13" s="116" t="s">
        <v>67</v>
      </c>
      <c r="K13" s="71">
        <v>255</v>
      </c>
      <c r="L13" s="117">
        <v>60</v>
      </c>
      <c r="M13" s="117">
        <v>195</v>
      </c>
      <c r="N13" s="118">
        <v>0.6</v>
      </c>
      <c r="O13" s="119">
        <v>0.55</v>
      </c>
      <c r="P13" s="119">
        <v>0.05</v>
      </c>
      <c r="Q13" s="119">
        <v>2.4</v>
      </c>
      <c r="R13" s="119">
        <v>2.2</v>
      </c>
      <c r="S13" s="119">
        <v>0.2</v>
      </c>
      <c r="T13" s="113" t="s">
        <v>37</v>
      </c>
      <c r="U13" s="113" t="s">
        <v>37</v>
      </c>
      <c r="V13" s="86">
        <v>2025.11</v>
      </c>
      <c r="W13" s="82" t="s">
        <v>68</v>
      </c>
      <c r="X13" s="88"/>
      <c r="Y13" s="88"/>
      <c r="Z13" s="88"/>
      <c r="AA13" s="88"/>
      <c r="AB13" s="88"/>
      <c r="AC13" s="88"/>
      <c r="AD13" s="88"/>
      <c r="AE13" s="88"/>
      <c r="AF13" s="88"/>
      <c r="AG13" s="88"/>
      <c r="AH13" s="88"/>
      <c r="AI13" s="88"/>
      <c r="AJ13" s="88"/>
      <c r="AK13" s="88"/>
      <c r="AL13" s="88"/>
      <c r="AM13" s="88"/>
      <c r="AN13" s="88"/>
      <c r="AO13" s="88"/>
      <c r="AP13" s="88"/>
      <c r="AQ13" s="88"/>
      <c r="AR13" s="88"/>
      <c r="AS13" s="88"/>
      <c r="AT13" s="88"/>
      <c r="AU13" s="88"/>
      <c r="AV13" s="88"/>
      <c r="AW13" s="88"/>
      <c r="AX13" s="88"/>
      <c r="AY13" s="88"/>
      <c r="AZ13" s="88"/>
      <c r="BA13" s="88"/>
      <c r="BB13" s="88"/>
      <c r="BC13" s="88"/>
      <c r="BD13" s="88"/>
      <c r="BE13" s="88"/>
      <c r="BF13" s="88"/>
      <c r="BG13" s="88"/>
      <c r="BH13" s="88"/>
      <c r="BI13" s="88"/>
      <c r="BJ13" s="88"/>
      <c r="BK13" s="88"/>
      <c r="BL13" s="88"/>
      <c r="BM13" s="88"/>
      <c r="BN13" s="88"/>
      <c r="BO13" s="88"/>
      <c r="BP13" s="88"/>
      <c r="BQ13" s="88"/>
      <c r="BR13" s="88"/>
      <c r="BS13" s="88"/>
      <c r="BT13" s="88"/>
      <c r="BU13" s="88"/>
      <c r="BV13" s="88"/>
      <c r="BW13" s="88"/>
      <c r="BX13" s="88"/>
      <c r="BY13" s="88"/>
      <c r="BZ13" s="88"/>
      <c r="CA13" s="88"/>
      <c r="CB13" s="88"/>
      <c r="CC13" s="88"/>
      <c r="CD13" s="88"/>
      <c r="CE13" s="88"/>
      <c r="CF13" s="88"/>
      <c r="CG13" s="88"/>
      <c r="CH13" s="88"/>
      <c r="CI13" s="88"/>
      <c r="CJ13" s="88"/>
      <c r="CK13" s="88"/>
      <c r="CL13" s="88"/>
      <c r="CM13" s="88"/>
      <c r="CN13" s="88"/>
      <c r="CO13" s="88"/>
      <c r="CP13" s="88"/>
      <c r="CQ13" s="88"/>
      <c r="CR13" s="88"/>
      <c r="CS13" s="88"/>
      <c r="CT13" s="88"/>
      <c r="CU13" s="88"/>
      <c r="CV13" s="88"/>
      <c r="CW13" s="88"/>
      <c r="CX13" s="88"/>
      <c r="CY13" s="88"/>
      <c r="CZ13" s="88"/>
      <c r="DA13" s="88"/>
      <c r="DB13" s="88"/>
      <c r="DC13" s="88"/>
      <c r="DD13" s="88"/>
      <c r="DE13" s="88"/>
      <c r="DF13" s="88"/>
      <c r="DG13" s="88"/>
      <c r="DH13" s="88"/>
      <c r="DI13" s="88"/>
      <c r="DJ13" s="88"/>
      <c r="DK13" s="88"/>
      <c r="DL13" s="88"/>
      <c r="DM13" s="88"/>
      <c r="DN13" s="88"/>
      <c r="DO13" s="88"/>
      <c r="DP13" s="88"/>
      <c r="DQ13" s="88"/>
      <c r="DR13" s="88"/>
      <c r="DS13" s="88"/>
      <c r="DT13" s="88"/>
      <c r="DU13" s="88"/>
      <c r="DV13" s="88"/>
      <c r="DW13" s="88"/>
      <c r="DX13" s="88"/>
      <c r="DY13" s="88"/>
      <c r="DZ13" s="88"/>
      <c r="EA13" s="88"/>
      <c r="EB13" s="88"/>
      <c r="EC13" s="88"/>
      <c r="ED13" s="88"/>
      <c r="EE13" s="88"/>
      <c r="EF13" s="88"/>
      <c r="EG13" s="88"/>
      <c r="EH13" s="88"/>
      <c r="EI13" s="88"/>
      <c r="EJ13" s="88"/>
      <c r="EK13" s="88"/>
      <c r="EL13" s="88"/>
      <c r="EM13" s="88"/>
      <c r="EN13" s="88"/>
      <c r="EO13" s="88"/>
      <c r="EP13" s="88"/>
      <c r="EQ13" s="88"/>
      <c r="ER13" s="88"/>
      <c r="ES13" s="88"/>
      <c r="ET13" s="88"/>
      <c r="EU13" s="88"/>
      <c r="EV13" s="88"/>
      <c r="EW13" s="88"/>
      <c r="EX13" s="88"/>
      <c r="EY13" s="88"/>
      <c r="EZ13" s="88"/>
      <c r="FA13" s="88"/>
      <c r="FB13" s="88"/>
      <c r="FC13" s="88"/>
      <c r="FD13" s="88"/>
      <c r="FE13" s="88"/>
      <c r="FF13" s="88"/>
      <c r="FG13" s="88"/>
      <c r="FH13" s="88"/>
      <c r="FI13" s="88"/>
      <c r="FJ13" s="88"/>
      <c r="FK13" s="88"/>
      <c r="FL13" s="88"/>
      <c r="FM13" s="88"/>
      <c r="FN13" s="88"/>
      <c r="FO13" s="88"/>
      <c r="FP13" s="88"/>
      <c r="FQ13" s="88"/>
      <c r="FR13" s="88"/>
      <c r="FS13" s="88"/>
      <c r="FT13" s="88"/>
      <c r="FU13" s="88"/>
      <c r="FV13" s="88"/>
      <c r="FW13" s="88"/>
      <c r="FX13" s="88"/>
      <c r="FY13" s="88"/>
      <c r="FZ13" s="88"/>
      <c r="GA13" s="88"/>
      <c r="GB13" s="88"/>
      <c r="GC13" s="88"/>
      <c r="GD13" s="88"/>
      <c r="GE13" s="88"/>
      <c r="GF13" s="88"/>
      <c r="GG13" s="88"/>
      <c r="GH13" s="88"/>
      <c r="GI13" s="88"/>
      <c r="GJ13" s="88"/>
      <c r="GK13" s="88"/>
      <c r="GL13" s="88"/>
      <c r="GM13" s="88"/>
      <c r="GN13" s="88"/>
      <c r="GO13" s="88"/>
      <c r="GP13" s="88"/>
      <c r="GQ13" s="88"/>
      <c r="GR13" s="88"/>
      <c r="GS13" s="88"/>
      <c r="GT13" s="88"/>
      <c r="GU13" s="88"/>
      <c r="GV13" s="88"/>
      <c r="GW13" s="88"/>
      <c r="GX13" s="88"/>
      <c r="GY13" s="88"/>
      <c r="GZ13" s="88"/>
      <c r="HA13" s="88"/>
      <c r="HB13" s="88"/>
      <c r="HC13" s="88"/>
      <c r="HD13" s="88"/>
      <c r="HE13" s="88"/>
      <c r="HF13" s="88"/>
      <c r="HG13" s="88"/>
      <c r="HH13" s="88"/>
      <c r="HI13" s="88"/>
      <c r="HJ13" s="88"/>
      <c r="HK13" s="88"/>
      <c r="HL13" s="88"/>
      <c r="HM13" s="88"/>
      <c r="HN13" s="88"/>
      <c r="HO13" s="88"/>
      <c r="HP13" s="88"/>
      <c r="HQ13" s="88"/>
      <c r="HR13" s="88"/>
      <c r="HS13" s="88"/>
      <c r="HT13" s="88"/>
      <c r="HU13" s="88"/>
      <c r="HV13" s="88"/>
      <c r="HW13" s="88"/>
      <c r="HX13" s="88"/>
      <c r="HY13" s="88"/>
      <c r="HZ13" s="88"/>
      <c r="IA13" s="88"/>
      <c r="IB13" s="88"/>
      <c r="IC13" s="88"/>
      <c r="ID13" s="88"/>
      <c r="IE13" s="88"/>
      <c r="IF13" s="88"/>
      <c r="IG13" s="88"/>
    </row>
    <row r="14" s="2" customFormat="1" ht="111" customHeight="1" spans="1:241">
      <c r="A14" s="71">
        <v>7</v>
      </c>
      <c r="B14" s="81" t="s">
        <v>69</v>
      </c>
      <c r="C14" s="82" t="s">
        <v>30</v>
      </c>
      <c r="D14" s="120" t="s">
        <v>70</v>
      </c>
      <c r="E14" s="62" t="s">
        <v>71</v>
      </c>
      <c r="F14" s="121" t="s">
        <v>72</v>
      </c>
      <c r="G14" s="66">
        <v>1980</v>
      </c>
      <c r="H14" s="90" t="s">
        <v>34</v>
      </c>
      <c r="I14" s="122" t="s">
        <v>73</v>
      </c>
      <c r="J14" s="81" t="s">
        <v>73</v>
      </c>
      <c r="K14" s="71"/>
      <c r="L14" s="123">
        <v>3</v>
      </c>
      <c r="M14" s="123">
        <v>11</v>
      </c>
      <c r="N14" s="124">
        <v>0.365</v>
      </c>
      <c r="O14" s="124">
        <v>0.015</v>
      </c>
      <c r="P14" s="124">
        <v>0.35</v>
      </c>
      <c r="Q14" s="124">
        <v>1.28</v>
      </c>
      <c r="R14" s="124">
        <v>0.05</v>
      </c>
      <c r="S14" s="124">
        <v>1.23</v>
      </c>
      <c r="T14" s="82" t="s">
        <v>37</v>
      </c>
      <c r="U14" s="82" t="s">
        <v>74</v>
      </c>
      <c r="V14" s="97">
        <v>2025.12</v>
      </c>
      <c r="W14" s="125"/>
      <c r="X14" s="88"/>
      <c r="Y14" s="88"/>
      <c r="Z14" s="88"/>
      <c r="AA14" s="88"/>
      <c r="AB14" s="88"/>
      <c r="AC14" s="88"/>
      <c r="AD14" s="88"/>
      <c r="AE14" s="88"/>
      <c r="AF14" s="88"/>
      <c r="AG14" s="88"/>
      <c r="AH14" s="88"/>
      <c r="AI14" s="88"/>
      <c r="AJ14" s="88"/>
      <c r="AK14" s="88"/>
      <c r="AL14" s="88"/>
      <c r="AM14" s="88"/>
      <c r="AN14" s="88"/>
      <c r="AO14" s="88"/>
      <c r="AP14" s="88"/>
      <c r="AQ14" s="88"/>
      <c r="AR14" s="88"/>
      <c r="AS14" s="88"/>
      <c r="AT14" s="88"/>
      <c r="AU14" s="88"/>
      <c r="AV14" s="88"/>
      <c r="AW14" s="88"/>
      <c r="AX14" s="88"/>
      <c r="AY14" s="88"/>
      <c r="AZ14" s="88"/>
      <c r="BA14" s="88"/>
      <c r="BB14" s="88"/>
      <c r="BC14" s="88"/>
      <c r="BD14" s="88"/>
      <c r="BE14" s="88"/>
      <c r="BF14" s="88"/>
      <c r="BG14" s="88"/>
      <c r="BH14" s="88"/>
      <c r="BI14" s="88"/>
      <c r="BJ14" s="88"/>
      <c r="BK14" s="88"/>
      <c r="BL14" s="88"/>
      <c r="BM14" s="88"/>
      <c r="BN14" s="88"/>
      <c r="BO14" s="88"/>
      <c r="BP14" s="88"/>
      <c r="BQ14" s="88"/>
      <c r="BR14" s="88"/>
      <c r="BS14" s="88"/>
      <c r="BT14" s="88"/>
      <c r="BU14" s="88"/>
      <c r="BV14" s="88"/>
      <c r="BW14" s="88"/>
      <c r="BX14" s="88"/>
      <c r="BY14" s="88"/>
      <c r="BZ14" s="88"/>
      <c r="CA14" s="88"/>
      <c r="CB14" s="88"/>
      <c r="CC14" s="88"/>
      <c r="CD14" s="88"/>
      <c r="CE14" s="88"/>
      <c r="CF14" s="88"/>
      <c r="CG14" s="88"/>
      <c r="CH14" s="88"/>
      <c r="CI14" s="88"/>
      <c r="CJ14" s="88"/>
      <c r="CK14" s="88"/>
      <c r="CL14" s="88"/>
      <c r="CM14" s="88"/>
      <c r="CN14" s="88"/>
      <c r="CO14" s="88"/>
      <c r="CP14" s="88"/>
      <c r="CQ14" s="88"/>
      <c r="CR14" s="88"/>
      <c r="CS14" s="88"/>
      <c r="CT14" s="88"/>
      <c r="CU14" s="88"/>
      <c r="CV14" s="88"/>
      <c r="CW14" s="88"/>
      <c r="CX14" s="88"/>
      <c r="CY14" s="88"/>
      <c r="CZ14" s="88"/>
      <c r="DA14" s="88"/>
      <c r="DB14" s="88"/>
      <c r="DC14" s="88"/>
      <c r="DD14" s="88"/>
      <c r="DE14" s="88"/>
      <c r="DF14" s="88"/>
      <c r="DG14" s="88"/>
      <c r="DH14" s="88"/>
      <c r="DI14" s="88"/>
      <c r="DJ14" s="88"/>
      <c r="DK14" s="88"/>
      <c r="DL14" s="88"/>
      <c r="DM14" s="88"/>
      <c r="DN14" s="88"/>
      <c r="DO14" s="88"/>
      <c r="DP14" s="88"/>
      <c r="DQ14" s="88"/>
      <c r="DR14" s="88"/>
      <c r="DS14" s="88"/>
      <c r="DT14" s="88"/>
      <c r="DU14" s="88"/>
      <c r="DV14" s="88"/>
      <c r="DW14" s="88"/>
      <c r="DX14" s="88"/>
      <c r="DY14" s="88"/>
      <c r="DZ14" s="88"/>
      <c r="EA14" s="88"/>
      <c r="EB14" s="88"/>
      <c r="EC14" s="88"/>
      <c r="ED14" s="88"/>
      <c r="EE14" s="88"/>
      <c r="EF14" s="88"/>
      <c r="EG14" s="88"/>
      <c r="EH14" s="88"/>
      <c r="EI14" s="88"/>
      <c r="EJ14" s="88"/>
      <c r="EK14" s="88"/>
      <c r="EL14" s="88"/>
      <c r="EM14" s="88"/>
      <c r="EN14" s="88"/>
      <c r="EO14" s="88"/>
      <c r="EP14" s="88"/>
      <c r="EQ14" s="88"/>
      <c r="ER14" s="88"/>
      <c r="ES14" s="88"/>
      <c r="ET14" s="88"/>
      <c r="EU14" s="88"/>
      <c r="EV14" s="88"/>
      <c r="EW14" s="88"/>
      <c r="EX14" s="88"/>
      <c r="EY14" s="88"/>
      <c r="EZ14" s="88"/>
      <c r="FA14" s="88"/>
      <c r="FB14" s="88"/>
      <c r="FC14" s="88"/>
      <c r="FD14" s="88"/>
      <c r="FE14" s="88"/>
      <c r="FF14" s="88"/>
      <c r="FG14" s="88"/>
      <c r="FH14" s="88"/>
      <c r="FI14" s="88"/>
      <c r="FJ14" s="88"/>
      <c r="FK14" s="88"/>
      <c r="FL14" s="88"/>
      <c r="FM14" s="88"/>
      <c r="FN14" s="88"/>
      <c r="FO14" s="88"/>
      <c r="FP14" s="88"/>
      <c r="FQ14" s="88"/>
      <c r="FR14" s="88"/>
      <c r="FS14" s="88"/>
      <c r="FT14" s="88"/>
      <c r="FU14" s="88"/>
      <c r="FV14" s="88"/>
      <c r="FW14" s="88"/>
      <c r="FX14" s="88"/>
      <c r="FY14" s="88"/>
      <c r="FZ14" s="88"/>
      <c r="GA14" s="88"/>
      <c r="GB14" s="88"/>
      <c r="GC14" s="88"/>
      <c r="GD14" s="88"/>
      <c r="GE14" s="88"/>
      <c r="GF14" s="88"/>
      <c r="GG14" s="88"/>
      <c r="GH14" s="88"/>
      <c r="GI14" s="88"/>
      <c r="GJ14" s="88"/>
      <c r="GK14" s="88"/>
      <c r="GL14" s="88"/>
      <c r="GM14" s="88"/>
      <c r="GN14" s="88"/>
      <c r="GO14" s="88"/>
      <c r="GP14" s="88"/>
      <c r="GQ14" s="88"/>
      <c r="GR14" s="88"/>
      <c r="GS14" s="88"/>
      <c r="GT14" s="88"/>
      <c r="GU14" s="88"/>
      <c r="GV14" s="88"/>
      <c r="GW14" s="88"/>
      <c r="GX14" s="88"/>
      <c r="GY14" s="88"/>
      <c r="GZ14" s="88"/>
      <c r="HA14" s="88"/>
      <c r="HB14" s="88"/>
      <c r="HC14" s="88"/>
      <c r="HD14" s="88"/>
      <c r="HE14" s="88"/>
      <c r="HF14" s="88"/>
      <c r="HG14" s="88"/>
      <c r="HH14" s="88"/>
      <c r="HI14" s="88"/>
      <c r="HJ14" s="88"/>
      <c r="HK14" s="88"/>
      <c r="HL14" s="88"/>
      <c r="HM14" s="88"/>
      <c r="HN14" s="88"/>
      <c r="HO14" s="88"/>
      <c r="HP14" s="88"/>
      <c r="HQ14" s="88"/>
      <c r="HR14" s="88"/>
      <c r="HS14" s="88"/>
      <c r="HT14" s="88"/>
      <c r="HU14" s="88"/>
      <c r="HV14" s="88"/>
      <c r="HW14" s="88"/>
      <c r="HX14" s="88"/>
      <c r="HY14" s="88"/>
      <c r="HZ14" s="88"/>
      <c r="IA14" s="88"/>
      <c r="IB14" s="88"/>
      <c r="IC14" s="88"/>
      <c r="ID14" s="88"/>
      <c r="IE14" s="88"/>
      <c r="IF14" s="88"/>
      <c r="IG14" s="88"/>
    </row>
    <row r="15" s="2" customFormat="1" ht="76" customHeight="1" spans="1:241">
      <c r="A15" s="71">
        <v>8</v>
      </c>
      <c r="B15" s="81" t="s">
        <v>75</v>
      </c>
      <c r="C15" s="82" t="s">
        <v>30</v>
      </c>
      <c r="D15" s="120" t="s">
        <v>70</v>
      </c>
      <c r="E15" s="62" t="s">
        <v>76</v>
      </c>
      <c r="F15" s="122" t="s">
        <v>77</v>
      </c>
      <c r="G15" s="66">
        <v>1600</v>
      </c>
      <c r="H15" s="90" t="s">
        <v>34</v>
      </c>
      <c r="I15" s="122" t="s">
        <v>73</v>
      </c>
      <c r="J15" s="81" t="s">
        <v>73</v>
      </c>
      <c r="K15" s="71"/>
      <c r="L15" s="126"/>
      <c r="M15" s="126">
        <v>2</v>
      </c>
      <c r="N15" s="124">
        <v>0.365</v>
      </c>
      <c r="O15" s="124">
        <v>0.015</v>
      </c>
      <c r="P15" s="124">
        <v>0.35</v>
      </c>
      <c r="Q15" s="124">
        <v>1.28</v>
      </c>
      <c r="R15" s="124">
        <v>0.05</v>
      </c>
      <c r="S15" s="124">
        <v>1.23</v>
      </c>
      <c r="T15" s="82" t="s">
        <v>37</v>
      </c>
      <c r="U15" s="82" t="s">
        <v>74</v>
      </c>
      <c r="V15" s="97">
        <v>2025.12</v>
      </c>
      <c r="W15" s="125"/>
      <c r="X15" s="88"/>
      <c r="Y15" s="88"/>
      <c r="Z15" s="88"/>
      <c r="AA15" s="88"/>
      <c r="AB15" s="88"/>
      <c r="AC15" s="88"/>
      <c r="AD15" s="88"/>
      <c r="AE15" s="88"/>
      <c r="AF15" s="88"/>
      <c r="AG15" s="88"/>
      <c r="AH15" s="88"/>
      <c r="AI15" s="88"/>
      <c r="AJ15" s="88"/>
      <c r="AK15" s="88"/>
      <c r="AL15" s="88"/>
      <c r="AM15" s="88"/>
      <c r="AN15" s="88"/>
      <c r="AO15" s="88"/>
      <c r="AP15" s="88"/>
      <c r="AQ15" s="88"/>
      <c r="AR15" s="88"/>
      <c r="AS15" s="88"/>
      <c r="AT15" s="88"/>
      <c r="AU15" s="88"/>
      <c r="AV15" s="88"/>
      <c r="AW15" s="88"/>
      <c r="AX15" s="88"/>
      <c r="AY15" s="88"/>
      <c r="AZ15" s="88"/>
      <c r="BA15" s="88"/>
      <c r="BB15" s="88"/>
      <c r="BC15" s="88"/>
      <c r="BD15" s="88"/>
      <c r="BE15" s="88"/>
      <c r="BF15" s="88"/>
      <c r="BG15" s="88"/>
      <c r="BH15" s="88"/>
      <c r="BI15" s="88"/>
      <c r="BJ15" s="88"/>
      <c r="BK15" s="88"/>
      <c r="BL15" s="88"/>
      <c r="BM15" s="88"/>
      <c r="BN15" s="88"/>
      <c r="BO15" s="88"/>
      <c r="BP15" s="88"/>
      <c r="BQ15" s="88"/>
      <c r="BR15" s="88"/>
      <c r="BS15" s="88"/>
      <c r="BT15" s="88"/>
      <c r="BU15" s="88"/>
      <c r="BV15" s="88"/>
      <c r="BW15" s="88"/>
      <c r="BX15" s="88"/>
      <c r="BY15" s="88"/>
      <c r="BZ15" s="88"/>
      <c r="CA15" s="88"/>
      <c r="CB15" s="88"/>
      <c r="CC15" s="88"/>
      <c r="CD15" s="88"/>
      <c r="CE15" s="88"/>
      <c r="CF15" s="88"/>
      <c r="CG15" s="88"/>
      <c r="CH15" s="88"/>
      <c r="CI15" s="88"/>
      <c r="CJ15" s="88"/>
      <c r="CK15" s="88"/>
      <c r="CL15" s="88"/>
      <c r="CM15" s="88"/>
      <c r="CN15" s="88"/>
      <c r="CO15" s="88"/>
      <c r="CP15" s="88"/>
      <c r="CQ15" s="88"/>
      <c r="CR15" s="88"/>
      <c r="CS15" s="88"/>
      <c r="CT15" s="88"/>
      <c r="CU15" s="88"/>
      <c r="CV15" s="88"/>
      <c r="CW15" s="88"/>
      <c r="CX15" s="88"/>
      <c r="CY15" s="88"/>
      <c r="CZ15" s="88"/>
      <c r="DA15" s="88"/>
      <c r="DB15" s="88"/>
      <c r="DC15" s="88"/>
      <c r="DD15" s="88"/>
      <c r="DE15" s="88"/>
      <c r="DF15" s="88"/>
      <c r="DG15" s="88"/>
      <c r="DH15" s="88"/>
      <c r="DI15" s="88"/>
      <c r="DJ15" s="88"/>
      <c r="DK15" s="88"/>
      <c r="DL15" s="88"/>
      <c r="DM15" s="88"/>
      <c r="DN15" s="88"/>
      <c r="DO15" s="88"/>
      <c r="DP15" s="88"/>
      <c r="DQ15" s="88"/>
      <c r="DR15" s="88"/>
      <c r="DS15" s="88"/>
      <c r="DT15" s="88"/>
      <c r="DU15" s="88"/>
      <c r="DV15" s="88"/>
      <c r="DW15" s="88"/>
      <c r="DX15" s="88"/>
      <c r="DY15" s="88"/>
      <c r="DZ15" s="88"/>
      <c r="EA15" s="88"/>
      <c r="EB15" s="88"/>
      <c r="EC15" s="88"/>
      <c r="ED15" s="88"/>
      <c r="EE15" s="88"/>
      <c r="EF15" s="88"/>
      <c r="EG15" s="88"/>
      <c r="EH15" s="88"/>
      <c r="EI15" s="88"/>
      <c r="EJ15" s="88"/>
      <c r="EK15" s="88"/>
      <c r="EL15" s="88"/>
      <c r="EM15" s="88"/>
      <c r="EN15" s="88"/>
      <c r="EO15" s="88"/>
      <c r="EP15" s="88"/>
      <c r="EQ15" s="88"/>
      <c r="ER15" s="88"/>
      <c r="ES15" s="88"/>
      <c r="ET15" s="88"/>
      <c r="EU15" s="88"/>
      <c r="EV15" s="88"/>
      <c r="EW15" s="88"/>
      <c r="EX15" s="88"/>
      <c r="EY15" s="88"/>
      <c r="EZ15" s="88"/>
      <c r="FA15" s="88"/>
      <c r="FB15" s="88"/>
      <c r="FC15" s="88"/>
      <c r="FD15" s="88"/>
      <c r="FE15" s="88"/>
      <c r="FF15" s="88"/>
      <c r="FG15" s="88"/>
      <c r="FH15" s="88"/>
      <c r="FI15" s="88"/>
      <c r="FJ15" s="88"/>
      <c r="FK15" s="88"/>
      <c r="FL15" s="88"/>
      <c r="FM15" s="88"/>
      <c r="FN15" s="88"/>
      <c r="FO15" s="88"/>
      <c r="FP15" s="88"/>
      <c r="FQ15" s="88"/>
      <c r="FR15" s="88"/>
      <c r="FS15" s="88"/>
      <c r="FT15" s="88"/>
      <c r="FU15" s="88"/>
      <c r="FV15" s="88"/>
      <c r="FW15" s="88"/>
      <c r="FX15" s="88"/>
      <c r="FY15" s="88"/>
      <c r="FZ15" s="88"/>
      <c r="GA15" s="88"/>
      <c r="GB15" s="88"/>
      <c r="GC15" s="88"/>
      <c r="GD15" s="88"/>
      <c r="GE15" s="88"/>
      <c r="GF15" s="88"/>
      <c r="GG15" s="88"/>
      <c r="GH15" s="88"/>
      <c r="GI15" s="88"/>
      <c r="GJ15" s="88"/>
      <c r="GK15" s="88"/>
      <c r="GL15" s="88"/>
      <c r="GM15" s="88"/>
      <c r="GN15" s="88"/>
      <c r="GO15" s="88"/>
      <c r="GP15" s="88"/>
      <c r="GQ15" s="88"/>
      <c r="GR15" s="88"/>
      <c r="GS15" s="88"/>
      <c r="GT15" s="88"/>
      <c r="GU15" s="88"/>
      <c r="GV15" s="88"/>
      <c r="GW15" s="88"/>
      <c r="GX15" s="88"/>
      <c r="GY15" s="88"/>
      <c r="GZ15" s="88"/>
      <c r="HA15" s="88"/>
      <c r="HB15" s="88"/>
      <c r="HC15" s="88"/>
      <c r="HD15" s="88"/>
      <c r="HE15" s="88"/>
      <c r="HF15" s="88"/>
      <c r="HG15" s="88"/>
      <c r="HH15" s="88"/>
      <c r="HI15" s="88"/>
      <c r="HJ15" s="88"/>
      <c r="HK15" s="88"/>
      <c r="HL15" s="88"/>
      <c r="HM15" s="88"/>
      <c r="HN15" s="88"/>
      <c r="HO15" s="88"/>
      <c r="HP15" s="88"/>
      <c r="HQ15" s="88"/>
      <c r="HR15" s="88"/>
      <c r="HS15" s="88"/>
      <c r="HT15" s="88"/>
      <c r="HU15" s="88"/>
      <c r="HV15" s="88"/>
      <c r="HW15" s="88"/>
      <c r="HX15" s="88"/>
      <c r="HY15" s="88"/>
      <c r="HZ15" s="88"/>
      <c r="IA15" s="88"/>
      <c r="IB15" s="88"/>
      <c r="IC15" s="88"/>
      <c r="ID15" s="88"/>
      <c r="IE15" s="88"/>
      <c r="IF15" s="88"/>
      <c r="IG15" s="88"/>
    </row>
    <row r="16" s="2" customFormat="1" ht="139" customHeight="1" spans="1:241">
      <c r="A16" s="71">
        <v>9</v>
      </c>
      <c r="B16" s="81" t="s">
        <v>78</v>
      </c>
      <c r="C16" s="82" t="s">
        <v>30</v>
      </c>
      <c r="D16" s="71" t="s">
        <v>31</v>
      </c>
      <c r="E16" s="62" t="s">
        <v>79</v>
      </c>
      <c r="F16" s="85" t="s">
        <v>80</v>
      </c>
      <c r="G16" s="66">
        <v>800</v>
      </c>
      <c r="H16" s="84" t="s">
        <v>34</v>
      </c>
      <c r="I16" s="68" t="s">
        <v>81</v>
      </c>
      <c r="J16" s="68" t="s">
        <v>82</v>
      </c>
      <c r="K16" s="123">
        <v>1</v>
      </c>
      <c r="L16" s="123"/>
      <c r="M16" s="123">
        <v>1</v>
      </c>
      <c r="N16" s="62">
        <f>O16+P16</f>
        <v>0.0601</v>
      </c>
      <c r="O16" s="62">
        <v>0.0071</v>
      </c>
      <c r="P16" s="71">
        <v>0.053</v>
      </c>
      <c r="Q16" s="62">
        <f>R16+S16</f>
        <v>0.2129</v>
      </c>
      <c r="R16" s="62">
        <v>0.0269</v>
      </c>
      <c r="S16" s="62">
        <v>0.186</v>
      </c>
      <c r="T16" s="82" t="s">
        <v>37</v>
      </c>
      <c r="U16" s="82" t="s">
        <v>83</v>
      </c>
      <c r="V16" s="127">
        <v>2025.1</v>
      </c>
      <c r="W16" s="128"/>
      <c r="X16" s="88"/>
      <c r="Y16" s="88"/>
      <c r="Z16" s="88"/>
      <c r="AA16" s="88"/>
      <c r="AB16" s="88"/>
      <c r="AC16" s="88"/>
      <c r="AD16" s="88"/>
      <c r="AE16" s="88"/>
      <c r="AF16" s="88"/>
      <c r="AG16" s="88"/>
      <c r="AH16" s="88"/>
      <c r="AI16" s="88"/>
      <c r="AJ16" s="88"/>
      <c r="AK16" s="88"/>
      <c r="AL16" s="88"/>
      <c r="AM16" s="88"/>
      <c r="AN16" s="88"/>
      <c r="AO16" s="88"/>
      <c r="AP16" s="88"/>
      <c r="AQ16" s="88"/>
      <c r="AR16" s="88"/>
      <c r="AS16" s="88"/>
      <c r="AT16" s="88"/>
      <c r="AU16" s="88"/>
      <c r="AV16" s="88"/>
      <c r="AW16" s="88"/>
      <c r="AX16" s="88"/>
      <c r="AY16" s="88"/>
      <c r="AZ16" s="88"/>
      <c r="BA16" s="88"/>
      <c r="BB16" s="88"/>
      <c r="BC16" s="88"/>
      <c r="BD16" s="88"/>
      <c r="BE16" s="88"/>
      <c r="BF16" s="88"/>
      <c r="BG16" s="88"/>
      <c r="BH16" s="88"/>
      <c r="BI16" s="88"/>
      <c r="BJ16" s="88"/>
      <c r="BK16" s="88"/>
      <c r="BL16" s="88"/>
      <c r="BM16" s="88"/>
      <c r="BN16" s="88"/>
      <c r="BO16" s="88"/>
      <c r="BP16" s="88"/>
      <c r="BQ16" s="88"/>
      <c r="BR16" s="88"/>
      <c r="BS16" s="88"/>
      <c r="BT16" s="88"/>
      <c r="BU16" s="88"/>
      <c r="BV16" s="88"/>
      <c r="BW16" s="88"/>
      <c r="BX16" s="88"/>
      <c r="BY16" s="88"/>
      <c r="BZ16" s="88"/>
      <c r="CA16" s="88"/>
      <c r="CB16" s="88"/>
      <c r="CC16" s="88"/>
      <c r="CD16" s="88"/>
      <c r="CE16" s="88"/>
      <c r="CF16" s="88"/>
      <c r="CG16" s="88"/>
      <c r="CH16" s="88"/>
      <c r="CI16" s="88"/>
      <c r="CJ16" s="88"/>
      <c r="CK16" s="88"/>
      <c r="CL16" s="88"/>
      <c r="CM16" s="88"/>
      <c r="CN16" s="88"/>
      <c r="CO16" s="88"/>
      <c r="CP16" s="88"/>
      <c r="CQ16" s="88"/>
      <c r="CR16" s="88"/>
      <c r="CS16" s="88"/>
      <c r="CT16" s="88"/>
      <c r="CU16" s="88"/>
      <c r="CV16" s="88"/>
      <c r="CW16" s="88"/>
      <c r="CX16" s="88"/>
      <c r="CY16" s="88"/>
      <c r="CZ16" s="88"/>
      <c r="DA16" s="88"/>
      <c r="DB16" s="88"/>
      <c r="DC16" s="88"/>
      <c r="DD16" s="88"/>
      <c r="DE16" s="88"/>
      <c r="DF16" s="88"/>
      <c r="DG16" s="88"/>
      <c r="DH16" s="88"/>
      <c r="DI16" s="88"/>
      <c r="DJ16" s="88"/>
      <c r="DK16" s="88"/>
      <c r="DL16" s="88"/>
      <c r="DM16" s="88"/>
      <c r="DN16" s="88"/>
      <c r="DO16" s="88"/>
      <c r="DP16" s="88"/>
      <c r="DQ16" s="88"/>
      <c r="DR16" s="88"/>
      <c r="DS16" s="88"/>
      <c r="DT16" s="88"/>
      <c r="DU16" s="88"/>
      <c r="DV16" s="88"/>
      <c r="DW16" s="88"/>
      <c r="DX16" s="88"/>
      <c r="DY16" s="88"/>
      <c r="DZ16" s="88"/>
      <c r="EA16" s="88"/>
      <c r="EB16" s="88"/>
      <c r="EC16" s="88"/>
      <c r="ED16" s="88"/>
      <c r="EE16" s="88"/>
      <c r="EF16" s="88"/>
      <c r="EG16" s="88"/>
      <c r="EH16" s="88"/>
      <c r="EI16" s="88"/>
      <c r="EJ16" s="88"/>
      <c r="EK16" s="88"/>
      <c r="EL16" s="88"/>
      <c r="EM16" s="88"/>
      <c r="EN16" s="88"/>
      <c r="EO16" s="88"/>
      <c r="EP16" s="88"/>
      <c r="EQ16" s="88"/>
      <c r="ER16" s="88"/>
      <c r="ES16" s="88"/>
      <c r="ET16" s="88"/>
      <c r="EU16" s="88"/>
      <c r="EV16" s="88"/>
      <c r="EW16" s="88"/>
      <c r="EX16" s="88"/>
      <c r="EY16" s="88"/>
      <c r="EZ16" s="88"/>
      <c r="FA16" s="88"/>
      <c r="FB16" s="88"/>
      <c r="FC16" s="88"/>
      <c r="FD16" s="88"/>
      <c r="FE16" s="88"/>
      <c r="FF16" s="88"/>
      <c r="FG16" s="88"/>
      <c r="FH16" s="88"/>
      <c r="FI16" s="88"/>
      <c r="FJ16" s="88"/>
      <c r="FK16" s="88"/>
      <c r="FL16" s="88"/>
      <c r="FM16" s="88"/>
      <c r="FN16" s="88"/>
      <c r="FO16" s="88"/>
      <c r="FP16" s="88"/>
      <c r="FQ16" s="88"/>
      <c r="FR16" s="88"/>
      <c r="FS16" s="88"/>
      <c r="FT16" s="88"/>
      <c r="FU16" s="88"/>
      <c r="FV16" s="88"/>
      <c r="FW16" s="88"/>
      <c r="FX16" s="88"/>
      <c r="FY16" s="88"/>
      <c r="FZ16" s="88"/>
      <c r="GA16" s="88"/>
      <c r="GB16" s="88"/>
      <c r="GC16" s="88"/>
      <c r="GD16" s="88"/>
      <c r="GE16" s="88"/>
      <c r="GF16" s="88"/>
      <c r="GG16" s="88"/>
      <c r="GH16" s="88"/>
      <c r="GI16" s="88"/>
      <c r="GJ16" s="88"/>
      <c r="GK16" s="88"/>
      <c r="GL16" s="88"/>
      <c r="GM16" s="88"/>
      <c r="GN16" s="88"/>
      <c r="GO16" s="88"/>
      <c r="GP16" s="88"/>
      <c r="GQ16" s="88"/>
      <c r="GR16" s="88"/>
      <c r="GS16" s="88"/>
      <c r="GT16" s="88"/>
      <c r="GU16" s="88"/>
      <c r="GV16" s="88"/>
      <c r="GW16" s="88"/>
      <c r="GX16" s="88"/>
      <c r="GY16" s="88"/>
      <c r="GZ16" s="88"/>
      <c r="HA16" s="88"/>
      <c r="HB16" s="88"/>
      <c r="HC16" s="88"/>
      <c r="HD16" s="88"/>
      <c r="HE16" s="88"/>
      <c r="HF16" s="88"/>
      <c r="HG16" s="88"/>
      <c r="HH16" s="88"/>
      <c r="HI16" s="88"/>
      <c r="HJ16" s="88"/>
      <c r="HK16" s="88"/>
      <c r="HL16" s="88"/>
      <c r="HM16" s="88"/>
      <c r="HN16" s="88"/>
      <c r="HO16" s="88"/>
      <c r="HP16" s="88"/>
      <c r="HQ16" s="88"/>
      <c r="HR16" s="88"/>
      <c r="HS16" s="88"/>
      <c r="HT16" s="88"/>
      <c r="HU16" s="88"/>
      <c r="HV16" s="88"/>
      <c r="HW16" s="88"/>
      <c r="HX16" s="88"/>
      <c r="HY16" s="88"/>
      <c r="HZ16" s="88"/>
      <c r="IA16" s="88"/>
      <c r="IB16" s="88"/>
      <c r="IC16" s="88"/>
      <c r="ID16" s="88"/>
      <c r="IE16" s="88"/>
      <c r="IF16" s="88"/>
      <c r="IG16" s="88"/>
    </row>
    <row r="17" s="2" customFormat="1" ht="91" customHeight="1" spans="1:241">
      <c r="A17" s="71">
        <v>10</v>
      </c>
      <c r="B17" s="81" t="s">
        <v>84</v>
      </c>
      <c r="C17" s="82" t="s">
        <v>30</v>
      </c>
      <c r="D17" s="71" t="s">
        <v>31</v>
      </c>
      <c r="E17" s="62" t="s">
        <v>79</v>
      </c>
      <c r="F17" s="85" t="s">
        <v>85</v>
      </c>
      <c r="G17" s="66">
        <v>10</v>
      </c>
      <c r="H17" s="84" t="s">
        <v>34</v>
      </c>
      <c r="I17" s="68" t="s">
        <v>86</v>
      </c>
      <c r="J17" s="69" t="s">
        <v>87</v>
      </c>
      <c r="K17" s="123">
        <f>L17+M17</f>
        <v>1</v>
      </c>
      <c r="L17" s="126"/>
      <c r="M17" s="123">
        <v>1</v>
      </c>
      <c r="N17" s="62">
        <f>O17+P17</f>
        <v>0.0601</v>
      </c>
      <c r="O17" s="62">
        <v>0.0071</v>
      </c>
      <c r="P17" s="71">
        <v>0.053</v>
      </c>
      <c r="Q17" s="62">
        <f>R17+S17</f>
        <v>0.2129</v>
      </c>
      <c r="R17" s="62">
        <v>0.0269</v>
      </c>
      <c r="S17" s="62">
        <v>0.186</v>
      </c>
      <c r="T17" s="82" t="s">
        <v>37</v>
      </c>
      <c r="U17" s="82" t="s">
        <v>83</v>
      </c>
      <c r="V17" s="127">
        <v>2025.1</v>
      </c>
      <c r="W17" s="128"/>
      <c r="X17" s="88"/>
      <c r="Y17" s="88"/>
      <c r="Z17" s="88"/>
      <c r="AA17" s="88"/>
      <c r="AB17" s="88"/>
      <c r="AC17" s="88"/>
      <c r="AD17" s="88"/>
      <c r="AE17" s="88"/>
      <c r="AF17" s="88"/>
      <c r="AG17" s="88"/>
      <c r="AH17" s="88"/>
      <c r="AI17" s="88"/>
      <c r="AJ17" s="88"/>
      <c r="AK17" s="88"/>
      <c r="AL17" s="88"/>
      <c r="AM17" s="88"/>
      <c r="AN17" s="88"/>
      <c r="AO17" s="88"/>
      <c r="AP17" s="88"/>
      <c r="AQ17" s="88"/>
      <c r="AR17" s="88"/>
      <c r="AS17" s="88"/>
      <c r="AT17" s="88"/>
      <c r="AU17" s="88"/>
      <c r="AV17" s="88"/>
      <c r="AW17" s="88"/>
      <c r="AX17" s="88"/>
      <c r="AY17" s="88"/>
      <c r="AZ17" s="88"/>
      <c r="BA17" s="88"/>
      <c r="BB17" s="88"/>
      <c r="BC17" s="88"/>
      <c r="BD17" s="88"/>
      <c r="BE17" s="88"/>
      <c r="BF17" s="88"/>
      <c r="BG17" s="88"/>
      <c r="BH17" s="88"/>
      <c r="BI17" s="88"/>
      <c r="BJ17" s="88"/>
      <c r="BK17" s="88"/>
      <c r="BL17" s="88"/>
      <c r="BM17" s="88"/>
      <c r="BN17" s="88"/>
      <c r="BO17" s="88"/>
      <c r="BP17" s="88"/>
      <c r="BQ17" s="88"/>
      <c r="BR17" s="88"/>
      <c r="BS17" s="88"/>
      <c r="BT17" s="88"/>
      <c r="BU17" s="88"/>
      <c r="BV17" s="88"/>
      <c r="BW17" s="88"/>
      <c r="BX17" s="88"/>
      <c r="BY17" s="88"/>
      <c r="BZ17" s="88"/>
      <c r="CA17" s="88"/>
      <c r="CB17" s="88"/>
      <c r="CC17" s="88"/>
      <c r="CD17" s="88"/>
      <c r="CE17" s="88"/>
      <c r="CF17" s="88"/>
      <c r="CG17" s="88"/>
      <c r="CH17" s="88"/>
      <c r="CI17" s="88"/>
      <c r="CJ17" s="88"/>
      <c r="CK17" s="88"/>
      <c r="CL17" s="88"/>
      <c r="CM17" s="88"/>
      <c r="CN17" s="88"/>
      <c r="CO17" s="88"/>
      <c r="CP17" s="88"/>
      <c r="CQ17" s="88"/>
      <c r="CR17" s="88"/>
      <c r="CS17" s="88"/>
      <c r="CT17" s="88"/>
      <c r="CU17" s="88"/>
      <c r="CV17" s="88"/>
      <c r="CW17" s="88"/>
      <c r="CX17" s="88"/>
      <c r="CY17" s="88"/>
      <c r="CZ17" s="88"/>
      <c r="DA17" s="88"/>
      <c r="DB17" s="88"/>
      <c r="DC17" s="88"/>
      <c r="DD17" s="88"/>
      <c r="DE17" s="88"/>
      <c r="DF17" s="88"/>
      <c r="DG17" s="88"/>
      <c r="DH17" s="88"/>
      <c r="DI17" s="88"/>
      <c r="DJ17" s="88"/>
      <c r="DK17" s="88"/>
      <c r="DL17" s="88"/>
      <c r="DM17" s="88"/>
      <c r="DN17" s="88"/>
      <c r="DO17" s="88"/>
      <c r="DP17" s="88"/>
      <c r="DQ17" s="88"/>
      <c r="DR17" s="88"/>
      <c r="DS17" s="88"/>
      <c r="DT17" s="88"/>
      <c r="DU17" s="88"/>
      <c r="DV17" s="88"/>
      <c r="DW17" s="88"/>
      <c r="DX17" s="88"/>
      <c r="DY17" s="88"/>
      <c r="DZ17" s="88"/>
      <c r="EA17" s="88"/>
      <c r="EB17" s="88"/>
      <c r="EC17" s="88"/>
      <c r="ED17" s="88"/>
      <c r="EE17" s="88"/>
      <c r="EF17" s="88"/>
      <c r="EG17" s="88"/>
      <c r="EH17" s="88"/>
      <c r="EI17" s="88"/>
      <c r="EJ17" s="88"/>
      <c r="EK17" s="88"/>
      <c r="EL17" s="88"/>
      <c r="EM17" s="88"/>
      <c r="EN17" s="88"/>
      <c r="EO17" s="88"/>
      <c r="EP17" s="88"/>
      <c r="EQ17" s="88"/>
      <c r="ER17" s="88"/>
      <c r="ES17" s="88"/>
      <c r="ET17" s="88"/>
      <c r="EU17" s="88"/>
      <c r="EV17" s="88"/>
      <c r="EW17" s="88"/>
      <c r="EX17" s="88"/>
      <c r="EY17" s="88"/>
      <c r="EZ17" s="88"/>
      <c r="FA17" s="88"/>
      <c r="FB17" s="88"/>
      <c r="FC17" s="88"/>
      <c r="FD17" s="88"/>
      <c r="FE17" s="88"/>
      <c r="FF17" s="88"/>
      <c r="FG17" s="88"/>
      <c r="FH17" s="88"/>
      <c r="FI17" s="88"/>
      <c r="FJ17" s="88"/>
      <c r="FK17" s="88"/>
      <c r="FL17" s="88"/>
      <c r="FM17" s="88"/>
      <c r="FN17" s="88"/>
      <c r="FO17" s="88"/>
      <c r="FP17" s="88"/>
      <c r="FQ17" s="88"/>
      <c r="FR17" s="88"/>
      <c r="FS17" s="88"/>
      <c r="FT17" s="88"/>
      <c r="FU17" s="88"/>
      <c r="FV17" s="88"/>
      <c r="FW17" s="88"/>
      <c r="FX17" s="88"/>
      <c r="FY17" s="88"/>
      <c r="FZ17" s="88"/>
      <c r="GA17" s="88"/>
      <c r="GB17" s="88"/>
      <c r="GC17" s="88"/>
      <c r="GD17" s="88"/>
      <c r="GE17" s="88"/>
      <c r="GF17" s="88"/>
      <c r="GG17" s="88"/>
      <c r="GH17" s="88"/>
      <c r="GI17" s="88"/>
      <c r="GJ17" s="88"/>
      <c r="GK17" s="88"/>
      <c r="GL17" s="88"/>
      <c r="GM17" s="88"/>
      <c r="GN17" s="88"/>
      <c r="GO17" s="88"/>
      <c r="GP17" s="88"/>
      <c r="GQ17" s="88"/>
      <c r="GR17" s="88"/>
      <c r="GS17" s="88"/>
      <c r="GT17" s="88"/>
      <c r="GU17" s="88"/>
      <c r="GV17" s="88"/>
      <c r="GW17" s="88"/>
      <c r="GX17" s="88"/>
      <c r="GY17" s="88"/>
      <c r="GZ17" s="88"/>
      <c r="HA17" s="88"/>
      <c r="HB17" s="88"/>
      <c r="HC17" s="88"/>
      <c r="HD17" s="88"/>
      <c r="HE17" s="88"/>
      <c r="HF17" s="88"/>
      <c r="HG17" s="88"/>
      <c r="HH17" s="88"/>
      <c r="HI17" s="88"/>
      <c r="HJ17" s="88"/>
      <c r="HK17" s="88"/>
      <c r="HL17" s="88"/>
      <c r="HM17" s="88"/>
      <c r="HN17" s="88"/>
      <c r="HO17" s="88"/>
      <c r="HP17" s="88"/>
      <c r="HQ17" s="88"/>
      <c r="HR17" s="88"/>
      <c r="HS17" s="88"/>
      <c r="HT17" s="88"/>
      <c r="HU17" s="88"/>
      <c r="HV17" s="88"/>
      <c r="HW17" s="88"/>
      <c r="HX17" s="88"/>
      <c r="HY17" s="88"/>
      <c r="HZ17" s="88"/>
      <c r="IA17" s="88"/>
      <c r="IB17" s="88"/>
      <c r="IC17" s="88"/>
      <c r="ID17" s="88"/>
      <c r="IE17" s="88"/>
      <c r="IF17" s="88"/>
      <c r="IG17" s="88"/>
    </row>
    <row r="18" s="2" customFormat="1" ht="144" customHeight="1" spans="1:241">
      <c r="A18" s="71">
        <v>11</v>
      </c>
      <c r="B18" s="89" t="s">
        <v>88</v>
      </c>
      <c r="C18" s="82" t="s">
        <v>30</v>
      </c>
      <c r="D18" s="71" t="s">
        <v>31</v>
      </c>
      <c r="E18" s="62" t="s">
        <v>89</v>
      </c>
      <c r="F18" s="83" t="s">
        <v>90</v>
      </c>
      <c r="G18" s="66">
        <v>950</v>
      </c>
      <c r="H18" s="84" t="s">
        <v>34</v>
      </c>
      <c r="I18" s="69" t="s">
        <v>91</v>
      </c>
      <c r="J18" s="85" t="s">
        <v>92</v>
      </c>
      <c r="K18" s="68">
        <f>L18+M18</f>
        <v>3</v>
      </c>
      <c r="L18" s="65"/>
      <c r="M18" s="65">
        <v>3</v>
      </c>
      <c r="N18" s="65">
        <v>0.005</v>
      </c>
      <c r="O18" s="129"/>
      <c r="P18" s="129">
        <v>0.005</v>
      </c>
      <c r="Q18" s="66">
        <v>0.02</v>
      </c>
      <c r="R18" s="66"/>
      <c r="S18" s="66">
        <v>0.02</v>
      </c>
      <c r="T18" s="82" t="s">
        <v>37</v>
      </c>
      <c r="U18" s="82" t="s">
        <v>38</v>
      </c>
      <c r="V18" s="86">
        <v>2025.12</v>
      </c>
      <c r="W18" s="87"/>
      <c r="X18" s="88"/>
      <c r="Y18" s="88"/>
      <c r="Z18" s="88"/>
      <c r="AA18" s="88"/>
      <c r="AB18" s="88"/>
      <c r="AC18" s="88"/>
      <c r="AD18" s="88"/>
      <c r="AE18" s="88"/>
      <c r="AF18" s="88"/>
      <c r="AG18" s="88"/>
      <c r="AH18" s="88"/>
      <c r="AI18" s="88"/>
      <c r="AJ18" s="88"/>
      <c r="AK18" s="88"/>
      <c r="AL18" s="88"/>
      <c r="AM18" s="88"/>
      <c r="AN18" s="88"/>
      <c r="AO18" s="88"/>
      <c r="AP18" s="88"/>
      <c r="AQ18" s="88"/>
      <c r="AR18" s="88"/>
      <c r="AS18" s="88"/>
      <c r="AT18" s="88"/>
      <c r="AU18" s="88"/>
      <c r="AV18" s="88"/>
      <c r="AW18" s="88"/>
      <c r="AX18" s="88"/>
      <c r="AY18" s="88"/>
      <c r="AZ18" s="88"/>
      <c r="BA18" s="88"/>
      <c r="BB18" s="88"/>
      <c r="BC18" s="88"/>
      <c r="BD18" s="88"/>
      <c r="BE18" s="88"/>
      <c r="BF18" s="88"/>
      <c r="BG18" s="88"/>
      <c r="BH18" s="88"/>
      <c r="BI18" s="88"/>
      <c r="BJ18" s="88"/>
      <c r="BK18" s="88"/>
      <c r="BL18" s="88"/>
      <c r="BM18" s="88"/>
      <c r="BN18" s="88"/>
      <c r="BO18" s="88"/>
      <c r="BP18" s="88"/>
      <c r="BQ18" s="88"/>
      <c r="BR18" s="88"/>
      <c r="BS18" s="88"/>
      <c r="BT18" s="88"/>
      <c r="BU18" s="88"/>
      <c r="BV18" s="88"/>
      <c r="BW18" s="88"/>
      <c r="BX18" s="88"/>
      <c r="BY18" s="88"/>
      <c r="BZ18" s="88"/>
      <c r="CA18" s="88"/>
      <c r="CB18" s="88"/>
      <c r="CC18" s="88"/>
      <c r="CD18" s="88"/>
      <c r="CE18" s="88"/>
      <c r="CF18" s="88"/>
      <c r="CG18" s="88"/>
      <c r="CH18" s="88"/>
      <c r="CI18" s="88"/>
      <c r="CJ18" s="88"/>
      <c r="CK18" s="88"/>
      <c r="CL18" s="88"/>
      <c r="CM18" s="88"/>
      <c r="CN18" s="88"/>
      <c r="CO18" s="88"/>
      <c r="CP18" s="88"/>
      <c r="CQ18" s="88"/>
      <c r="CR18" s="88"/>
      <c r="CS18" s="88"/>
      <c r="CT18" s="88"/>
      <c r="CU18" s="88"/>
      <c r="CV18" s="88"/>
      <c r="CW18" s="88"/>
      <c r="CX18" s="88"/>
      <c r="CY18" s="88"/>
      <c r="CZ18" s="88"/>
      <c r="DA18" s="88"/>
      <c r="DB18" s="88"/>
      <c r="DC18" s="88"/>
      <c r="DD18" s="88"/>
      <c r="DE18" s="88"/>
      <c r="DF18" s="88"/>
      <c r="DG18" s="88"/>
      <c r="DH18" s="88"/>
      <c r="DI18" s="88"/>
      <c r="DJ18" s="88"/>
      <c r="DK18" s="88"/>
      <c r="DL18" s="88"/>
      <c r="DM18" s="88"/>
      <c r="DN18" s="88"/>
      <c r="DO18" s="88"/>
      <c r="DP18" s="88"/>
      <c r="DQ18" s="88"/>
      <c r="DR18" s="88"/>
      <c r="DS18" s="88"/>
      <c r="DT18" s="88"/>
      <c r="DU18" s="88"/>
      <c r="DV18" s="88"/>
      <c r="DW18" s="88"/>
      <c r="DX18" s="88"/>
      <c r="DY18" s="88"/>
      <c r="DZ18" s="88"/>
      <c r="EA18" s="88"/>
      <c r="EB18" s="88"/>
      <c r="EC18" s="88"/>
      <c r="ED18" s="88"/>
      <c r="EE18" s="88"/>
      <c r="EF18" s="88"/>
      <c r="EG18" s="88"/>
      <c r="EH18" s="88"/>
      <c r="EI18" s="88"/>
      <c r="EJ18" s="88"/>
      <c r="EK18" s="88"/>
      <c r="EL18" s="88"/>
      <c r="EM18" s="88"/>
      <c r="EN18" s="88"/>
      <c r="EO18" s="88"/>
      <c r="EP18" s="88"/>
      <c r="EQ18" s="88"/>
      <c r="ER18" s="88"/>
      <c r="ES18" s="88"/>
      <c r="ET18" s="88"/>
      <c r="EU18" s="88"/>
      <c r="EV18" s="88"/>
      <c r="EW18" s="88"/>
      <c r="EX18" s="88"/>
      <c r="EY18" s="88"/>
      <c r="EZ18" s="88"/>
      <c r="FA18" s="88"/>
      <c r="FB18" s="88"/>
      <c r="FC18" s="88"/>
      <c r="FD18" s="88"/>
      <c r="FE18" s="88"/>
      <c r="FF18" s="88"/>
      <c r="FG18" s="88"/>
      <c r="FH18" s="88"/>
      <c r="FI18" s="88"/>
      <c r="FJ18" s="88"/>
      <c r="FK18" s="88"/>
      <c r="FL18" s="88"/>
      <c r="FM18" s="88"/>
      <c r="FN18" s="88"/>
      <c r="FO18" s="88"/>
      <c r="FP18" s="88"/>
      <c r="FQ18" s="88"/>
      <c r="FR18" s="88"/>
      <c r="FS18" s="88"/>
      <c r="FT18" s="88"/>
      <c r="FU18" s="88"/>
      <c r="FV18" s="88"/>
      <c r="FW18" s="88"/>
      <c r="FX18" s="88"/>
      <c r="FY18" s="88"/>
      <c r="FZ18" s="88"/>
      <c r="GA18" s="88"/>
      <c r="GB18" s="88"/>
      <c r="GC18" s="88"/>
      <c r="GD18" s="88"/>
      <c r="GE18" s="88"/>
      <c r="GF18" s="88"/>
      <c r="GG18" s="88"/>
      <c r="GH18" s="88"/>
      <c r="GI18" s="88"/>
      <c r="GJ18" s="88"/>
      <c r="GK18" s="88"/>
      <c r="GL18" s="88"/>
      <c r="GM18" s="88"/>
      <c r="GN18" s="88"/>
      <c r="GO18" s="88"/>
      <c r="GP18" s="88"/>
      <c r="GQ18" s="88"/>
      <c r="GR18" s="88"/>
      <c r="GS18" s="88"/>
      <c r="GT18" s="88"/>
      <c r="GU18" s="88"/>
      <c r="GV18" s="88"/>
      <c r="GW18" s="88"/>
      <c r="GX18" s="88"/>
      <c r="GY18" s="88"/>
      <c r="GZ18" s="88"/>
      <c r="HA18" s="88"/>
      <c r="HB18" s="88"/>
      <c r="HC18" s="88"/>
      <c r="HD18" s="88"/>
      <c r="HE18" s="88"/>
      <c r="HF18" s="88"/>
      <c r="HG18" s="88"/>
      <c r="HH18" s="88"/>
      <c r="HI18" s="88"/>
      <c r="HJ18" s="88"/>
      <c r="HK18" s="88"/>
      <c r="HL18" s="88"/>
      <c r="HM18" s="88"/>
      <c r="HN18" s="88"/>
      <c r="HO18" s="88"/>
      <c r="HP18" s="88"/>
      <c r="HQ18" s="88"/>
      <c r="HR18" s="88"/>
      <c r="HS18" s="88"/>
      <c r="HT18" s="88"/>
      <c r="HU18" s="88"/>
      <c r="HV18" s="88"/>
      <c r="HW18" s="88"/>
      <c r="HX18" s="88"/>
      <c r="HY18" s="88"/>
      <c r="HZ18" s="88"/>
      <c r="IA18" s="88"/>
      <c r="IB18" s="88"/>
      <c r="IC18" s="88"/>
      <c r="ID18" s="88"/>
      <c r="IE18" s="88"/>
      <c r="IF18" s="88"/>
      <c r="IG18" s="88"/>
    </row>
    <row r="19" s="2" customFormat="1" ht="166" customHeight="1" spans="1:241">
      <c r="A19" s="71">
        <v>12</v>
      </c>
      <c r="B19" s="108" t="s">
        <v>93</v>
      </c>
      <c r="C19" s="106" t="s">
        <v>30</v>
      </c>
      <c r="D19" s="71" t="s">
        <v>31</v>
      </c>
      <c r="E19" s="130" t="s">
        <v>32</v>
      </c>
      <c r="F19" s="108" t="s">
        <v>94</v>
      </c>
      <c r="G19" s="131">
        <v>300</v>
      </c>
      <c r="H19" s="84" t="s">
        <v>34</v>
      </c>
      <c r="I19" s="132" t="s">
        <v>95</v>
      </c>
      <c r="J19" s="132" t="s">
        <v>96</v>
      </c>
      <c r="K19" s="71"/>
      <c r="L19" s="123">
        <v>60</v>
      </c>
      <c r="M19" s="123">
        <v>197</v>
      </c>
      <c r="N19" s="124">
        <f>O19+P19</f>
        <v>0.045</v>
      </c>
      <c r="O19" s="124">
        <v>0.01</v>
      </c>
      <c r="P19" s="124">
        <v>0.035</v>
      </c>
      <c r="Q19" s="124">
        <f t="shared" ref="Q19:Q24" si="0">R19+S19</f>
        <v>0.1575</v>
      </c>
      <c r="R19" s="124">
        <v>0.035</v>
      </c>
      <c r="S19" s="124">
        <v>0.1225</v>
      </c>
      <c r="T19" s="106" t="s">
        <v>37</v>
      </c>
      <c r="U19" s="133" t="s">
        <v>97</v>
      </c>
      <c r="V19" s="97">
        <v>2025.12</v>
      </c>
      <c r="W19" s="134"/>
      <c r="X19" s="88"/>
      <c r="Y19" s="88"/>
      <c r="Z19" s="88"/>
      <c r="AA19" s="88"/>
      <c r="AB19" s="88"/>
      <c r="AC19" s="88"/>
      <c r="AD19" s="88"/>
      <c r="AE19" s="88"/>
      <c r="AF19" s="88"/>
      <c r="AG19" s="88"/>
      <c r="AH19" s="88"/>
      <c r="AI19" s="88"/>
      <c r="AJ19" s="88"/>
      <c r="AK19" s="88"/>
      <c r="AL19" s="88"/>
      <c r="AM19" s="88"/>
      <c r="AN19" s="88"/>
      <c r="AO19" s="88"/>
      <c r="AP19" s="88"/>
      <c r="AQ19" s="88"/>
      <c r="AR19" s="88"/>
      <c r="AS19" s="88"/>
      <c r="AT19" s="88"/>
      <c r="AU19" s="88"/>
      <c r="AV19" s="88"/>
      <c r="AW19" s="88"/>
      <c r="AX19" s="88"/>
      <c r="AY19" s="88"/>
      <c r="AZ19" s="88"/>
      <c r="BA19" s="88"/>
      <c r="BB19" s="88"/>
      <c r="BC19" s="88"/>
      <c r="BD19" s="88"/>
      <c r="BE19" s="88"/>
      <c r="BF19" s="88"/>
      <c r="BG19" s="88"/>
      <c r="BH19" s="88"/>
      <c r="BI19" s="88"/>
      <c r="BJ19" s="88"/>
      <c r="BK19" s="88"/>
      <c r="BL19" s="88"/>
      <c r="BM19" s="88"/>
      <c r="BN19" s="88"/>
      <c r="BO19" s="88"/>
      <c r="BP19" s="88"/>
      <c r="BQ19" s="88"/>
      <c r="BR19" s="88"/>
      <c r="BS19" s="88"/>
      <c r="BT19" s="88"/>
      <c r="BU19" s="88"/>
      <c r="BV19" s="88"/>
      <c r="BW19" s="88"/>
      <c r="BX19" s="88"/>
      <c r="BY19" s="88"/>
      <c r="BZ19" s="88"/>
      <c r="CA19" s="88"/>
      <c r="CB19" s="88"/>
      <c r="CC19" s="88"/>
      <c r="CD19" s="88"/>
      <c r="CE19" s="88"/>
      <c r="CF19" s="88"/>
      <c r="CG19" s="88"/>
      <c r="CH19" s="88"/>
      <c r="CI19" s="88"/>
      <c r="CJ19" s="88"/>
      <c r="CK19" s="88"/>
      <c r="CL19" s="88"/>
      <c r="CM19" s="88"/>
      <c r="CN19" s="88"/>
      <c r="CO19" s="88"/>
      <c r="CP19" s="88"/>
      <c r="CQ19" s="88"/>
      <c r="CR19" s="88"/>
      <c r="CS19" s="88"/>
      <c r="CT19" s="88"/>
      <c r="CU19" s="88"/>
      <c r="CV19" s="88"/>
      <c r="CW19" s="88"/>
      <c r="CX19" s="88"/>
      <c r="CY19" s="88"/>
      <c r="CZ19" s="88"/>
      <c r="DA19" s="88"/>
      <c r="DB19" s="88"/>
      <c r="DC19" s="88"/>
      <c r="DD19" s="88"/>
      <c r="DE19" s="88"/>
      <c r="DF19" s="88"/>
      <c r="DG19" s="88"/>
      <c r="DH19" s="88"/>
      <c r="DI19" s="88"/>
      <c r="DJ19" s="88"/>
      <c r="DK19" s="88"/>
      <c r="DL19" s="88"/>
      <c r="DM19" s="88"/>
      <c r="DN19" s="88"/>
      <c r="DO19" s="88"/>
      <c r="DP19" s="88"/>
      <c r="DQ19" s="88"/>
      <c r="DR19" s="88"/>
      <c r="DS19" s="88"/>
      <c r="DT19" s="88"/>
      <c r="DU19" s="88"/>
      <c r="DV19" s="88"/>
      <c r="DW19" s="88"/>
      <c r="DX19" s="88"/>
      <c r="DY19" s="88"/>
      <c r="DZ19" s="88"/>
      <c r="EA19" s="88"/>
      <c r="EB19" s="88"/>
      <c r="EC19" s="88"/>
      <c r="ED19" s="88"/>
      <c r="EE19" s="88"/>
      <c r="EF19" s="88"/>
      <c r="EG19" s="88"/>
      <c r="EH19" s="88"/>
      <c r="EI19" s="88"/>
      <c r="EJ19" s="88"/>
      <c r="EK19" s="88"/>
      <c r="EL19" s="88"/>
      <c r="EM19" s="88"/>
      <c r="EN19" s="88"/>
      <c r="EO19" s="88"/>
      <c r="EP19" s="88"/>
      <c r="EQ19" s="88"/>
      <c r="ER19" s="88"/>
      <c r="ES19" s="88"/>
      <c r="ET19" s="88"/>
      <c r="EU19" s="88"/>
      <c r="EV19" s="88"/>
      <c r="EW19" s="88"/>
      <c r="EX19" s="88"/>
      <c r="EY19" s="88"/>
      <c r="EZ19" s="88"/>
      <c r="FA19" s="88"/>
      <c r="FB19" s="88"/>
      <c r="FC19" s="88"/>
      <c r="FD19" s="88"/>
      <c r="FE19" s="88"/>
      <c r="FF19" s="88"/>
      <c r="FG19" s="88"/>
      <c r="FH19" s="88"/>
      <c r="FI19" s="88"/>
      <c r="FJ19" s="88"/>
      <c r="FK19" s="88"/>
      <c r="FL19" s="88"/>
      <c r="FM19" s="88"/>
      <c r="FN19" s="88"/>
      <c r="FO19" s="88"/>
      <c r="FP19" s="88"/>
      <c r="FQ19" s="88"/>
      <c r="FR19" s="88"/>
      <c r="FS19" s="88"/>
      <c r="FT19" s="88"/>
      <c r="FU19" s="88"/>
      <c r="FV19" s="88"/>
      <c r="FW19" s="88"/>
      <c r="FX19" s="88"/>
      <c r="FY19" s="88"/>
      <c r="FZ19" s="88"/>
      <c r="GA19" s="88"/>
      <c r="GB19" s="88"/>
      <c r="GC19" s="88"/>
      <c r="GD19" s="88"/>
      <c r="GE19" s="88"/>
      <c r="GF19" s="88"/>
      <c r="GG19" s="88"/>
      <c r="GH19" s="88"/>
      <c r="GI19" s="88"/>
      <c r="GJ19" s="88"/>
      <c r="GK19" s="88"/>
      <c r="GL19" s="88"/>
      <c r="GM19" s="88"/>
      <c r="GN19" s="88"/>
      <c r="GO19" s="88"/>
      <c r="GP19" s="88"/>
      <c r="GQ19" s="88"/>
      <c r="GR19" s="88"/>
      <c r="GS19" s="88"/>
      <c r="GT19" s="88"/>
      <c r="GU19" s="88"/>
      <c r="GV19" s="88"/>
      <c r="GW19" s="88"/>
      <c r="GX19" s="88"/>
      <c r="GY19" s="88"/>
      <c r="GZ19" s="88"/>
      <c r="HA19" s="88"/>
      <c r="HB19" s="88"/>
      <c r="HC19" s="88"/>
      <c r="HD19" s="88"/>
      <c r="HE19" s="88"/>
      <c r="HF19" s="88"/>
      <c r="HG19" s="88"/>
      <c r="HH19" s="88"/>
      <c r="HI19" s="88"/>
      <c r="HJ19" s="88"/>
      <c r="HK19" s="88"/>
      <c r="HL19" s="88"/>
      <c r="HM19" s="88"/>
      <c r="HN19" s="88"/>
      <c r="HO19" s="88"/>
      <c r="HP19" s="88"/>
      <c r="HQ19" s="88"/>
      <c r="HR19" s="88"/>
      <c r="HS19" s="88"/>
      <c r="HT19" s="88"/>
      <c r="HU19" s="88"/>
      <c r="HV19" s="88"/>
      <c r="HW19" s="88"/>
      <c r="HX19" s="88"/>
      <c r="HY19" s="88"/>
      <c r="HZ19" s="88"/>
      <c r="IA19" s="88"/>
      <c r="IB19" s="88"/>
      <c r="IC19" s="88"/>
      <c r="ID19" s="88"/>
      <c r="IE19" s="88"/>
      <c r="IF19" s="88"/>
      <c r="IG19" s="88"/>
    </row>
    <row r="20" s="2" customFormat="1" ht="147" customHeight="1" spans="1:241">
      <c r="A20" s="71">
        <v>13</v>
      </c>
      <c r="B20" s="135" t="s">
        <v>98</v>
      </c>
      <c r="C20" s="106" t="s">
        <v>30</v>
      </c>
      <c r="D20" s="71" t="s">
        <v>31</v>
      </c>
      <c r="E20" s="130" t="s">
        <v>32</v>
      </c>
      <c r="F20" s="100" t="s">
        <v>99</v>
      </c>
      <c r="G20" s="131">
        <v>990</v>
      </c>
      <c r="H20" s="84" t="s">
        <v>34</v>
      </c>
      <c r="I20" s="132" t="s">
        <v>100</v>
      </c>
      <c r="J20" s="136" t="s">
        <v>101</v>
      </c>
      <c r="K20" s="71"/>
      <c r="L20" s="123">
        <v>50</v>
      </c>
      <c r="M20" s="123">
        <v>140</v>
      </c>
      <c r="N20" s="124">
        <v>0.05</v>
      </c>
      <c r="O20" s="124">
        <v>0.015</v>
      </c>
      <c r="P20" s="124">
        <v>0.035</v>
      </c>
      <c r="Q20" s="124">
        <v>0.1925</v>
      </c>
      <c r="R20" s="124">
        <v>0.0525</v>
      </c>
      <c r="S20" s="124">
        <v>0.14</v>
      </c>
      <c r="T20" s="106" t="s">
        <v>37</v>
      </c>
      <c r="U20" s="133" t="s">
        <v>97</v>
      </c>
      <c r="V20" s="97">
        <v>2025.12</v>
      </c>
      <c r="W20" s="134"/>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c r="ID20" s="88"/>
      <c r="IE20" s="88"/>
      <c r="IF20" s="88"/>
      <c r="IG20" s="88"/>
    </row>
    <row r="21" s="2" customFormat="1" ht="66" customHeight="1" spans="1:241">
      <c r="A21" s="71">
        <v>14</v>
      </c>
      <c r="B21" s="136" t="s">
        <v>102</v>
      </c>
      <c r="C21" s="106" t="s">
        <v>30</v>
      </c>
      <c r="D21" s="71" t="s">
        <v>31</v>
      </c>
      <c r="E21" s="130" t="s">
        <v>103</v>
      </c>
      <c r="F21" s="108" t="s">
        <v>104</v>
      </c>
      <c r="G21" s="131">
        <v>360</v>
      </c>
      <c r="H21" s="84" t="s">
        <v>34</v>
      </c>
      <c r="I21" s="108" t="s">
        <v>105</v>
      </c>
      <c r="J21" s="136" t="s">
        <v>106</v>
      </c>
      <c r="K21" s="71"/>
      <c r="L21" s="137" t="s">
        <v>107</v>
      </c>
      <c r="M21" s="123">
        <v>1</v>
      </c>
      <c r="N21" s="124">
        <v>0.01</v>
      </c>
      <c r="O21" s="138" t="s">
        <v>107</v>
      </c>
      <c r="P21" s="124">
        <v>0.008</v>
      </c>
      <c r="Q21" s="124">
        <f t="shared" si="0"/>
        <v>0.039</v>
      </c>
      <c r="R21" s="124">
        <v>0.007</v>
      </c>
      <c r="S21" s="124">
        <v>0.032</v>
      </c>
      <c r="T21" s="82" t="s">
        <v>97</v>
      </c>
      <c r="U21" s="82" t="s">
        <v>97</v>
      </c>
      <c r="V21" s="97">
        <v>2025.12</v>
      </c>
      <c r="W21" s="134"/>
      <c r="X21" s="88"/>
      <c r="Y21" s="88"/>
      <c r="Z21" s="88"/>
      <c r="AA21" s="88"/>
      <c r="AB21" s="88"/>
      <c r="AC21" s="88"/>
      <c r="AD21" s="88"/>
      <c r="AE21" s="88"/>
      <c r="AF21" s="88"/>
      <c r="AG21" s="88"/>
      <c r="AH21" s="88"/>
      <c r="AI21" s="88"/>
      <c r="AJ21" s="88"/>
      <c r="AK21" s="88"/>
      <c r="AL21" s="88"/>
      <c r="AM21" s="88"/>
      <c r="AN21" s="88"/>
      <c r="AO21" s="88"/>
      <c r="AP21" s="88"/>
      <c r="AQ21" s="88"/>
      <c r="AR21" s="88"/>
      <c r="AS21" s="88"/>
      <c r="AT21" s="88"/>
      <c r="AU21" s="88"/>
      <c r="AV21" s="88"/>
      <c r="AW21" s="88"/>
      <c r="AX21" s="88"/>
      <c r="AY21" s="88"/>
      <c r="AZ21" s="88"/>
      <c r="BA21" s="88"/>
      <c r="BB21" s="88"/>
      <c r="BC21" s="88"/>
      <c r="BD21" s="88"/>
      <c r="BE21" s="88"/>
      <c r="BF21" s="88"/>
      <c r="BG21" s="88"/>
      <c r="BH21" s="88"/>
      <c r="BI21" s="88"/>
      <c r="BJ21" s="88"/>
      <c r="BK21" s="88"/>
      <c r="BL21" s="88"/>
      <c r="BM21" s="88"/>
      <c r="BN21" s="88"/>
      <c r="BO21" s="88"/>
      <c r="BP21" s="88"/>
      <c r="BQ21" s="88"/>
      <c r="BR21" s="88"/>
      <c r="BS21" s="88"/>
      <c r="BT21" s="88"/>
      <c r="BU21" s="88"/>
      <c r="BV21" s="88"/>
      <c r="BW21" s="88"/>
      <c r="BX21" s="88"/>
      <c r="BY21" s="88"/>
      <c r="BZ21" s="88"/>
      <c r="CA21" s="88"/>
      <c r="CB21" s="88"/>
      <c r="CC21" s="88"/>
      <c r="CD21" s="88"/>
      <c r="CE21" s="88"/>
      <c r="CF21" s="88"/>
      <c r="CG21" s="88"/>
      <c r="CH21" s="88"/>
      <c r="CI21" s="88"/>
      <c r="CJ21" s="88"/>
      <c r="CK21" s="88"/>
      <c r="CL21" s="88"/>
      <c r="CM21" s="88"/>
      <c r="CN21" s="88"/>
      <c r="CO21" s="88"/>
      <c r="CP21" s="88"/>
      <c r="CQ21" s="88"/>
      <c r="CR21" s="88"/>
      <c r="CS21" s="88"/>
      <c r="CT21" s="88"/>
      <c r="CU21" s="88"/>
      <c r="CV21" s="88"/>
      <c r="CW21" s="88"/>
      <c r="CX21" s="88"/>
      <c r="CY21" s="88"/>
      <c r="CZ21" s="88"/>
      <c r="DA21" s="88"/>
      <c r="DB21" s="88"/>
      <c r="DC21" s="88"/>
      <c r="DD21" s="88"/>
      <c r="DE21" s="88"/>
      <c r="DF21" s="88"/>
      <c r="DG21" s="88"/>
      <c r="DH21" s="88"/>
      <c r="DI21" s="88"/>
      <c r="DJ21" s="88"/>
      <c r="DK21" s="88"/>
      <c r="DL21" s="88"/>
      <c r="DM21" s="88"/>
      <c r="DN21" s="88"/>
      <c r="DO21" s="88"/>
      <c r="DP21" s="88"/>
      <c r="DQ21" s="88"/>
      <c r="DR21" s="88"/>
      <c r="DS21" s="88"/>
      <c r="DT21" s="88"/>
      <c r="DU21" s="88"/>
      <c r="DV21" s="88"/>
      <c r="DW21" s="88"/>
      <c r="DX21" s="88"/>
      <c r="DY21" s="88"/>
      <c r="DZ21" s="88"/>
      <c r="EA21" s="88"/>
      <c r="EB21" s="88"/>
      <c r="EC21" s="88"/>
      <c r="ED21" s="88"/>
      <c r="EE21" s="88"/>
      <c r="EF21" s="88"/>
      <c r="EG21" s="88"/>
      <c r="EH21" s="88"/>
      <c r="EI21" s="88"/>
      <c r="EJ21" s="88"/>
      <c r="EK21" s="88"/>
      <c r="EL21" s="88"/>
      <c r="EM21" s="88"/>
      <c r="EN21" s="88"/>
      <c r="EO21" s="88"/>
      <c r="EP21" s="88"/>
      <c r="EQ21" s="88"/>
      <c r="ER21" s="88"/>
      <c r="ES21" s="88"/>
      <c r="ET21" s="88"/>
      <c r="EU21" s="88"/>
      <c r="EV21" s="88"/>
      <c r="EW21" s="88"/>
      <c r="EX21" s="88"/>
      <c r="EY21" s="88"/>
      <c r="EZ21" s="88"/>
      <c r="FA21" s="88"/>
      <c r="FB21" s="88"/>
      <c r="FC21" s="88"/>
      <c r="FD21" s="88"/>
      <c r="FE21" s="88"/>
      <c r="FF21" s="88"/>
      <c r="FG21" s="88"/>
      <c r="FH21" s="88"/>
      <c r="FI21" s="88"/>
      <c r="FJ21" s="88"/>
      <c r="FK21" s="88"/>
      <c r="FL21" s="88"/>
      <c r="FM21" s="88"/>
      <c r="FN21" s="88"/>
      <c r="FO21" s="88"/>
      <c r="FP21" s="88"/>
      <c r="FQ21" s="88"/>
      <c r="FR21" s="88"/>
      <c r="FS21" s="88"/>
      <c r="FT21" s="88"/>
      <c r="FU21" s="88"/>
      <c r="FV21" s="88"/>
      <c r="FW21" s="88"/>
      <c r="FX21" s="88"/>
      <c r="FY21" s="88"/>
      <c r="FZ21" s="88"/>
      <c r="GA21" s="88"/>
      <c r="GB21" s="88"/>
      <c r="GC21" s="88"/>
      <c r="GD21" s="88"/>
      <c r="GE21" s="88"/>
      <c r="GF21" s="88"/>
      <c r="GG21" s="88"/>
      <c r="GH21" s="88"/>
      <c r="GI21" s="88"/>
      <c r="GJ21" s="88"/>
      <c r="GK21" s="88"/>
      <c r="GL21" s="88"/>
      <c r="GM21" s="88"/>
      <c r="GN21" s="88"/>
      <c r="GO21" s="88"/>
      <c r="GP21" s="88"/>
      <c r="GQ21" s="88"/>
      <c r="GR21" s="88"/>
      <c r="GS21" s="88"/>
      <c r="GT21" s="88"/>
      <c r="GU21" s="88"/>
      <c r="GV21" s="88"/>
      <c r="GW21" s="88"/>
      <c r="GX21" s="88"/>
      <c r="GY21" s="88"/>
      <c r="GZ21" s="88"/>
      <c r="HA21" s="88"/>
      <c r="HB21" s="88"/>
      <c r="HC21" s="88"/>
      <c r="HD21" s="88"/>
      <c r="HE21" s="88"/>
      <c r="HF21" s="88"/>
      <c r="HG21" s="88"/>
      <c r="HH21" s="88"/>
      <c r="HI21" s="88"/>
      <c r="HJ21" s="88"/>
      <c r="HK21" s="88"/>
      <c r="HL21" s="88"/>
      <c r="HM21" s="88"/>
      <c r="HN21" s="88"/>
      <c r="HO21" s="88"/>
      <c r="HP21" s="88"/>
      <c r="HQ21" s="88"/>
      <c r="HR21" s="88"/>
      <c r="HS21" s="88"/>
      <c r="HT21" s="88"/>
      <c r="HU21" s="88"/>
      <c r="HV21" s="88"/>
      <c r="HW21" s="88"/>
      <c r="HX21" s="88"/>
      <c r="HY21" s="88"/>
      <c r="HZ21" s="88"/>
      <c r="IA21" s="88"/>
      <c r="IB21" s="88"/>
      <c r="IC21" s="88"/>
      <c r="ID21" s="88"/>
      <c r="IE21" s="88"/>
      <c r="IF21" s="88"/>
      <c r="IG21" s="88"/>
    </row>
    <row r="22" s="2" customFormat="1" ht="75" customHeight="1" spans="1:241">
      <c r="A22" s="71">
        <v>15</v>
      </c>
      <c r="B22" s="135" t="s">
        <v>108</v>
      </c>
      <c r="C22" s="106" t="s">
        <v>30</v>
      </c>
      <c r="D22" s="71" t="s">
        <v>31</v>
      </c>
      <c r="E22" s="130" t="s">
        <v>109</v>
      </c>
      <c r="F22" s="108" t="s">
        <v>110</v>
      </c>
      <c r="G22" s="131">
        <v>240</v>
      </c>
      <c r="H22" s="84" t="s">
        <v>34</v>
      </c>
      <c r="I22" s="108" t="s">
        <v>111</v>
      </c>
      <c r="J22" s="136" t="s">
        <v>112</v>
      </c>
      <c r="K22" s="71"/>
      <c r="L22" s="118" t="s">
        <v>107</v>
      </c>
      <c r="M22" s="65">
        <v>1</v>
      </c>
      <c r="N22" s="65">
        <v>0.01</v>
      </c>
      <c r="O22" s="118" t="s">
        <v>107</v>
      </c>
      <c r="P22" s="66">
        <v>0.008</v>
      </c>
      <c r="Q22" s="66">
        <f t="shared" si="0"/>
        <v>0.039</v>
      </c>
      <c r="R22" s="66">
        <v>0.007</v>
      </c>
      <c r="S22" s="66">
        <v>0.032</v>
      </c>
      <c r="T22" s="82" t="s">
        <v>97</v>
      </c>
      <c r="U22" s="82" t="s">
        <v>97</v>
      </c>
      <c r="V22" s="97">
        <v>2025.12</v>
      </c>
      <c r="W22" s="134"/>
      <c r="X22" s="88"/>
      <c r="Y22" s="88"/>
      <c r="Z22" s="88"/>
      <c r="AA22" s="88"/>
      <c r="AB22" s="88"/>
      <c r="AC22" s="88"/>
      <c r="AD22" s="88"/>
      <c r="AE22" s="88"/>
      <c r="AF22" s="88"/>
      <c r="AG22" s="88"/>
      <c r="AH22" s="88"/>
      <c r="AI22" s="88"/>
      <c r="AJ22" s="88"/>
      <c r="AK22" s="88"/>
      <c r="AL22" s="88"/>
      <c r="AM22" s="88"/>
      <c r="AN22" s="88"/>
      <c r="AO22" s="88"/>
      <c r="AP22" s="88"/>
      <c r="AQ22" s="88"/>
      <c r="AR22" s="88"/>
      <c r="AS22" s="88"/>
      <c r="AT22" s="88"/>
      <c r="AU22" s="88"/>
      <c r="AV22" s="88"/>
      <c r="AW22" s="88"/>
      <c r="AX22" s="88"/>
      <c r="AY22" s="88"/>
      <c r="AZ22" s="88"/>
      <c r="BA22" s="88"/>
      <c r="BB22" s="88"/>
      <c r="BC22" s="88"/>
      <c r="BD22" s="88"/>
      <c r="BE22" s="88"/>
      <c r="BF22" s="88"/>
      <c r="BG22" s="88"/>
      <c r="BH22" s="88"/>
      <c r="BI22" s="88"/>
      <c r="BJ22" s="88"/>
      <c r="BK22" s="88"/>
      <c r="BL22" s="88"/>
      <c r="BM22" s="88"/>
      <c r="BN22" s="88"/>
      <c r="BO22" s="88"/>
      <c r="BP22" s="88"/>
      <c r="BQ22" s="88"/>
      <c r="BR22" s="88"/>
      <c r="BS22" s="88"/>
      <c r="BT22" s="88"/>
      <c r="BU22" s="88"/>
      <c r="BV22" s="88"/>
      <c r="BW22" s="88"/>
      <c r="BX22" s="88"/>
      <c r="BY22" s="88"/>
      <c r="BZ22" s="88"/>
      <c r="CA22" s="88"/>
      <c r="CB22" s="88"/>
      <c r="CC22" s="88"/>
      <c r="CD22" s="88"/>
      <c r="CE22" s="88"/>
      <c r="CF22" s="88"/>
      <c r="CG22" s="88"/>
      <c r="CH22" s="88"/>
      <c r="CI22" s="88"/>
      <c r="CJ22" s="88"/>
      <c r="CK22" s="88"/>
      <c r="CL22" s="88"/>
      <c r="CM22" s="88"/>
      <c r="CN22" s="88"/>
      <c r="CO22" s="88"/>
      <c r="CP22" s="88"/>
      <c r="CQ22" s="88"/>
      <c r="CR22" s="88"/>
      <c r="CS22" s="88"/>
      <c r="CT22" s="88"/>
      <c r="CU22" s="88"/>
      <c r="CV22" s="88"/>
      <c r="CW22" s="88"/>
      <c r="CX22" s="88"/>
      <c r="CY22" s="88"/>
      <c r="CZ22" s="88"/>
      <c r="DA22" s="88"/>
      <c r="DB22" s="88"/>
      <c r="DC22" s="88"/>
      <c r="DD22" s="88"/>
      <c r="DE22" s="88"/>
      <c r="DF22" s="88"/>
      <c r="DG22" s="88"/>
      <c r="DH22" s="88"/>
      <c r="DI22" s="88"/>
      <c r="DJ22" s="88"/>
      <c r="DK22" s="88"/>
      <c r="DL22" s="88"/>
      <c r="DM22" s="88"/>
      <c r="DN22" s="88"/>
      <c r="DO22" s="88"/>
      <c r="DP22" s="88"/>
      <c r="DQ22" s="88"/>
      <c r="DR22" s="88"/>
      <c r="DS22" s="88"/>
      <c r="DT22" s="88"/>
      <c r="DU22" s="88"/>
      <c r="DV22" s="88"/>
      <c r="DW22" s="88"/>
      <c r="DX22" s="88"/>
      <c r="DY22" s="88"/>
      <c r="DZ22" s="88"/>
      <c r="EA22" s="88"/>
      <c r="EB22" s="88"/>
      <c r="EC22" s="88"/>
      <c r="ED22" s="88"/>
      <c r="EE22" s="88"/>
      <c r="EF22" s="88"/>
      <c r="EG22" s="88"/>
      <c r="EH22" s="88"/>
      <c r="EI22" s="88"/>
      <c r="EJ22" s="88"/>
      <c r="EK22" s="88"/>
      <c r="EL22" s="88"/>
      <c r="EM22" s="88"/>
      <c r="EN22" s="88"/>
      <c r="EO22" s="88"/>
      <c r="EP22" s="88"/>
      <c r="EQ22" s="88"/>
      <c r="ER22" s="88"/>
      <c r="ES22" s="88"/>
      <c r="ET22" s="88"/>
      <c r="EU22" s="88"/>
      <c r="EV22" s="88"/>
      <c r="EW22" s="88"/>
      <c r="EX22" s="88"/>
      <c r="EY22" s="88"/>
      <c r="EZ22" s="88"/>
      <c r="FA22" s="88"/>
      <c r="FB22" s="88"/>
      <c r="FC22" s="88"/>
      <c r="FD22" s="88"/>
      <c r="FE22" s="88"/>
      <c r="FF22" s="88"/>
      <c r="FG22" s="88"/>
      <c r="FH22" s="88"/>
      <c r="FI22" s="88"/>
      <c r="FJ22" s="88"/>
      <c r="FK22" s="88"/>
      <c r="FL22" s="88"/>
      <c r="FM22" s="88"/>
      <c r="FN22" s="88"/>
      <c r="FO22" s="88"/>
      <c r="FP22" s="88"/>
      <c r="FQ22" s="88"/>
      <c r="FR22" s="88"/>
      <c r="FS22" s="88"/>
      <c r="FT22" s="88"/>
      <c r="FU22" s="88"/>
      <c r="FV22" s="88"/>
      <c r="FW22" s="88"/>
      <c r="FX22" s="88"/>
      <c r="FY22" s="88"/>
      <c r="FZ22" s="88"/>
      <c r="GA22" s="88"/>
      <c r="GB22" s="88"/>
      <c r="GC22" s="88"/>
      <c r="GD22" s="88"/>
      <c r="GE22" s="88"/>
      <c r="GF22" s="88"/>
      <c r="GG22" s="88"/>
      <c r="GH22" s="88"/>
      <c r="GI22" s="88"/>
      <c r="GJ22" s="88"/>
      <c r="GK22" s="88"/>
      <c r="GL22" s="88"/>
      <c r="GM22" s="88"/>
      <c r="GN22" s="88"/>
      <c r="GO22" s="88"/>
      <c r="GP22" s="88"/>
      <c r="GQ22" s="88"/>
      <c r="GR22" s="88"/>
      <c r="GS22" s="88"/>
      <c r="GT22" s="88"/>
      <c r="GU22" s="88"/>
      <c r="GV22" s="88"/>
      <c r="GW22" s="88"/>
      <c r="GX22" s="88"/>
      <c r="GY22" s="88"/>
      <c r="GZ22" s="88"/>
      <c r="HA22" s="88"/>
      <c r="HB22" s="88"/>
      <c r="HC22" s="88"/>
      <c r="HD22" s="88"/>
      <c r="HE22" s="88"/>
      <c r="HF22" s="88"/>
      <c r="HG22" s="88"/>
      <c r="HH22" s="88"/>
      <c r="HI22" s="88"/>
      <c r="HJ22" s="88"/>
      <c r="HK22" s="88"/>
      <c r="HL22" s="88"/>
      <c r="HM22" s="88"/>
      <c r="HN22" s="88"/>
      <c r="HO22" s="88"/>
      <c r="HP22" s="88"/>
      <c r="HQ22" s="88"/>
      <c r="HR22" s="88"/>
      <c r="HS22" s="88"/>
      <c r="HT22" s="88"/>
      <c r="HU22" s="88"/>
      <c r="HV22" s="88"/>
      <c r="HW22" s="88"/>
      <c r="HX22" s="88"/>
      <c r="HY22" s="88"/>
      <c r="HZ22" s="88"/>
      <c r="IA22" s="88"/>
      <c r="IB22" s="88"/>
      <c r="IC22" s="88"/>
      <c r="ID22" s="88"/>
      <c r="IE22" s="88"/>
      <c r="IF22" s="88"/>
      <c r="IG22" s="88"/>
    </row>
    <row r="23" s="2" customFormat="1" ht="64" customHeight="1" spans="1:241">
      <c r="A23" s="71">
        <v>16</v>
      </c>
      <c r="B23" s="135" t="s">
        <v>113</v>
      </c>
      <c r="C23" s="106" t="s">
        <v>30</v>
      </c>
      <c r="D23" s="71" t="s">
        <v>31</v>
      </c>
      <c r="E23" s="130" t="s">
        <v>109</v>
      </c>
      <c r="F23" s="139" t="s">
        <v>114</v>
      </c>
      <c r="G23" s="131">
        <v>228</v>
      </c>
      <c r="H23" s="84" t="s">
        <v>34</v>
      </c>
      <c r="I23" s="139" t="s">
        <v>115</v>
      </c>
      <c r="J23" s="136" t="s">
        <v>116</v>
      </c>
      <c r="K23" s="71"/>
      <c r="L23" s="118" t="s">
        <v>107</v>
      </c>
      <c r="M23" s="65">
        <v>1</v>
      </c>
      <c r="N23" s="65">
        <v>0.01</v>
      </c>
      <c r="O23" s="118" t="s">
        <v>107</v>
      </c>
      <c r="P23" s="66">
        <v>0.008</v>
      </c>
      <c r="Q23" s="66">
        <f t="shared" si="0"/>
        <v>0.039</v>
      </c>
      <c r="R23" s="66">
        <v>0.007</v>
      </c>
      <c r="S23" s="66">
        <v>0.032</v>
      </c>
      <c r="T23" s="82" t="s">
        <v>97</v>
      </c>
      <c r="U23" s="82" t="s">
        <v>97</v>
      </c>
      <c r="V23" s="97">
        <v>2025.12</v>
      </c>
      <c r="W23" s="134"/>
      <c r="X23" s="88"/>
      <c r="Y23" s="88"/>
      <c r="Z23" s="88"/>
      <c r="AA23" s="88"/>
      <c r="AB23" s="88"/>
      <c r="AC23" s="88"/>
      <c r="AD23" s="88"/>
      <c r="AE23" s="88"/>
      <c r="AF23" s="88"/>
      <c r="AG23" s="88"/>
      <c r="AH23" s="88"/>
      <c r="AI23" s="88"/>
      <c r="AJ23" s="88"/>
      <c r="AK23" s="88"/>
      <c r="AL23" s="88"/>
      <c r="AM23" s="88"/>
      <c r="AN23" s="88"/>
      <c r="AO23" s="88"/>
      <c r="AP23" s="88"/>
      <c r="AQ23" s="88"/>
      <c r="AR23" s="88"/>
      <c r="AS23" s="88"/>
      <c r="AT23" s="88"/>
      <c r="AU23" s="88"/>
      <c r="AV23" s="88"/>
      <c r="AW23" s="88"/>
      <c r="AX23" s="88"/>
      <c r="AY23" s="88"/>
      <c r="AZ23" s="88"/>
      <c r="BA23" s="88"/>
      <c r="BB23" s="88"/>
      <c r="BC23" s="88"/>
      <c r="BD23" s="88"/>
      <c r="BE23" s="88"/>
      <c r="BF23" s="88"/>
      <c r="BG23" s="88"/>
      <c r="BH23" s="88"/>
      <c r="BI23" s="88"/>
      <c r="BJ23" s="88"/>
      <c r="BK23" s="88"/>
      <c r="BL23" s="88"/>
      <c r="BM23" s="88"/>
      <c r="BN23" s="88"/>
      <c r="BO23" s="88"/>
      <c r="BP23" s="88"/>
      <c r="BQ23" s="88"/>
      <c r="BR23" s="88"/>
      <c r="BS23" s="88"/>
      <c r="BT23" s="88"/>
      <c r="BU23" s="88"/>
      <c r="BV23" s="88"/>
      <c r="BW23" s="88"/>
      <c r="BX23" s="88"/>
      <c r="BY23" s="88"/>
      <c r="BZ23" s="88"/>
      <c r="CA23" s="88"/>
      <c r="CB23" s="88"/>
      <c r="CC23" s="88"/>
      <c r="CD23" s="88"/>
      <c r="CE23" s="88"/>
      <c r="CF23" s="88"/>
      <c r="CG23" s="88"/>
      <c r="CH23" s="88"/>
      <c r="CI23" s="88"/>
      <c r="CJ23" s="88"/>
      <c r="CK23" s="88"/>
      <c r="CL23" s="88"/>
      <c r="CM23" s="88"/>
      <c r="CN23" s="88"/>
      <c r="CO23" s="88"/>
      <c r="CP23" s="88"/>
      <c r="CQ23" s="88"/>
      <c r="CR23" s="88"/>
      <c r="CS23" s="88"/>
      <c r="CT23" s="88"/>
      <c r="CU23" s="88"/>
      <c r="CV23" s="88"/>
      <c r="CW23" s="88"/>
      <c r="CX23" s="88"/>
      <c r="CY23" s="88"/>
      <c r="CZ23" s="88"/>
      <c r="DA23" s="88"/>
      <c r="DB23" s="88"/>
      <c r="DC23" s="88"/>
      <c r="DD23" s="88"/>
      <c r="DE23" s="88"/>
      <c r="DF23" s="88"/>
      <c r="DG23" s="88"/>
      <c r="DH23" s="88"/>
      <c r="DI23" s="88"/>
      <c r="DJ23" s="88"/>
      <c r="DK23" s="88"/>
      <c r="DL23" s="88"/>
      <c r="DM23" s="88"/>
      <c r="DN23" s="88"/>
      <c r="DO23" s="88"/>
      <c r="DP23" s="88"/>
      <c r="DQ23" s="88"/>
      <c r="DR23" s="88"/>
      <c r="DS23" s="88"/>
      <c r="DT23" s="88"/>
      <c r="DU23" s="88"/>
      <c r="DV23" s="88"/>
      <c r="DW23" s="88"/>
      <c r="DX23" s="88"/>
      <c r="DY23" s="88"/>
      <c r="DZ23" s="88"/>
      <c r="EA23" s="88"/>
      <c r="EB23" s="88"/>
      <c r="EC23" s="88"/>
      <c r="ED23" s="88"/>
      <c r="EE23" s="88"/>
      <c r="EF23" s="88"/>
      <c r="EG23" s="88"/>
      <c r="EH23" s="88"/>
      <c r="EI23" s="88"/>
      <c r="EJ23" s="88"/>
      <c r="EK23" s="88"/>
      <c r="EL23" s="88"/>
      <c r="EM23" s="88"/>
      <c r="EN23" s="88"/>
      <c r="EO23" s="88"/>
      <c r="EP23" s="88"/>
      <c r="EQ23" s="88"/>
      <c r="ER23" s="88"/>
      <c r="ES23" s="88"/>
      <c r="ET23" s="88"/>
      <c r="EU23" s="88"/>
      <c r="EV23" s="88"/>
      <c r="EW23" s="88"/>
      <c r="EX23" s="88"/>
      <c r="EY23" s="88"/>
      <c r="EZ23" s="88"/>
      <c r="FA23" s="88"/>
      <c r="FB23" s="88"/>
      <c r="FC23" s="88"/>
      <c r="FD23" s="88"/>
      <c r="FE23" s="88"/>
      <c r="FF23" s="88"/>
      <c r="FG23" s="88"/>
      <c r="FH23" s="88"/>
      <c r="FI23" s="88"/>
      <c r="FJ23" s="88"/>
      <c r="FK23" s="88"/>
      <c r="FL23" s="88"/>
      <c r="FM23" s="88"/>
      <c r="FN23" s="88"/>
      <c r="FO23" s="88"/>
      <c r="FP23" s="88"/>
      <c r="FQ23" s="88"/>
      <c r="FR23" s="88"/>
      <c r="FS23" s="88"/>
      <c r="FT23" s="88"/>
      <c r="FU23" s="88"/>
      <c r="FV23" s="88"/>
      <c r="FW23" s="88"/>
      <c r="FX23" s="88"/>
      <c r="FY23" s="88"/>
      <c r="FZ23" s="88"/>
      <c r="GA23" s="88"/>
      <c r="GB23" s="88"/>
      <c r="GC23" s="88"/>
      <c r="GD23" s="88"/>
      <c r="GE23" s="88"/>
      <c r="GF23" s="88"/>
      <c r="GG23" s="88"/>
      <c r="GH23" s="88"/>
      <c r="GI23" s="88"/>
      <c r="GJ23" s="88"/>
      <c r="GK23" s="88"/>
      <c r="GL23" s="88"/>
      <c r="GM23" s="88"/>
      <c r="GN23" s="88"/>
      <c r="GO23" s="88"/>
      <c r="GP23" s="88"/>
      <c r="GQ23" s="88"/>
      <c r="GR23" s="88"/>
      <c r="GS23" s="88"/>
      <c r="GT23" s="88"/>
      <c r="GU23" s="88"/>
      <c r="GV23" s="88"/>
      <c r="GW23" s="88"/>
      <c r="GX23" s="88"/>
      <c r="GY23" s="88"/>
      <c r="GZ23" s="88"/>
      <c r="HA23" s="88"/>
      <c r="HB23" s="88"/>
      <c r="HC23" s="88"/>
      <c r="HD23" s="88"/>
      <c r="HE23" s="88"/>
      <c r="HF23" s="88"/>
      <c r="HG23" s="88"/>
      <c r="HH23" s="88"/>
      <c r="HI23" s="88"/>
      <c r="HJ23" s="88"/>
      <c r="HK23" s="88"/>
      <c r="HL23" s="88"/>
      <c r="HM23" s="88"/>
      <c r="HN23" s="88"/>
      <c r="HO23" s="88"/>
      <c r="HP23" s="88"/>
      <c r="HQ23" s="88"/>
      <c r="HR23" s="88"/>
      <c r="HS23" s="88"/>
      <c r="HT23" s="88"/>
      <c r="HU23" s="88"/>
      <c r="HV23" s="88"/>
      <c r="HW23" s="88"/>
      <c r="HX23" s="88"/>
      <c r="HY23" s="88"/>
      <c r="HZ23" s="88"/>
      <c r="IA23" s="88"/>
      <c r="IB23" s="88"/>
      <c r="IC23" s="88"/>
      <c r="ID23" s="88"/>
      <c r="IE23" s="88"/>
      <c r="IF23" s="88"/>
      <c r="IG23" s="88"/>
    </row>
    <row r="24" s="2" customFormat="1" ht="79" customHeight="1" spans="1:241">
      <c r="A24" s="71">
        <v>17</v>
      </c>
      <c r="B24" s="135" t="s">
        <v>117</v>
      </c>
      <c r="C24" s="106" t="s">
        <v>30</v>
      </c>
      <c r="D24" s="71" t="s">
        <v>31</v>
      </c>
      <c r="E24" s="62" t="s">
        <v>118</v>
      </c>
      <c r="F24" s="118" t="s">
        <v>119</v>
      </c>
      <c r="G24" s="66">
        <v>150</v>
      </c>
      <c r="H24" s="84" t="s">
        <v>34</v>
      </c>
      <c r="I24" s="139" t="s">
        <v>120</v>
      </c>
      <c r="J24" s="136" t="s">
        <v>121</v>
      </c>
      <c r="K24" s="71"/>
      <c r="L24" s="118" t="s">
        <v>107</v>
      </c>
      <c r="M24" s="65">
        <v>1</v>
      </c>
      <c r="N24" s="65">
        <v>0.01</v>
      </c>
      <c r="O24" s="118" t="s">
        <v>107</v>
      </c>
      <c r="P24" s="66">
        <v>0.008</v>
      </c>
      <c r="Q24" s="66">
        <f t="shared" si="0"/>
        <v>0.039</v>
      </c>
      <c r="R24" s="66">
        <v>0.007</v>
      </c>
      <c r="S24" s="66">
        <v>0.032</v>
      </c>
      <c r="T24" s="82" t="s">
        <v>97</v>
      </c>
      <c r="U24" s="82" t="s">
        <v>97</v>
      </c>
      <c r="V24" s="97">
        <v>2025.12</v>
      </c>
      <c r="W24" s="134"/>
      <c r="X24" s="88"/>
      <c r="Y24" s="88"/>
      <c r="Z24" s="88"/>
      <c r="AA24" s="88"/>
      <c r="AB24" s="88"/>
      <c r="AC24" s="88"/>
      <c r="AD24" s="88"/>
      <c r="AE24" s="88"/>
      <c r="AF24" s="88"/>
      <c r="AG24" s="88"/>
      <c r="AH24" s="88"/>
      <c r="AI24" s="88"/>
      <c r="AJ24" s="88"/>
      <c r="AK24" s="88"/>
      <c r="AL24" s="88"/>
      <c r="AM24" s="88"/>
      <c r="AN24" s="88"/>
      <c r="AO24" s="88"/>
      <c r="AP24" s="88"/>
      <c r="AQ24" s="88"/>
      <c r="AR24" s="88"/>
      <c r="AS24" s="88"/>
      <c r="AT24" s="88"/>
      <c r="AU24" s="88"/>
      <c r="AV24" s="88"/>
      <c r="AW24" s="88"/>
      <c r="AX24" s="88"/>
      <c r="AY24" s="88"/>
      <c r="AZ24" s="88"/>
      <c r="BA24" s="88"/>
      <c r="BB24" s="88"/>
      <c r="BC24" s="88"/>
      <c r="BD24" s="88"/>
      <c r="BE24" s="88"/>
      <c r="BF24" s="88"/>
      <c r="BG24" s="88"/>
      <c r="BH24" s="88"/>
      <c r="BI24" s="88"/>
      <c r="BJ24" s="88"/>
      <c r="BK24" s="88"/>
      <c r="BL24" s="88"/>
      <c r="BM24" s="88"/>
      <c r="BN24" s="88"/>
      <c r="BO24" s="88"/>
      <c r="BP24" s="88"/>
      <c r="BQ24" s="88"/>
      <c r="BR24" s="88"/>
      <c r="BS24" s="88"/>
      <c r="BT24" s="88"/>
      <c r="BU24" s="88"/>
      <c r="BV24" s="88"/>
      <c r="BW24" s="88"/>
      <c r="BX24" s="88"/>
      <c r="BY24" s="88"/>
      <c r="BZ24" s="88"/>
      <c r="CA24" s="88"/>
      <c r="CB24" s="88"/>
      <c r="CC24" s="88"/>
      <c r="CD24" s="88"/>
      <c r="CE24" s="88"/>
      <c r="CF24" s="88"/>
      <c r="CG24" s="88"/>
      <c r="CH24" s="88"/>
      <c r="CI24" s="88"/>
      <c r="CJ24" s="88"/>
      <c r="CK24" s="88"/>
      <c r="CL24" s="88"/>
      <c r="CM24" s="88"/>
      <c r="CN24" s="88"/>
      <c r="CO24" s="88"/>
      <c r="CP24" s="88"/>
      <c r="CQ24" s="88"/>
      <c r="CR24" s="88"/>
      <c r="CS24" s="88"/>
      <c r="CT24" s="88"/>
      <c r="CU24" s="88"/>
      <c r="CV24" s="88"/>
      <c r="CW24" s="88"/>
      <c r="CX24" s="88"/>
      <c r="CY24" s="88"/>
      <c r="CZ24" s="88"/>
      <c r="DA24" s="88"/>
      <c r="DB24" s="88"/>
      <c r="DC24" s="88"/>
      <c r="DD24" s="88"/>
      <c r="DE24" s="88"/>
      <c r="DF24" s="88"/>
      <c r="DG24" s="88"/>
      <c r="DH24" s="88"/>
      <c r="DI24" s="88"/>
      <c r="DJ24" s="88"/>
      <c r="DK24" s="88"/>
      <c r="DL24" s="88"/>
      <c r="DM24" s="88"/>
      <c r="DN24" s="88"/>
      <c r="DO24" s="88"/>
      <c r="DP24" s="88"/>
      <c r="DQ24" s="88"/>
      <c r="DR24" s="88"/>
      <c r="DS24" s="88"/>
      <c r="DT24" s="88"/>
      <c r="DU24" s="88"/>
      <c r="DV24" s="88"/>
      <c r="DW24" s="88"/>
      <c r="DX24" s="88"/>
      <c r="DY24" s="88"/>
      <c r="DZ24" s="88"/>
      <c r="EA24" s="88"/>
      <c r="EB24" s="88"/>
      <c r="EC24" s="88"/>
      <c r="ED24" s="88"/>
      <c r="EE24" s="88"/>
      <c r="EF24" s="88"/>
      <c r="EG24" s="88"/>
      <c r="EH24" s="88"/>
      <c r="EI24" s="88"/>
      <c r="EJ24" s="88"/>
      <c r="EK24" s="88"/>
      <c r="EL24" s="88"/>
      <c r="EM24" s="88"/>
      <c r="EN24" s="88"/>
      <c r="EO24" s="88"/>
      <c r="EP24" s="88"/>
      <c r="EQ24" s="88"/>
      <c r="ER24" s="88"/>
      <c r="ES24" s="88"/>
      <c r="ET24" s="88"/>
      <c r="EU24" s="88"/>
      <c r="EV24" s="88"/>
      <c r="EW24" s="88"/>
      <c r="EX24" s="88"/>
      <c r="EY24" s="88"/>
      <c r="EZ24" s="88"/>
      <c r="FA24" s="88"/>
      <c r="FB24" s="88"/>
      <c r="FC24" s="88"/>
      <c r="FD24" s="88"/>
      <c r="FE24" s="88"/>
      <c r="FF24" s="88"/>
      <c r="FG24" s="88"/>
      <c r="FH24" s="88"/>
      <c r="FI24" s="88"/>
      <c r="FJ24" s="88"/>
      <c r="FK24" s="88"/>
      <c r="FL24" s="88"/>
      <c r="FM24" s="88"/>
      <c r="FN24" s="88"/>
      <c r="FO24" s="88"/>
      <c r="FP24" s="88"/>
      <c r="FQ24" s="88"/>
      <c r="FR24" s="88"/>
      <c r="FS24" s="88"/>
      <c r="FT24" s="88"/>
      <c r="FU24" s="88"/>
      <c r="FV24" s="88"/>
      <c r="FW24" s="88"/>
      <c r="FX24" s="88"/>
      <c r="FY24" s="88"/>
      <c r="FZ24" s="88"/>
      <c r="GA24" s="88"/>
      <c r="GB24" s="88"/>
      <c r="GC24" s="88"/>
      <c r="GD24" s="88"/>
      <c r="GE24" s="88"/>
      <c r="GF24" s="88"/>
      <c r="GG24" s="88"/>
      <c r="GH24" s="88"/>
      <c r="GI24" s="88"/>
      <c r="GJ24" s="88"/>
      <c r="GK24" s="88"/>
      <c r="GL24" s="88"/>
      <c r="GM24" s="88"/>
      <c r="GN24" s="88"/>
      <c r="GO24" s="88"/>
      <c r="GP24" s="88"/>
      <c r="GQ24" s="88"/>
      <c r="GR24" s="88"/>
      <c r="GS24" s="88"/>
      <c r="GT24" s="88"/>
      <c r="GU24" s="88"/>
      <c r="GV24" s="88"/>
      <c r="GW24" s="88"/>
      <c r="GX24" s="88"/>
      <c r="GY24" s="88"/>
      <c r="GZ24" s="88"/>
      <c r="HA24" s="88"/>
      <c r="HB24" s="88"/>
      <c r="HC24" s="88"/>
      <c r="HD24" s="88"/>
      <c r="HE24" s="88"/>
      <c r="HF24" s="88"/>
      <c r="HG24" s="88"/>
      <c r="HH24" s="88"/>
      <c r="HI24" s="88"/>
      <c r="HJ24" s="88"/>
      <c r="HK24" s="88"/>
      <c r="HL24" s="88"/>
      <c r="HM24" s="88"/>
      <c r="HN24" s="88"/>
      <c r="HO24" s="88"/>
      <c r="HP24" s="88"/>
      <c r="HQ24" s="88"/>
      <c r="HR24" s="88"/>
      <c r="HS24" s="88"/>
      <c r="HT24" s="88"/>
      <c r="HU24" s="88"/>
      <c r="HV24" s="88"/>
      <c r="HW24" s="88"/>
      <c r="HX24" s="88"/>
      <c r="HY24" s="88"/>
      <c r="HZ24" s="88"/>
      <c r="IA24" s="88"/>
      <c r="IB24" s="88"/>
      <c r="IC24" s="88"/>
      <c r="ID24" s="88"/>
      <c r="IE24" s="88"/>
      <c r="IF24" s="88"/>
      <c r="IG24" s="88"/>
    </row>
    <row r="25" s="2" customFormat="1" ht="58" customHeight="1" spans="1:241">
      <c r="A25" s="71">
        <v>18</v>
      </c>
      <c r="B25" s="135" t="s">
        <v>122</v>
      </c>
      <c r="C25" s="106" t="s">
        <v>30</v>
      </c>
      <c r="D25" s="71" t="s">
        <v>31</v>
      </c>
      <c r="E25" s="62" t="s">
        <v>123</v>
      </c>
      <c r="F25" s="108" t="s">
        <v>124</v>
      </c>
      <c r="G25" s="66">
        <v>100</v>
      </c>
      <c r="H25" s="84" t="s">
        <v>34</v>
      </c>
      <c r="I25" s="139" t="s">
        <v>125</v>
      </c>
      <c r="J25" s="136" t="s">
        <v>126</v>
      </c>
      <c r="K25" s="71"/>
      <c r="L25" s="118"/>
      <c r="M25" s="65">
        <v>1</v>
      </c>
      <c r="N25" s="65">
        <v>0.01</v>
      </c>
      <c r="O25" s="118" t="s">
        <v>107</v>
      </c>
      <c r="P25" s="66">
        <v>0.01</v>
      </c>
      <c r="Q25" s="66">
        <v>0.035</v>
      </c>
      <c r="R25" s="66"/>
      <c r="S25" s="66">
        <v>0.035</v>
      </c>
      <c r="T25" s="82" t="s">
        <v>97</v>
      </c>
      <c r="U25" s="82" t="s">
        <v>97</v>
      </c>
      <c r="V25" s="97">
        <v>2025.12</v>
      </c>
      <c r="W25" s="134"/>
      <c r="X25" s="88"/>
      <c r="Y25" s="88"/>
      <c r="Z25" s="88"/>
      <c r="AA25" s="88"/>
      <c r="AB25" s="88"/>
      <c r="AC25" s="88"/>
      <c r="AD25" s="88"/>
      <c r="AE25" s="88"/>
      <c r="AF25" s="88"/>
      <c r="AG25" s="88"/>
      <c r="AH25" s="88"/>
      <c r="AI25" s="88"/>
      <c r="AJ25" s="88"/>
      <c r="AK25" s="88"/>
      <c r="AL25" s="88"/>
      <c r="AM25" s="88"/>
      <c r="AN25" s="88"/>
      <c r="AO25" s="88"/>
      <c r="AP25" s="88"/>
      <c r="AQ25" s="88"/>
      <c r="AR25" s="88"/>
      <c r="AS25" s="88"/>
      <c r="AT25" s="88"/>
      <c r="AU25" s="88"/>
      <c r="AV25" s="88"/>
      <c r="AW25" s="88"/>
      <c r="AX25" s="88"/>
      <c r="AY25" s="88"/>
      <c r="AZ25" s="88"/>
      <c r="BA25" s="88"/>
      <c r="BB25" s="88"/>
      <c r="BC25" s="88"/>
      <c r="BD25" s="88"/>
      <c r="BE25" s="88"/>
      <c r="BF25" s="88"/>
      <c r="BG25" s="88"/>
      <c r="BH25" s="88"/>
      <c r="BI25" s="88"/>
      <c r="BJ25" s="88"/>
      <c r="BK25" s="88"/>
      <c r="BL25" s="88"/>
      <c r="BM25" s="88"/>
      <c r="BN25" s="88"/>
      <c r="BO25" s="88"/>
      <c r="BP25" s="88"/>
      <c r="BQ25" s="88"/>
      <c r="BR25" s="88"/>
      <c r="BS25" s="88"/>
      <c r="BT25" s="88"/>
      <c r="BU25" s="88"/>
      <c r="BV25" s="88"/>
      <c r="BW25" s="88"/>
      <c r="BX25" s="88"/>
      <c r="BY25" s="88"/>
      <c r="BZ25" s="88"/>
      <c r="CA25" s="88"/>
      <c r="CB25" s="88"/>
      <c r="CC25" s="88"/>
      <c r="CD25" s="88"/>
      <c r="CE25" s="88"/>
      <c r="CF25" s="88"/>
      <c r="CG25" s="88"/>
      <c r="CH25" s="88"/>
      <c r="CI25" s="88"/>
      <c r="CJ25" s="88"/>
      <c r="CK25" s="88"/>
      <c r="CL25" s="88"/>
      <c r="CM25" s="88"/>
      <c r="CN25" s="88"/>
      <c r="CO25" s="88"/>
      <c r="CP25" s="88"/>
      <c r="CQ25" s="88"/>
      <c r="CR25" s="88"/>
      <c r="CS25" s="88"/>
      <c r="CT25" s="88"/>
      <c r="CU25" s="88"/>
      <c r="CV25" s="88"/>
      <c r="CW25" s="88"/>
      <c r="CX25" s="88"/>
      <c r="CY25" s="88"/>
      <c r="CZ25" s="88"/>
      <c r="DA25" s="88"/>
      <c r="DB25" s="88"/>
      <c r="DC25" s="88"/>
      <c r="DD25" s="88"/>
      <c r="DE25" s="88"/>
      <c r="DF25" s="88"/>
      <c r="DG25" s="88"/>
      <c r="DH25" s="88"/>
      <c r="DI25" s="88"/>
      <c r="DJ25" s="88"/>
      <c r="DK25" s="88"/>
      <c r="DL25" s="88"/>
      <c r="DM25" s="88"/>
      <c r="DN25" s="88"/>
      <c r="DO25" s="88"/>
      <c r="DP25" s="88"/>
      <c r="DQ25" s="88"/>
      <c r="DR25" s="88"/>
      <c r="DS25" s="88"/>
      <c r="DT25" s="88"/>
      <c r="DU25" s="88"/>
      <c r="DV25" s="88"/>
      <c r="DW25" s="88"/>
      <c r="DX25" s="88"/>
      <c r="DY25" s="88"/>
      <c r="DZ25" s="88"/>
      <c r="EA25" s="88"/>
      <c r="EB25" s="88"/>
      <c r="EC25" s="88"/>
      <c r="ED25" s="88"/>
      <c r="EE25" s="88"/>
      <c r="EF25" s="88"/>
      <c r="EG25" s="88"/>
      <c r="EH25" s="88"/>
      <c r="EI25" s="88"/>
      <c r="EJ25" s="88"/>
      <c r="EK25" s="88"/>
      <c r="EL25" s="88"/>
      <c r="EM25" s="88"/>
      <c r="EN25" s="88"/>
      <c r="EO25" s="88"/>
      <c r="EP25" s="88"/>
      <c r="EQ25" s="88"/>
      <c r="ER25" s="88"/>
      <c r="ES25" s="88"/>
      <c r="ET25" s="88"/>
      <c r="EU25" s="88"/>
      <c r="EV25" s="88"/>
      <c r="EW25" s="88"/>
      <c r="EX25" s="88"/>
      <c r="EY25" s="88"/>
      <c r="EZ25" s="88"/>
      <c r="FA25" s="88"/>
      <c r="FB25" s="88"/>
      <c r="FC25" s="88"/>
      <c r="FD25" s="88"/>
      <c r="FE25" s="88"/>
      <c r="FF25" s="88"/>
      <c r="FG25" s="88"/>
      <c r="FH25" s="88"/>
      <c r="FI25" s="88"/>
      <c r="FJ25" s="88"/>
      <c r="FK25" s="88"/>
      <c r="FL25" s="88"/>
      <c r="FM25" s="88"/>
      <c r="FN25" s="88"/>
      <c r="FO25" s="88"/>
      <c r="FP25" s="88"/>
      <c r="FQ25" s="88"/>
      <c r="FR25" s="88"/>
      <c r="FS25" s="88"/>
      <c r="FT25" s="88"/>
      <c r="FU25" s="88"/>
      <c r="FV25" s="88"/>
      <c r="FW25" s="88"/>
      <c r="FX25" s="88"/>
      <c r="FY25" s="88"/>
      <c r="FZ25" s="88"/>
      <c r="GA25" s="88"/>
      <c r="GB25" s="88"/>
      <c r="GC25" s="88"/>
      <c r="GD25" s="88"/>
      <c r="GE25" s="88"/>
      <c r="GF25" s="88"/>
      <c r="GG25" s="88"/>
      <c r="GH25" s="88"/>
      <c r="GI25" s="88"/>
      <c r="GJ25" s="88"/>
      <c r="GK25" s="88"/>
      <c r="GL25" s="88"/>
      <c r="GM25" s="88"/>
      <c r="GN25" s="88"/>
      <c r="GO25" s="88"/>
      <c r="GP25" s="88"/>
      <c r="GQ25" s="88"/>
      <c r="GR25" s="88"/>
      <c r="GS25" s="88"/>
      <c r="GT25" s="88"/>
      <c r="GU25" s="88"/>
      <c r="GV25" s="88"/>
      <c r="GW25" s="88"/>
      <c r="GX25" s="88"/>
      <c r="GY25" s="88"/>
      <c r="GZ25" s="88"/>
      <c r="HA25" s="88"/>
      <c r="HB25" s="88"/>
      <c r="HC25" s="88"/>
      <c r="HD25" s="88"/>
      <c r="HE25" s="88"/>
      <c r="HF25" s="88"/>
      <c r="HG25" s="88"/>
      <c r="HH25" s="88"/>
      <c r="HI25" s="88"/>
      <c r="HJ25" s="88"/>
      <c r="HK25" s="88"/>
      <c r="HL25" s="88"/>
      <c r="HM25" s="88"/>
      <c r="HN25" s="88"/>
      <c r="HO25" s="88"/>
      <c r="HP25" s="88"/>
      <c r="HQ25" s="88"/>
      <c r="HR25" s="88"/>
      <c r="HS25" s="88"/>
      <c r="HT25" s="88"/>
      <c r="HU25" s="88"/>
      <c r="HV25" s="88"/>
      <c r="HW25" s="88"/>
      <c r="HX25" s="88"/>
      <c r="HY25" s="88"/>
      <c r="HZ25" s="88"/>
      <c r="IA25" s="88"/>
      <c r="IB25" s="88"/>
      <c r="IC25" s="88"/>
      <c r="ID25" s="88"/>
      <c r="IE25" s="88"/>
      <c r="IF25" s="88"/>
      <c r="IG25" s="88"/>
    </row>
    <row r="26" s="2" customFormat="1" ht="92" customHeight="1" spans="1:241">
      <c r="A26" s="71">
        <v>19</v>
      </c>
      <c r="B26" s="81" t="s">
        <v>127</v>
      </c>
      <c r="C26" s="106" t="s">
        <v>30</v>
      </c>
      <c r="D26" s="71" t="s">
        <v>31</v>
      </c>
      <c r="E26" s="130" t="s">
        <v>128</v>
      </c>
      <c r="F26" s="140" t="s">
        <v>129</v>
      </c>
      <c r="G26" s="131">
        <v>200</v>
      </c>
      <c r="H26" s="84" t="s">
        <v>34</v>
      </c>
      <c r="I26" s="118" t="s">
        <v>130</v>
      </c>
      <c r="J26" s="139"/>
      <c r="K26" s="141"/>
      <c r="L26" s="137" t="s">
        <v>107</v>
      </c>
      <c r="M26" s="137" t="s">
        <v>107</v>
      </c>
      <c r="N26" s="124" t="str">
        <f>O26</f>
        <v>—</v>
      </c>
      <c r="O26" s="138" t="s">
        <v>107</v>
      </c>
      <c r="P26" s="138" t="s">
        <v>107</v>
      </c>
      <c r="Q26" s="124" t="str">
        <f>R26</f>
        <v>—</v>
      </c>
      <c r="R26" s="138" t="s">
        <v>107</v>
      </c>
      <c r="S26" s="138" t="s">
        <v>107</v>
      </c>
      <c r="T26" s="106" t="s">
        <v>37</v>
      </c>
      <c r="U26" s="133" t="s">
        <v>97</v>
      </c>
      <c r="V26" s="97">
        <v>2025.12</v>
      </c>
      <c r="W26" s="142"/>
      <c r="X26" s="88"/>
      <c r="Y26" s="88"/>
      <c r="Z26" s="88"/>
      <c r="AA26" s="88"/>
      <c r="AB26" s="88"/>
      <c r="AC26" s="88"/>
      <c r="AD26" s="88"/>
      <c r="AE26" s="88"/>
      <c r="AF26" s="88"/>
      <c r="AG26" s="88"/>
      <c r="AH26" s="88"/>
      <c r="AI26" s="88"/>
      <c r="AJ26" s="88"/>
      <c r="AK26" s="88"/>
      <c r="AL26" s="88"/>
      <c r="AM26" s="88"/>
      <c r="AN26" s="88"/>
      <c r="AO26" s="88"/>
      <c r="AP26" s="88"/>
      <c r="AQ26" s="88"/>
      <c r="AR26" s="88"/>
      <c r="AS26" s="88"/>
      <c r="AT26" s="88"/>
      <c r="AU26" s="88"/>
      <c r="AV26" s="88"/>
      <c r="AW26" s="88"/>
      <c r="AX26" s="88"/>
      <c r="AY26" s="88"/>
      <c r="AZ26" s="88"/>
      <c r="BA26" s="88"/>
      <c r="BB26" s="88"/>
      <c r="BC26" s="88"/>
      <c r="BD26" s="88"/>
      <c r="BE26" s="88"/>
      <c r="BF26" s="88"/>
      <c r="BG26" s="88"/>
      <c r="BH26" s="88"/>
      <c r="BI26" s="88"/>
      <c r="BJ26" s="88"/>
      <c r="BK26" s="88"/>
      <c r="BL26" s="88"/>
      <c r="BM26" s="88"/>
      <c r="BN26" s="88"/>
      <c r="BO26" s="88"/>
      <c r="BP26" s="88"/>
      <c r="BQ26" s="88"/>
      <c r="BR26" s="88"/>
      <c r="BS26" s="88"/>
      <c r="BT26" s="88"/>
      <c r="BU26" s="88"/>
      <c r="BV26" s="88"/>
      <c r="BW26" s="88"/>
      <c r="BX26" s="88"/>
      <c r="BY26" s="88"/>
      <c r="BZ26" s="88"/>
      <c r="CA26" s="88"/>
      <c r="CB26" s="88"/>
      <c r="CC26" s="88"/>
      <c r="CD26" s="88"/>
      <c r="CE26" s="88"/>
      <c r="CF26" s="88"/>
      <c r="CG26" s="88"/>
      <c r="CH26" s="88"/>
      <c r="CI26" s="88"/>
      <c r="CJ26" s="88"/>
      <c r="CK26" s="88"/>
      <c r="CL26" s="88"/>
      <c r="CM26" s="88"/>
      <c r="CN26" s="88"/>
      <c r="CO26" s="88"/>
      <c r="CP26" s="88"/>
      <c r="CQ26" s="88"/>
      <c r="CR26" s="88"/>
      <c r="CS26" s="88"/>
      <c r="CT26" s="88"/>
      <c r="CU26" s="88"/>
      <c r="CV26" s="88"/>
      <c r="CW26" s="88"/>
      <c r="CX26" s="88"/>
      <c r="CY26" s="88"/>
      <c r="CZ26" s="88"/>
      <c r="DA26" s="88"/>
      <c r="DB26" s="88"/>
      <c r="DC26" s="88"/>
      <c r="DD26" s="88"/>
      <c r="DE26" s="88"/>
      <c r="DF26" s="88"/>
      <c r="DG26" s="88"/>
      <c r="DH26" s="88"/>
      <c r="DI26" s="88"/>
      <c r="DJ26" s="88"/>
      <c r="DK26" s="88"/>
      <c r="DL26" s="88"/>
      <c r="DM26" s="88"/>
      <c r="DN26" s="88"/>
      <c r="DO26" s="88"/>
      <c r="DP26" s="88"/>
      <c r="DQ26" s="88"/>
      <c r="DR26" s="88"/>
      <c r="DS26" s="88"/>
      <c r="DT26" s="88"/>
      <c r="DU26" s="88"/>
      <c r="DV26" s="88"/>
      <c r="DW26" s="88"/>
      <c r="DX26" s="88"/>
      <c r="DY26" s="88"/>
      <c r="DZ26" s="88"/>
      <c r="EA26" s="88"/>
      <c r="EB26" s="88"/>
      <c r="EC26" s="88"/>
      <c r="ED26" s="88"/>
      <c r="EE26" s="88"/>
      <c r="EF26" s="88"/>
      <c r="EG26" s="88"/>
      <c r="EH26" s="88"/>
      <c r="EI26" s="88"/>
      <c r="EJ26" s="88"/>
      <c r="EK26" s="88"/>
      <c r="EL26" s="88"/>
      <c r="EM26" s="88"/>
      <c r="EN26" s="88"/>
      <c r="EO26" s="88"/>
      <c r="EP26" s="88"/>
      <c r="EQ26" s="88"/>
      <c r="ER26" s="88"/>
      <c r="ES26" s="88"/>
      <c r="ET26" s="88"/>
      <c r="EU26" s="88"/>
      <c r="EV26" s="88"/>
      <c r="EW26" s="88"/>
      <c r="EX26" s="88"/>
      <c r="EY26" s="88"/>
      <c r="EZ26" s="88"/>
      <c r="FA26" s="88"/>
      <c r="FB26" s="88"/>
      <c r="FC26" s="88"/>
      <c r="FD26" s="88"/>
      <c r="FE26" s="88"/>
      <c r="FF26" s="88"/>
      <c r="FG26" s="88"/>
      <c r="FH26" s="88"/>
      <c r="FI26" s="88"/>
      <c r="FJ26" s="88"/>
      <c r="FK26" s="88"/>
      <c r="FL26" s="88"/>
      <c r="FM26" s="88"/>
      <c r="FN26" s="88"/>
      <c r="FO26" s="88"/>
      <c r="FP26" s="88"/>
      <c r="FQ26" s="88"/>
      <c r="FR26" s="88"/>
      <c r="FS26" s="88"/>
      <c r="FT26" s="88"/>
      <c r="FU26" s="88"/>
      <c r="FV26" s="88"/>
      <c r="FW26" s="88"/>
      <c r="FX26" s="88"/>
      <c r="FY26" s="88"/>
      <c r="FZ26" s="88"/>
      <c r="GA26" s="88"/>
      <c r="GB26" s="88"/>
      <c r="GC26" s="88"/>
      <c r="GD26" s="88"/>
      <c r="GE26" s="88"/>
      <c r="GF26" s="88"/>
      <c r="GG26" s="88"/>
      <c r="GH26" s="88"/>
      <c r="GI26" s="88"/>
      <c r="GJ26" s="88"/>
      <c r="GK26" s="88"/>
      <c r="GL26" s="88"/>
      <c r="GM26" s="88"/>
      <c r="GN26" s="88"/>
      <c r="GO26" s="88"/>
      <c r="GP26" s="88"/>
      <c r="GQ26" s="88"/>
      <c r="GR26" s="88"/>
      <c r="GS26" s="88"/>
      <c r="GT26" s="88"/>
      <c r="GU26" s="88"/>
      <c r="GV26" s="88"/>
      <c r="GW26" s="88"/>
      <c r="GX26" s="88"/>
      <c r="GY26" s="88"/>
      <c r="GZ26" s="88"/>
      <c r="HA26" s="88"/>
      <c r="HB26" s="88"/>
      <c r="HC26" s="88"/>
      <c r="HD26" s="88"/>
      <c r="HE26" s="88"/>
      <c r="HF26" s="88"/>
      <c r="HG26" s="88"/>
      <c r="HH26" s="88"/>
      <c r="HI26" s="88"/>
      <c r="HJ26" s="88"/>
      <c r="HK26" s="88"/>
      <c r="HL26" s="88"/>
      <c r="HM26" s="88"/>
      <c r="HN26" s="88"/>
      <c r="HO26" s="88"/>
      <c r="HP26" s="88"/>
      <c r="HQ26" s="88"/>
      <c r="HR26" s="88"/>
      <c r="HS26" s="88"/>
      <c r="HT26" s="88"/>
      <c r="HU26" s="88"/>
      <c r="HV26" s="88"/>
      <c r="HW26" s="88"/>
      <c r="HX26" s="88"/>
      <c r="HY26" s="88"/>
      <c r="HZ26" s="88"/>
      <c r="IA26" s="88"/>
      <c r="IB26" s="88"/>
      <c r="IC26" s="88"/>
      <c r="ID26" s="88"/>
      <c r="IE26" s="88"/>
      <c r="IF26" s="88"/>
      <c r="IG26" s="88"/>
    </row>
    <row r="27" s="2" customFormat="1" ht="60" customHeight="1" spans="1:241">
      <c r="A27" s="71">
        <v>20</v>
      </c>
      <c r="B27" s="108" t="s">
        <v>131</v>
      </c>
      <c r="C27" s="133" t="s">
        <v>30</v>
      </c>
      <c r="D27" s="71" t="s">
        <v>31</v>
      </c>
      <c r="E27" s="130" t="s">
        <v>32</v>
      </c>
      <c r="F27" s="108" t="s">
        <v>132</v>
      </c>
      <c r="G27" s="143">
        <v>200</v>
      </c>
      <c r="H27" s="84" t="s">
        <v>34</v>
      </c>
      <c r="I27" s="139" t="s">
        <v>133</v>
      </c>
      <c r="J27" s="136" t="s">
        <v>126</v>
      </c>
      <c r="K27" s="141"/>
      <c r="L27" s="141">
        <v>5</v>
      </c>
      <c r="M27" s="65">
        <v>10</v>
      </c>
      <c r="N27" s="65">
        <v>0.02</v>
      </c>
      <c r="O27" s="118" t="s">
        <v>107</v>
      </c>
      <c r="P27" s="66">
        <v>0.02</v>
      </c>
      <c r="Q27" s="66">
        <v>0.07</v>
      </c>
      <c r="R27" s="66"/>
      <c r="S27" s="66">
        <v>0.07</v>
      </c>
      <c r="T27" s="106" t="s">
        <v>37</v>
      </c>
      <c r="U27" s="133" t="s">
        <v>97</v>
      </c>
      <c r="V27" s="97">
        <v>2025.12</v>
      </c>
      <c r="W27" s="142"/>
      <c r="X27" s="88"/>
      <c r="Y27" s="88"/>
      <c r="Z27" s="88"/>
      <c r="AA27" s="88"/>
      <c r="AB27" s="88"/>
      <c r="AC27" s="88"/>
      <c r="AD27" s="88"/>
      <c r="AE27" s="88"/>
      <c r="AF27" s="88"/>
      <c r="AG27" s="88"/>
      <c r="AH27" s="88"/>
      <c r="AI27" s="88"/>
      <c r="AJ27" s="88"/>
      <c r="AK27" s="88"/>
      <c r="AL27" s="88"/>
      <c r="AM27" s="88"/>
      <c r="AN27" s="88"/>
      <c r="AO27" s="88"/>
      <c r="AP27" s="88"/>
      <c r="AQ27" s="88"/>
      <c r="AR27" s="88"/>
      <c r="AS27" s="88"/>
      <c r="AT27" s="88"/>
      <c r="AU27" s="88"/>
      <c r="AV27" s="88"/>
      <c r="AW27" s="88"/>
      <c r="AX27" s="88"/>
      <c r="AY27" s="88"/>
      <c r="AZ27" s="88"/>
      <c r="BA27" s="88"/>
      <c r="BB27" s="88"/>
      <c r="BC27" s="88"/>
      <c r="BD27" s="88"/>
      <c r="BE27" s="88"/>
      <c r="BF27" s="88"/>
      <c r="BG27" s="88"/>
      <c r="BH27" s="88"/>
      <c r="BI27" s="88"/>
      <c r="BJ27" s="88"/>
      <c r="BK27" s="88"/>
      <c r="BL27" s="88"/>
      <c r="BM27" s="88"/>
      <c r="BN27" s="88"/>
      <c r="BO27" s="88"/>
      <c r="BP27" s="88"/>
      <c r="BQ27" s="88"/>
      <c r="BR27" s="88"/>
      <c r="BS27" s="88"/>
      <c r="BT27" s="88"/>
      <c r="BU27" s="88"/>
      <c r="BV27" s="88"/>
      <c r="BW27" s="88"/>
      <c r="BX27" s="88"/>
      <c r="BY27" s="88"/>
      <c r="BZ27" s="88"/>
      <c r="CA27" s="88"/>
      <c r="CB27" s="88"/>
      <c r="CC27" s="88"/>
      <c r="CD27" s="88"/>
      <c r="CE27" s="88"/>
      <c r="CF27" s="88"/>
      <c r="CG27" s="88"/>
      <c r="CH27" s="88"/>
      <c r="CI27" s="88"/>
      <c r="CJ27" s="88"/>
      <c r="CK27" s="88"/>
      <c r="CL27" s="88"/>
      <c r="CM27" s="88"/>
      <c r="CN27" s="88"/>
      <c r="CO27" s="88"/>
      <c r="CP27" s="88"/>
      <c r="CQ27" s="88"/>
      <c r="CR27" s="88"/>
      <c r="CS27" s="88"/>
      <c r="CT27" s="88"/>
      <c r="CU27" s="88"/>
      <c r="CV27" s="88"/>
      <c r="CW27" s="88"/>
      <c r="CX27" s="88"/>
      <c r="CY27" s="88"/>
      <c r="CZ27" s="88"/>
      <c r="DA27" s="88"/>
      <c r="DB27" s="88"/>
      <c r="DC27" s="88"/>
      <c r="DD27" s="88"/>
      <c r="DE27" s="88"/>
      <c r="DF27" s="88"/>
      <c r="DG27" s="88"/>
      <c r="DH27" s="88"/>
      <c r="DI27" s="88"/>
      <c r="DJ27" s="88"/>
      <c r="DK27" s="88"/>
      <c r="DL27" s="88"/>
      <c r="DM27" s="88"/>
      <c r="DN27" s="88"/>
      <c r="DO27" s="88"/>
      <c r="DP27" s="88"/>
      <c r="DQ27" s="88"/>
      <c r="DR27" s="88"/>
      <c r="DS27" s="88"/>
      <c r="DT27" s="88"/>
      <c r="DU27" s="88"/>
      <c r="DV27" s="88"/>
      <c r="DW27" s="88"/>
      <c r="DX27" s="88"/>
      <c r="DY27" s="88"/>
      <c r="DZ27" s="88"/>
      <c r="EA27" s="88"/>
      <c r="EB27" s="88"/>
      <c r="EC27" s="88"/>
      <c r="ED27" s="88"/>
      <c r="EE27" s="88"/>
      <c r="EF27" s="88"/>
      <c r="EG27" s="88"/>
      <c r="EH27" s="88"/>
      <c r="EI27" s="88"/>
      <c r="EJ27" s="88"/>
      <c r="EK27" s="88"/>
      <c r="EL27" s="88"/>
      <c r="EM27" s="88"/>
      <c r="EN27" s="88"/>
      <c r="EO27" s="88"/>
      <c r="EP27" s="88"/>
      <c r="EQ27" s="88"/>
      <c r="ER27" s="88"/>
      <c r="ES27" s="88"/>
      <c r="ET27" s="88"/>
      <c r="EU27" s="88"/>
      <c r="EV27" s="88"/>
      <c r="EW27" s="88"/>
      <c r="EX27" s="88"/>
      <c r="EY27" s="88"/>
      <c r="EZ27" s="88"/>
      <c r="FA27" s="88"/>
      <c r="FB27" s="88"/>
      <c r="FC27" s="88"/>
      <c r="FD27" s="88"/>
      <c r="FE27" s="88"/>
      <c r="FF27" s="88"/>
      <c r="FG27" s="88"/>
      <c r="FH27" s="88"/>
      <c r="FI27" s="88"/>
      <c r="FJ27" s="88"/>
      <c r="FK27" s="88"/>
      <c r="FL27" s="88"/>
      <c r="FM27" s="88"/>
      <c r="FN27" s="88"/>
      <c r="FO27" s="88"/>
      <c r="FP27" s="88"/>
      <c r="FQ27" s="88"/>
      <c r="FR27" s="88"/>
      <c r="FS27" s="88"/>
      <c r="FT27" s="88"/>
      <c r="FU27" s="88"/>
      <c r="FV27" s="88"/>
      <c r="FW27" s="88"/>
      <c r="FX27" s="88"/>
      <c r="FY27" s="88"/>
      <c r="FZ27" s="88"/>
      <c r="GA27" s="88"/>
      <c r="GB27" s="88"/>
      <c r="GC27" s="88"/>
      <c r="GD27" s="88"/>
      <c r="GE27" s="88"/>
      <c r="GF27" s="88"/>
      <c r="GG27" s="88"/>
      <c r="GH27" s="88"/>
      <c r="GI27" s="88"/>
      <c r="GJ27" s="88"/>
      <c r="GK27" s="88"/>
      <c r="GL27" s="88"/>
      <c r="GM27" s="88"/>
      <c r="GN27" s="88"/>
      <c r="GO27" s="88"/>
      <c r="GP27" s="88"/>
      <c r="GQ27" s="88"/>
      <c r="GR27" s="88"/>
      <c r="GS27" s="88"/>
      <c r="GT27" s="88"/>
      <c r="GU27" s="88"/>
      <c r="GV27" s="88"/>
      <c r="GW27" s="88"/>
      <c r="GX27" s="88"/>
      <c r="GY27" s="88"/>
      <c r="GZ27" s="88"/>
      <c r="HA27" s="88"/>
      <c r="HB27" s="88"/>
      <c r="HC27" s="88"/>
      <c r="HD27" s="88"/>
      <c r="HE27" s="88"/>
      <c r="HF27" s="88"/>
      <c r="HG27" s="88"/>
      <c r="HH27" s="88"/>
      <c r="HI27" s="88"/>
      <c r="HJ27" s="88"/>
      <c r="HK27" s="88"/>
      <c r="HL27" s="88"/>
      <c r="HM27" s="88"/>
      <c r="HN27" s="88"/>
      <c r="HO27" s="88"/>
      <c r="HP27" s="88"/>
      <c r="HQ27" s="88"/>
      <c r="HR27" s="88"/>
      <c r="HS27" s="88"/>
      <c r="HT27" s="88"/>
      <c r="HU27" s="88"/>
      <c r="HV27" s="88"/>
      <c r="HW27" s="88"/>
      <c r="HX27" s="88"/>
      <c r="HY27" s="88"/>
      <c r="HZ27" s="88"/>
      <c r="IA27" s="88"/>
      <c r="IB27" s="88"/>
      <c r="IC27" s="88"/>
      <c r="ID27" s="88"/>
      <c r="IE27" s="88"/>
      <c r="IF27" s="88"/>
      <c r="IG27" s="88"/>
    </row>
    <row r="28" s="2" customFormat="1" ht="94" customHeight="1" spans="1:241">
      <c r="A28" s="71">
        <v>21</v>
      </c>
      <c r="B28" s="100" t="s">
        <v>134</v>
      </c>
      <c r="C28" s="133" t="s">
        <v>135</v>
      </c>
      <c r="D28" s="71" t="s">
        <v>31</v>
      </c>
      <c r="E28" s="62" t="s">
        <v>136</v>
      </c>
      <c r="F28" s="108" t="s">
        <v>137</v>
      </c>
      <c r="G28" s="143">
        <v>150</v>
      </c>
      <c r="H28" s="84" t="s">
        <v>34</v>
      </c>
      <c r="I28" s="139" t="s">
        <v>138</v>
      </c>
      <c r="J28" s="136" t="s">
        <v>139</v>
      </c>
      <c r="K28" s="130"/>
      <c r="L28" s="65"/>
      <c r="M28" s="65">
        <v>1</v>
      </c>
      <c r="N28" s="65">
        <v>0.02</v>
      </c>
      <c r="O28" s="65"/>
      <c r="P28" s="65">
        <v>0.02</v>
      </c>
      <c r="Q28" s="65">
        <v>0.06</v>
      </c>
      <c r="R28" s="65"/>
      <c r="S28" s="65">
        <v>0.06</v>
      </c>
      <c r="T28" s="133" t="s">
        <v>37</v>
      </c>
      <c r="U28" s="133" t="s">
        <v>97</v>
      </c>
      <c r="V28" s="97">
        <v>2025.12</v>
      </c>
      <c r="W28" s="142"/>
      <c r="X28" s="88"/>
      <c r="Y28" s="88"/>
      <c r="Z28" s="88"/>
      <c r="AA28" s="88"/>
      <c r="AB28" s="88"/>
      <c r="AC28" s="88"/>
      <c r="AD28" s="88"/>
      <c r="AE28" s="88"/>
      <c r="AF28" s="88"/>
      <c r="AG28" s="88"/>
      <c r="AH28" s="88"/>
      <c r="AI28" s="88"/>
      <c r="AJ28" s="88"/>
      <c r="AK28" s="88"/>
      <c r="AL28" s="88"/>
      <c r="AM28" s="88"/>
      <c r="AN28" s="88"/>
      <c r="AO28" s="88"/>
      <c r="AP28" s="88"/>
      <c r="AQ28" s="88"/>
      <c r="AR28" s="88"/>
      <c r="AS28" s="88"/>
      <c r="AT28" s="88"/>
      <c r="AU28" s="88"/>
      <c r="AV28" s="88"/>
      <c r="AW28" s="88"/>
      <c r="AX28" s="88"/>
      <c r="AY28" s="88"/>
      <c r="AZ28" s="88"/>
      <c r="BA28" s="88"/>
      <c r="BB28" s="88"/>
      <c r="BC28" s="88"/>
      <c r="BD28" s="88"/>
      <c r="BE28" s="88"/>
      <c r="BF28" s="88"/>
      <c r="BG28" s="88"/>
      <c r="BH28" s="88"/>
      <c r="BI28" s="88"/>
      <c r="BJ28" s="88"/>
      <c r="BK28" s="88"/>
      <c r="BL28" s="88"/>
      <c r="BM28" s="88"/>
      <c r="BN28" s="88"/>
      <c r="BO28" s="88"/>
      <c r="BP28" s="88"/>
      <c r="BQ28" s="88"/>
      <c r="BR28" s="88"/>
      <c r="BS28" s="88"/>
      <c r="BT28" s="88"/>
      <c r="BU28" s="88"/>
      <c r="BV28" s="88"/>
      <c r="BW28" s="88"/>
      <c r="BX28" s="88"/>
      <c r="BY28" s="88"/>
      <c r="BZ28" s="88"/>
      <c r="CA28" s="88"/>
      <c r="CB28" s="88"/>
      <c r="CC28" s="88"/>
      <c r="CD28" s="88"/>
      <c r="CE28" s="88"/>
      <c r="CF28" s="88"/>
      <c r="CG28" s="88"/>
      <c r="CH28" s="88"/>
      <c r="CI28" s="88"/>
      <c r="CJ28" s="88"/>
      <c r="CK28" s="88"/>
      <c r="CL28" s="88"/>
      <c r="CM28" s="88"/>
      <c r="CN28" s="88"/>
      <c r="CO28" s="88"/>
      <c r="CP28" s="88"/>
      <c r="CQ28" s="88"/>
      <c r="CR28" s="88"/>
      <c r="CS28" s="88"/>
      <c r="CT28" s="88"/>
      <c r="CU28" s="88"/>
      <c r="CV28" s="88"/>
      <c r="CW28" s="88"/>
      <c r="CX28" s="88"/>
      <c r="CY28" s="88"/>
      <c r="CZ28" s="88"/>
      <c r="DA28" s="88"/>
      <c r="DB28" s="88"/>
      <c r="DC28" s="88"/>
      <c r="DD28" s="88"/>
      <c r="DE28" s="88"/>
      <c r="DF28" s="88"/>
      <c r="DG28" s="88"/>
      <c r="DH28" s="88"/>
      <c r="DI28" s="88"/>
      <c r="DJ28" s="88"/>
      <c r="DK28" s="88"/>
      <c r="DL28" s="88"/>
      <c r="DM28" s="88"/>
      <c r="DN28" s="88"/>
      <c r="DO28" s="88"/>
      <c r="DP28" s="88"/>
      <c r="DQ28" s="88"/>
      <c r="DR28" s="88"/>
      <c r="DS28" s="88"/>
      <c r="DT28" s="88"/>
      <c r="DU28" s="88"/>
      <c r="DV28" s="88"/>
      <c r="DW28" s="88"/>
      <c r="DX28" s="88"/>
      <c r="DY28" s="88"/>
      <c r="DZ28" s="88"/>
      <c r="EA28" s="88"/>
      <c r="EB28" s="88"/>
      <c r="EC28" s="88"/>
      <c r="ED28" s="88"/>
      <c r="EE28" s="88"/>
      <c r="EF28" s="88"/>
      <c r="EG28" s="88"/>
      <c r="EH28" s="88"/>
      <c r="EI28" s="88"/>
      <c r="EJ28" s="88"/>
      <c r="EK28" s="88"/>
      <c r="EL28" s="88"/>
      <c r="EM28" s="88"/>
      <c r="EN28" s="88"/>
      <c r="EO28" s="88"/>
      <c r="EP28" s="88"/>
      <c r="EQ28" s="88"/>
      <c r="ER28" s="88"/>
      <c r="ES28" s="88"/>
      <c r="ET28" s="88"/>
      <c r="EU28" s="88"/>
      <c r="EV28" s="88"/>
      <c r="EW28" s="88"/>
      <c r="EX28" s="88"/>
      <c r="EY28" s="88"/>
      <c r="EZ28" s="88"/>
      <c r="FA28" s="88"/>
      <c r="FB28" s="88"/>
      <c r="FC28" s="88"/>
      <c r="FD28" s="88"/>
      <c r="FE28" s="88"/>
      <c r="FF28" s="88"/>
      <c r="FG28" s="88"/>
      <c r="FH28" s="88"/>
      <c r="FI28" s="88"/>
      <c r="FJ28" s="88"/>
      <c r="FK28" s="88"/>
      <c r="FL28" s="88"/>
      <c r="FM28" s="88"/>
      <c r="FN28" s="88"/>
      <c r="FO28" s="88"/>
      <c r="FP28" s="88"/>
      <c r="FQ28" s="88"/>
      <c r="FR28" s="88"/>
      <c r="FS28" s="88"/>
      <c r="FT28" s="88"/>
      <c r="FU28" s="88"/>
      <c r="FV28" s="88"/>
      <c r="FW28" s="88"/>
      <c r="FX28" s="88"/>
      <c r="FY28" s="88"/>
      <c r="FZ28" s="88"/>
      <c r="GA28" s="88"/>
      <c r="GB28" s="88"/>
      <c r="GC28" s="88"/>
      <c r="GD28" s="88"/>
      <c r="GE28" s="88"/>
      <c r="GF28" s="88"/>
      <c r="GG28" s="88"/>
      <c r="GH28" s="88"/>
      <c r="GI28" s="88"/>
      <c r="GJ28" s="88"/>
      <c r="GK28" s="88"/>
      <c r="GL28" s="88"/>
      <c r="GM28" s="88"/>
      <c r="GN28" s="88"/>
      <c r="GO28" s="88"/>
      <c r="GP28" s="88"/>
      <c r="GQ28" s="88"/>
      <c r="GR28" s="88"/>
      <c r="GS28" s="88"/>
      <c r="GT28" s="88"/>
      <c r="GU28" s="88"/>
      <c r="GV28" s="88"/>
      <c r="GW28" s="88"/>
      <c r="GX28" s="88"/>
      <c r="GY28" s="88"/>
      <c r="GZ28" s="88"/>
      <c r="HA28" s="88"/>
      <c r="HB28" s="88"/>
      <c r="HC28" s="88"/>
      <c r="HD28" s="88"/>
      <c r="HE28" s="88"/>
      <c r="HF28" s="88"/>
      <c r="HG28" s="88"/>
      <c r="HH28" s="88"/>
      <c r="HI28" s="88"/>
      <c r="HJ28" s="88"/>
      <c r="HK28" s="88"/>
      <c r="HL28" s="88"/>
      <c r="HM28" s="88"/>
      <c r="HN28" s="88"/>
      <c r="HO28" s="88"/>
      <c r="HP28" s="88"/>
      <c r="HQ28" s="88"/>
      <c r="HR28" s="88"/>
      <c r="HS28" s="88"/>
      <c r="HT28" s="88"/>
      <c r="HU28" s="88"/>
      <c r="HV28" s="88"/>
      <c r="HW28" s="88"/>
      <c r="HX28" s="88"/>
      <c r="HY28" s="88"/>
      <c r="HZ28" s="88"/>
      <c r="IA28" s="88"/>
      <c r="IB28" s="88"/>
      <c r="IC28" s="88"/>
      <c r="ID28" s="88"/>
      <c r="IE28" s="88"/>
      <c r="IF28" s="88"/>
      <c r="IG28" s="88"/>
    </row>
    <row r="29" s="2" customFormat="1" ht="116" customHeight="1" spans="1:241">
      <c r="A29" s="71">
        <v>22</v>
      </c>
      <c r="B29" s="108" t="s">
        <v>140</v>
      </c>
      <c r="C29" s="133" t="s">
        <v>30</v>
      </c>
      <c r="D29" s="71" t="s">
        <v>31</v>
      </c>
      <c r="E29" s="62" t="s">
        <v>71</v>
      </c>
      <c r="F29" s="139" t="s">
        <v>141</v>
      </c>
      <c r="G29" s="143">
        <v>240</v>
      </c>
      <c r="H29" s="84" t="s">
        <v>34</v>
      </c>
      <c r="I29" s="139" t="s">
        <v>142</v>
      </c>
      <c r="J29" s="132" t="s">
        <v>143</v>
      </c>
      <c r="K29" s="130"/>
      <c r="L29" s="65"/>
      <c r="M29" s="65">
        <v>1</v>
      </c>
      <c r="N29" s="65">
        <v>0.015</v>
      </c>
      <c r="O29" s="65"/>
      <c r="P29" s="65">
        <v>0.015</v>
      </c>
      <c r="Q29" s="65">
        <v>0.052</v>
      </c>
      <c r="R29" s="65"/>
      <c r="S29" s="65">
        <v>0.052</v>
      </c>
      <c r="T29" s="133" t="s">
        <v>97</v>
      </c>
      <c r="U29" s="133" t="s">
        <v>97</v>
      </c>
      <c r="V29" s="97">
        <v>2025.12</v>
      </c>
      <c r="W29" s="142"/>
      <c r="X29" s="88"/>
      <c r="Y29" s="88"/>
      <c r="Z29" s="88"/>
      <c r="AA29" s="88"/>
      <c r="AB29" s="88"/>
      <c r="AC29" s="88"/>
      <c r="AD29" s="88"/>
      <c r="AE29" s="88"/>
      <c r="AF29" s="88"/>
      <c r="AG29" s="88"/>
      <c r="AH29" s="88"/>
      <c r="AI29" s="88"/>
      <c r="AJ29" s="88"/>
      <c r="AK29" s="88"/>
      <c r="AL29" s="88"/>
      <c r="AM29" s="88"/>
      <c r="AN29" s="88"/>
      <c r="AO29" s="88"/>
      <c r="AP29" s="88"/>
      <c r="AQ29" s="88"/>
      <c r="AR29" s="88"/>
      <c r="AS29" s="88"/>
      <c r="AT29" s="88"/>
      <c r="AU29" s="88"/>
      <c r="AV29" s="88"/>
      <c r="AW29" s="88"/>
      <c r="AX29" s="88"/>
      <c r="AY29" s="88"/>
      <c r="AZ29" s="88"/>
      <c r="BA29" s="88"/>
      <c r="BB29" s="88"/>
      <c r="BC29" s="88"/>
      <c r="BD29" s="88"/>
      <c r="BE29" s="88"/>
      <c r="BF29" s="88"/>
      <c r="BG29" s="88"/>
      <c r="BH29" s="88"/>
      <c r="BI29" s="88"/>
      <c r="BJ29" s="88"/>
      <c r="BK29" s="88"/>
      <c r="BL29" s="88"/>
      <c r="BM29" s="88"/>
      <c r="BN29" s="88"/>
      <c r="BO29" s="88"/>
      <c r="BP29" s="88"/>
      <c r="BQ29" s="88"/>
      <c r="BR29" s="88"/>
      <c r="BS29" s="88"/>
      <c r="BT29" s="88"/>
      <c r="BU29" s="88"/>
      <c r="BV29" s="88"/>
      <c r="BW29" s="88"/>
      <c r="BX29" s="88"/>
      <c r="BY29" s="88"/>
      <c r="BZ29" s="88"/>
      <c r="CA29" s="88"/>
      <c r="CB29" s="88"/>
      <c r="CC29" s="88"/>
      <c r="CD29" s="88"/>
      <c r="CE29" s="88"/>
      <c r="CF29" s="88"/>
      <c r="CG29" s="88"/>
      <c r="CH29" s="88"/>
      <c r="CI29" s="88"/>
      <c r="CJ29" s="88"/>
      <c r="CK29" s="88"/>
      <c r="CL29" s="88"/>
      <c r="CM29" s="88"/>
      <c r="CN29" s="88"/>
      <c r="CO29" s="88"/>
      <c r="CP29" s="88"/>
      <c r="CQ29" s="88"/>
      <c r="CR29" s="88"/>
      <c r="CS29" s="88"/>
      <c r="CT29" s="88"/>
      <c r="CU29" s="88"/>
      <c r="CV29" s="88"/>
      <c r="CW29" s="88"/>
      <c r="CX29" s="88"/>
      <c r="CY29" s="88"/>
      <c r="CZ29" s="88"/>
      <c r="DA29" s="88"/>
      <c r="DB29" s="88"/>
      <c r="DC29" s="88"/>
      <c r="DD29" s="88"/>
      <c r="DE29" s="88"/>
      <c r="DF29" s="88"/>
      <c r="DG29" s="88"/>
      <c r="DH29" s="88"/>
      <c r="DI29" s="88"/>
      <c r="DJ29" s="88"/>
      <c r="DK29" s="88"/>
      <c r="DL29" s="88"/>
      <c r="DM29" s="88"/>
      <c r="DN29" s="88"/>
      <c r="DO29" s="88"/>
      <c r="DP29" s="88"/>
      <c r="DQ29" s="88"/>
      <c r="DR29" s="88"/>
      <c r="DS29" s="88"/>
      <c r="DT29" s="88"/>
      <c r="DU29" s="88"/>
      <c r="DV29" s="88"/>
      <c r="DW29" s="88"/>
      <c r="DX29" s="88"/>
      <c r="DY29" s="88"/>
      <c r="DZ29" s="88"/>
      <c r="EA29" s="88"/>
      <c r="EB29" s="88"/>
      <c r="EC29" s="88"/>
      <c r="ED29" s="88"/>
      <c r="EE29" s="88"/>
      <c r="EF29" s="88"/>
      <c r="EG29" s="88"/>
      <c r="EH29" s="88"/>
      <c r="EI29" s="88"/>
      <c r="EJ29" s="88"/>
      <c r="EK29" s="88"/>
      <c r="EL29" s="88"/>
      <c r="EM29" s="88"/>
      <c r="EN29" s="88"/>
      <c r="EO29" s="88"/>
      <c r="EP29" s="88"/>
      <c r="EQ29" s="88"/>
      <c r="ER29" s="88"/>
      <c r="ES29" s="88"/>
      <c r="ET29" s="88"/>
      <c r="EU29" s="88"/>
      <c r="EV29" s="88"/>
      <c r="EW29" s="88"/>
      <c r="EX29" s="88"/>
      <c r="EY29" s="88"/>
      <c r="EZ29" s="88"/>
      <c r="FA29" s="88"/>
      <c r="FB29" s="88"/>
      <c r="FC29" s="88"/>
      <c r="FD29" s="88"/>
      <c r="FE29" s="88"/>
      <c r="FF29" s="88"/>
      <c r="FG29" s="88"/>
      <c r="FH29" s="88"/>
      <c r="FI29" s="88"/>
      <c r="FJ29" s="88"/>
      <c r="FK29" s="88"/>
      <c r="FL29" s="88"/>
      <c r="FM29" s="88"/>
      <c r="FN29" s="88"/>
      <c r="FO29" s="88"/>
      <c r="FP29" s="88"/>
      <c r="FQ29" s="88"/>
      <c r="FR29" s="88"/>
      <c r="FS29" s="88"/>
      <c r="FT29" s="88"/>
      <c r="FU29" s="88"/>
      <c r="FV29" s="88"/>
      <c r="FW29" s="88"/>
      <c r="FX29" s="88"/>
      <c r="FY29" s="88"/>
      <c r="FZ29" s="88"/>
      <c r="GA29" s="88"/>
      <c r="GB29" s="88"/>
      <c r="GC29" s="88"/>
      <c r="GD29" s="88"/>
      <c r="GE29" s="88"/>
      <c r="GF29" s="88"/>
      <c r="GG29" s="88"/>
      <c r="GH29" s="88"/>
      <c r="GI29" s="88"/>
      <c r="GJ29" s="88"/>
      <c r="GK29" s="88"/>
      <c r="GL29" s="88"/>
      <c r="GM29" s="88"/>
      <c r="GN29" s="88"/>
      <c r="GO29" s="88"/>
      <c r="GP29" s="88"/>
      <c r="GQ29" s="88"/>
      <c r="GR29" s="88"/>
      <c r="GS29" s="88"/>
      <c r="GT29" s="88"/>
      <c r="GU29" s="88"/>
      <c r="GV29" s="88"/>
      <c r="GW29" s="88"/>
      <c r="GX29" s="88"/>
      <c r="GY29" s="88"/>
      <c r="GZ29" s="88"/>
      <c r="HA29" s="88"/>
      <c r="HB29" s="88"/>
      <c r="HC29" s="88"/>
      <c r="HD29" s="88"/>
      <c r="HE29" s="88"/>
      <c r="HF29" s="88"/>
      <c r="HG29" s="88"/>
      <c r="HH29" s="88"/>
      <c r="HI29" s="88"/>
      <c r="HJ29" s="88"/>
      <c r="HK29" s="88"/>
      <c r="HL29" s="88"/>
      <c r="HM29" s="88"/>
      <c r="HN29" s="88"/>
      <c r="HO29" s="88"/>
      <c r="HP29" s="88"/>
      <c r="HQ29" s="88"/>
      <c r="HR29" s="88"/>
      <c r="HS29" s="88"/>
      <c r="HT29" s="88"/>
      <c r="HU29" s="88"/>
      <c r="HV29" s="88"/>
      <c r="HW29" s="88"/>
      <c r="HX29" s="88"/>
      <c r="HY29" s="88"/>
      <c r="HZ29" s="88"/>
      <c r="IA29" s="88"/>
      <c r="IB29" s="88"/>
      <c r="IC29" s="88"/>
      <c r="ID29" s="88"/>
      <c r="IE29" s="88"/>
      <c r="IF29" s="88"/>
      <c r="IG29" s="88"/>
    </row>
    <row r="30" s="4" customFormat="1" ht="115" customHeight="1" spans="1:241">
      <c r="A30" s="71">
        <v>23</v>
      </c>
      <c r="B30" s="111" t="s">
        <v>144</v>
      </c>
      <c r="C30" s="133" t="s">
        <v>30</v>
      </c>
      <c r="D30" s="71" t="s">
        <v>31</v>
      </c>
      <c r="E30" s="125" t="s">
        <v>145</v>
      </c>
      <c r="F30" s="100" t="s">
        <v>146</v>
      </c>
      <c r="G30" s="144">
        <v>360</v>
      </c>
      <c r="H30" s="84" t="s">
        <v>34</v>
      </c>
      <c r="I30" s="100" t="s">
        <v>147</v>
      </c>
      <c r="J30" s="145" t="s">
        <v>148</v>
      </c>
      <c r="K30" s="65"/>
      <c r="L30" s="141"/>
      <c r="M30" s="65">
        <v>1</v>
      </c>
      <c r="N30" s="65">
        <v>0.01</v>
      </c>
      <c r="O30" s="65"/>
      <c r="P30" s="65">
        <v>0.01</v>
      </c>
      <c r="Q30" s="65">
        <v>0.035</v>
      </c>
      <c r="R30" s="65"/>
      <c r="S30" s="65">
        <v>0.035</v>
      </c>
      <c r="T30" s="133" t="s">
        <v>97</v>
      </c>
      <c r="U30" s="133" t="s">
        <v>97</v>
      </c>
      <c r="V30" s="97">
        <v>2025.12</v>
      </c>
    </row>
    <row r="31" s="4" customFormat="1" ht="54" customHeight="1" spans="1:241">
      <c r="A31" s="71">
        <v>24</v>
      </c>
      <c r="B31" s="111" t="s">
        <v>149</v>
      </c>
      <c r="C31" s="133" t="s">
        <v>30</v>
      </c>
      <c r="D31" s="71" t="s">
        <v>31</v>
      </c>
      <c r="E31" s="125" t="s">
        <v>150</v>
      </c>
      <c r="F31" s="100" t="s">
        <v>151</v>
      </c>
      <c r="G31" s="146">
        <v>500</v>
      </c>
      <c r="H31" s="133" t="s">
        <v>152</v>
      </c>
      <c r="I31" s="89" t="s">
        <v>153</v>
      </c>
      <c r="J31" s="89" t="s">
        <v>154</v>
      </c>
      <c r="K31" s="62"/>
      <c r="L31" s="118" t="s">
        <v>107</v>
      </c>
      <c r="M31" s="65">
        <v>17</v>
      </c>
      <c r="N31" s="65">
        <v>0.05</v>
      </c>
      <c r="O31" s="118">
        <v>0.004</v>
      </c>
      <c r="P31" s="129">
        <v>0.046</v>
      </c>
      <c r="Q31" s="129">
        <v>0.454</v>
      </c>
      <c r="R31" s="129">
        <v>0.012</v>
      </c>
      <c r="S31" s="129">
        <v>0.144</v>
      </c>
      <c r="T31" s="133" t="s">
        <v>97</v>
      </c>
      <c r="U31" s="133" t="s">
        <v>97</v>
      </c>
      <c r="V31" s="97">
        <v>2025.12</v>
      </c>
      <c r="W31" s="142"/>
    </row>
    <row r="32" s="2" customFormat="1" ht="207" customHeight="1" spans="1:241">
      <c r="A32" s="71">
        <v>25</v>
      </c>
      <c r="B32" s="108" t="s">
        <v>155</v>
      </c>
      <c r="C32" s="133" t="s">
        <v>30</v>
      </c>
      <c r="D32" s="91" t="s">
        <v>40</v>
      </c>
      <c r="E32" s="118" t="s">
        <v>156</v>
      </c>
      <c r="F32" s="108" t="s">
        <v>157</v>
      </c>
      <c r="G32" s="94">
        <v>55</v>
      </c>
      <c r="H32" s="133" t="s">
        <v>34</v>
      </c>
      <c r="I32" s="139" t="s">
        <v>158</v>
      </c>
      <c r="J32" s="108" t="s">
        <v>159</v>
      </c>
      <c r="K32" s="118"/>
      <c r="L32" s="118">
        <v>0</v>
      </c>
      <c r="M32" s="118">
        <v>3</v>
      </c>
      <c r="N32" s="118"/>
      <c r="O32" s="118">
        <v>0.003</v>
      </c>
      <c r="P32" s="118">
        <v>0.007</v>
      </c>
      <c r="Q32" s="118"/>
      <c r="R32" s="118">
        <v>0.018</v>
      </c>
      <c r="S32" s="118">
        <v>0.021</v>
      </c>
      <c r="T32" s="133" t="s">
        <v>160</v>
      </c>
      <c r="U32" s="133" t="s">
        <v>161</v>
      </c>
      <c r="V32" s="97">
        <v>2025.11</v>
      </c>
      <c r="W32" s="82"/>
      <c r="X32" s="88"/>
      <c r="Y32" s="88"/>
      <c r="Z32" s="88"/>
      <c r="AA32" s="88"/>
      <c r="AB32" s="88"/>
      <c r="AC32" s="88"/>
      <c r="AD32" s="88"/>
      <c r="AE32" s="88"/>
      <c r="AF32" s="88"/>
      <c r="AG32" s="88"/>
      <c r="AH32" s="88"/>
      <c r="AI32" s="88"/>
      <c r="AJ32" s="88"/>
      <c r="AK32" s="88"/>
      <c r="AL32" s="88"/>
      <c r="AM32" s="88"/>
      <c r="AN32" s="88"/>
      <c r="AO32" s="88"/>
      <c r="AP32" s="88"/>
      <c r="AQ32" s="88"/>
      <c r="AR32" s="88"/>
      <c r="AS32" s="88"/>
      <c r="AT32" s="88"/>
      <c r="AU32" s="88"/>
      <c r="AV32" s="88"/>
      <c r="AW32" s="88"/>
      <c r="AX32" s="88"/>
      <c r="AY32" s="88"/>
      <c r="AZ32" s="88"/>
      <c r="BA32" s="88"/>
      <c r="BB32" s="88"/>
      <c r="BC32" s="88"/>
      <c r="BD32" s="88"/>
      <c r="BE32" s="88"/>
      <c r="BF32" s="88"/>
      <c r="BG32" s="88"/>
      <c r="BH32" s="88"/>
      <c r="BI32" s="88"/>
      <c r="BJ32" s="88"/>
      <c r="BK32" s="88"/>
      <c r="BL32" s="88"/>
      <c r="BM32" s="88"/>
      <c r="BN32" s="88"/>
      <c r="BO32" s="88"/>
      <c r="BP32" s="88"/>
      <c r="BQ32" s="88"/>
      <c r="BR32" s="88"/>
      <c r="BS32" s="88"/>
      <c r="BT32" s="88"/>
      <c r="BU32" s="88"/>
      <c r="BV32" s="88"/>
      <c r="BW32" s="88"/>
      <c r="BX32" s="88"/>
      <c r="BY32" s="88"/>
      <c r="BZ32" s="88"/>
      <c r="CA32" s="88"/>
      <c r="CB32" s="88"/>
      <c r="CC32" s="88"/>
      <c r="CD32" s="88"/>
      <c r="CE32" s="88"/>
      <c r="CF32" s="88"/>
      <c r="CG32" s="88"/>
      <c r="CH32" s="88"/>
      <c r="CI32" s="88"/>
      <c r="CJ32" s="88"/>
      <c r="CK32" s="88"/>
      <c r="CL32" s="88"/>
      <c r="CM32" s="88"/>
      <c r="CN32" s="88"/>
      <c r="CO32" s="88"/>
      <c r="CP32" s="88"/>
      <c r="CQ32" s="88"/>
      <c r="CR32" s="88"/>
      <c r="CS32" s="88"/>
      <c r="CT32" s="88"/>
      <c r="CU32" s="88"/>
      <c r="CV32" s="88"/>
      <c r="CW32" s="88"/>
      <c r="CX32" s="88"/>
      <c r="CY32" s="88"/>
      <c r="CZ32" s="88"/>
      <c r="DA32" s="88"/>
      <c r="DB32" s="88"/>
      <c r="DC32" s="88"/>
      <c r="DD32" s="88"/>
      <c r="DE32" s="88"/>
      <c r="DF32" s="88"/>
      <c r="DG32" s="88"/>
      <c r="DH32" s="88"/>
      <c r="DI32" s="88"/>
      <c r="DJ32" s="88"/>
      <c r="DK32" s="88"/>
      <c r="DL32" s="88"/>
      <c r="DM32" s="88"/>
      <c r="DN32" s="88"/>
      <c r="DO32" s="88"/>
      <c r="DP32" s="88"/>
      <c r="DQ32" s="88"/>
      <c r="DR32" s="88"/>
      <c r="DS32" s="88"/>
      <c r="DT32" s="88"/>
      <c r="DU32" s="88"/>
      <c r="DV32" s="88"/>
      <c r="DW32" s="88"/>
      <c r="DX32" s="88"/>
      <c r="DY32" s="88"/>
      <c r="DZ32" s="88"/>
      <c r="EA32" s="88"/>
      <c r="EB32" s="88"/>
      <c r="EC32" s="88"/>
      <c r="ED32" s="88"/>
      <c r="EE32" s="88"/>
      <c r="EF32" s="88"/>
      <c r="EG32" s="88"/>
      <c r="EH32" s="88"/>
      <c r="EI32" s="88"/>
      <c r="EJ32" s="88"/>
      <c r="EK32" s="88"/>
      <c r="EL32" s="88"/>
      <c r="EM32" s="88"/>
      <c r="EN32" s="88"/>
      <c r="EO32" s="88"/>
      <c r="EP32" s="88"/>
      <c r="EQ32" s="88"/>
      <c r="ER32" s="88"/>
      <c r="ES32" s="88"/>
      <c r="ET32" s="88"/>
      <c r="EU32" s="88"/>
      <c r="EV32" s="88"/>
      <c r="EW32" s="88"/>
      <c r="EX32" s="88"/>
      <c r="EY32" s="88"/>
      <c r="EZ32" s="88"/>
      <c r="FA32" s="88"/>
      <c r="FB32" s="88"/>
      <c r="FC32" s="88"/>
      <c r="FD32" s="88"/>
      <c r="FE32" s="88"/>
      <c r="FF32" s="88"/>
      <c r="FG32" s="88"/>
      <c r="FH32" s="88"/>
      <c r="FI32" s="88"/>
      <c r="FJ32" s="88"/>
      <c r="FK32" s="88"/>
      <c r="FL32" s="88"/>
      <c r="FM32" s="88"/>
      <c r="FN32" s="88"/>
      <c r="FO32" s="88"/>
      <c r="FP32" s="88"/>
      <c r="FQ32" s="88"/>
      <c r="FR32" s="88"/>
      <c r="FS32" s="88"/>
      <c r="FT32" s="88"/>
      <c r="FU32" s="88"/>
      <c r="FV32" s="88"/>
      <c r="FW32" s="88"/>
      <c r="FX32" s="88"/>
      <c r="FY32" s="88"/>
      <c r="FZ32" s="88"/>
      <c r="GA32" s="88"/>
      <c r="GB32" s="88"/>
      <c r="GC32" s="88"/>
      <c r="GD32" s="88"/>
      <c r="GE32" s="88"/>
      <c r="GF32" s="88"/>
      <c r="GG32" s="88"/>
      <c r="GH32" s="88"/>
      <c r="GI32" s="88"/>
      <c r="GJ32" s="88"/>
      <c r="GK32" s="88"/>
      <c r="GL32" s="88"/>
      <c r="GM32" s="88"/>
      <c r="GN32" s="88"/>
      <c r="GO32" s="88"/>
      <c r="GP32" s="88"/>
      <c r="GQ32" s="88"/>
      <c r="GR32" s="88"/>
      <c r="GS32" s="88"/>
      <c r="GT32" s="88"/>
      <c r="GU32" s="88"/>
      <c r="GV32" s="88"/>
      <c r="GW32" s="88"/>
      <c r="GX32" s="88"/>
      <c r="GY32" s="88"/>
      <c r="GZ32" s="88"/>
      <c r="HA32" s="88"/>
      <c r="HB32" s="88"/>
      <c r="HC32" s="88"/>
      <c r="HD32" s="88"/>
      <c r="HE32" s="88"/>
      <c r="HF32" s="88"/>
      <c r="HG32" s="88"/>
      <c r="HH32" s="88"/>
      <c r="HI32" s="88"/>
      <c r="HJ32" s="88"/>
      <c r="HK32" s="88"/>
      <c r="HL32" s="88"/>
      <c r="HM32" s="88"/>
      <c r="HN32" s="88"/>
      <c r="HO32" s="88"/>
      <c r="HP32" s="88"/>
      <c r="HQ32" s="88"/>
      <c r="HR32" s="88"/>
      <c r="HS32" s="88"/>
      <c r="HT32" s="88"/>
      <c r="HU32" s="88"/>
      <c r="HV32" s="88"/>
      <c r="HW32" s="88"/>
      <c r="HX32" s="88"/>
      <c r="HY32" s="88"/>
      <c r="HZ32" s="88"/>
      <c r="IA32" s="88"/>
      <c r="IB32" s="88"/>
      <c r="IC32" s="88"/>
      <c r="ID32" s="88"/>
      <c r="IE32" s="88"/>
      <c r="IF32" s="88"/>
      <c r="IG32" s="88"/>
    </row>
    <row r="33" s="2" customFormat="1" ht="69" customHeight="1" spans="1:241">
      <c r="A33" s="71">
        <v>26</v>
      </c>
      <c r="B33" s="108" t="s">
        <v>162</v>
      </c>
      <c r="C33" s="133" t="s">
        <v>30</v>
      </c>
      <c r="D33" s="91" t="s">
        <v>163</v>
      </c>
      <c r="E33" s="118" t="s">
        <v>32</v>
      </c>
      <c r="F33" s="139" t="s">
        <v>164</v>
      </c>
      <c r="G33" s="94">
        <v>100</v>
      </c>
      <c r="H33" s="84" t="s">
        <v>34</v>
      </c>
      <c r="I33" s="139" t="s">
        <v>165</v>
      </c>
      <c r="J33" s="108" t="s">
        <v>166</v>
      </c>
      <c r="K33" s="68">
        <f>L33+M33</f>
        <v>257</v>
      </c>
      <c r="L33" s="112">
        <v>60</v>
      </c>
      <c r="M33" s="112">
        <v>197</v>
      </c>
      <c r="N33" s="112">
        <v>3.09</v>
      </c>
      <c r="O33" s="112">
        <v>0.97</v>
      </c>
      <c r="P33" s="112">
        <v>2.12</v>
      </c>
      <c r="Q33" s="112">
        <v>8.26</v>
      </c>
      <c r="R33" s="112">
        <v>1.9</v>
      </c>
      <c r="S33" s="112">
        <v>6.36</v>
      </c>
      <c r="T33" s="82" t="s">
        <v>160</v>
      </c>
      <c r="U33" s="82" t="s">
        <v>160</v>
      </c>
      <c r="V33" s="97">
        <v>2025.11</v>
      </c>
      <c r="W33" s="107"/>
      <c r="X33" s="88"/>
      <c r="Y33" s="88"/>
      <c r="Z33" s="88"/>
      <c r="AA33" s="88"/>
      <c r="AB33" s="88"/>
      <c r="AC33" s="88"/>
      <c r="AD33" s="88"/>
      <c r="AE33" s="88"/>
      <c r="AF33" s="88"/>
      <c r="AG33" s="88"/>
      <c r="AH33" s="88"/>
      <c r="AI33" s="88"/>
      <c r="AJ33" s="88"/>
      <c r="AK33" s="88"/>
      <c r="AL33" s="88"/>
      <c r="AM33" s="88"/>
      <c r="AN33" s="88"/>
      <c r="AO33" s="88"/>
      <c r="AP33" s="88"/>
      <c r="AQ33" s="88"/>
      <c r="AR33" s="88"/>
      <c r="AS33" s="88"/>
      <c r="AT33" s="88"/>
      <c r="AU33" s="88"/>
      <c r="AV33" s="88"/>
      <c r="AW33" s="88"/>
      <c r="AX33" s="88"/>
      <c r="AY33" s="88"/>
      <c r="AZ33" s="88"/>
      <c r="BA33" s="88"/>
      <c r="BB33" s="88"/>
      <c r="BC33" s="88"/>
      <c r="BD33" s="88"/>
      <c r="BE33" s="88"/>
      <c r="BF33" s="88"/>
      <c r="BG33" s="88"/>
      <c r="BH33" s="88"/>
      <c r="BI33" s="88"/>
      <c r="BJ33" s="88"/>
      <c r="BK33" s="88"/>
      <c r="BL33" s="88"/>
      <c r="BM33" s="88"/>
      <c r="BN33" s="88"/>
      <c r="BO33" s="88"/>
      <c r="BP33" s="88"/>
      <c r="BQ33" s="88"/>
      <c r="BR33" s="88"/>
      <c r="BS33" s="88"/>
      <c r="BT33" s="88"/>
      <c r="BU33" s="88"/>
      <c r="BV33" s="88"/>
      <c r="BW33" s="88"/>
      <c r="BX33" s="88"/>
      <c r="BY33" s="88"/>
      <c r="BZ33" s="88"/>
      <c r="CA33" s="88"/>
      <c r="CB33" s="88"/>
      <c r="CC33" s="88"/>
      <c r="CD33" s="88"/>
      <c r="CE33" s="88"/>
      <c r="CF33" s="88"/>
      <c r="CG33" s="88"/>
      <c r="CH33" s="88"/>
      <c r="CI33" s="88"/>
      <c r="CJ33" s="88"/>
      <c r="CK33" s="88"/>
      <c r="CL33" s="88"/>
      <c r="CM33" s="88"/>
      <c r="CN33" s="88"/>
      <c r="CO33" s="88"/>
      <c r="CP33" s="88"/>
      <c r="CQ33" s="88"/>
      <c r="CR33" s="88"/>
      <c r="CS33" s="88"/>
      <c r="CT33" s="88"/>
      <c r="CU33" s="88"/>
      <c r="CV33" s="88"/>
      <c r="CW33" s="88"/>
      <c r="CX33" s="88"/>
      <c r="CY33" s="88"/>
      <c r="CZ33" s="88"/>
      <c r="DA33" s="88"/>
      <c r="DB33" s="88"/>
      <c r="DC33" s="88"/>
      <c r="DD33" s="88"/>
      <c r="DE33" s="88"/>
      <c r="DF33" s="88"/>
      <c r="DG33" s="88"/>
      <c r="DH33" s="88"/>
      <c r="DI33" s="88"/>
      <c r="DJ33" s="88"/>
      <c r="DK33" s="88"/>
      <c r="DL33" s="88"/>
      <c r="DM33" s="88"/>
      <c r="DN33" s="88"/>
      <c r="DO33" s="88"/>
      <c r="DP33" s="88"/>
      <c r="DQ33" s="88"/>
      <c r="DR33" s="88"/>
      <c r="DS33" s="88"/>
      <c r="DT33" s="88"/>
      <c r="DU33" s="88"/>
      <c r="DV33" s="88"/>
      <c r="DW33" s="88"/>
      <c r="DX33" s="88"/>
      <c r="DY33" s="88"/>
      <c r="DZ33" s="88"/>
      <c r="EA33" s="88"/>
      <c r="EB33" s="88"/>
      <c r="EC33" s="88"/>
      <c r="ED33" s="88"/>
      <c r="EE33" s="88"/>
      <c r="EF33" s="88"/>
      <c r="EG33" s="88"/>
      <c r="EH33" s="88"/>
      <c r="EI33" s="88"/>
      <c r="EJ33" s="88"/>
      <c r="EK33" s="88"/>
      <c r="EL33" s="88"/>
      <c r="EM33" s="88"/>
      <c r="EN33" s="88"/>
      <c r="EO33" s="88"/>
      <c r="EP33" s="88"/>
      <c r="EQ33" s="88"/>
      <c r="ER33" s="88"/>
      <c r="ES33" s="88"/>
      <c r="ET33" s="88"/>
      <c r="EU33" s="88"/>
      <c r="EV33" s="88"/>
      <c r="EW33" s="88"/>
      <c r="EX33" s="88"/>
      <c r="EY33" s="88"/>
      <c r="EZ33" s="88"/>
      <c r="FA33" s="88"/>
      <c r="FB33" s="88"/>
      <c r="FC33" s="88"/>
      <c r="FD33" s="88"/>
      <c r="FE33" s="88"/>
      <c r="FF33" s="88"/>
      <c r="FG33" s="88"/>
      <c r="FH33" s="88"/>
      <c r="FI33" s="88"/>
      <c r="FJ33" s="88"/>
      <c r="FK33" s="88"/>
      <c r="FL33" s="88"/>
      <c r="FM33" s="88"/>
      <c r="FN33" s="88"/>
      <c r="FO33" s="88"/>
      <c r="FP33" s="88"/>
      <c r="FQ33" s="88"/>
      <c r="FR33" s="88"/>
      <c r="FS33" s="88"/>
      <c r="FT33" s="88"/>
      <c r="FU33" s="88"/>
      <c r="FV33" s="88"/>
      <c r="FW33" s="88"/>
      <c r="FX33" s="88"/>
      <c r="FY33" s="88"/>
      <c r="FZ33" s="88"/>
      <c r="GA33" s="88"/>
      <c r="GB33" s="88"/>
      <c r="GC33" s="88"/>
      <c r="GD33" s="88"/>
      <c r="GE33" s="88"/>
      <c r="GF33" s="88"/>
      <c r="GG33" s="88"/>
      <c r="GH33" s="88"/>
      <c r="GI33" s="88"/>
      <c r="GJ33" s="88"/>
      <c r="GK33" s="88"/>
      <c r="GL33" s="88"/>
      <c r="GM33" s="88"/>
      <c r="GN33" s="88"/>
      <c r="GO33" s="88"/>
      <c r="GP33" s="88"/>
      <c r="GQ33" s="88"/>
      <c r="GR33" s="88"/>
      <c r="GS33" s="88"/>
      <c r="GT33" s="88"/>
      <c r="GU33" s="88"/>
      <c r="GV33" s="88"/>
      <c r="GW33" s="88"/>
      <c r="GX33" s="88"/>
      <c r="GY33" s="88"/>
      <c r="GZ33" s="88"/>
      <c r="HA33" s="88"/>
      <c r="HB33" s="88"/>
      <c r="HC33" s="88"/>
      <c r="HD33" s="88"/>
      <c r="HE33" s="88"/>
      <c r="HF33" s="88"/>
      <c r="HG33" s="88"/>
      <c r="HH33" s="88"/>
      <c r="HI33" s="88"/>
      <c r="HJ33" s="88"/>
      <c r="HK33" s="88"/>
      <c r="HL33" s="88"/>
      <c r="HM33" s="88"/>
      <c r="HN33" s="88"/>
      <c r="HO33" s="88"/>
      <c r="HP33" s="88"/>
      <c r="HQ33" s="88"/>
      <c r="HR33" s="88"/>
      <c r="HS33" s="88"/>
      <c r="HT33" s="88"/>
      <c r="HU33" s="88"/>
      <c r="HV33" s="88"/>
      <c r="HW33" s="88"/>
      <c r="HX33" s="88"/>
      <c r="HY33" s="88"/>
      <c r="HZ33" s="88"/>
      <c r="IA33" s="88"/>
      <c r="IB33" s="88"/>
      <c r="IC33" s="88"/>
      <c r="ID33" s="88"/>
      <c r="IE33" s="88"/>
      <c r="IF33" s="88"/>
      <c r="IG33" s="88"/>
    </row>
    <row r="34" s="2" customFormat="1" ht="73" customHeight="1" spans="1:241">
      <c r="A34" s="71">
        <v>27</v>
      </c>
      <c r="B34" s="108" t="s">
        <v>167</v>
      </c>
      <c r="C34" s="133" t="s">
        <v>30</v>
      </c>
      <c r="D34" s="91" t="s">
        <v>40</v>
      </c>
      <c r="E34" s="118" t="s">
        <v>32</v>
      </c>
      <c r="F34" s="100" t="s">
        <v>168</v>
      </c>
      <c r="G34" s="94">
        <v>200</v>
      </c>
      <c r="H34" s="84" t="s">
        <v>169</v>
      </c>
      <c r="I34" s="139" t="s">
        <v>170</v>
      </c>
      <c r="J34" s="108" t="s">
        <v>171</v>
      </c>
      <c r="K34" s="118"/>
      <c r="L34" s="118"/>
      <c r="M34" s="118">
        <v>27</v>
      </c>
      <c r="N34" s="118">
        <v>0.0027</v>
      </c>
      <c r="O34" s="118"/>
      <c r="P34" s="118">
        <v>0.0027</v>
      </c>
      <c r="Q34" s="118">
        <v>0.0095</v>
      </c>
      <c r="R34" s="118"/>
      <c r="S34" s="118">
        <v>0.0095</v>
      </c>
      <c r="T34" s="82" t="s">
        <v>160</v>
      </c>
      <c r="U34" s="82" t="s">
        <v>160</v>
      </c>
      <c r="V34" s="97">
        <v>2025.11</v>
      </c>
      <c r="W34" s="147"/>
      <c r="X34" s="88"/>
      <c r="Y34" s="88"/>
      <c r="Z34" s="88"/>
      <c r="AA34" s="88"/>
      <c r="AB34" s="88"/>
      <c r="AC34" s="88"/>
      <c r="AD34" s="88"/>
      <c r="AE34" s="88"/>
      <c r="AF34" s="88"/>
      <c r="AG34" s="88"/>
      <c r="AH34" s="88"/>
      <c r="AI34" s="88"/>
      <c r="AJ34" s="88"/>
      <c r="AK34" s="88"/>
      <c r="AL34" s="88"/>
      <c r="AM34" s="88"/>
      <c r="AN34" s="88"/>
      <c r="AO34" s="88"/>
      <c r="AP34" s="88"/>
      <c r="AQ34" s="88"/>
      <c r="AR34" s="88"/>
      <c r="AS34" s="88"/>
      <c r="AT34" s="88"/>
      <c r="AU34" s="88"/>
      <c r="AV34" s="88"/>
      <c r="AW34" s="88"/>
      <c r="AX34" s="88"/>
      <c r="AY34" s="88"/>
      <c r="AZ34" s="88"/>
      <c r="BA34" s="88"/>
      <c r="BB34" s="88"/>
      <c r="BC34" s="88"/>
      <c r="BD34" s="88"/>
      <c r="BE34" s="88"/>
      <c r="BF34" s="88"/>
      <c r="BG34" s="88"/>
      <c r="BH34" s="88"/>
      <c r="BI34" s="88"/>
      <c r="BJ34" s="88"/>
      <c r="BK34" s="88"/>
      <c r="BL34" s="88"/>
      <c r="BM34" s="88"/>
      <c r="BN34" s="88"/>
      <c r="BO34" s="88"/>
      <c r="BP34" s="88"/>
      <c r="BQ34" s="88"/>
      <c r="BR34" s="88"/>
      <c r="BS34" s="88"/>
      <c r="BT34" s="88"/>
      <c r="BU34" s="88"/>
      <c r="BV34" s="88"/>
      <c r="BW34" s="88"/>
      <c r="BX34" s="88"/>
      <c r="BY34" s="88"/>
      <c r="BZ34" s="88"/>
      <c r="CA34" s="88"/>
      <c r="CB34" s="88"/>
      <c r="CC34" s="88"/>
      <c r="CD34" s="88"/>
      <c r="CE34" s="88"/>
      <c r="CF34" s="88"/>
      <c r="CG34" s="88"/>
      <c r="CH34" s="88"/>
      <c r="CI34" s="88"/>
      <c r="CJ34" s="88"/>
      <c r="CK34" s="88"/>
      <c r="CL34" s="88"/>
      <c r="CM34" s="88"/>
      <c r="CN34" s="88"/>
      <c r="CO34" s="88"/>
      <c r="CP34" s="88"/>
      <c r="CQ34" s="88"/>
      <c r="CR34" s="88"/>
      <c r="CS34" s="88"/>
      <c r="CT34" s="88"/>
      <c r="CU34" s="88"/>
      <c r="CV34" s="88"/>
      <c r="CW34" s="88"/>
      <c r="CX34" s="88"/>
      <c r="CY34" s="88"/>
      <c r="CZ34" s="88"/>
      <c r="DA34" s="88"/>
      <c r="DB34" s="88"/>
      <c r="DC34" s="88"/>
      <c r="DD34" s="88"/>
      <c r="DE34" s="88"/>
      <c r="DF34" s="88"/>
      <c r="DG34" s="88"/>
      <c r="DH34" s="88"/>
      <c r="DI34" s="88"/>
      <c r="DJ34" s="88"/>
      <c r="DK34" s="88"/>
      <c r="DL34" s="88"/>
      <c r="DM34" s="88"/>
      <c r="DN34" s="88"/>
      <c r="DO34" s="88"/>
      <c r="DP34" s="88"/>
      <c r="DQ34" s="88"/>
      <c r="DR34" s="88"/>
      <c r="DS34" s="88"/>
      <c r="DT34" s="88"/>
      <c r="DU34" s="88"/>
      <c r="DV34" s="88"/>
      <c r="DW34" s="88"/>
      <c r="DX34" s="88"/>
      <c r="DY34" s="88"/>
      <c r="DZ34" s="88"/>
      <c r="EA34" s="88"/>
      <c r="EB34" s="88"/>
      <c r="EC34" s="88"/>
      <c r="ED34" s="88"/>
      <c r="EE34" s="88"/>
      <c r="EF34" s="88"/>
      <c r="EG34" s="88"/>
      <c r="EH34" s="88"/>
      <c r="EI34" s="88"/>
      <c r="EJ34" s="88"/>
      <c r="EK34" s="88"/>
      <c r="EL34" s="88"/>
      <c r="EM34" s="88"/>
      <c r="EN34" s="88"/>
      <c r="EO34" s="88"/>
      <c r="EP34" s="88"/>
      <c r="EQ34" s="88"/>
      <c r="ER34" s="88"/>
      <c r="ES34" s="88"/>
      <c r="ET34" s="88"/>
      <c r="EU34" s="88"/>
      <c r="EV34" s="88"/>
      <c r="EW34" s="88"/>
      <c r="EX34" s="88"/>
      <c r="EY34" s="88"/>
      <c r="EZ34" s="88"/>
      <c r="FA34" s="88"/>
      <c r="FB34" s="88"/>
      <c r="FC34" s="88"/>
      <c r="FD34" s="88"/>
      <c r="FE34" s="88"/>
      <c r="FF34" s="88"/>
      <c r="FG34" s="88"/>
      <c r="FH34" s="88"/>
      <c r="FI34" s="88"/>
      <c r="FJ34" s="88"/>
      <c r="FK34" s="88"/>
      <c r="FL34" s="88"/>
      <c r="FM34" s="88"/>
      <c r="FN34" s="88"/>
      <c r="FO34" s="88"/>
      <c r="FP34" s="88"/>
      <c r="FQ34" s="88"/>
      <c r="FR34" s="88"/>
      <c r="FS34" s="88"/>
      <c r="FT34" s="88"/>
      <c r="FU34" s="88"/>
      <c r="FV34" s="88"/>
      <c r="FW34" s="88"/>
      <c r="FX34" s="88"/>
      <c r="FY34" s="88"/>
      <c r="FZ34" s="88"/>
      <c r="GA34" s="88"/>
      <c r="GB34" s="88"/>
      <c r="GC34" s="88"/>
      <c r="GD34" s="88"/>
      <c r="GE34" s="88"/>
      <c r="GF34" s="88"/>
      <c r="GG34" s="88"/>
      <c r="GH34" s="88"/>
      <c r="GI34" s="88"/>
      <c r="GJ34" s="88"/>
      <c r="GK34" s="88"/>
      <c r="GL34" s="88"/>
      <c r="GM34" s="88"/>
      <c r="GN34" s="88"/>
      <c r="GO34" s="88"/>
      <c r="GP34" s="88"/>
      <c r="GQ34" s="88"/>
      <c r="GR34" s="88"/>
      <c r="GS34" s="88"/>
      <c r="GT34" s="88"/>
      <c r="GU34" s="88"/>
      <c r="GV34" s="88"/>
      <c r="GW34" s="88"/>
      <c r="GX34" s="88"/>
      <c r="GY34" s="88"/>
      <c r="GZ34" s="88"/>
      <c r="HA34" s="88"/>
      <c r="HB34" s="88"/>
      <c r="HC34" s="88"/>
      <c r="HD34" s="88"/>
      <c r="HE34" s="88"/>
      <c r="HF34" s="88"/>
      <c r="HG34" s="88"/>
      <c r="HH34" s="88"/>
      <c r="HI34" s="88"/>
      <c r="HJ34" s="88"/>
      <c r="HK34" s="88"/>
      <c r="HL34" s="88"/>
      <c r="HM34" s="88"/>
      <c r="HN34" s="88"/>
      <c r="HO34" s="88"/>
      <c r="HP34" s="88"/>
      <c r="HQ34" s="88"/>
      <c r="HR34" s="88"/>
      <c r="HS34" s="88"/>
      <c r="HT34" s="88"/>
      <c r="HU34" s="88"/>
      <c r="HV34" s="88"/>
      <c r="HW34" s="88"/>
      <c r="HX34" s="88"/>
      <c r="HY34" s="88"/>
      <c r="HZ34" s="88"/>
      <c r="IA34" s="88"/>
      <c r="IB34" s="88"/>
      <c r="IC34" s="88"/>
      <c r="ID34" s="88"/>
      <c r="IE34" s="88"/>
      <c r="IF34" s="88"/>
      <c r="IG34" s="88"/>
    </row>
    <row r="35" s="5" customFormat="1" ht="87" customHeight="1" spans="1:241">
      <c r="A35" s="71">
        <v>28</v>
      </c>
      <c r="B35" s="111" t="s">
        <v>172</v>
      </c>
      <c r="C35" s="133" t="s">
        <v>30</v>
      </c>
      <c r="D35" s="91" t="s">
        <v>40</v>
      </c>
      <c r="E35" s="133" t="s">
        <v>173</v>
      </c>
      <c r="F35" s="100" t="s">
        <v>174</v>
      </c>
      <c r="G35" s="143">
        <v>200</v>
      </c>
      <c r="H35" s="84" t="s">
        <v>175</v>
      </c>
      <c r="I35" s="100" t="s">
        <v>176</v>
      </c>
      <c r="J35" s="108" t="s">
        <v>177</v>
      </c>
      <c r="K35" s="118"/>
      <c r="L35" s="118"/>
      <c r="M35" s="118">
        <v>1</v>
      </c>
      <c r="N35" s="118">
        <v>0.02</v>
      </c>
      <c r="O35" s="118"/>
      <c r="P35" s="118">
        <v>0.02</v>
      </c>
      <c r="Q35" s="118">
        <v>0.06</v>
      </c>
      <c r="R35" s="118"/>
      <c r="S35" s="118">
        <v>0.06</v>
      </c>
      <c r="T35" s="82" t="s">
        <v>160</v>
      </c>
      <c r="U35" s="82" t="s">
        <v>160</v>
      </c>
      <c r="V35" s="97">
        <v>2025.11</v>
      </c>
      <c r="W35" s="133"/>
    </row>
    <row r="36" s="5" customFormat="1" ht="93" customHeight="1" spans="1:241">
      <c r="A36" s="71">
        <v>29</v>
      </c>
      <c r="B36" s="111" t="s">
        <v>178</v>
      </c>
      <c r="C36" s="133" t="s">
        <v>30</v>
      </c>
      <c r="D36" s="91" t="s">
        <v>179</v>
      </c>
      <c r="E36" s="133" t="s">
        <v>180</v>
      </c>
      <c r="F36" s="100" t="s">
        <v>181</v>
      </c>
      <c r="G36" s="143">
        <v>100</v>
      </c>
      <c r="H36" s="84" t="s">
        <v>182</v>
      </c>
      <c r="I36" s="100" t="s">
        <v>183</v>
      </c>
      <c r="J36" s="108"/>
      <c r="K36" s="118"/>
      <c r="L36" s="118"/>
      <c r="M36" s="118">
        <v>1</v>
      </c>
      <c r="N36" s="118"/>
      <c r="O36" s="118"/>
      <c r="P36" s="118"/>
      <c r="Q36" s="118"/>
      <c r="R36" s="118"/>
      <c r="S36" s="118"/>
      <c r="T36" s="82" t="s">
        <v>184</v>
      </c>
      <c r="U36" s="82" t="s">
        <v>184</v>
      </c>
      <c r="V36" s="97">
        <v>2025.11</v>
      </c>
      <c r="W36" s="133"/>
    </row>
    <row r="37" s="5" customFormat="1" ht="60" customHeight="1" spans="1:241">
      <c r="A37" s="71">
        <v>30</v>
      </c>
      <c r="B37" s="111" t="s">
        <v>185</v>
      </c>
      <c r="C37" s="133" t="s">
        <v>30</v>
      </c>
      <c r="D37" s="91" t="s">
        <v>40</v>
      </c>
      <c r="E37" s="133" t="s">
        <v>186</v>
      </c>
      <c r="F37" s="100" t="s">
        <v>187</v>
      </c>
      <c r="G37" s="143">
        <v>40</v>
      </c>
      <c r="H37" s="84" t="s">
        <v>188</v>
      </c>
      <c r="I37" s="108" t="s">
        <v>189</v>
      </c>
      <c r="J37" s="108"/>
      <c r="K37" s="118"/>
      <c r="L37" s="118"/>
      <c r="M37" s="118">
        <v>1</v>
      </c>
      <c r="N37" s="118">
        <v>0.0026</v>
      </c>
      <c r="O37" s="118"/>
      <c r="P37" s="118">
        <v>0.0026</v>
      </c>
      <c r="Q37" s="118">
        <v>0.0098</v>
      </c>
      <c r="R37" s="118"/>
      <c r="S37" s="118">
        <v>0.0098</v>
      </c>
      <c r="T37" s="82" t="s">
        <v>160</v>
      </c>
      <c r="U37" s="82" t="s">
        <v>160</v>
      </c>
      <c r="V37" s="97">
        <v>2025.11</v>
      </c>
      <c r="W37" s="133"/>
    </row>
    <row r="38" s="5" customFormat="1" ht="96" customHeight="1" spans="1:241">
      <c r="A38" s="71">
        <v>31</v>
      </c>
      <c r="B38" s="111" t="s">
        <v>190</v>
      </c>
      <c r="C38" s="133" t="s">
        <v>30</v>
      </c>
      <c r="D38" s="91" t="s">
        <v>179</v>
      </c>
      <c r="E38" s="133" t="s">
        <v>191</v>
      </c>
      <c r="F38" s="100" t="s">
        <v>192</v>
      </c>
      <c r="G38" s="143">
        <v>35</v>
      </c>
      <c r="H38" s="84" t="s">
        <v>188</v>
      </c>
      <c r="I38" s="100" t="s">
        <v>193</v>
      </c>
      <c r="J38" s="108"/>
      <c r="K38" s="118"/>
      <c r="L38" s="118"/>
      <c r="M38" s="118">
        <v>3</v>
      </c>
      <c r="N38" s="118"/>
      <c r="O38" s="118"/>
      <c r="P38" s="118"/>
      <c r="Q38" s="118"/>
      <c r="R38" s="118"/>
      <c r="S38" s="118"/>
      <c r="T38" s="82" t="s">
        <v>160</v>
      </c>
      <c r="U38" s="82" t="s">
        <v>160</v>
      </c>
      <c r="V38" s="97">
        <v>2025.11</v>
      </c>
      <c r="W38" s="133"/>
    </row>
    <row r="39" s="5" customFormat="1" ht="57" customHeight="1" spans="1:241">
      <c r="A39" s="71">
        <v>32</v>
      </c>
      <c r="B39" s="111" t="s">
        <v>194</v>
      </c>
      <c r="C39" s="133" t="s">
        <v>30</v>
      </c>
      <c r="D39" s="91" t="s">
        <v>40</v>
      </c>
      <c r="E39" s="92" t="s">
        <v>41</v>
      </c>
      <c r="F39" s="100" t="s">
        <v>195</v>
      </c>
      <c r="G39" s="143">
        <v>150</v>
      </c>
      <c r="H39" s="84" t="s">
        <v>34</v>
      </c>
      <c r="I39" s="100" t="s">
        <v>196</v>
      </c>
      <c r="J39" s="108" t="s">
        <v>197</v>
      </c>
      <c r="K39" s="118">
        <v>257</v>
      </c>
      <c r="L39" s="118">
        <v>60</v>
      </c>
      <c r="M39" s="118">
        <v>197</v>
      </c>
      <c r="N39" s="118">
        <v>0.4005</v>
      </c>
      <c r="O39" s="118">
        <v>0.1779</v>
      </c>
      <c r="P39" s="118">
        <v>0.2226</v>
      </c>
      <c r="Q39" s="118">
        <v>1.4026</v>
      </c>
      <c r="R39" s="118">
        <v>0.5338</v>
      </c>
      <c r="S39" s="118">
        <v>0.8688</v>
      </c>
      <c r="T39" s="82" t="s">
        <v>160</v>
      </c>
      <c r="U39" s="82" t="s">
        <v>160</v>
      </c>
      <c r="V39" s="97">
        <v>2025.11</v>
      </c>
      <c r="W39" s="133"/>
    </row>
    <row r="40" s="2" customFormat="1" ht="74" customHeight="1" spans="1:241">
      <c r="A40" s="71">
        <v>33</v>
      </c>
      <c r="B40" s="89" t="s">
        <v>198</v>
      </c>
      <c r="C40" s="90" t="s">
        <v>30</v>
      </c>
      <c r="D40" s="91" t="s">
        <v>40</v>
      </c>
      <c r="E40" s="92" t="s">
        <v>41</v>
      </c>
      <c r="F40" s="114" t="s">
        <v>199</v>
      </c>
      <c r="G40" s="94">
        <v>80</v>
      </c>
      <c r="H40" s="90" t="s">
        <v>43</v>
      </c>
      <c r="I40" s="148" t="s">
        <v>200</v>
      </c>
      <c r="J40" s="149" t="s">
        <v>201</v>
      </c>
      <c r="K40" s="150"/>
      <c r="L40" s="92">
        <v>8</v>
      </c>
      <c r="M40" s="92">
        <v>24</v>
      </c>
      <c r="N40" s="92"/>
      <c r="O40" s="92"/>
      <c r="P40" s="92"/>
      <c r="Q40" s="92">
        <v>0.03</v>
      </c>
      <c r="R40" s="92">
        <v>0.01</v>
      </c>
      <c r="S40" s="92"/>
      <c r="T40" s="90" t="s">
        <v>37</v>
      </c>
      <c r="U40" s="90" t="s">
        <v>46</v>
      </c>
      <c r="V40" s="97">
        <v>2025.12</v>
      </c>
      <c r="W40" s="151"/>
      <c r="X40" s="88"/>
      <c r="Y40" s="88"/>
      <c r="Z40" s="88"/>
      <c r="AA40" s="88"/>
      <c r="AB40" s="88"/>
      <c r="AC40" s="88"/>
      <c r="AD40" s="88"/>
      <c r="AE40" s="88"/>
      <c r="AF40" s="88"/>
      <c r="AG40" s="88"/>
      <c r="AH40" s="88"/>
      <c r="AI40" s="88"/>
      <c r="AJ40" s="88"/>
      <c r="AK40" s="88"/>
      <c r="AL40" s="88"/>
      <c r="AM40" s="88"/>
      <c r="AN40" s="88"/>
      <c r="AO40" s="88"/>
      <c r="AP40" s="88"/>
      <c r="AQ40" s="88"/>
      <c r="AR40" s="88"/>
      <c r="AS40" s="88"/>
      <c r="AT40" s="88"/>
      <c r="AU40" s="88"/>
      <c r="AV40" s="88"/>
      <c r="AW40" s="88"/>
      <c r="AX40" s="88"/>
      <c r="AY40" s="88"/>
      <c r="AZ40" s="88"/>
      <c r="BA40" s="88"/>
      <c r="BB40" s="88"/>
      <c r="BC40" s="88"/>
      <c r="BD40" s="88"/>
      <c r="BE40" s="88"/>
      <c r="BF40" s="88"/>
      <c r="BG40" s="88"/>
      <c r="BH40" s="88"/>
      <c r="BI40" s="88"/>
      <c r="BJ40" s="88"/>
      <c r="BK40" s="88"/>
      <c r="BL40" s="88"/>
      <c r="BM40" s="88"/>
      <c r="BN40" s="88"/>
      <c r="BO40" s="88"/>
      <c r="BP40" s="88"/>
      <c r="BQ40" s="88"/>
      <c r="BR40" s="88"/>
      <c r="BS40" s="88"/>
      <c r="BT40" s="88"/>
      <c r="BU40" s="88"/>
      <c r="BV40" s="88"/>
      <c r="BW40" s="88"/>
      <c r="BX40" s="88"/>
      <c r="BY40" s="88"/>
      <c r="BZ40" s="88"/>
      <c r="CA40" s="88"/>
      <c r="CB40" s="88"/>
      <c r="CC40" s="88"/>
      <c r="CD40" s="88"/>
      <c r="CE40" s="88"/>
      <c r="CF40" s="88"/>
      <c r="CG40" s="88"/>
      <c r="CH40" s="88"/>
      <c r="CI40" s="88"/>
      <c r="CJ40" s="88"/>
      <c r="CK40" s="88"/>
      <c r="CL40" s="88"/>
      <c r="CM40" s="88"/>
      <c r="CN40" s="88"/>
      <c r="CO40" s="88"/>
      <c r="CP40" s="88"/>
      <c r="CQ40" s="88"/>
      <c r="CR40" s="88"/>
      <c r="CS40" s="88"/>
      <c r="CT40" s="88"/>
      <c r="CU40" s="88"/>
      <c r="CV40" s="88"/>
      <c r="CW40" s="88"/>
      <c r="CX40" s="88"/>
      <c r="CY40" s="88"/>
      <c r="CZ40" s="88"/>
      <c r="DA40" s="88"/>
      <c r="DB40" s="88"/>
      <c r="DC40" s="88"/>
      <c r="DD40" s="88"/>
      <c r="DE40" s="88"/>
      <c r="DF40" s="88"/>
      <c r="DG40" s="88"/>
      <c r="DH40" s="88"/>
      <c r="DI40" s="88"/>
      <c r="DJ40" s="88"/>
      <c r="DK40" s="88"/>
      <c r="DL40" s="88"/>
      <c r="DM40" s="88"/>
      <c r="DN40" s="88"/>
      <c r="DO40" s="88"/>
      <c r="DP40" s="88"/>
      <c r="DQ40" s="88"/>
      <c r="DR40" s="88"/>
      <c r="DS40" s="88"/>
      <c r="DT40" s="88"/>
      <c r="DU40" s="88"/>
      <c r="DV40" s="88"/>
      <c r="DW40" s="88"/>
      <c r="DX40" s="88"/>
      <c r="DY40" s="88"/>
      <c r="DZ40" s="88"/>
      <c r="EA40" s="88"/>
      <c r="EB40" s="88"/>
      <c r="EC40" s="88"/>
      <c r="ED40" s="88"/>
      <c r="EE40" s="88"/>
      <c r="EF40" s="88"/>
      <c r="EG40" s="88"/>
      <c r="EH40" s="88"/>
      <c r="EI40" s="88"/>
      <c r="EJ40" s="88"/>
      <c r="EK40" s="88"/>
      <c r="EL40" s="88"/>
      <c r="EM40" s="88"/>
      <c r="EN40" s="88"/>
      <c r="EO40" s="88"/>
      <c r="EP40" s="88"/>
      <c r="EQ40" s="88"/>
      <c r="ER40" s="88"/>
      <c r="ES40" s="88"/>
      <c r="ET40" s="88"/>
      <c r="EU40" s="88"/>
      <c r="EV40" s="88"/>
      <c r="EW40" s="88"/>
      <c r="EX40" s="88"/>
      <c r="EY40" s="88"/>
      <c r="EZ40" s="88"/>
      <c r="FA40" s="88"/>
      <c r="FB40" s="88"/>
      <c r="FC40" s="88"/>
      <c r="FD40" s="88"/>
      <c r="FE40" s="88"/>
      <c r="FF40" s="88"/>
      <c r="FG40" s="88"/>
      <c r="FH40" s="88"/>
      <c r="FI40" s="88"/>
      <c r="FJ40" s="88"/>
      <c r="FK40" s="88"/>
      <c r="FL40" s="88"/>
      <c r="FM40" s="88"/>
      <c r="FN40" s="88"/>
      <c r="FO40" s="88"/>
      <c r="FP40" s="88"/>
      <c r="FQ40" s="88"/>
      <c r="FR40" s="88"/>
      <c r="FS40" s="88"/>
      <c r="FT40" s="88"/>
      <c r="FU40" s="88"/>
      <c r="FV40" s="88"/>
      <c r="FW40" s="88"/>
      <c r="FX40" s="88"/>
      <c r="FY40" s="88"/>
      <c r="FZ40" s="88"/>
      <c r="GA40" s="88"/>
      <c r="GB40" s="88"/>
      <c r="GC40" s="88"/>
      <c r="GD40" s="88"/>
      <c r="GE40" s="88"/>
      <c r="GF40" s="88"/>
      <c r="GG40" s="88"/>
      <c r="GH40" s="88"/>
      <c r="GI40" s="88"/>
      <c r="GJ40" s="88"/>
      <c r="GK40" s="88"/>
      <c r="GL40" s="88"/>
      <c r="GM40" s="88"/>
      <c r="GN40" s="88"/>
      <c r="GO40" s="88"/>
      <c r="GP40" s="88"/>
      <c r="GQ40" s="88"/>
      <c r="GR40" s="88"/>
      <c r="GS40" s="88"/>
      <c r="GT40" s="88"/>
      <c r="GU40" s="88"/>
      <c r="GV40" s="88"/>
      <c r="GW40" s="88"/>
      <c r="GX40" s="88"/>
      <c r="GY40" s="88"/>
      <c r="GZ40" s="88"/>
      <c r="HA40" s="88"/>
      <c r="HB40" s="88"/>
      <c r="HC40" s="88"/>
      <c r="HD40" s="88"/>
      <c r="HE40" s="88"/>
      <c r="HF40" s="88"/>
      <c r="HG40" s="88"/>
      <c r="HH40" s="88"/>
      <c r="HI40" s="88"/>
      <c r="HJ40" s="88"/>
      <c r="HK40" s="88"/>
      <c r="HL40" s="88"/>
      <c r="HM40" s="88"/>
      <c r="HN40" s="88"/>
      <c r="HO40" s="88"/>
      <c r="HP40" s="88"/>
      <c r="HQ40" s="88"/>
      <c r="HR40" s="88"/>
      <c r="HS40" s="88"/>
      <c r="HT40" s="88"/>
      <c r="HU40" s="88"/>
      <c r="HV40" s="88"/>
      <c r="HW40" s="88"/>
      <c r="HX40" s="88"/>
      <c r="HY40" s="88"/>
      <c r="HZ40" s="88"/>
      <c r="IA40" s="88"/>
      <c r="IB40" s="88"/>
      <c r="IC40" s="88"/>
      <c r="ID40" s="88"/>
      <c r="IE40" s="88"/>
      <c r="IF40" s="88"/>
      <c r="IG40" s="88"/>
    </row>
    <row r="41" s="2" customFormat="1" ht="64" customHeight="1" spans="1:241">
      <c r="A41" s="71">
        <v>34</v>
      </c>
      <c r="B41" s="81" t="s">
        <v>202</v>
      </c>
      <c r="C41" s="90" t="s">
        <v>30</v>
      </c>
      <c r="D41" s="91" t="s">
        <v>163</v>
      </c>
      <c r="E41" s="92" t="s">
        <v>41</v>
      </c>
      <c r="F41" s="93" t="s">
        <v>203</v>
      </c>
      <c r="G41" s="94">
        <v>150</v>
      </c>
      <c r="H41" s="90" t="s">
        <v>43</v>
      </c>
      <c r="I41" s="152" t="s">
        <v>44</v>
      </c>
      <c r="J41" s="152" t="s">
        <v>204</v>
      </c>
      <c r="K41" s="153"/>
      <c r="L41" s="92">
        <v>10</v>
      </c>
      <c r="M41" s="92">
        <v>24</v>
      </c>
      <c r="N41" s="92"/>
      <c r="O41" s="92"/>
      <c r="P41" s="92"/>
      <c r="Q41" s="92"/>
      <c r="R41" s="92"/>
      <c r="S41" s="92"/>
      <c r="T41" s="90" t="s">
        <v>37</v>
      </c>
      <c r="U41" s="90" t="s">
        <v>46</v>
      </c>
      <c r="V41" s="97">
        <v>2025.12</v>
      </c>
      <c r="W41" s="154"/>
      <c r="X41" s="88"/>
      <c r="Y41" s="88"/>
      <c r="Z41" s="88"/>
      <c r="AA41" s="88"/>
      <c r="AB41" s="88"/>
      <c r="AC41" s="88"/>
      <c r="AD41" s="88"/>
      <c r="AE41" s="88"/>
      <c r="AF41" s="88"/>
      <c r="AG41" s="88"/>
      <c r="AH41" s="88"/>
      <c r="AI41" s="88"/>
      <c r="AJ41" s="88"/>
      <c r="AK41" s="88"/>
      <c r="AL41" s="88"/>
      <c r="AM41" s="88"/>
      <c r="AN41" s="88"/>
      <c r="AO41" s="88"/>
      <c r="AP41" s="88"/>
      <c r="AQ41" s="88"/>
      <c r="AR41" s="88"/>
      <c r="AS41" s="88"/>
      <c r="AT41" s="88"/>
      <c r="AU41" s="88"/>
      <c r="AV41" s="88"/>
      <c r="AW41" s="88"/>
      <c r="AX41" s="88"/>
      <c r="AY41" s="88"/>
      <c r="AZ41" s="88"/>
      <c r="BA41" s="88"/>
      <c r="BB41" s="88"/>
      <c r="BC41" s="88"/>
      <c r="BD41" s="88"/>
      <c r="BE41" s="88"/>
      <c r="BF41" s="88"/>
      <c r="BG41" s="88"/>
      <c r="BH41" s="88"/>
      <c r="BI41" s="88"/>
      <c r="BJ41" s="88"/>
      <c r="BK41" s="88"/>
      <c r="BL41" s="88"/>
      <c r="BM41" s="88"/>
      <c r="BN41" s="88"/>
      <c r="BO41" s="88"/>
      <c r="BP41" s="88"/>
      <c r="BQ41" s="88"/>
      <c r="BR41" s="88"/>
      <c r="BS41" s="88"/>
      <c r="BT41" s="88"/>
      <c r="BU41" s="88"/>
      <c r="BV41" s="88"/>
      <c r="BW41" s="88"/>
      <c r="BX41" s="88"/>
      <c r="BY41" s="88"/>
      <c r="BZ41" s="88"/>
      <c r="CA41" s="88"/>
      <c r="CB41" s="88"/>
      <c r="CC41" s="88"/>
      <c r="CD41" s="88"/>
      <c r="CE41" s="88"/>
      <c r="CF41" s="88"/>
      <c r="CG41" s="88"/>
      <c r="CH41" s="88"/>
      <c r="CI41" s="88"/>
      <c r="CJ41" s="88"/>
      <c r="CK41" s="88"/>
      <c r="CL41" s="88"/>
      <c r="CM41" s="88"/>
      <c r="CN41" s="88"/>
      <c r="CO41" s="88"/>
      <c r="CP41" s="88"/>
      <c r="CQ41" s="88"/>
      <c r="CR41" s="88"/>
      <c r="CS41" s="88"/>
      <c r="CT41" s="88"/>
      <c r="CU41" s="88"/>
      <c r="CV41" s="88"/>
      <c r="CW41" s="88"/>
      <c r="CX41" s="88"/>
      <c r="CY41" s="88"/>
      <c r="CZ41" s="88"/>
      <c r="DA41" s="88"/>
      <c r="DB41" s="88"/>
      <c r="DC41" s="88"/>
      <c r="DD41" s="88"/>
      <c r="DE41" s="88"/>
      <c r="DF41" s="88"/>
      <c r="DG41" s="88"/>
      <c r="DH41" s="88"/>
      <c r="DI41" s="88"/>
      <c r="DJ41" s="88"/>
      <c r="DK41" s="88"/>
      <c r="DL41" s="88"/>
      <c r="DM41" s="88"/>
      <c r="DN41" s="88"/>
      <c r="DO41" s="88"/>
      <c r="DP41" s="88"/>
      <c r="DQ41" s="88"/>
      <c r="DR41" s="88"/>
      <c r="DS41" s="88"/>
      <c r="DT41" s="88"/>
      <c r="DU41" s="88"/>
      <c r="DV41" s="88"/>
      <c r="DW41" s="88"/>
      <c r="DX41" s="88"/>
      <c r="DY41" s="88"/>
      <c r="DZ41" s="88"/>
      <c r="EA41" s="88"/>
      <c r="EB41" s="88"/>
      <c r="EC41" s="88"/>
      <c r="ED41" s="88"/>
      <c r="EE41" s="88"/>
      <c r="EF41" s="88"/>
      <c r="EG41" s="88"/>
      <c r="EH41" s="88"/>
      <c r="EI41" s="88"/>
      <c r="EJ41" s="88"/>
      <c r="EK41" s="88"/>
      <c r="EL41" s="88"/>
      <c r="EM41" s="88"/>
      <c r="EN41" s="88"/>
      <c r="EO41" s="88"/>
      <c r="EP41" s="88"/>
      <c r="EQ41" s="88"/>
      <c r="ER41" s="88"/>
      <c r="ES41" s="88"/>
      <c r="ET41" s="88"/>
      <c r="EU41" s="88"/>
      <c r="EV41" s="88"/>
      <c r="EW41" s="88"/>
      <c r="EX41" s="88"/>
      <c r="EY41" s="88"/>
      <c r="EZ41" s="88"/>
      <c r="FA41" s="88"/>
      <c r="FB41" s="88"/>
      <c r="FC41" s="88"/>
      <c r="FD41" s="88"/>
      <c r="FE41" s="88"/>
      <c r="FF41" s="88"/>
      <c r="FG41" s="88"/>
      <c r="FH41" s="88"/>
      <c r="FI41" s="88"/>
      <c r="FJ41" s="88"/>
      <c r="FK41" s="88"/>
      <c r="FL41" s="88"/>
      <c r="FM41" s="88"/>
      <c r="FN41" s="88"/>
      <c r="FO41" s="88"/>
      <c r="FP41" s="88"/>
      <c r="FQ41" s="88"/>
      <c r="FR41" s="88"/>
      <c r="FS41" s="88"/>
      <c r="FT41" s="88"/>
      <c r="FU41" s="88"/>
      <c r="FV41" s="88"/>
      <c r="FW41" s="88"/>
      <c r="FX41" s="88"/>
      <c r="FY41" s="88"/>
      <c r="FZ41" s="88"/>
      <c r="GA41" s="88"/>
      <c r="GB41" s="88"/>
      <c r="GC41" s="88"/>
      <c r="GD41" s="88"/>
      <c r="GE41" s="88"/>
      <c r="GF41" s="88"/>
      <c r="GG41" s="88"/>
      <c r="GH41" s="88"/>
      <c r="GI41" s="88"/>
      <c r="GJ41" s="88"/>
      <c r="GK41" s="88"/>
      <c r="GL41" s="88"/>
      <c r="GM41" s="88"/>
      <c r="GN41" s="88"/>
      <c r="GO41" s="88"/>
      <c r="GP41" s="88"/>
      <c r="GQ41" s="88"/>
      <c r="GR41" s="88"/>
      <c r="GS41" s="88"/>
      <c r="GT41" s="88"/>
      <c r="GU41" s="88"/>
      <c r="GV41" s="88"/>
      <c r="GW41" s="88"/>
      <c r="GX41" s="88"/>
      <c r="GY41" s="88"/>
      <c r="GZ41" s="88"/>
      <c r="HA41" s="88"/>
      <c r="HB41" s="88"/>
      <c r="HC41" s="88"/>
      <c r="HD41" s="88"/>
      <c r="HE41" s="88"/>
      <c r="HF41" s="88"/>
      <c r="HG41" s="88"/>
      <c r="HH41" s="88"/>
      <c r="HI41" s="88"/>
      <c r="HJ41" s="88"/>
      <c r="HK41" s="88"/>
      <c r="HL41" s="88"/>
      <c r="HM41" s="88"/>
      <c r="HN41" s="88"/>
      <c r="HO41" s="88"/>
      <c r="HP41" s="88"/>
      <c r="HQ41" s="88"/>
      <c r="HR41" s="88"/>
      <c r="HS41" s="88"/>
      <c r="HT41" s="88"/>
      <c r="HU41" s="88"/>
      <c r="HV41" s="88"/>
      <c r="HW41" s="88"/>
      <c r="HX41" s="88"/>
      <c r="HY41" s="88"/>
      <c r="HZ41" s="88"/>
      <c r="IA41" s="88"/>
      <c r="IB41" s="88"/>
      <c r="IC41" s="88"/>
      <c r="ID41" s="88"/>
      <c r="IE41" s="88"/>
      <c r="IF41" s="88"/>
      <c r="IG41" s="88"/>
    </row>
    <row r="42" s="2" customFormat="1" ht="54" customHeight="1" spans="1:241">
      <c r="A42" s="71">
        <v>35</v>
      </c>
      <c r="B42" s="81" t="s">
        <v>205</v>
      </c>
      <c r="C42" s="82" t="s">
        <v>30</v>
      </c>
      <c r="D42" s="91" t="s">
        <v>40</v>
      </c>
      <c r="E42" s="62" t="s">
        <v>76</v>
      </c>
      <c r="F42" s="122" t="s">
        <v>206</v>
      </c>
      <c r="G42" s="66">
        <v>650</v>
      </c>
      <c r="H42" s="90" t="s">
        <v>34</v>
      </c>
      <c r="I42" s="122" t="s">
        <v>207</v>
      </c>
      <c r="J42" s="155"/>
      <c r="K42" s="126"/>
      <c r="L42" s="71"/>
      <c r="M42" s="123">
        <v>1</v>
      </c>
      <c r="N42" s="124">
        <v>0.0958</v>
      </c>
      <c r="O42" s="124">
        <v>0.0144</v>
      </c>
      <c r="P42" s="124">
        <v>0.0814</v>
      </c>
      <c r="Q42" s="124">
        <v>0.3612</v>
      </c>
      <c r="R42" s="124">
        <v>0.0548</v>
      </c>
      <c r="S42" s="124">
        <v>0.3064</v>
      </c>
      <c r="T42" s="82" t="s">
        <v>37</v>
      </c>
      <c r="U42" s="82" t="s">
        <v>74</v>
      </c>
      <c r="V42" s="97">
        <v>2025.12</v>
      </c>
      <c r="W42" s="125"/>
      <c r="X42" s="88"/>
      <c r="Y42" s="88"/>
      <c r="Z42" s="88"/>
      <c r="AA42" s="88"/>
      <c r="AB42" s="88"/>
      <c r="AC42" s="88"/>
      <c r="AD42" s="88"/>
      <c r="AE42" s="88"/>
      <c r="AF42" s="88"/>
      <c r="AG42" s="88"/>
      <c r="AH42" s="88"/>
      <c r="AI42" s="88"/>
      <c r="AJ42" s="88"/>
      <c r="AK42" s="88"/>
      <c r="AL42" s="88"/>
      <c r="AM42" s="88"/>
      <c r="AN42" s="88"/>
      <c r="AO42" s="88"/>
      <c r="AP42" s="88"/>
      <c r="AQ42" s="88"/>
      <c r="AR42" s="88"/>
      <c r="AS42" s="88"/>
      <c r="AT42" s="88"/>
      <c r="AU42" s="88"/>
      <c r="AV42" s="88"/>
      <c r="AW42" s="88"/>
      <c r="AX42" s="88"/>
      <c r="AY42" s="88"/>
      <c r="AZ42" s="88"/>
      <c r="BA42" s="88"/>
      <c r="BB42" s="88"/>
      <c r="BC42" s="88"/>
      <c r="BD42" s="88"/>
      <c r="BE42" s="88"/>
      <c r="BF42" s="88"/>
      <c r="BG42" s="88"/>
      <c r="BH42" s="88"/>
      <c r="BI42" s="88"/>
      <c r="BJ42" s="88"/>
      <c r="BK42" s="88"/>
      <c r="BL42" s="88"/>
      <c r="BM42" s="88"/>
      <c r="BN42" s="88"/>
      <c r="BO42" s="88"/>
      <c r="BP42" s="88"/>
      <c r="BQ42" s="88"/>
      <c r="BR42" s="88"/>
      <c r="BS42" s="88"/>
      <c r="BT42" s="88"/>
      <c r="BU42" s="88"/>
      <c r="BV42" s="88"/>
      <c r="BW42" s="88"/>
      <c r="BX42" s="88"/>
      <c r="BY42" s="88"/>
      <c r="BZ42" s="88"/>
      <c r="CA42" s="88"/>
      <c r="CB42" s="88"/>
      <c r="CC42" s="88"/>
      <c r="CD42" s="88"/>
      <c r="CE42" s="88"/>
      <c r="CF42" s="88"/>
      <c r="CG42" s="88"/>
      <c r="CH42" s="88"/>
      <c r="CI42" s="88"/>
      <c r="CJ42" s="88"/>
      <c r="CK42" s="88"/>
      <c r="CL42" s="88"/>
      <c r="CM42" s="88"/>
      <c r="CN42" s="88"/>
      <c r="CO42" s="88"/>
      <c r="CP42" s="88"/>
      <c r="CQ42" s="88"/>
      <c r="CR42" s="88"/>
      <c r="CS42" s="88"/>
      <c r="CT42" s="88"/>
      <c r="CU42" s="88"/>
      <c r="CV42" s="88"/>
      <c r="CW42" s="88"/>
      <c r="CX42" s="88"/>
      <c r="CY42" s="88"/>
      <c r="CZ42" s="88"/>
      <c r="DA42" s="88"/>
      <c r="DB42" s="88"/>
      <c r="DC42" s="88"/>
      <c r="DD42" s="88"/>
      <c r="DE42" s="88"/>
      <c r="DF42" s="88"/>
      <c r="DG42" s="88"/>
      <c r="DH42" s="88"/>
      <c r="DI42" s="88"/>
      <c r="DJ42" s="88"/>
      <c r="DK42" s="88"/>
      <c r="DL42" s="88"/>
      <c r="DM42" s="88"/>
      <c r="DN42" s="88"/>
      <c r="DO42" s="88"/>
      <c r="DP42" s="88"/>
      <c r="DQ42" s="88"/>
      <c r="DR42" s="88"/>
      <c r="DS42" s="88"/>
      <c r="DT42" s="88"/>
      <c r="DU42" s="88"/>
      <c r="DV42" s="88"/>
      <c r="DW42" s="88"/>
      <c r="DX42" s="88"/>
      <c r="DY42" s="88"/>
      <c r="DZ42" s="88"/>
      <c r="EA42" s="88"/>
      <c r="EB42" s="88"/>
      <c r="EC42" s="88"/>
      <c r="ED42" s="88"/>
      <c r="EE42" s="88"/>
      <c r="EF42" s="88"/>
      <c r="EG42" s="88"/>
      <c r="EH42" s="88"/>
      <c r="EI42" s="88"/>
      <c r="EJ42" s="88"/>
      <c r="EK42" s="88"/>
      <c r="EL42" s="88"/>
      <c r="EM42" s="88"/>
      <c r="EN42" s="88"/>
      <c r="EO42" s="88"/>
      <c r="EP42" s="88"/>
      <c r="EQ42" s="88"/>
      <c r="ER42" s="88"/>
      <c r="ES42" s="88"/>
      <c r="ET42" s="88"/>
      <c r="EU42" s="88"/>
      <c r="EV42" s="88"/>
      <c r="EW42" s="88"/>
      <c r="EX42" s="88"/>
      <c r="EY42" s="88"/>
      <c r="EZ42" s="88"/>
      <c r="FA42" s="88"/>
      <c r="FB42" s="88"/>
      <c r="FC42" s="88"/>
      <c r="FD42" s="88"/>
      <c r="FE42" s="88"/>
      <c r="FF42" s="88"/>
      <c r="FG42" s="88"/>
      <c r="FH42" s="88"/>
      <c r="FI42" s="88"/>
      <c r="FJ42" s="88"/>
      <c r="FK42" s="88"/>
      <c r="FL42" s="88"/>
      <c r="FM42" s="88"/>
      <c r="FN42" s="88"/>
      <c r="FO42" s="88"/>
      <c r="FP42" s="88"/>
      <c r="FQ42" s="88"/>
      <c r="FR42" s="88"/>
      <c r="FS42" s="88"/>
      <c r="FT42" s="88"/>
      <c r="FU42" s="88"/>
      <c r="FV42" s="88"/>
      <c r="FW42" s="88"/>
      <c r="FX42" s="88"/>
      <c r="FY42" s="88"/>
      <c r="FZ42" s="88"/>
      <c r="GA42" s="88"/>
      <c r="GB42" s="88"/>
      <c r="GC42" s="88"/>
      <c r="GD42" s="88"/>
      <c r="GE42" s="88"/>
      <c r="GF42" s="88"/>
      <c r="GG42" s="88"/>
      <c r="GH42" s="88"/>
      <c r="GI42" s="88"/>
      <c r="GJ42" s="88"/>
      <c r="GK42" s="88"/>
      <c r="GL42" s="88"/>
      <c r="GM42" s="88"/>
      <c r="GN42" s="88"/>
      <c r="GO42" s="88"/>
      <c r="GP42" s="88"/>
      <c r="GQ42" s="88"/>
      <c r="GR42" s="88"/>
      <c r="GS42" s="88"/>
      <c r="GT42" s="88"/>
      <c r="GU42" s="88"/>
      <c r="GV42" s="88"/>
      <c r="GW42" s="88"/>
      <c r="GX42" s="88"/>
      <c r="GY42" s="88"/>
      <c r="GZ42" s="88"/>
      <c r="HA42" s="88"/>
      <c r="HB42" s="88"/>
      <c r="HC42" s="88"/>
      <c r="HD42" s="88"/>
      <c r="HE42" s="88"/>
      <c r="HF42" s="88"/>
      <c r="HG42" s="88"/>
      <c r="HH42" s="88"/>
      <c r="HI42" s="88"/>
      <c r="HJ42" s="88"/>
      <c r="HK42" s="88"/>
      <c r="HL42" s="88"/>
      <c r="HM42" s="88"/>
      <c r="HN42" s="88"/>
      <c r="HO42" s="88"/>
      <c r="HP42" s="88"/>
      <c r="HQ42" s="88"/>
      <c r="HR42" s="88"/>
      <c r="HS42" s="88"/>
      <c r="HT42" s="88"/>
      <c r="HU42" s="88"/>
      <c r="HV42" s="88"/>
      <c r="HW42" s="88"/>
      <c r="HX42" s="88"/>
      <c r="HY42" s="88"/>
      <c r="HZ42" s="88"/>
      <c r="IA42" s="88"/>
      <c r="IB42" s="88"/>
      <c r="IC42" s="88"/>
      <c r="ID42" s="88"/>
      <c r="IE42" s="88"/>
      <c r="IF42" s="88"/>
      <c r="IG42" s="88"/>
    </row>
    <row r="43" s="2" customFormat="1" ht="91" customHeight="1" spans="1:241">
      <c r="A43" s="71">
        <v>36</v>
      </c>
      <c r="B43" s="81" t="s">
        <v>208</v>
      </c>
      <c r="C43" s="82" t="s">
        <v>209</v>
      </c>
      <c r="D43" s="91" t="s">
        <v>40</v>
      </c>
      <c r="E43" s="62" t="s">
        <v>118</v>
      </c>
      <c r="F43" s="69" t="s">
        <v>210</v>
      </c>
      <c r="G43" s="94">
        <v>400</v>
      </c>
      <c r="H43" s="84" t="s">
        <v>34</v>
      </c>
      <c r="I43" s="69" t="s">
        <v>211</v>
      </c>
      <c r="J43" s="69" t="s">
        <v>212</v>
      </c>
      <c r="K43" s="68"/>
      <c r="L43" s="65"/>
      <c r="M43" s="65">
        <v>1</v>
      </c>
      <c r="N43" s="65"/>
      <c r="O43" s="66"/>
      <c r="P43" s="66"/>
      <c r="Q43" s="66"/>
      <c r="R43" s="66"/>
      <c r="S43" s="66"/>
      <c r="T43" s="82" t="s">
        <v>37</v>
      </c>
      <c r="U43" s="82" t="s">
        <v>53</v>
      </c>
      <c r="V43" s="97">
        <v>2025.11</v>
      </c>
      <c r="W43" s="87"/>
      <c r="X43" s="88"/>
      <c r="Y43" s="88"/>
      <c r="Z43" s="88"/>
      <c r="AA43" s="88"/>
      <c r="AB43" s="88"/>
      <c r="AC43" s="88"/>
      <c r="AD43" s="88"/>
      <c r="AE43" s="88"/>
      <c r="AF43" s="88"/>
      <c r="AG43" s="88"/>
      <c r="AH43" s="88"/>
      <c r="AI43" s="88"/>
      <c r="AJ43" s="88"/>
      <c r="AK43" s="88"/>
      <c r="AL43" s="88"/>
      <c r="AM43" s="88"/>
      <c r="AN43" s="88"/>
      <c r="AO43" s="88"/>
      <c r="AP43" s="88"/>
      <c r="AQ43" s="88"/>
      <c r="AR43" s="88"/>
      <c r="AS43" s="88"/>
      <c r="AT43" s="88"/>
      <c r="AU43" s="88"/>
      <c r="AV43" s="88"/>
      <c r="AW43" s="88"/>
      <c r="AX43" s="88"/>
      <c r="AY43" s="88"/>
      <c r="AZ43" s="88"/>
      <c r="BA43" s="88"/>
      <c r="BB43" s="88"/>
      <c r="BC43" s="88"/>
      <c r="BD43" s="88"/>
      <c r="BE43" s="88"/>
      <c r="BF43" s="88"/>
      <c r="BG43" s="88"/>
      <c r="BH43" s="88"/>
      <c r="BI43" s="88"/>
      <c r="BJ43" s="88"/>
      <c r="BK43" s="88"/>
      <c r="BL43" s="88"/>
      <c r="BM43" s="88"/>
      <c r="BN43" s="88"/>
      <c r="BO43" s="88"/>
      <c r="BP43" s="88"/>
      <c r="BQ43" s="88"/>
      <c r="BR43" s="88"/>
      <c r="BS43" s="88"/>
      <c r="BT43" s="88"/>
      <c r="BU43" s="88"/>
      <c r="BV43" s="88"/>
      <c r="BW43" s="88"/>
      <c r="BX43" s="88"/>
      <c r="BY43" s="88"/>
      <c r="BZ43" s="88"/>
      <c r="CA43" s="88"/>
      <c r="CB43" s="88"/>
      <c r="CC43" s="88"/>
      <c r="CD43" s="88"/>
      <c r="CE43" s="88"/>
      <c r="CF43" s="88"/>
      <c r="CG43" s="88"/>
      <c r="CH43" s="88"/>
      <c r="CI43" s="88"/>
      <c r="CJ43" s="88"/>
      <c r="CK43" s="88"/>
      <c r="CL43" s="88"/>
      <c r="CM43" s="88"/>
      <c r="CN43" s="88"/>
      <c r="CO43" s="88"/>
      <c r="CP43" s="88"/>
      <c r="CQ43" s="88"/>
      <c r="CR43" s="88"/>
      <c r="CS43" s="88"/>
      <c r="CT43" s="88"/>
      <c r="CU43" s="88"/>
      <c r="CV43" s="88"/>
      <c r="CW43" s="88"/>
      <c r="CX43" s="88"/>
      <c r="CY43" s="88"/>
      <c r="CZ43" s="88"/>
      <c r="DA43" s="88"/>
      <c r="DB43" s="88"/>
      <c r="DC43" s="88"/>
      <c r="DD43" s="88"/>
      <c r="DE43" s="88"/>
      <c r="DF43" s="88"/>
      <c r="DG43" s="88"/>
      <c r="DH43" s="88"/>
      <c r="DI43" s="88"/>
      <c r="DJ43" s="88"/>
      <c r="DK43" s="88"/>
      <c r="DL43" s="88"/>
      <c r="DM43" s="88"/>
      <c r="DN43" s="88"/>
      <c r="DO43" s="88"/>
      <c r="DP43" s="88"/>
      <c r="DQ43" s="88"/>
      <c r="DR43" s="88"/>
      <c r="DS43" s="88"/>
      <c r="DT43" s="88"/>
      <c r="DU43" s="88"/>
      <c r="DV43" s="88"/>
      <c r="DW43" s="88"/>
      <c r="DX43" s="88"/>
      <c r="DY43" s="88"/>
      <c r="DZ43" s="88"/>
      <c r="EA43" s="88"/>
      <c r="EB43" s="88"/>
      <c r="EC43" s="88"/>
      <c r="ED43" s="88"/>
      <c r="EE43" s="88"/>
      <c r="EF43" s="88"/>
      <c r="EG43" s="88"/>
      <c r="EH43" s="88"/>
      <c r="EI43" s="88"/>
      <c r="EJ43" s="88"/>
      <c r="EK43" s="88"/>
      <c r="EL43" s="88"/>
      <c r="EM43" s="88"/>
      <c r="EN43" s="88"/>
      <c r="EO43" s="88"/>
      <c r="EP43" s="88"/>
      <c r="EQ43" s="88"/>
      <c r="ER43" s="88"/>
      <c r="ES43" s="88"/>
      <c r="ET43" s="88"/>
      <c r="EU43" s="88"/>
      <c r="EV43" s="88"/>
      <c r="EW43" s="88"/>
      <c r="EX43" s="88"/>
      <c r="EY43" s="88"/>
      <c r="EZ43" s="88"/>
      <c r="FA43" s="88"/>
      <c r="FB43" s="88"/>
      <c r="FC43" s="88"/>
      <c r="FD43" s="88"/>
      <c r="FE43" s="88"/>
      <c r="FF43" s="88"/>
      <c r="FG43" s="88"/>
      <c r="FH43" s="88"/>
      <c r="FI43" s="88"/>
      <c r="FJ43" s="88"/>
      <c r="FK43" s="88"/>
      <c r="FL43" s="88"/>
      <c r="FM43" s="88"/>
      <c r="FN43" s="88"/>
      <c r="FO43" s="88"/>
      <c r="FP43" s="88"/>
      <c r="FQ43" s="88"/>
      <c r="FR43" s="88"/>
      <c r="FS43" s="88"/>
      <c r="FT43" s="88"/>
      <c r="FU43" s="88"/>
      <c r="FV43" s="88"/>
      <c r="FW43" s="88"/>
      <c r="FX43" s="88"/>
      <c r="FY43" s="88"/>
      <c r="FZ43" s="88"/>
      <c r="GA43" s="88"/>
      <c r="GB43" s="88"/>
      <c r="GC43" s="88"/>
      <c r="GD43" s="88"/>
      <c r="GE43" s="88"/>
      <c r="GF43" s="88"/>
      <c r="GG43" s="88"/>
      <c r="GH43" s="88"/>
      <c r="GI43" s="88"/>
      <c r="GJ43" s="88"/>
      <c r="GK43" s="88"/>
      <c r="GL43" s="88"/>
      <c r="GM43" s="88"/>
      <c r="GN43" s="88"/>
      <c r="GO43" s="88"/>
      <c r="GP43" s="88"/>
      <c r="GQ43" s="88"/>
      <c r="GR43" s="88"/>
      <c r="GS43" s="88"/>
      <c r="GT43" s="88"/>
      <c r="GU43" s="88"/>
      <c r="GV43" s="88"/>
      <c r="GW43" s="88"/>
      <c r="GX43" s="88"/>
      <c r="GY43" s="88"/>
      <c r="GZ43" s="88"/>
      <c r="HA43" s="88"/>
      <c r="HB43" s="88"/>
      <c r="HC43" s="88"/>
      <c r="HD43" s="88"/>
      <c r="HE43" s="88"/>
      <c r="HF43" s="88"/>
      <c r="HG43" s="88"/>
      <c r="HH43" s="88"/>
      <c r="HI43" s="88"/>
      <c r="HJ43" s="88"/>
      <c r="HK43" s="88"/>
      <c r="HL43" s="88"/>
      <c r="HM43" s="88"/>
      <c r="HN43" s="88"/>
      <c r="HO43" s="88"/>
      <c r="HP43" s="88"/>
      <c r="HQ43" s="88"/>
      <c r="HR43" s="88"/>
      <c r="HS43" s="88"/>
      <c r="HT43" s="88"/>
      <c r="HU43" s="88"/>
      <c r="HV43" s="88"/>
      <c r="HW43" s="88"/>
      <c r="HX43" s="88"/>
      <c r="HY43" s="88"/>
      <c r="HZ43" s="88"/>
      <c r="IA43" s="88"/>
      <c r="IB43" s="88"/>
      <c r="IC43" s="88"/>
      <c r="ID43" s="88"/>
      <c r="IE43" s="88"/>
      <c r="IF43" s="88"/>
      <c r="IG43" s="88"/>
    </row>
    <row r="44" s="2" customFormat="1" ht="169" customHeight="1" spans="1:241">
      <c r="A44" s="71">
        <v>37</v>
      </c>
      <c r="B44" s="81" t="s">
        <v>213</v>
      </c>
      <c r="C44" s="106" t="s">
        <v>135</v>
      </c>
      <c r="D44" s="91" t="s">
        <v>163</v>
      </c>
      <c r="E44" s="112" t="s">
        <v>55</v>
      </c>
      <c r="F44" s="156" t="s">
        <v>214</v>
      </c>
      <c r="G44" s="94">
        <v>500</v>
      </c>
      <c r="H44" s="84" t="s">
        <v>34</v>
      </c>
      <c r="I44" s="157" t="s">
        <v>215</v>
      </c>
      <c r="J44" s="158" t="s">
        <v>216</v>
      </c>
      <c r="K44" s="159">
        <v>257</v>
      </c>
      <c r="L44" s="160">
        <v>60</v>
      </c>
      <c r="M44" s="160">
        <v>197</v>
      </c>
      <c r="N44" s="161">
        <v>0.41</v>
      </c>
      <c r="O44" s="161">
        <v>0.1</v>
      </c>
      <c r="P44" s="161">
        <v>0.31</v>
      </c>
      <c r="Q44" s="161">
        <v>1.44</v>
      </c>
      <c r="R44" s="161">
        <v>0.34</v>
      </c>
      <c r="S44" s="161">
        <v>1.1</v>
      </c>
      <c r="T44" s="82" t="s">
        <v>37</v>
      </c>
      <c r="U44" s="82" t="s">
        <v>53</v>
      </c>
      <c r="V44" s="97">
        <v>2025.11</v>
      </c>
      <c r="W44" s="87"/>
      <c r="X44" s="88"/>
      <c r="Y44" s="88"/>
      <c r="Z44" s="88"/>
      <c r="AA44" s="88"/>
      <c r="AB44" s="88"/>
      <c r="AC44" s="88"/>
      <c r="AD44" s="88"/>
      <c r="AE44" s="88"/>
      <c r="AF44" s="88"/>
      <c r="AG44" s="88"/>
      <c r="AH44" s="88"/>
      <c r="AI44" s="88"/>
      <c r="AJ44" s="88"/>
      <c r="AK44" s="88"/>
      <c r="AL44" s="88"/>
      <c r="AM44" s="88"/>
      <c r="AN44" s="88"/>
      <c r="AO44" s="88"/>
      <c r="AP44" s="88"/>
      <c r="AQ44" s="88"/>
      <c r="AR44" s="88"/>
      <c r="AS44" s="88"/>
      <c r="AT44" s="88"/>
      <c r="AU44" s="88"/>
      <c r="AV44" s="88"/>
      <c r="AW44" s="88"/>
      <c r="AX44" s="88"/>
      <c r="AY44" s="88"/>
      <c r="AZ44" s="88"/>
      <c r="BA44" s="88"/>
      <c r="BB44" s="88"/>
      <c r="BC44" s="88"/>
      <c r="BD44" s="88"/>
      <c r="BE44" s="88"/>
      <c r="BF44" s="88"/>
      <c r="BG44" s="88"/>
      <c r="BH44" s="88"/>
      <c r="BI44" s="88"/>
      <c r="BJ44" s="88"/>
      <c r="BK44" s="88"/>
      <c r="BL44" s="88"/>
      <c r="BM44" s="88"/>
      <c r="BN44" s="88"/>
      <c r="BO44" s="88"/>
      <c r="BP44" s="88"/>
      <c r="BQ44" s="88"/>
      <c r="BR44" s="88"/>
      <c r="BS44" s="88"/>
      <c r="BT44" s="88"/>
      <c r="BU44" s="88"/>
      <c r="BV44" s="88"/>
      <c r="BW44" s="88"/>
      <c r="BX44" s="88"/>
      <c r="BY44" s="88"/>
      <c r="BZ44" s="88"/>
      <c r="CA44" s="88"/>
      <c r="CB44" s="88"/>
      <c r="CC44" s="88"/>
      <c r="CD44" s="88"/>
      <c r="CE44" s="88"/>
      <c r="CF44" s="88"/>
      <c r="CG44" s="88"/>
      <c r="CH44" s="88"/>
      <c r="CI44" s="88"/>
      <c r="CJ44" s="88"/>
      <c r="CK44" s="88"/>
      <c r="CL44" s="88"/>
      <c r="CM44" s="88"/>
      <c r="CN44" s="88"/>
      <c r="CO44" s="88"/>
      <c r="CP44" s="88"/>
      <c r="CQ44" s="88"/>
      <c r="CR44" s="88"/>
      <c r="CS44" s="88"/>
      <c r="CT44" s="88"/>
      <c r="CU44" s="88"/>
      <c r="CV44" s="88"/>
      <c r="CW44" s="88"/>
      <c r="CX44" s="88"/>
      <c r="CY44" s="88"/>
      <c r="CZ44" s="88"/>
      <c r="DA44" s="88"/>
      <c r="DB44" s="88"/>
      <c r="DC44" s="88"/>
      <c r="DD44" s="88"/>
      <c r="DE44" s="88"/>
      <c r="DF44" s="88"/>
      <c r="DG44" s="88"/>
      <c r="DH44" s="88"/>
      <c r="DI44" s="88"/>
      <c r="DJ44" s="88"/>
      <c r="DK44" s="88"/>
      <c r="DL44" s="88"/>
      <c r="DM44" s="88"/>
      <c r="DN44" s="88"/>
      <c r="DO44" s="88"/>
      <c r="DP44" s="88"/>
      <c r="DQ44" s="88"/>
      <c r="DR44" s="88"/>
      <c r="DS44" s="88"/>
      <c r="DT44" s="88"/>
      <c r="DU44" s="88"/>
      <c r="DV44" s="88"/>
      <c r="DW44" s="88"/>
      <c r="DX44" s="88"/>
      <c r="DY44" s="88"/>
      <c r="DZ44" s="88"/>
      <c r="EA44" s="88"/>
      <c r="EB44" s="88"/>
      <c r="EC44" s="88"/>
      <c r="ED44" s="88"/>
      <c r="EE44" s="88"/>
      <c r="EF44" s="88"/>
      <c r="EG44" s="88"/>
      <c r="EH44" s="88"/>
      <c r="EI44" s="88"/>
      <c r="EJ44" s="88"/>
      <c r="EK44" s="88"/>
      <c r="EL44" s="88"/>
      <c r="EM44" s="88"/>
      <c r="EN44" s="88"/>
      <c r="EO44" s="88"/>
      <c r="EP44" s="88"/>
      <c r="EQ44" s="88"/>
      <c r="ER44" s="88"/>
      <c r="ES44" s="88"/>
      <c r="ET44" s="88"/>
      <c r="EU44" s="88"/>
      <c r="EV44" s="88"/>
      <c r="EW44" s="88"/>
      <c r="EX44" s="88"/>
      <c r="EY44" s="88"/>
      <c r="EZ44" s="88"/>
      <c r="FA44" s="88"/>
      <c r="FB44" s="88"/>
      <c r="FC44" s="88"/>
      <c r="FD44" s="88"/>
      <c r="FE44" s="88"/>
      <c r="FF44" s="88"/>
      <c r="FG44" s="88"/>
      <c r="FH44" s="88"/>
      <c r="FI44" s="88"/>
      <c r="FJ44" s="88"/>
      <c r="FK44" s="88"/>
      <c r="FL44" s="88"/>
      <c r="FM44" s="88"/>
      <c r="FN44" s="88"/>
      <c r="FO44" s="88"/>
      <c r="FP44" s="88"/>
      <c r="FQ44" s="88"/>
      <c r="FR44" s="88"/>
      <c r="FS44" s="88"/>
      <c r="FT44" s="88"/>
      <c r="FU44" s="88"/>
      <c r="FV44" s="88"/>
      <c r="FW44" s="88"/>
      <c r="FX44" s="88"/>
      <c r="FY44" s="88"/>
      <c r="FZ44" s="88"/>
      <c r="GA44" s="88"/>
      <c r="GB44" s="88"/>
      <c r="GC44" s="88"/>
      <c r="GD44" s="88"/>
      <c r="GE44" s="88"/>
      <c r="GF44" s="88"/>
      <c r="GG44" s="88"/>
      <c r="GH44" s="88"/>
      <c r="GI44" s="88"/>
      <c r="GJ44" s="88"/>
      <c r="GK44" s="88"/>
      <c r="GL44" s="88"/>
      <c r="GM44" s="88"/>
      <c r="GN44" s="88"/>
      <c r="GO44" s="88"/>
      <c r="GP44" s="88"/>
      <c r="GQ44" s="88"/>
      <c r="GR44" s="88"/>
      <c r="GS44" s="88"/>
      <c r="GT44" s="88"/>
      <c r="GU44" s="88"/>
      <c r="GV44" s="88"/>
      <c r="GW44" s="88"/>
      <c r="GX44" s="88"/>
      <c r="GY44" s="88"/>
      <c r="GZ44" s="88"/>
      <c r="HA44" s="88"/>
      <c r="HB44" s="88"/>
      <c r="HC44" s="88"/>
      <c r="HD44" s="88"/>
      <c r="HE44" s="88"/>
      <c r="HF44" s="88"/>
      <c r="HG44" s="88"/>
      <c r="HH44" s="88"/>
      <c r="HI44" s="88"/>
      <c r="HJ44" s="88"/>
      <c r="HK44" s="88"/>
      <c r="HL44" s="88"/>
      <c r="HM44" s="88"/>
      <c r="HN44" s="88"/>
      <c r="HO44" s="88"/>
      <c r="HP44" s="88"/>
      <c r="HQ44" s="88"/>
      <c r="HR44" s="88"/>
      <c r="HS44" s="88"/>
      <c r="HT44" s="88"/>
      <c r="HU44" s="88"/>
      <c r="HV44" s="88"/>
      <c r="HW44" s="88"/>
      <c r="HX44" s="88"/>
      <c r="HY44" s="88"/>
      <c r="HZ44" s="88"/>
      <c r="IA44" s="88"/>
      <c r="IB44" s="88"/>
      <c r="IC44" s="88"/>
      <c r="ID44" s="88"/>
      <c r="IE44" s="88"/>
      <c r="IF44" s="88"/>
      <c r="IG44" s="88"/>
    </row>
    <row r="45" s="2" customFormat="1" ht="72" customHeight="1" spans="1:241">
      <c r="A45" s="71">
        <v>38</v>
      </c>
      <c r="B45" s="81" t="s">
        <v>217</v>
      </c>
      <c r="C45" s="82" t="s">
        <v>218</v>
      </c>
      <c r="D45" s="91" t="s">
        <v>40</v>
      </c>
      <c r="E45" s="62" t="s">
        <v>55</v>
      </c>
      <c r="F45" s="162" t="s">
        <v>219</v>
      </c>
      <c r="G45" s="94">
        <v>500</v>
      </c>
      <c r="H45" s="84" t="s">
        <v>34</v>
      </c>
      <c r="I45" s="69" t="s">
        <v>220</v>
      </c>
      <c r="J45" s="85" t="s">
        <v>221</v>
      </c>
      <c r="K45" s="68">
        <v>70</v>
      </c>
      <c r="L45" s="65">
        <v>10</v>
      </c>
      <c r="M45" s="65">
        <v>60</v>
      </c>
      <c r="N45" s="65"/>
      <c r="O45" s="66"/>
      <c r="P45" s="66"/>
      <c r="Q45" s="66"/>
      <c r="R45" s="66"/>
      <c r="S45" s="66"/>
      <c r="T45" s="82" t="s">
        <v>37</v>
      </c>
      <c r="U45" s="82" t="s">
        <v>53</v>
      </c>
      <c r="V45" s="97">
        <v>2025.11</v>
      </c>
      <c r="W45" s="87"/>
      <c r="X45" s="88"/>
      <c r="Y45" s="88"/>
      <c r="Z45" s="88"/>
      <c r="AA45" s="88"/>
      <c r="AB45" s="88"/>
      <c r="AC45" s="88"/>
      <c r="AD45" s="88"/>
      <c r="AE45" s="88"/>
      <c r="AF45" s="88"/>
      <c r="AG45" s="88"/>
      <c r="AH45" s="88"/>
      <c r="AI45" s="88"/>
      <c r="AJ45" s="88"/>
      <c r="AK45" s="88"/>
      <c r="AL45" s="88"/>
      <c r="AM45" s="88"/>
      <c r="AN45" s="88"/>
      <c r="AO45" s="88"/>
      <c r="AP45" s="88"/>
      <c r="AQ45" s="88"/>
      <c r="AR45" s="88"/>
      <c r="AS45" s="88"/>
      <c r="AT45" s="88"/>
      <c r="AU45" s="88"/>
      <c r="AV45" s="88"/>
      <c r="AW45" s="88"/>
      <c r="AX45" s="88"/>
      <c r="AY45" s="88"/>
      <c r="AZ45" s="88"/>
      <c r="BA45" s="88"/>
      <c r="BB45" s="88"/>
      <c r="BC45" s="88"/>
      <c r="BD45" s="88"/>
      <c r="BE45" s="88"/>
      <c r="BF45" s="88"/>
      <c r="BG45" s="88"/>
      <c r="BH45" s="88"/>
      <c r="BI45" s="88"/>
      <c r="BJ45" s="88"/>
      <c r="BK45" s="88"/>
      <c r="BL45" s="88"/>
      <c r="BM45" s="88"/>
      <c r="BN45" s="88"/>
      <c r="BO45" s="88"/>
      <c r="BP45" s="88"/>
      <c r="BQ45" s="88"/>
      <c r="BR45" s="88"/>
      <c r="BS45" s="88"/>
      <c r="BT45" s="88"/>
      <c r="BU45" s="88"/>
      <c r="BV45" s="88"/>
      <c r="BW45" s="88"/>
      <c r="BX45" s="88"/>
      <c r="BY45" s="88"/>
      <c r="BZ45" s="88"/>
      <c r="CA45" s="88"/>
      <c r="CB45" s="88"/>
      <c r="CC45" s="88"/>
      <c r="CD45" s="88"/>
      <c r="CE45" s="88"/>
      <c r="CF45" s="88"/>
      <c r="CG45" s="88"/>
      <c r="CH45" s="88"/>
      <c r="CI45" s="88"/>
      <c r="CJ45" s="88"/>
      <c r="CK45" s="88"/>
      <c r="CL45" s="88"/>
      <c r="CM45" s="88"/>
      <c r="CN45" s="88"/>
      <c r="CO45" s="88"/>
      <c r="CP45" s="88"/>
      <c r="CQ45" s="88"/>
      <c r="CR45" s="88"/>
      <c r="CS45" s="88"/>
      <c r="CT45" s="88"/>
      <c r="CU45" s="88"/>
      <c r="CV45" s="88"/>
      <c r="CW45" s="88"/>
      <c r="CX45" s="88"/>
      <c r="CY45" s="88"/>
      <c r="CZ45" s="88"/>
      <c r="DA45" s="88"/>
      <c r="DB45" s="88"/>
      <c r="DC45" s="88"/>
      <c r="DD45" s="88"/>
      <c r="DE45" s="88"/>
      <c r="DF45" s="88"/>
      <c r="DG45" s="88"/>
      <c r="DH45" s="88"/>
      <c r="DI45" s="88"/>
      <c r="DJ45" s="88"/>
      <c r="DK45" s="88"/>
      <c r="DL45" s="88"/>
      <c r="DM45" s="88"/>
      <c r="DN45" s="88"/>
      <c r="DO45" s="88"/>
      <c r="DP45" s="88"/>
      <c r="DQ45" s="88"/>
      <c r="DR45" s="88"/>
      <c r="DS45" s="88"/>
      <c r="DT45" s="88"/>
      <c r="DU45" s="88"/>
      <c r="DV45" s="88"/>
      <c r="DW45" s="88"/>
      <c r="DX45" s="88"/>
      <c r="DY45" s="88"/>
      <c r="DZ45" s="88"/>
      <c r="EA45" s="88"/>
      <c r="EB45" s="88"/>
      <c r="EC45" s="88"/>
      <c r="ED45" s="88"/>
      <c r="EE45" s="88"/>
      <c r="EF45" s="88"/>
      <c r="EG45" s="88"/>
      <c r="EH45" s="88"/>
      <c r="EI45" s="88"/>
      <c r="EJ45" s="88"/>
      <c r="EK45" s="88"/>
      <c r="EL45" s="88"/>
      <c r="EM45" s="88"/>
      <c r="EN45" s="88"/>
      <c r="EO45" s="88"/>
      <c r="EP45" s="88"/>
      <c r="EQ45" s="88"/>
      <c r="ER45" s="88"/>
      <c r="ES45" s="88"/>
      <c r="ET45" s="88"/>
      <c r="EU45" s="88"/>
      <c r="EV45" s="88"/>
      <c r="EW45" s="88"/>
      <c r="EX45" s="88"/>
      <c r="EY45" s="88"/>
      <c r="EZ45" s="88"/>
      <c r="FA45" s="88"/>
      <c r="FB45" s="88"/>
      <c r="FC45" s="88"/>
      <c r="FD45" s="88"/>
      <c r="FE45" s="88"/>
      <c r="FF45" s="88"/>
      <c r="FG45" s="88"/>
      <c r="FH45" s="88"/>
      <c r="FI45" s="88"/>
      <c r="FJ45" s="88"/>
      <c r="FK45" s="88"/>
      <c r="FL45" s="88"/>
      <c r="FM45" s="88"/>
      <c r="FN45" s="88"/>
      <c r="FO45" s="88"/>
      <c r="FP45" s="88"/>
      <c r="FQ45" s="88"/>
      <c r="FR45" s="88"/>
      <c r="FS45" s="88"/>
      <c r="FT45" s="88"/>
      <c r="FU45" s="88"/>
      <c r="FV45" s="88"/>
      <c r="FW45" s="88"/>
      <c r="FX45" s="88"/>
      <c r="FY45" s="88"/>
      <c r="FZ45" s="88"/>
      <c r="GA45" s="88"/>
      <c r="GB45" s="88"/>
      <c r="GC45" s="88"/>
      <c r="GD45" s="88"/>
      <c r="GE45" s="88"/>
      <c r="GF45" s="88"/>
      <c r="GG45" s="88"/>
      <c r="GH45" s="88"/>
      <c r="GI45" s="88"/>
      <c r="GJ45" s="88"/>
      <c r="GK45" s="88"/>
      <c r="GL45" s="88"/>
      <c r="GM45" s="88"/>
      <c r="GN45" s="88"/>
      <c r="GO45" s="88"/>
      <c r="GP45" s="88"/>
      <c r="GQ45" s="88"/>
      <c r="GR45" s="88"/>
      <c r="GS45" s="88"/>
      <c r="GT45" s="88"/>
      <c r="GU45" s="88"/>
      <c r="GV45" s="88"/>
      <c r="GW45" s="88"/>
      <c r="GX45" s="88"/>
      <c r="GY45" s="88"/>
      <c r="GZ45" s="88"/>
      <c r="HA45" s="88"/>
      <c r="HB45" s="88"/>
      <c r="HC45" s="88"/>
      <c r="HD45" s="88"/>
      <c r="HE45" s="88"/>
      <c r="HF45" s="88"/>
      <c r="HG45" s="88"/>
      <c r="HH45" s="88"/>
      <c r="HI45" s="88"/>
      <c r="HJ45" s="88"/>
      <c r="HK45" s="88"/>
      <c r="HL45" s="88"/>
      <c r="HM45" s="88"/>
      <c r="HN45" s="88"/>
      <c r="HO45" s="88"/>
      <c r="HP45" s="88"/>
      <c r="HQ45" s="88"/>
      <c r="HR45" s="88"/>
      <c r="HS45" s="88"/>
      <c r="HT45" s="88"/>
      <c r="HU45" s="88"/>
      <c r="HV45" s="88"/>
      <c r="HW45" s="88"/>
      <c r="HX45" s="88"/>
      <c r="HY45" s="88"/>
      <c r="HZ45" s="88"/>
      <c r="IA45" s="88"/>
      <c r="IB45" s="88"/>
      <c r="IC45" s="88"/>
      <c r="ID45" s="88"/>
      <c r="IE45" s="88"/>
      <c r="IF45" s="88"/>
      <c r="IG45" s="88"/>
    </row>
    <row r="46" s="2" customFormat="1" ht="69" customHeight="1" spans="1:241">
      <c r="A46" s="71">
        <v>39</v>
      </c>
      <c r="B46" s="89" t="s">
        <v>222</v>
      </c>
      <c r="C46" s="82" t="s">
        <v>30</v>
      </c>
      <c r="D46" s="91" t="s">
        <v>40</v>
      </c>
      <c r="E46" s="62" t="s">
        <v>55</v>
      </c>
      <c r="F46" s="163" t="s">
        <v>223</v>
      </c>
      <c r="G46" s="94">
        <v>372</v>
      </c>
      <c r="H46" s="84" t="s">
        <v>34</v>
      </c>
      <c r="I46" s="69" t="s">
        <v>224</v>
      </c>
      <c r="J46" s="69" t="s">
        <v>225</v>
      </c>
      <c r="K46" s="68">
        <v>100</v>
      </c>
      <c r="L46" s="65">
        <v>10</v>
      </c>
      <c r="M46" s="65">
        <v>90</v>
      </c>
      <c r="N46" s="164">
        <v>3</v>
      </c>
      <c r="O46" s="165">
        <v>3</v>
      </c>
      <c r="P46" s="165"/>
      <c r="Q46" s="165">
        <v>10</v>
      </c>
      <c r="R46" s="165">
        <v>10</v>
      </c>
      <c r="S46" s="165"/>
      <c r="T46" s="82" t="s">
        <v>37</v>
      </c>
      <c r="U46" s="82" t="s">
        <v>53</v>
      </c>
      <c r="V46" s="97">
        <v>2025.11</v>
      </c>
      <c r="W46" s="87"/>
      <c r="X46" s="88"/>
      <c r="Y46" s="88"/>
      <c r="Z46" s="88"/>
      <c r="AA46" s="88"/>
      <c r="AB46" s="88"/>
      <c r="AC46" s="88"/>
      <c r="AD46" s="88"/>
      <c r="AE46" s="88"/>
      <c r="AF46" s="88"/>
      <c r="AG46" s="88"/>
      <c r="AH46" s="88"/>
      <c r="AI46" s="88"/>
      <c r="AJ46" s="88"/>
      <c r="AK46" s="88"/>
      <c r="AL46" s="88"/>
      <c r="AM46" s="88"/>
      <c r="AN46" s="88"/>
      <c r="AO46" s="88"/>
      <c r="AP46" s="88"/>
      <c r="AQ46" s="88"/>
      <c r="AR46" s="88"/>
      <c r="AS46" s="88"/>
      <c r="AT46" s="88"/>
      <c r="AU46" s="88"/>
      <c r="AV46" s="88"/>
      <c r="AW46" s="88"/>
      <c r="AX46" s="88"/>
      <c r="AY46" s="88"/>
      <c r="AZ46" s="88"/>
      <c r="BA46" s="88"/>
      <c r="BB46" s="88"/>
      <c r="BC46" s="88"/>
      <c r="BD46" s="88"/>
      <c r="BE46" s="88"/>
      <c r="BF46" s="88"/>
      <c r="BG46" s="88"/>
      <c r="BH46" s="88"/>
      <c r="BI46" s="88"/>
      <c r="BJ46" s="88"/>
      <c r="BK46" s="88"/>
      <c r="BL46" s="88"/>
      <c r="BM46" s="88"/>
      <c r="BN46" s="88"/>
      <c r="BO46" s="88"/>
      <c r="BP46" s="88"/>
      <c r="BQ46" s="88"/>
      <c r="BR46" s="88"/>
      <c r="BS46" s="88"/>
      <c r="BT46" s="88"/>
      <c r="BU46" s="88"/>
      <c r="BV46" s="88"/>
      <c r="BW46" s="88"/>
      <c r="BX46" s="88"/>
      <c r="BY46" s="88"/>
      <c r="BZ46" s="88"/>
      <c r="CA46" s="88"/>
      <c r="CB46" s="88"/>
      <c r="CC46" s="88"/>
      <c r="CD46" s="88"/>
      <c r="CE46" s="88"/>
      <c r="CF46" s="88"/>
      <c r="CG46" s="88"/>
      <c r="CH46" s="88"/>
      <c r="CI46" s="88"/>
      <c r="CJ46" s="88"/>
      <c r="CK46" s="88"/>
      <c r="CL46" s="88"/>
      <c r="CM46" s="88"/>
      <c r="CN46" s="88"/>
      <c r="CO46" s="88"/>
      <c r="CP46" s="88"/>
      <c r="CQ46" s="88"/>
      <c r="CR46" s="88"/>
      <c r="CS46" s="88"/>
      <c r="CT46" s="88"/>
      <c r="CU46" s="88"/>
      <c r="CV46" s="88"/>
      <c r="CW46" s="88"/>
      <c r="CX46" s="88"/>
      <c r="CY46" s="88"/>
      <c r="CZ46" s="88"/>
      <c r="DA46" s="88"/>
      <c r="DB46" s="88"/>
      <c r="DC46" s="88"/>
      <c r="DD46" s="88"/>
      <c r="DE46" s="88"/>
      <c r="DF46" s="88"/>
      <c r="DG46" s="88"/>
      <c r="DH46" s="88"/>
      <c r="DI46" s="88"/>
      <c r="DJ46" s="88"/>
      <c r="DK46" s="88"/>
      <c r="DL46" s="88"/>
      <c r="DM46" s="88"/>
      <c r="DN46" s="88"/>
      <c r="DO46" s="88"/>
      <c r="DP46" s="88"/>
      <c r="DQ46" s="88"/>
      <c r="DR46" s="88"/>
      <c r="DS46" s="88"/>
      <c r="DT46" s="88"/>
      <c r="DU46" s="88"/>
      <c r="DV46" s="88"/>
      <c r="DW46" s="88"/>
      <c r="DX46" s="88"/>
      <c r="DY46" s="88"/>
      <c r="DZ46" s="88"/>
      <c r="EA46" s="88"/>
      <c r="EB46" s="88"/>
      <c r="EC46" s="88"/>
      <c r="ED46" s="88"/>
      <c r="EE46" s="88"/>
      <c r="EF46" s="88"/>
      <c r="EG46" s="88"/>
      <c r="EH46" s="88"/>
      <c r="EI46" s="88"/>
      <c r="EJ46" s="88"/>
      <c r="EK46" s="88"/>
      <c r="EL46" s="88"/>
      <c r="EM46" s="88"/>
      <c r="EN46" s="88"/>
      <c r="EO46" s="88"/>
      <c r="EP46" s="88"/>
      <c r="EQ46" s="88"/>
      <c r="ER46" s="88"/>
      <c r="ES46" s="88"/>
      <c r="ET46" s="88"/>
      <c r="EU46" s="88"/>
      <c r="EV46" s="88"/>
      <c r="EW46" s="88"/>
      <c r="EX46" s="88"/>
      <c r="EY46" s="88"/>
      <c r="EZ46" s="88"/>
      <c r="FA46" s="88"/>
      <c r="FB46" s="88"/>
      <c r="FC46" s="88"/>
      <c r="FD46" s="88"/>
      <c r="FE46" s="88"/>
      <c r="FF46" s="88"/>
      <c r="FG46" s="88"/>
      <c r="FH46" s="88"/>
      <c r="FI46" s="88"/>
      <c r="FJ46" s="88"/>
      <c r="FK46" s="88"/>
      <c r="FL46" s="88"/>
      <c r="FM46" s="88"/>
      <c r="FN46" s="88"/>
      <c r="FO46" s="88"/>
      <c r="FP46" s="88"/>
      <c r="FQ46" s="88"/>
      <c r="FR46" s="88"/>
      <c r="FS46" s="88"/>
      <c r="FT46" s="88"/>
      <c r="FU46" s="88"/>
      <c r="FV46" s="88"/>
      <c r="FW46" s="88"/>
      <c r="FX46" s="88"/>
      <c r="FY46" s="88"/>
      <c r="FZ46" s="88"/>
      <c r="GA46" s="88"/>
      <c r="GB46" s="88"/>
      <c r="GC46" s="88"/>
      <c r="GD46" s="88"/>
      <c r="GE46" s="88"/>
      <c r="GF46" s="88"/>
      <c r="GG46" s="88"/>
      <c r="GH46" s="88"/>
      <c r="GI46" s="88"/>
      <c r="GJ46" s="88"/>
      <c r="GK46" s="88"/>
      <c r="GL46" s="88"/>
      <c r="GM46" s="88"/>
      <c r="GN46" s="88"/>
      <c r="GO46" s="88"/>
      <c r="GP46" s="88"/>
      <c r="GQ46" s="88"/>
      <c r="GR46" s="88"/>
      <c r="GS46" s="88"/>
      <c r="GT46" s="88"/>
      <c r="GU46" s="88"/>
      <c r="GV46" s="88"/>
      <c r="GW46" s="88"/>
      <c r="GX46" s="88"/>
      <c r="GY46" s="88"/>
      <c r="GZ46" s="88"/>
      <c r="HA46" s="88"/>
      <c r="HB46" s="88"/>
      <c r="HC46" s="88"/>
      <c r="HD46" s="88"/>
      <c r="HE46" s="88"/>
      <c r="HF46" s="88"/>
      <c r="HG46" s="88"/>
      <c r="HH46" s="88"/>
      <c r="HI46" s="88"/>
      <c r="HJ46" s="88"/>
      <c r="HK46" s="88"/>
      <c r="HL46" s="88"/>
      <c r="HM46" s="88"/>
      <c r="HN46" s="88"/>
      <c r="HO46" s="88"/>
      <c r="HP46" s="88"/>
      <c r="HQ46" s="88"/>
      <c r="HR46" s="88"/>
      <c r="HS46" s="88"/>
      <c r="HT46" s="88"/>
      <c r="HU46" s="88"/>
      <c r="HV46" s="88"/>
      <c r="HW46" s="88"/>
      <c r="HX46" s="88"/>
      <c r="HY46" s="88"/>
      <c r="HZ46" s="88"/>
      <c r="IA46" s="88"/>
      <c r="IB46" s="88"/>
      <c r="IC46" s="88"/>
      <c r="ID46" s="88"/>
      <c r="IE46" s="88"/>
      <c r="IF46" s="88"/>
      <c r="IG46" s="88"/>
    </row>
    <row r="47" s="3" customFormat="1" ht="192" customHeight="1" spans="1:241">
      <c r="A47" s="71">
        <v>40</v>
      </c>
      <c r="B47" s="121" t="s">
        <v>226</v>
      </c>
      <c r="C47" s="82" t="s">
        <v>30</v>
      </c>
      <c r="D47" s="91" t="s">
        <v>40</v>
      </c>
      <c r="E47" s="121" t="s">
        <v>227</v>
      </c>
      <c r="F47" s="83" t="s">
        <v>228</v>
      </c>
      <c r="G47" s="66">
        <v>249</v>
      </c>
      <c r="H47" s="84" t="s">
        <v>34</v>
      </c>
      <c r="I47" s="85" t="s">
        <v>229</v>
      </c>
      <c r="J47" s="108" t="s">
        <v>230</v>
      </c>
      <c r="K47" s="68"/>
      <c r="L47" s="65"/>
      <c r="M47" s="65"/>
      <c r="N47" s="65"/>
      <c r="O47" s="66"/>
      <c r="P47" s="66"/>
      <c r="Q47" s="66"/>
      <c r="R47" s="66"/>
      <c r="S47" s="66"/>
      <c r="T47" s="82" t="s">
        <v>37</v>
      </c>
      <c r="U47" s="82" t="s">
        <v>53</v>
      </c>
      <c r="V47" s="97">
        <v>2025.11</v>
      </c>
      <c r="W47" s="82" t="s">
        <v>231</v>
      </c>
    </row>
    <row r="48" s="2" customFormat="1" ht="150" customHeight="1" spans="1:241">
      <c r="A48" s="71">
        <v>41</v>
      </c>
      <c r="B48" s="81" t="s">
        <v>232</v>
      </c>
      <c r="C48" s="82" t="s">
        <v>30</v>
      </c>
      <c r="D48" s="62" t="s">
        <v>31</v>
      </c>
      <c r="E48" s="62" t="s">
        <v>233</v>
      </c>
      <c r="F48" s="83" t="s">
        <v>234</v>
      </c>
      <c r="G48" s="66">
        <v>550</v>
      </c>
      <c r="H48" s="82" t="s">
        <v>235</v>
      </c>
      <c r="I48" s="163" t="s">
        <v>236</v>
      </c>
      <c r="J48" s="163" t="s">
        <v>237</v>
      </c>
      <c r="K48" s="68">
        <v>20</v>
      </c>
      <c r="L48" s="65">
        <v>6</v>
      </c>
      <c r="M48" s="65">
        <v>14</v>
      </c>
      <c r="N48" s="120">
        <v>0.562</v>
      </c>
      <c r="O48" s="120">
        <v>0.16</v>
      </c>
      <c r="P48" s="120">
        <v>0.4852</v>
      </c>
      <c r="Q48" s="120">
        <v>1.685</v>
      </c>
      <c r="R48" s="120">
        <v>0.48</v>
      </c>
      <c r="S48" s="120">
        <v>1.205</v>
      </c>
      <c r="T48" s="82" t="s">
        <v>37</v>
      </c>
      <c r="U48" s="82" t="s">
        <v>53</v>
      </c>
      <c r="V48" s="86">
        <v>2025.12</v>
      </c>
      <c r="W48" s="134"/>
      <c r="X48" s="88"/>
      <c r="Y48" s="88"/>
      <c r="Z48" s="88"/>
      <c r="AA48" s="88"/>
      <c r="AB48" s="88"/>
      <c r="AC48" s="88"/>
      <c r="AD48" s="88"/>
      <c r="AE48" s="88"/>
      <c r="AF48" s="88"/>
      <c r="AG48" s="88"/>
      <c r="AH48" s="88"/>
      <c r="AI48" s="88"/>
      <c r="AJ48" s="88"/>
      <c r="AK48" s="88"/>
      <c r="AL48" s="88"/>
      <c r="AM48" s="88"/>
      <c r="AN48" s="88"/>
      <c r="AO48" s="88"/>
      <c r="AP48" s="88"/>
      <c r="AQ48" s="88"/>
      <c r="AR48" s="88"/>
      <c r="AS48" s="88"/>
      <c r="AT48" s="88"/>
      <c r="AU48" s="88"/>
      <c r="AV48" s="88"/>
      <c r="AW48" s="88"/>
      <c r="AX48" s="88"/>
      <c r="AY48" s="88"/>
      <c r="AZ48" s="88"/>
      <c r="BA48" s="88"/>
      <c r="BB48" s="88"/>
      <c r="BC48" s="88"/>
      <c r="BD48" s="88"/>
      <c r="BE48" s="88"/>
      <c r="BF48" s="88"/>
      <c r="BG48" s="88"/>
      <c r="BH48" s="88"/>
      <c r="BI48" s="88"/>
      <c r="BJ48" s="88"/>
      <c r="BK48" s="88"/>
      <c r="BL48" s="88"/>
      <c r="BM48" s="88"/>
      <c r="BN48" s="88"/>
      <c r="BO48" s="88"/>
      <c r="BP48" s="88"/>
      <c r="BQ48" s="88"/>
      <c r="BR48" s="88"/>
      <c r="BS48" s="88"/>
      <c r="BT48" s="88"/>
      <c r="BU48" s="88"/>
      <c r="BV48" s="88"/>
      <c r="BW48" s="88"/>
      <c r="BX48" s="88"/>
      <c r="BY48" s="88"/>
      <c r="BZ48" s="88"/>
      <c r="CA48" s="88"/>
      <c r="CB48" s="88"/>
      <c r="CC48" s="88"/>
      <c r="CD48" s="88"/>
      <c r="CE48" s="88"/>
      <c r="CF48" s="88"/>
      <c r="CG48" s="88"/>
      <c r="CH48" s="88"/>
      <c r="CI48" s="88"/>
      <c r="CJ48" s="88"/>
      <c r="CK48" s="88"/>
      <c r="CL48" s="88"/>
      <c r="CM48" s="88"/>
      <c r="CN48" s="88"/>
      <c r="CO48" s="88"/>
      <c r="CP48" s="88"/>
      <c r="CQ48" s="88"/>
      <c r="CR48" s="88"/>
      <c r="CS48" s="88"/>
      <c r="CT48" s="88"/>
      <c r="CU48" s="88"/>
      <c r="CV48" s="88"/>
      <c r="CW48" s="88"/>
      <c r="CX48" s="88"/>
      <c r="CY48" s="88"/>
      <c r="CZ48" s="88"/>
      <c r="DA48" s="88"/>
      <c r="DB48" s="88"/>
      <c r="DC48" s="88"/>
      <c r="DD48" s="88"/>
      <c r="DE48" s="88"/>
      <c r="DF48" s="88"/>
      <c r="DG48" s="88"/>
      <c r="DH48" s="88"/>
      <c r="DI48" s="88"/>
      <c r="DJ48" s="88"/>
      <c r="DK48" s="88"/>
      <c r="DL48" s="88"/>
      <c r="DM48" s="88"/>
      <c r="DN48" s="88"/>
      <c r="DO48" s="88"/>
      <c r="DP48" s="88"/>
      <c r="DQ48" s="88"/>
      <c r="DR48" s="88"/>
      <c r="DS48" s="88"/>
      <c r="DT48" s="88"/>
      <c r="DU48" s="88"/>
      <c r="DV48" s="88"/>
      <c r="DW48" s="88"/>
      <c r="DX48" s="88"/>
      <c r="DY48" s="88"/>
      <c r="DZ48" s="88"/>
      <c r="EA48" s="88"/>
      <c r="EB48" s="88"/>
      <c r="EC48" s="88"/>
      <c r="ED48" s="88"/>
      <c r="EE48" s="88"/>
      <c r="EF48" s="88"/>
      <c r="EG48" s="88"/>
      <c r="EH48" s="88"/>
      <c r="EI48" s="88"/>
      <c r="EJ48" s="88"/>
      <c r="EK48" s="88"/>
      <c r="EL48" s="88"/>
      <c r="EM48" s="88"/>
      <c r="EN48" s="88"/>
      <c r="EO48" s="88"/>
      <c r="EP48" s="88"/>
      <c r="EQ48" s="88"/>
      <c r="ER48" s="88"/>
      <c r="ES48" s="88"/>
      <c r="ET48" s="88"/>
      <c r="EU48" s="88"/>
      <c r="EV48" s="88"/>
      <c r="EW48" s="88"/>
      <c r="EX48" s="88"/>
      <c r="EY48" s="88"/>
      <c r="EZ48" s="88"/>
      <c r="FA48" s="88"/>
      <c r="FB48" s="88"/>
      <c r="FC48" s="88"/>
      <c r="FD48" s="88"/>
      <c r="FE48" s="88"/>
      <c r="FF48" s="88"/>
      <c r="FG48" s="88"/>
      <c r="FH48" s="88"/>
      <c r="FI48" s="88"/>
      <c r="FJ48" s="88"/>
      <c r="FK48" s="88"/>
      <c r="FL48" s="88"/>
      <c r="FM48" s="88"/>
      <c r="FN48" s="88"/>
      <c r="FO48" s="88"/>
      <c r="FP48" s="88"/>
      <c r="FQ48" s="88"/>
      <c r="FR48" s="88"/>
      <c r="FS48" s="88"/>
      <c r="FT48" s="88"/>
      <c r="FU48" s="88"/>
      <c r="FV48" s="88"/>
      <c r="FW48" s="88"/>
      <c r="FX48" s="88"/>
      <c r="FY48" s="88"/>
      <c r="FZ48" s="88"/>
      <c r="GA48" s="88"/>
      <c r="GB48" s="88"/>
      <c r="GC48" s="88"/>
      <c r="GD48" s="88"/>
      <c r="GE48" s="88"/>
      <c r="GF48" s="88"/>
      <c r="GG48" s="88"/>
      <c r="GH48" s="88"/>
      <c r="GI48" s="88"/>
      <c r="GJ48" s="88"/>
      <c r="GK48" s="88"/>
      <c r="GL48" s="88"/>
      <c r="GM48" s="88"/>
      <c r="GN48" s="88"/>
      <c r="GO48" s="88"/>
      <c r="GP48" s="88"/>
      <c r="GQ48" s="88"/>
      <c r="GR48" s="88"/>
      <c r="GS48" s="88"/>
      <c r="GT48" s="88"/>
      <c r="GU48" s="88"/>
      <c r="GV48" s="88"/>
      <c r="GW48" s="88"/>
      <c r="GX48" s="88"/>
      <c r="GY48" s="88"/>
      <c r="GZ48" s="88"/>
      <c r="HA48" s="88"/>
      <c r="HB48" s="88"/>
      <c r="HC48" s="88"/>
      <c r="HD48" s="88"/>
      <c r="HE48" s="88"/>
      <c r="HF48" s="88"/>
      <c r="HG48" s="88"/>
      <c r="HH48" s="88"/>
      <c r="HI48" s="88"/>
      <c r="HJ48" s="88"/>
      <c r="HK48" s="88"/>
      <c r="HL48" s="88"/>
      <c r="HM48" s="88"/>
      <c r="HN48" s="88"/>
      <c r="HO48" s="88"/>
      <c r="HP48" s="88"/>
      <c r="HQ48" s="88"/>
      <c r="HR48" s="88"/>
      <c r="HS48" s="88"/>
      <c r="HT48" s="88"/>
      <c r="HU48" s="88"/>
      <c r="HV48" s="88"/>
      <c r="HW48" s="88"/>
      <c r="HX48" s="88"/>
      <c r="HY48" s="88"/>
      <c r="HZ48" s="88"/>
      <c r="IA48" s="88"/>
      <c r="IB48" s="88"/>
      <c r="IC48" s="88"/>
      <c r="ID48" s="88"/>
      <c r="IE48" s="88"/>
      <c r="IF48" s="88"/>
      <c r="IG48" s="88"/>
    </row>
    <row r="49" s="2" customFormat="1" ht="129" customHeight="1" spans="1:241">
      <c r="A49" s="71">
        <v>42</v>
      </c>
      <c r="B49" s="89" t="s">
        <v>238</v>
      </c>
      <c r="C49" s="90" t="s">
        <v>30</v>
      </c>
      <c r="D49" s="71" t="s">
        <v>31</v>
      </c>
      <c r="E49" s="114" t="s">
        <v>239</v>
      </c>
      <c r="F49" s="149" t="s">
        <v>240</v>
      </c>
      <c r="G49" s="94">
        <v>300</v>
      </c>
      <c r="H49" s="90" t="s">
        <v>34</v>
      </c>
      <c r="I49" s="148" t="s">
        <v>241</v>
      </c>
      <c r="J49" s="148" t="s">
        <v>242</v>
      </c>
      <c r="K49" s="92"/>
      <c r="L49" s="92">
        <v>15</v>
      </c>
      <c r="M49" s="92">
        <v>60</v>
      </c>
      <c r="N49" s="92">
        <v>2.8</v>
      </c>
      <c r="O49" s="92">
        <v>1</v>
      </c>
      <c r="P49" s="92">
        <v>1.8</v>
      </c>
      <c r="Q49" s="92">
        <v>10</v>
      </c>
      <c r="R49" s="92">
        <v>3.5</v>
      </c>
      <c r="S49" s="92">
        <v>6.5</v>
      </c>
      <c r="T49" s="90" t="s">
        <v>37</v>
      </c>
      <c r="U49" s="90" t="s">
        <v>243</v>
      </c>
      <c r="V49" s="92">
        <v>2025.12</v>
      </c>
      <c r="W49" s="90"/>
      <c r="X49" s="88"/>
      <c r="Y49" s="88"/>
      <c r="Z49" s="88"/>
      <c r="AA49" s="88"/>
      <c r="AB49" s="88"/>
      <c r="AC49" s="88"/>
      <c r="AD49" s="88"/>
      <c r="AE49" s="88"/>
      <c r="AF49" s="88"/>
      <c r="AG49" s="88"/>
      <c r="AH49" s="88"/>
      <c r="AI49" s="88"/>
      <c r="AJ49" s="88"/>
      <c r="AK49" s="88"/>
      <c r="AL49" s="88"/>
      <c r="AM49" s="88"/>
      <c r="AN49" s="88"/>
      <c r="AO49" s="88"/>
      <c r="AP49" s="88"/>
      <c r="AQ49" s="88"/>
      <c r="AR49" s="88"/>
      <c r="AS49" s="88"/>
      <c r="AT49" s="88"/>
      <c r="AU49" s="88"/>
      <c r="AV49" s="88"/>
      <c r="AW49" s="88"/>
      <c r="AX49" s="88"/>
      <c r="AY49" s="88"/>
      <c r="AZ49" s="88"/>
      <c r="BA49" s="88"/>
      <c r="BB49" s="88"/>
      <c r="BC49" s="88"/>
      <c r="BD49" s="88"/>
      <c r="BE49" s="88"/>
      <c r="BF49" s="88"/>
      <c r="BG49" s="88"/>
      <c r="BH49" s="88"/>
      <c r="BI49" s="88"/>
      <c r="BJ49" s="88"/>
      <c r="BK49" s="88"/>
      <c r="BL49" s="88"/>
      <c r="BM49" s="88"/>
      <c r="BN49" s="88"/>
      <c r="BO49" s="88"/>
      <c r="BP49" s="88"/>
      <c r="BQ49" s="88"/>
      <c r="BR49" s="88"/>
      <c r="BS49" s="88"/>
      <c r="BT49" s="88"/>
      <c r="BU49" s="88"/>
      <c r="BV49" s="88"/>
      <c r="BW49" s="88"/>
      <c r="BX49" s="88"/>
      <c r="BY49" s="88"/>
      <c r="BZ49" s="88"/>
      <c r="CA49" s="88"/>
      <c r="CB49" s="88"/>
      <c r="CC49" s="88"/>
      <c r="CD49" s="88"/>
      <c r="CE49" s="88"/>
      <c r="CF49" s="88"/>
      <c r="CG49" s="88"/>
      <c r="CH49" s="88"/>
      <c r="CI49" s="88"/>
      <c r="CJ49" s="88"/>
      <c r="CK49" s="88"/>
      <c r="CL49" s="88"/>
      <c r="CM49" s="88"/>
      <c r="CN49" s="88"/>
      <c r="CO49" s="88"/>
      <c r="CP49" s="88"/>
      <c r="CQ49" s="88"/>
      <c r="CR49" s="88"/>
      <c r="CS49" s="88"/>
      <c r="CT49" s="88"/>
      <c r="CU49" s="88"/>
      <c r="CV49" s="88"/>
      <c r="CW49" s="88"/>
      <c r="CX49" s="88"/>
      <c r="CY49" s="88"/>
      <c r="CZ49" s="88"/>
      <c r="DA49" s="88"/>
      <c r="DB49" s="88"/>
      <c r="DC49" s="88"/>
      <c r="DD49" s="88"/>
      <c r="DE49" s="88"/>
      <c r="DF49" s="88"/>
      <c r="DG49" s="88"/>
      <c r="DH49" s="88"/>
      <c r="DI49" s="88"/>
      <c r="DJ49" s="88"/>
      <c r="DK49" s="88"/>
      <c r="DL49" s="88"/>
      <c r="DM49" s="88"/>
      <c r="DN49" s="88"/>
      <c r="DO49" s="88"/>
      <c r="DP49" s="88"/>
      <c r="DQ49" s="88"/>
      <c r="DR49" s="88"/>
      <c r="DS49" s="88"/>
      <c r="DT49" s="88"/>
      <c r="DU49" s="88"/>
      <c r="DV49" s="88"/>
      <c r="DW49" s="88"/>
      <c r="DX49" s="88"/>
      <c r="DY49" s="88"/>
      <c r="DZ49" s="88"/>
      <c r="EA49" s="88"/>
      <c r="EB49" s="88"/>
      <c r="EC49" s="88"/>
      <c r="ED49" s="88"/>
      <c r="EE49" s="88"/>
      <c r="EF49" s="88"/>
      <c r="EG49" s="88"/>
      <c r="EH49" s="88"/>
      <c r="EI49" s="88"/>
      <c r="EJ49" s="88"/>
      <c r="EK49" s="88"/>
      <c r="EL49" s="88"/>
      <c r="EM49" s="88"/>
      <c r="EN49" s="88"/>
      <c r="EO49" s="88"/>
      <c r="EP49" s="88"/>
      <c r="EQ49" s="88"/>
      <c r="ER49" s="88"/>
      <c r="ES49" s="88"/>
      <c r="ET49" s="88"/>
      <c r="EU49" s="88"/>
      <c r="EV49" s="88"/>
      <c r="EW49" s="88"/>
      <c r="EX49" s="88"/>
      <c r="EY49" s="88"/>
      <c r="EZ49" s="88"/>
      <c r="FA49" s="88"/>
      <c r="FB49" s="88"/>
      <c r="FC49" s="88"/>
      <c r="FD49" s="88"/>
      <c r="FE49" s="88"/>
      <c r="FF49" s="88"/>
      <c r="FG49" s="88"/>
      <c r="FH49" s="88"/>
      <c r="FI49" s="88"/>
      <c r="FJ49" s="88"/>
      <c r="FK49" s="88"/>
      <c r="FL49" s="88"/>
      <c r="FM49" s="88"/>
      <c r="FN49" s="88"/>
      <c r="FO49" s="88"/>
      <c r="FP49" s="88"/>
      <c r="FQ49" s="88"/>
      <c r="FR49" s="88"/>
      <c r="FS49" s="88"/>
      <c r="FT49" s="88"/>
      <c r="FU49" s="88"/>
      <c r="FV49" s="88"/>
      <c r="FW49" s="88"/>
      <c r="FX49" s="88"/>
      <c r="FY49" s="88"/>
      <c r="FZ49" s="88"/>
      <c r="GA49" s="88"/>
      <c r="GB49" s="88"/>
      <c r="GC49" s="88"/>
      <c r="GD49" s="88"/>
      <c r="GE49" s="88"/>
      <c r="GF49" s="88"/>
      <c r="GG49" s="88"/>
      <c r="GH49" s="88"/>
      <c r="GI49" s="88"/>
      <c r="GJ49" s="88"/>
      <c r="GK49" s="88"/>
      <c r="GL49" s="88"/>
      <c r="GM49" s="88"/>
      <c r="GN49" s="88"/>
      <c r="GO49" s="88"/>
      <c r="GP49" s="88"/>
      <c r="GQ49" s="88"/>
      <c r="GR49" s="88"/>
      <c r="GS49" s="88"/>
      <c r="GT49" s="88"/>
      <c r="GU49" s="88"/>
      <c r="GV49" s="88"/>
      <c r="GW49" s="88"/>
      <c r="GX49" s="88"/>
      <c r="GY49" s="88"/>
      <c r="GZ49" s="88"/>
      <c r="HA49" s="88"/>
      <c r="HB49" s="88"/>
      <c r="HC49" s="88"/>
      <c r="HD49" s="88"/>
      <c r="HE49" s="88"/>
      <c r="HF49" s="88"/>
      <c r="HG49" s="88"/>
      <c r="HH49" s="88"/>
      <c r="HI49" s="88"/>
      <c r="HJ49" s="88"/>
      <c r="HK49" s="88"/>
      <c r="HL49" s="88"/>
      <c r="HM49" s="88"/>
      <c r="HN49" s="88"/>
      <c r="HO49" s="88"/>
      <c r="HP49" s="88"/>
      <c r="HQ49" s="88"/>
      <c r="HR49" s="88"/>
      <c r="HS49" s="88"/>
      <c r="HT49" s="88"/>
      <c r="HU49" s="88"/>
      <c r="HV49" s="88"/>
      <c r="HW49" s="88"/>
      <c r="HX49" s="88"/>
      <c r="HY49" s="88"/>
      <c r="HZ49" s="88"/>
      <c r="IA49" s="88"/>
      <c r="IB49" s="88"/>
      <c r="IC49" s="88"/>
      <c r="ID49" s="88"/>
      <c r="IE49" s="88"/>
      <c r="IF49" s="88"/>
      <c r="IG49" s="88"/>
    </row>
    <row r="50" s="2" customFormat="1" ht="58" customHeight="1" spans="1:241">
      <c r="A50" s="71">
        <v>43</v>
      </c>
      <c r="B50" s="85" t="s">
        <v>244</v>
      </c>
      <c r="C50" s="84" t="s">
        <v>30</v>
      </c>
      <c r="D50" s="91" t="s">
        <v>163</v>
      </c>
      <c r="E50" s="68" t="s">
        <v>55</v>
      </c>
      <c r="F50" s="81" t="s">
        <v>245</v>
      </c>
      <c r="G50" s="66">
        <v>1980</v>
      </c>
      <c r="H50" s="84" t="s">
        <v>34</v>
      </c>
      <c r="I50" s="69" t="s">
        <v>246</v>
      </c>
      <c r="J50" s="69" t="s">
        <v>247</v>
      </c>
      <c r="K50" s="68">
        <f>L50+M50</f>
        <v>256</v>
      </c>
      <c r="L50" s="68">
        <v>60</v>
      </c>
      <c r="M50" s="68">
        <v>196</v>
      </c>
      <c r="N50" s="127">
        <v>0.7</v>
      </c>
      <c r="O50" s="66">
        <v>0.7</v>
      </c>
      <c r="P50" s="66"/>
      <c r="Q50" s="66">
        <v>2.7</v>
      </c>
      <c r="R50" s="66">
        <v>2.7</v>
      </c>
      <c r="S50" s="66"/>
      <c r="T50" s="82" t="s">
        <v>37</v>
      </c>
      <c r="U50" s="166" t="s">
        <v>248</v>
      </c>
      <c r="V50" s="167">
        <v>2025.1</v>
      </c>
      <c r="W50" s="134"/>
      <c r="X50" s="88"/>
      <c r="Y50" s="88"/>
      <c r="Z50" s="88"/>
      <c r="AA50" s="88"/>
      <c r="AB50" s="88"/>
      <c r="AC50" s="88"/>
      <c r="AD50" s="88"/>
      <c r="AE50" s="88"/>
      <c r="AF50" s="88"/>
      <c r="AG50" s="88"/>
      <c r="AH50" s="88"/>
      <c r="AI50" s="88"/>
      <c r="AJ50" s="88"/>
      <c r="AK50" s="88"/>
      <c r="AL50" s="88"/>
      <c r="AM50" s="88"/>
      <c r="AN50" s="88"/>
      <c r="AO50" s="88"/>
      <c r="AP50" s="88"/>
      <c r="AQ50" s="88"/>
      <c r="AR50" s="88"/>
      <c r="AS50" s="88"/>
      <c r="AT50" s="88"/>
      <c r="AU50" s="88"/>
      <c r="AV50" s="88"/>
      <c r="AW50" s="88"/>
      <c r="AX50" s="88"/>
      <c r="AY50" s="88"/>
      <c r="AZ50" s="88"/>
      <c r="BA50" s="88"/>
      <c r="BB50" s="88"/>
      <c r="BC50" s="88"/>
      <c r="BD50" s="88"/>
      <c r="BE50" s="88"/>
      <c r="BF50" s="88"/>
      <c r="BG50" s="88"/>
      <c r="BH50" s="88"/>
      <c r="BI50" s="88"/>
      <c r="BJ50" s="88"/>
      <c r="BK50" s="88"/>
      <c r="BL50" s="88"/>
      <c r="BM50" s="88"/>
      <c r="BN50" s="88"/>
      <c r="BO50" s="88"/>
      <c r="BP50" s="88"/>
      <c r="BQ50" s="88"/>
      <c r="BR50" s="88"/>
      <c r="BS50" s="88"/>
      <c r="BT50" s="88"/>
      <c r="BU50" s="88"/>
      <c r="BV50" s="88"/>
      <c r="BW50" s="88"/>
      <c r="BX50" s="88"/>
      <c r="BY50" s="88"/>
      <c r="BZ50" s="88"/>
      <c r="CA50" s="88"/>
      <c r="CB50" s="88"/>
      <c r="CC50" s="88"/>
      <c r="CD50" s="88"/>
      <c r="CE50" s="88"/>
      <c r="CF50" s="88"/>
      <c r="CG50" s="88"/>
      <c r="CH50" s="88"/>
      <c r="CI50" s="88"/>
      <c r="CJ50" s="88"/>
      <c r="CK50" s="88"/>
      <c r="CL50" s="88"/>
      <c r="CM50" s="88"/>
      <c r="CN50" s="88"/>
      <c r="CO50" s="88"/>
      <c r="CP50" s="88"/>
      <c r="CQ50" s="88"/>
      <c r="CR50" s="88"/>
      <c r="CS50" s="88"/>
      <c r="CT50" s="88"/>
      <c r="CU50" s="88"/>
      <c r="CV50" s="88"/>
      <c r="CW50" s="88"/>
      <c r="CX50" s="88"/>
      <c r="CY50" s="88"/>
      <c r="CZ50" s="88"/>
      <c r="DA50" s="88"/>
      <c r="DB50" s="88"/>
      <c r="DC50" s="88"/>
      <c r="DD50" s="88"/>
      <c r="DE50" s="88"/>
      <c r="DF50" s="88"/>
      <c r="DG50" s="88"/>
      <c r="DH50" s="88"/>
      <c r="DI50" s="88"/>
      <c r="DJ50" s="88"/>
      <c r="DK50" s="88"/>
      <c r="DL50" s="88"/>
      <c r="DM50" s="88"/>
      <c r="DN50" s="88"/>
      <c r="DO50" s="88"/>
      <c r="DP50" s="88"/>
      <c r="DQ50" s="88"/>
      <c r="DR50" s="88"/>
      <c r="DS50" s="88"/>
      <c r="DT50" s="88"/>
      <c r="DU50" s="88"/>
      <c r="DV50" s="88"/>
      <c r="DW50" s="88"/>
      <c r="DX50" s="88"/>
      <c r="DY50" s="88"/>
      <c r="DZ50" s="88"/>
      <c r="EA50" s="88"/>
      <c r="EB50" s="88"/>
      <c r="EC50" s="88"/>
      <c r="ED50" s="88"/>
      <c r="EE50" s="88"/>
      <c r="EF50" s="88"/>
      <c r="EG50" s="88"/>
      <c r="EH50" s="88"/>
      <c r="EI50" s="88"/>
      <c r="EJ50" s="88"/>
      <c r="EK50" s="88"/>
      <c r="EL50" s="88"/>
      <c r="EM50" s="88"/>
      <c r="EN50" s="88"/>
      <c r="EO50" s="88"/>
      <c r="EP50" s="88"/>
      <c r="EQ50" s="88"/>
      <c r="ER50" s="88"/>
      <c r="ES50" s="88"/>
      <c r="ET50" s="88"/>
      <c r="EU50" s="88"/>
      <c r="EV50" s="88"/>
      <c r="EW50" s="88"/>
      <c r="EX50" s="88"/>
      <c r="EY50" s="88"/>
      <c r="EZ50" s="88"/>
      <c r="FA50" s="88"/>
      <c r="FB50" s="88"/>
      <c r="FC50" s="88"/>
      <c r="FD50" s="88"/>
      <c r="FE50" s="88"/>
      <c r="FF50" s="88"/>
      <c r="FG50" s="88"/>
      <c r="FH50" s="88"/>
      <c r="FI50" s="88"/>
      <c r="FJ50" s="88"/>
      <c r="FK50" s="88"/>
      <c r="FL50" s="88"/>
      <c r="FM50" s="88"/>
      <c r="FN50" s="88"/>
      <c r="FO50" s="88"/>
      <c r="FP50" s="88"/>
      <c r="FQ50" s="88"/>
      <c r="FR50" s="88"/>
      <c r="FS50" s="88"/>
      <c r="FT50" s="88"/>
      <c r="FU50" s="88"/>
      <c r="FV50" s="88"/>
      <c r="FW50" s="88"/>
      <c r="FX50" s="88"/>
      <c r="FY50" s="88"/>
      <c r="FZ50" s="88"/>
      <c r="GA50" s="88"/>
      <c r="GB50" s="88"/>
      <c r="GC50" s="88"/>
      <c r="GD50" s="88"/>
      <c r="GE50" s="88"/>
      <c r="GF50" s="88"/>
      <c r="GG50" s="88"/>
      <c r="GH50" s="88"/>
      <c r="GI50" s="88"/>
      <c r="GJ50" s="88"/>
      <c r="GK50" s="88"/>
      <c r="GL50" s="88"/>
      <c r="GM50" s="88"/>
      <c r="GN50" s="88"/>
      <c r="GO50" s="88"/>
      <c r="GP50" s="88"/>
      <c r="GQ50" s="88"/>
      <c r="GR50" s="88"/>
      <c r="GS50" s="88"/>
      <c r="GT50" s="88"/>
      <c r="GU50" s="88"/>
      <c r="GV50" s="88"/>
      <c r="GW50" s="88"/>
      <c r="GX50" s="88"/>
      <c r="GY50" s="88"/>
      <c r="GZ50" s="88"/>
      <c r="HA50" s="88"/>
      <c r="HB50" s="88"/>
      <c r="HC50" s="88"/>
      <c r="HD50" s="88"/>
      <c r="HE50" s="88"/>
      <c r="HF50" s="88"/>
      <c r="HG50" s="88"/>
      <c r="HH50" s="88"/>
      <c r="HI50" s="88"/>
      <c r="HJ50" s="88"/>
      <c r="HK50" s="88"/>
      <c r="HL50" s="88"/>
      <c r="HM50" s="88"/>
      <c r="HN50" s="88"/>
      <c r="HO50" s="88"/>
      <c r="HP50" s="88"/>
      <c r="HQ50" s="88"/>
      <c r="HR50" s="88"/>
      <c r="HS50" s="88"/>
      <c r="HT50" s="88"/>
      <c r="HU50" s="88"/>
      <c r="HV50" s="88"/>
      <c r="HW50" s="88"/>
      <c r="HX50" s="88"/>
      <c r="HY50" s="88"/>
      <c r="HZ50" s="88"/>
      <c r="IA50" s="88"/>
      <c r="IB50" s="88"/>
      <c r="IC50" s="88"/>
      <c r="ID50" s="88"/>
      <c r="IE50" s="88"/>
      <c r="IF50" s="88"/>
      <c r="IG50" s="88"/>
    </row>
    <row r="51" s="2" customFormat="1" ht="126" customHeight="1" spans="1:241">
      <c r="A51" s="71">
        <v>44</v>
      </c>
      <c r="B51" s="81" t="s">
        <v>249</v>
      </c>
      <c r="C51" s="113" t="s">
        <v>30</v>
      </c>
      <c r="D51" s="91" t="s">
        <v>163</v>
      </c>
      <c r="E51" s="99" t="s">
        <v>49</v>
      </c>
      <c r="F51" s="168" t="s">
        <v>250</v>
      </c>
      <c r="G51" s="94">
        <v>400</v>
      </c>
      <c r="H51" s="115" t="s">
        <v>34</v>
      </c>
      <c r="I51" s="169" t="s">
        <v>251</v>
      </c>
      <c r="J51" s="169"/>
      <c r="K51" s="71"/>
      <c r="L51" s="117">
        <v>15</v>
      </c>
      <c r="M51" s="117">
        <v>45</v>
      </c>
      <c r="N51" s="118">
        <v>0.11</v>
      </c>
      <c r="O51" s="119">
        <v>0.02</v>
      </c>
      <c r="P51" s="119">
        <v>0.09</v>
      </c>
      <c r="Q51" s="119">
        <v>0.43</v>
      </c>
      <c r="R51" s="119">
        <v>0.08</v>
      </c>
      <c r="S51" s="119">
        <v>0.35</v>
      </c>
      <c r="T51" s="113" t="s">
        <v>37</v>
      </c>
      <c r="U51" s="113" t="s">
        <v>37</v>
      </c>
      <c r="V51" s="97">
        <v>2025.11</v>
      </c>
      <c r="W51" s="125" t="s">
        <v>252</v>
      </c>
      <c r="X51" s="88"/>
      <c r="Y51" s="88"/>
      <c r="Z51" s="88"/>
      <c r="AA51" s="88"/>
      <c r="AB51" s="88"/>
      <c r="AC51" s="88"/>
      <c r="AD51" s="88"/>
      <c r="AE51" s="88"/>
      <c r="AF51" s="88"/>
      <c r="AG51" s="88"/>
      <c r="AH51" s="88"/>
      <c r="AI51" s="88"/>
      <c r="AJ51" s="88"/>
      <c r="AK51" s="88"/>
      <c r="AL51" s="88"/>
      <c r="AM51" s="88"/>
      <c r="AN51" s="88"/>
      <c r="AO51" s="88"/>
      <c r="AP51" s="88"/>
      <c r="AQ51" s="88"/>
      <c r="AR51" s="88"/>
      <c r="AS51" s="88"/>
      <c r="AT51" s="88"/>
      <c r="AU51" s="88"/>
      <c r="AV51" s="88"/>
      <c r="AW51" s="88"/>
      <c r="AX51" s="88"/>
      <c r="AY51" s="88"/>
      <c r="AZ51" s="88"/>
      <c r="BA51" s="88"/>
      <c r="BB51" s="88"/>
      <c r="BC51" s="88"/>
      <c r="BD51" s="88"/>
      <c r="BE51" s="88"/>
      <c r="BF51" s="88"/>
      <c r="BG51" s="88"/>
      <c r="BH51" s="88"/>
      <c r="BI51" s="88"/>
      <c r="BJ51" s="88"/>
      <c r="BK51" s="88"/>
      <c r="BL51" s="88"/>
      <c r="BM51" s="88"/>
      <c r="BN51" s="88"/>
      <c r="BO51" s="88"/>
      <c r="BP51" s="88"/>
      <c r="BQ51" s="88"/>
      <c r="BR51" s="88"/>
      <c r="BS51" s="88"/>
      <c r="BT51" s="88"/>
      <c r="BU51" s="88"/>
      <c r="BV51" s="88"/>
      <c r="BW51" s="88"/>
      <c r="BX51" s="88"/>
      <c r="BY51" s="88"/>
      <c r="BZ51" s="88"/>
      <c r="CA51" s="88"/>
      <c r="CB51" s="88"/>
      <c r="CC51" s="88"/>
      <c r="CD51" s="88"/>
      <c r="CE51" s="88"/>
      <c r="CF51" s="88"/>
      <c r="CG51" s="88"/>
      <c r="CH51" s="88"/>
      <c r="CI51" s="88"/>
      <c r="CJ51" s="88"/>
      <c r="CK51" s="88"/>
      <c r="CL51" s="88"/>
      <c r="CM51" s="88"/>
      <c r="CN51" s="88"/>
      <c r="CO51" s="88"/>
      <c r="CP51" s="88"/>
      <c r="CQ51" s="88"/>
      <c r="CR51" s="88"/>
      <c r="CS51" s="88"/>
      <c r="CT51" s="88"/>
      <c r="CU51" s="88"/>
      <c r="CV51" s="88"/>
      <c r="CW51" s="88"/>
      <c r="CX51" s="88"/>
      <c r="CY51" s="88"/>
      <c r="CZ51" s="88"/>
      <c r="DA51" s="88"/>
      <c r="DB51" s="88"/>
      <c r="DC51" s="88"/>
      <c r="DD51" s="88"/>
      <c r="DE51" s="88"/>
      <c r="DF51" s="88"/>
      <c r="DG51" s="88"/>
      <c r="DH51" s="88"/>
      <c r="DI51" s="88"/>
      <c r="DJ51" s="88"/>
      <c r="DK51" s="88"/>
      <c r="DL51" s="88"/>
      <c r="DM51" s="88"/>
      <c r="DN51" s="88"/>
      <c r="DO51" s="88"/>
      <c r="DP51" s="88"/>
      <c r="DQ51" s="88"/>
      <c r="DR51" s="88"/>
      <c r="DS51" s="88"/>
      <c r="DT51" s="88"/>
      <c r="DU51" s="88"/>
      <c r="DV51" s="88"/>
      <c r="DW51" s="88"/>
      <c r="DX51" s="88"/>
      <c r="DY51" s="88"/>
      <c r="DZ51" s="88"/>
      <c r="EA51" s="88"/>
      <c r="EB51" s="88"/>
      <c r="EC51" s="88"/>
      <c r="ED51" s="88"/>
      <c r="EE51" s="88"/>
      <c r="EF51" s="88"/>
      <c r="EG51" s="88"/>
      <c r="EH51" s="88"/>
      <c r="EI51" s="88"/>
      <c r="EJ51" s="88"/>
      <c r="EK51" s="88"/>
      <c r="EL51" s="88"/>
      <c r="EM51" s="88"/>
      <c r="EN51" s="88"/>
      <c r="EO51" s="88"/>
      <c r="EP51" s="88"/>
      <c r="EQ51" s="88"/>
      <c r="ER51" s="88"/>
      <c r="ES51" s="88"/>
      <c r="ET51" s="88"/>
      <c r="EU51" s="88"/>
      <c r="EV51" s="88"/>
      <c r="EW51" s="88"/>
      <c r="EX51" s="88"/>
      <c r="EY51" s="88"/>
      <c r="EZ51" s="88"/>
      <c r="FA51" s="88"/>
      <c r="FB51" s="88"/>
      <c r="FC51" s="88"/>
      <c r="FD51" s="88"/>
      <c r="FE51" s="88"/>
      <c r="FF51" s="88"/>
      <c r="FG51" s="88"/>
      <c r="FH51" s="88"/>
      <c r="FI51" s="88"/>
      <c r="FJ51" s="88"/>
      <c r="FK51" s="88"/>
      <c r="FL51" s="88"/>
      <c r="FM51" s="88"/>
      <c r="FN51" s="88"/>
      <c r="FO51" s="88"/>
      <c r="FP51" s="88"/>
      <c r="FQ51" s="88"/>
      <c r="FR51" s="88"/>
      <c r="FS51" s="88"/>
      <c r="FT51" s="88"/>
      <c r="FU51" s="88"/>
      <c r="FV51" s="88"/>
      <c r="FW51" s="88"/>
      <c r="FX51" s="88"/>
      <c r="FY51" s="88"/>
      <c r="FZ51" s="88"/>
      <c r="GA51" s="88"/>
      <c r="GB51" s="88"/>
      <c r="GC51" s="88"/>
      <c r="GD51" s="88"/>
      <c r="GE51" s="88"/>
      <c r="GF51" s="88"/>
      <c r="GG51" s="88"/>
      <c r="GH51" s="88"/>
      <c r="GI51" s="88"/>
      <c r="GJ51" s="88"/>
      <c r="GK51" s="88"/>
      <c r="GL51" s="88"/>
      <c r="GM51" s="88"/>
      <c r="GN51" s="88"/>
      <c r="GO51" s="88"/>
      <c r="GP51" s="88"/>
      <c r="GQ51" s="88"/>
      <c r="GR51" s="88"/>
      <c r="GS51" s="88"/>
      <c r="GT51" s="88"/>
      <c r="GU51" s="88"/>
      <c r="GV51" s="88"/>
      <c r="GW51" s="88"/>
      <c r="GX51" s="88"/>
      <c r="GY51" s="88"/>
      <c r="GZ51" s="88"/>
      <c r="HA51" s="88"/>
      <c r="HB51" s="88"/>
      <c r="HC51" s="88"/>
      <c r="HD51" s="88"/>
      <c r="HE51" s="88"/>
      <c r="HF51" s="88"/>
      <c r="HG51" s="88"/>
      <c r="HH51" s="88"/>
      <c r="HI51" s="88"/>
      <c r="HJ51" s="88"/>
      <c r="HK51" s="88"/>
      <c r="HL51" s="88"/>
      <c r="HM51" s="88"/>
      <c r="HN51" s="88"/>
      <c r="HO51" s="88"/>
      <c r="HP51" s="88"/>
      <c r="HQ51" s="88"/>
      <c r="HR51" s="88"/>
      <c r="HS51" s="88"/>
      <c r="HT51" s="88"/>
      <c r="HU51" s="88"/>
      <c r="HV51" s="88"/>
      <c r="HW51" s="88"/>
      <c r="HX51" s="88"/>
      <c r="HY51" s="88"/>
      <c r="HZ51" s="88"/>
      <c r="IA51" s="88"/>
      <c r="IB51" s="88"/>
      <c r="IC51" s="88"/>
      <c r="ID51" s="88"/>
      <c r="IE51" s="88"/>
      <c r="IF51" s="88"/>
      <c r="IG51" s="88"/>
    </row>
    <row r="52" s="2" customFormat="1" ht="75" customHeight="1" spans="1:241">
      <c r="A52" s="71">
        <v>45</v>
      </c>
      <c r="B52" s="89" t="s">
        <v>253</v>
      </c>
      <c r="C52" s="113" t="s">
        <v>30</v>
      </c>
      <c r="D52" s="91" t="s">
        <v>40</v>
      </c>
      <c r="E52" s="99" t="s">
        <v>49</v>
      </c>
      <c r="F52" s="168" t="s">
        <v>254</v>
      </c>
      <c r="G52" s="94">
        <v>450</v>
      </c>
      <c r="H52" s="115" t="s">
        <v>34</v>
      </c>
      <c r="I52" s="169" t="s">
        <v>255</v>
      </c>
      <c r="J52" s="169" t="s">
        <v>256</v>
      </c>
      <c r="K52" s="71"/>
      <c r="L52" s="117">
        <v>15</v>
      </c>
      <c r="M52" s="117">
        <v>45</v>
      </c>
      <c r="N52" s="118">
        <v>0.11</v>
      </c>
      <c r="O52" s="119">
        <v>0.02</v>
      </c>
      <c r="P52" s="119">
        <v>0.09</v>
      </c>
      <c r="Q52" s="119">
        <v>0.43</v>
      </c>
      <c r="R52" s="119">
        <v>0.08</v>
      </c>
      <c r="S52" s="119">
        <v>0.35</v>
      </c>
      <c r="T52" s="113" t="s">
        <v>37</v>
      </c>
      <c r="U52" s="113" t="s">
        <v>37</v>
      </c>
      <c r="V52" s="97">
        <v>2025.11</v>
      </c>
      <c r="W52" s="125" t="s">
        <v>252</v>
      </c>
      <c r="X52" s="88"/>
      <c r="Y52" s="88"/>
      <c r="Z52" s="88"/>
      <c r="AA52" s="88"/>
      <c r="AB52" s="88"/>
      <c r="AC52" s="88"/>
      <c r="AD52" s="88"/>
      <c r="AE52" s="88"/>
      <c r="AF52" s="88"/>
      <c r="AG52" s="88"/>
      <c r="AH52" s="88"/>
      <c r="AI52" s="88"/>
      <c r="AJ52" s="88"/>
      <c r="AK52" s="88"/>
      <c r="AL52" s="88"/>
      <c r="AM52" s="88"/>
      <c r="AN52" s="88"/>
      <c r="AO52" s="88"/>
      <c r="AP52" s="88"/>
      <c r="AQ52" s="88"/>
      <c r="AR52" s="88"/>
      <c r="AS52" s="88"/>
      <c r="AT52" s="88"/>
      <c r="AU52" s="88"/>
      <c r="AV52" s="88"/>
      <c r="AW52" s="88"/>
      <c r="AX52" s="88"/>
      <c r="AY52" s="88"/>
      <c r="AZ52" s="88"/>
      <c r="BA52" s="88"/>
      <c r="BB52" s="88"/>
      <c r="BC52" s="88"/>
      <c r="BD52" s="88"/>
      <c r="BE52" s="88"/>
      <c r="BF52" s="88"/>
      <c r="BG52" s="88"/>
      <c r="BH52" s="88"/>
      <c r="BI52" s="88"/>
      <c r="BJ52" s="88"/>
      <c r="BK52" s="88"/>
      <c r="BL52" s="88"/>
      <c r="BM52" s="88"/>
      <c r="BN52" s="88"/>
      <c r="BO52" s="88"/>
      <c r="BP52" s="88"/>
      <c r="BQ52" s="88"/>
      <c r="BR52" s="88"/>
      <c r="BS52" s="88"/>
      <c r="BT52" s="88"/>
      <c r="BU52" s="88"/>
      <c r="BV52" s="88"/>
      <c r="BW52" s="88"/>
      <c r="BX52" s="88"/>
      <c r="BY52" s="88"/>
      <c r="BZ52" s="88"/>
      <c r="CA52" s="88"/>
      <c r="CB52" s="88"/>
      <c r="CC52" s="88"/>
      <c r="CD52" s="88"/>
      <c r="CE52" s="88"/>
      <c r="CF52" s="88"/>
      <c r="CG52" s="88"/>
      <c r="CH52" s="88"/>
      <c r="CI52" s="88"/>
      <c r="CJ52" s="88"/>
      <c r="CK52" s="88"/>
      <c r="CL52" s="88"/>
      <c r="CM52" s="88"/>
      <c r="CN52" s="88"/>
      <c r="CO52" s="88"/>
      <c r="CP52" s="88"/>
      <c r="CQ52" s="88"/>
      <c r="CR52" s="88"/>
      <c r="CS52" s="88"/>
      <c r="CT52" s="88"/>
      <c r="CU52" s="88"/>
      <c r="CV52" s="88"/>
      <c r="CW52" s="88"/>
      <c r="CX52" s="88"/>
      <c r="CY52" s="88"/>
      <c r="CZ52" s="88"/>
      <c r="DA52" s="88"/>
      <c r="DB52" s="88"/>
      <c r="DC52" s="88"/>
      <c r="DD52" s="88"/>
      <c r="DE52" s="88"/>
      <c r="DF52" s="88"/>
      <c r="DG52" s="88"/>
      <c r="DH52" s="88"/>
      <c r="DI52" s="88"/>
      <c r="DJ52" s="88"/>
      <c r="DK52" s="88"/>
      <c r="DL52" s="88"/>
      <c r="DM52" s="88"/>
      <c r="DN52" s="88"/>
      <c r="DO52" s="88"/>
      <c r="DP52" s="88"/>
      <c r="DQ52" s="88"/>
      <c r="DR52" s="88"/>
      <c r="DS52" s="88"/>
      <c r="DT52" s="88"/>
      <c r="DU52" s="88"/>
      <c r="DV52" s="88"/>
      <c r="DW52" s="88"/>
      <c r="DX52" s="88"/>
      <c r="DY52" s="88"/>
      <c r="DZ52" s="88"/>
      <c r="EA52" s="88"/>
      <c r="EB52" s="88"/>
      <c r="EC52" s="88"/>
      <c r="ED52" s="88"/>
      <c r="EE52" s="88"/>
      <c r="EF52" s="88"/>
      <c r="EG52" s="88"/>
      <c r="EH52" s="88"/>
      <c r="EI52" s="88"/>
      <c r="EJ52" s="88"/>
      <c r="EK52" s="88"/>
      <c r="EL52" s="88"/>
      <c r="EM52" s="88"/>
      <c r="EN52" s="88"/>
      <c r="EO52" s="88"/>
      <c r="EP52" s="88"/>
      <c r="EQ52" s="88"/>
      <c r="ER52" s="88"/>
      <c r="ES52" s="88"/>
      <c r="ET52" s="88"/>
      <c r="EU52" s="88"/>
      <c r="EV52" s="88"/>
      <c r="EW52" s="88"/>
      <c r="EX52" s="88"/>
      <c r="EY52" s="88"/>
      <c r="EZ52" s="88"/>
      <c r="FA52" s="88"/>
      <c r="FB52" s="88"/>
      <c r="FC52" s="88"/>
      <c r="FD52" s="88"/>
      <c r="FE52" s="88"/>
      <c r="FF52" s="88"/>
      <c r="FG52" s="88"/>
      <c r="FH52" s="88"/>
      <c r="FI52" s="88"/>
      <c r="FJ52" s="88"/>
      <c r="FK52" s="88"/>
      <c r="FL52" s="88"/>
      <c r="FM52" s="88"/>
      <c r="FN52" s="88"/>
      <c r="FO52" s="88"/>
      <c r="FP52" s="88"/>
      <c r="FQ52" s="88"/>
      <c r="FR52" s="88"/>
      <c r="FS52" s="88"/>
      <c r="FT52" s="88"/>
      <c r="FU52" s="88"/>
      <c r="FV52" s="88"/>
      <c r="FW52" s="88"/>
      <c r="FX52" s="88"/>
      <c r="FY52" s="88"/>
      <c r="FZ52" s="88"/>
      <c r="GA52" s="88"/>
      <c r="GB52" s="88"/>
      <c r="GC52" s="88"/>
      <c r="GD52" s="88"/>
      <c r="GE52" s="88"/>
      <c r="GF52" s="88"/>
      <c r="GG52" s="88"/>
      <c r="GH52" s="88"/>
      <c r="GI52" s="88"/>
      <c r="GJ52" s="88"/>
      <c r="GK52" s="88"/>
      <c r="GL52" s="88"/>
      <c r="GM52" s="88"/>
      <c r="GN52" s="88"/>
      <c r="GO52" s="88"/>
      <c r="GP52" s="88"/>
      <c r="GQ52" s="88"/>
      <c r="GR52" s="88"/>
      <c r="GS52" s="88"/>
      <c r="GT52" s="88"/>
      <c r="GU52" s="88"/>
      <c r="GV52" s="88"/>
      <c r="GW52" s="88"/>
      <c r="GX52" s="88"/>
      <c r="GY52" s="88"/>
      <c r="GZ52" s="88"/>
      <c r="HA52" s="88"/>
      <c r="HB52" s="88"/>
      <c r="HC52" s="88"/>
      <c r="HD52" s="88"/>
      <c r="HE52" s="88"/>
      <c r="HF52" s="88"/>
      <c r="HG52" s="88"/>
      <c r="HH52" s="88"/>
      <c r="HI52" s="88"/>
      <c r="HJ52" s="88"/>
      <c r="HK52" s="88"/>
      <c r="HL52" s="88"/>
      <c r="HM52" s="88"/>
      <c r="HN52" s="88"/>
      <c r="HO52" s="88"/>
      <c r="HP52" s="88"/>
      <c r="HQ52" s="88"/>
      <c r="HR52" s="88"/>
      <c r="HS52" s="88"/>
      <c r="HT52" s="88"/>
      <c r="HU52" s="88"/>
      <c r="HV52" s="88"/>
      <c r="HW52" s="88"/>
      <c r="HX52" s="88"/>
      <c r="HY52" s="88"/>
      <c r="HZ52" s="88"/>
      <c r="IA52" s="88"/>
      <c r="IB52" s="88"/>
      <c r="IC52" s="88"/>
      <c r="ID52" s="88"/>
      <c r="IE52" s="88"/>
      <c r="IF52" s="88"/>
      <c r="IG52" s="88"/>
    </row>
    <row r="53" s="2" customFormat="1" ht="87" customHeight="1" spans="1:241">
      <c r="A53" s="71">
        <v>46</v>
      </c>
      <c r="B53" s="81" t="s">
        <v>257</v>
      </c>
      <c r="C53" s="82" t="s">
        <v>135</v>
      </c>
      <c r="D53" s="91" t="s">
        <v>163</v>
      </c>
      <c r="E53" s="62" t="s">
        <v>89</v>
      </c>
      <c r="F53" s="85" t="s">
        <v>258</v>
      </c>
      <c r="G53" s="66">
        <v>537.61</v>
      </c>
      <c r="H53" s="84" t="s">
        <v>34</v>
      </c>
      <c r="I53" s="69" t="s">
        <v>259</v>
      </c>
      <c r="J53" s="69" t="s">
        <v>259</v>
      </c>
      <c r="K53" s="68"/>
      <c r="L53" s="68">
        <v>60</v>
      </c>
      <c r="M53" s="65">
        <v>197</v>
      </c>
      <c r="N53" s="65">
        <v>2.82</v>
      </c>
      <c r="O53" s="65">
        <v>1.87</v>
      </c>
      <c r="P53" s="129">
        <v>0.95</v>
      </c>
      <c r="Q53" s="129">
        <v>11.03</v>
      </c>
      <c r="R53" s="66">
        <v>5.36</v>
      </c>
      <c r="S53" s="66">
        <v>5.67</v>
      </c>
      <c r="T53" s="82" t="s">
        <v>37</v>
      </c>
      <c r="U53" s="82" t="s">
        <v>37</v>
      </c>
      <c r="V53" s="62">
        <v>2025.12</v>
      </c>
      <c r="W53" s="170"/>
      <c r="X53" s="88"/>
      <c r="Y53" s="88"/>
      <c r="Z53" s="88"/>
      <c r="AA53" s="88"/>
      <c r="AB53" s="88"/>
      <c r="AC53" s="88"/>
      <c r="AD53" s="88"/>
      <c r="AE53" s="88"/>
      <c r="AF53" s="88"/>
      <c r="AG53" s="88"/>
      <c r="AH53" s="88"/>
      <c r="AI53" s="88"/>
      <c r="AJ53" s="88"/>
      <c r="AK53" s="88"/>
      <c r="AL53" s="88"/>
      <c r="AM53" s="88"/>
      <c r="AN53" s="88"/>
      <c r="AO53" s="88"/>
      <c r="AP53" s="88"/>
      <c r="AQ53" s="88"/>
      <c r="AR53" s="88"/>
      <c r="AS53" s="88"/>
      <c r="AT53" s="88"/>
      <c r="AU53" s="88"/>
      <c r="AV53" s="88"/>
      <c r="AW53" s="88"/>
      <c r="AX53" s="88"/>
      <c r="AY53" s="88"/>
      <c r="AZ53" s="88"/>
      <c r="BA53" s="88"/>
      <c r="BB53" s="88"/>
      <c r="BC53" s="88"/>
      <c r="BD53" s="88"/>
      <c r="BE53" s="88"/>
      <c r="BF53" s="88"/>
      <c r="BG53" s="88"/>
      <c r="BH53" s="88"/>
      <c r="BI53" s="88"/>
      <c r="BJ53" s="88"/>
      <c r="BK53" s="88"/>
      <c r="BL53" s="88"/>
      <c r="BM53" s="88"/>
      <c r="BN53" s="88"/>
      <c r="BO53" s="88"/>
      <c r="BP53" s="88"/>
      <c r="BQ53" s="88"/>
      <c r="BR53" s="88"/>
      <c r="BS53" s="88"/>
      <c r="BT53" s="88"/>
      <c r="BU53" s="88"/>
      <c r="BV53" s="88"/>
      <c r="BW53" s="88"/>
      <c r="BX53" s="88"/>
      <c r="BY53" s="88"/>
      <c r="BZ53" s="88"/>
      <c r="CA53" s="88"/>
      <c r="CB53" s="88"/>
      <c r="CC53" s="88"/>
      <c r="CD53" s="88"/>
      <c r="CE53" s="88"/>
      <c r="CF53" s="88"/>
      <c r="CG53" s="88"/>
      <c r="CH53" s="88"/>
      <c r="CI53" s="88"/>
      <c r="CJ53" s="88"/>
      <c r="CK53" s="88"/>
      <c r="CL53" s="88"/>
      <c r="CM53" s="88"/>
      <c r="CN53" s="88"/>
      <c r="CO53" s="88"/>
      <c r="CP53" s="88"/>
      <c r="CQ53" s="88"/>
      <c r="CR53" s="88"/>
      <c r="CS53" s="88"/>
      <c r="CT53" s="88"/>
      <c r="CU53" s="88"/>
      <c r="CV53" s="88"/>
      <c r="CW53" s="88"/>
      <c r="CX53" s="88"/>
      <c r="CY53" s="88"/>
      <c r="CZ53" s="88"/>
      <c r="DA53" s="88"/>
      <c r="DB53" s="88"/>
      <c r="DC53" s="88"/>
      <c r="DD53" s="88"/>
      <c r="DE53" s="88"/>
      <c r="DF53" s="88"/>
      <c r="DG53" s="88"/>
      <c r="DH53" s="88"/>
      <c r="DI53" s="88"/>
      <c r="DJ53" s="88"/>
      <c r="DK53" s="88"/>
      <c r="DL53" s="88"/>
      <c r="DM53" s="88"/>
      <c r="DN53" s="88"/>
      <c r="DO53" s="88"/>
      <c r="DP53" s="88"/>
      <c r="DQ53" s="88"/>
      <c r="DR53" s="88"/>
      <c r="DS53" s="88"/>
      <c r="DT53" s="88"/>
      <c r="DU53" s="88"/>
      <c r="DV53" s="88"/>
      <c r="DW53" s="88"/>
      <c r="DX53" s="88"/>
      <c r="DY53" s="88"/>
      <c r="DZ53" s="88"/>
      <c r="EA53" s="88"/>
      <c r="EB53" s="88"/>
      <c r="EC53" s="88"/>
      <c r="ED53" s="88"/>
      <c r="EE53" s="88"/>
      <c r="EF53" s="88"/>
      <c r="EG53" s="88"/>
      <c r="EH53" s="88"/>
      <c r="EI53" s="88"/>
      <c r="EJ53" s="88"/>
      <c r="EK53" s="88"/>
      <c r="EL53" s="88"/>
      <c r="EM53" s="88"/>
      <c r="EN53" s="88"/>
      <c r="EO53" s="88"/>
      <c r="EP53" s="88"/>
      <c r="EQ53" s="88"/>
      <c r="ER53" s="88"/>
      <c r="ES53" s="88"/>
      <c r="ET53" s="88"/>
      <c r="EU53" s="88"/>
      <c r="EV53" s="88"/>
      <c r="EW53" s="88"/>
      <c r="EX53" s="88"/>
      <c r="EY53" s="88"/>
      <c r="EZ53" s="88"/>
      <c r="FA53" s="88"/>
      <c r="FB53" s="88"/>
      <c r="FC53" s="88"/>
      <c r="FD53" s="88"/>
      <c r="FE53" s="88"/>
      <c r="FF53" s="88"/>
      <c r="FG53" s="88"/>
      <c r="FH53" s="88"/>
      <c r="FI53" s="88"/>
      <c r="FJ53" s="88"/>
      <c r="FK53" s="88"/>
      <c r="FL53" s="88"/>
      <c r="FM53" s="88"/>
      <c r="FN53" s="88"/>
      <c r="FO53" s="88"/>
      <c r="FP53" s="88"/>
      <c r="FQ53" s="88"/>
      <c r="FR53" s="88"/>
      <c r="FS53" s="88"/>
      <c r="FT53" s="88"/>
      <c r="FU53" s="88"/>
      <c r="FV53" s="88"/>
      <c r="FW53" s="88"/>
      <c r="FX53" s="88"/>
      <c r="FY53" s="88"/>
      <c r="FZ53" s="88"/>
      <c r="GA53" s="88"/>
      <c r="GB53" s="88"/>
      <c r="GC53" s="88"/>
      <c r="GD53" s="88"/>
      <c r="GE53" s="88"/>
      <c r="GF53" s="88"/>
      <c r="GG53" s="88"/>
      <c r="GH53" s="88"/>
      <c r="GI53" s="88"/>
      <c r="GJ53" s="88"/>
      <c r="GK53" s="88"/>
      <c r="GL53" s="88"/>
      <c r="GM53" s="88"/>
      <c r="GN53" s="88"/>
      <c r="GO53" s="88"/>
      <c r="GP53" s="88"/>
      <c r="GQ53" s="88"/>
      <c r="GR53" s="88"/>
      <c r="GS53" s="88"/>
      <c r="GT53" s="88"/>
      <c r="GU53" s="88"/>
      <c r="GV53" s="88"/>
      <c r="GW53" s="88"/>
      <c r="GX53" s="88"/>
      <c r="GY53" s="88"/>
      <c r="GZ53" s="88"/>
      <c r="HA53" s="88"/>
      <c r="HB53" s="88"/>
      <c r="HC53" s="88"/>
      <c r="HD53" s="88"/>
      <c r="HE53" s="88"/>
      <c r="HF53" s="88"/>
      <c r="HG53" s="88"/>
      <c r="HH53" s="88"/>
      <c r="HI53" s="88"/>
      <c r="HJ53" s="88"/>
      <c r="HK53" s="88"/>
      <c r="HL53" s="88"/>
      <c r="HM53" s="88"/>
      <c r="HN53" s="88"/>
      <c r="HO53" s="88"/>
      <c r="HP53" s="88"/>
      <c r="HQ53" s="88"/>
      <c r="HR53" s="88"/>
      <c r="HS53" s="88"/>
      <c r="HT53" s="88"/>
      <c r="HU53" s="88"/>
      <c r="HV53" s="88"/>
      <c r="HW53" s="88"/>
      <c r="HX53" s="88"/>
      <c r="HY53" s="88"/>
      <c r="HZ53" s="88"/>
      <c r="IA53" s="88"/>
      <c r="IB53" s="88"/>
      <c r="IC53" s="88"/>
      <c r="ID53" s="88"/>
      <c r="IE53" s="88"/>
      <c r="IF53" s="88"/>
      <c r="IG53" s="88"/>
    </row>
    <row r="54" s="2" customFormat="1" ht="145" customHeight="1" spans="1:241">
      <c r="A54" s="71">
        <v>47</v>
      </c>
      <c r="B54" s="89" t="s">
        <v>260</v>
      </c>
      <c r="C54" s="90" t="s">
        <v>30</v>
      </c>
      <c r="D54" s="91" t="s">
        <v>40</v>
      </c>
      <c r="E54" s="92" t="s">
        <v>261</v>
      </c>
      <c r="F54" s="68" t="s">
        <v>262</v>
      </c>
      <c r="G54" s="94">
        <v>150</v>
      </c>
      <c r="H54" s="84" t="s">
        <v>34</v>
      </c>
      <c r="I54" s="69" t="s">
        <v>263</v>
      </c>
      <c r="J54" s="69" t="s">
        <v>264</v>
      </c>
      <c r="K54" s="71"/>
      <c r="L54" s="65">
        <v>0</v>
      </c>
      <c r="M54" s="65">
        <v>8</v>
      </c>
      <c r="N54" s="65">
        <v>100</v>
      </c>
      <c r="O54" s="66">
        <v>0</v>
      </c>
      <c r="P54" s="66">
        <v>100</v>
      </c>
      <c r="Q54" s="66">
        <v>200</v>
      </c>
      <c r="R54" s="66">
        <v>0</v>
      </c>
      <c r="S54" s="66">
        <v>200</v>
      </c>
      <c r="T54" s="90" t="s">
        <v>265</v>
      </c>
      <c r="U54" s="90" t="s">
        <v>265</v>
      </c>
      <c r="V54" s="97">
        <v>2025.11</v>
      </c>
      <c r="W54" s="87"/>
      <c r="X54" s="88"/>
      <c r="Y54" s="88"/>
      <c r="Z54" s="88"/>
      <c r="AA54" s="88"/>
      <c r="AB54" s="88"/>
      <c r="AC54" s="88"/>
      <c r="AD54" s="88"/>
      <c r="AE54" s="88"/>
      <c r="AF54" s="88"/>
      <c r="AG54" s="88"/>
      <c r="AH54" s="88"/>
      <c r="AI54" s="88"/>
      <c r="AJ54" s="88"/>
      <c r="AK54" s="88"/>
      <c r="AL54" s="88"/>
      <c r="AM54" s="88"/>
      <c r="AN54" s="88"/>
      <c r="AO54" s="88"/>
      <c r="AP54" s="88"/>
      <c r="AQ54" s="88"/>
      <c r="AR54" s="88"/>
      <c r="AS54" s="88"/>
      <c r="AT54" s="88"/>
      <c r="AU54" s="88"/>
      <c r="AV54" s="88"/>
      <c r="AW54" s="88"/>
      <c r="AX54" s="88"/>
      <c r="AY54" s="88"/>
      <c r="AZ54" s="88"/>
      <c r="BA54" s="88"/>
      <c r="BB54" s="88"/>
      <c r="BC54" s="88"/>
      <c r="BD54" s="88"/>
      <c r="BE54" s="88"/>
      <c r="BF54" s="88"/>
      <c r="BG54" s="88"/>
      <c r="BH54" s="88"/>
      <c r="BI54" s="88"/>
      <c r="BJ54" s="88"/>
      <c r="BK54" s="88"/>
      <c r="BL54" s="88"/>
      <c r="BM54" s="88"/>
      <c r="BN54" s="88"/>
      <c r="BO54" s="88"/>
      <c r="BP54" s="88"/>
      <c r="BQ54" s="88"/>
      <c r="BR54" s="88"/>
      <c r="BS54" s="88"/>
      <c r="BT54" s="88"/>
      <c r="BU54" s="88"/>
      <c r="BV54" s="88"/>
      <c r="BW54" s="88"/>
      <c r="BX54" s="88"/>
      <c r="BY54" s="88"/>
      <c r="BZ54" s="88"/>
      <c r="CA54" s="88"/>
      <c r="CB54" s="88"/>
      <c r="CC54" s="88"/>
      <c r="CD54" s="88"/>
      <c r="CE54" s="88"/>
      <c r="CF54" s="88"/>
      <c r="CG54" s="88"/>
      <c r="CH54" s="88"/>
      <c r="CI54" s="88"/>
      <c r="CJ54" s="88"/>
      <c r="CK54" s="88"/>
      <c r="CL54" s="88"/>
      <c r="CM54" s="88"/>
      <c r="CN54" s="88"/>
      <c r="CO54" s="88"/>
      <c r="CP54" s="88"/>
      <c r="CQ54" s="88"/>
      <c r="CR54" s="88"/>
      <c r="CS54" s="88"/>
      <c r="CT54" s="88"/>
      <c r="CU54" s="88"/>
      <c r="CV54" s="88"/>
      <c r="CW54" s="88"/>
      <c r="CX54" s="88"/>
      <c r="CY54" s="88"/>
      <c r="CZ54" s="88"/>
      <c r="DA54" s="88"/>
      <c r="DB54" s="88"/>
      <c r="DC54" s="88"/>
      <c r="DD54" s="88"/>
      <c r="DE54" s="88"/>
      <c r="DF54" s="88"/>
      <c r="DG54" s="88"/>
      <c r="DH54" s="88"/>
      <c r="DI54" s="88"/>
      <c r="DJ54" s="88"/>
      <c r="DK54" s="88"/>
      <c r="DL54" s="88"/>
      <c r="DM54" s="88"/>
      <c r="DN54" s="88"/>
      <c r="DO54" s="88"/>
      <c r="DP54" s="88"/>
      <c r="DQ54" s="88"/>
      <c r="DR54" s="88"/>
      <c r="DS54" s="88"/>
      <c r="DT54" s="88"/>
      <c r="DU54" s="88"/>
      <c r="DV54" s="88"/>
      <c r="DW54" s="88"/>
      <c r="DX54" s="88"/>
      <c r="DY54" s="88"/>
      <c r="DZ54" s="88"/>
      <c r="EA54" s="88"/>
      <c r="EB54" s="88"/>
      <c r="EC54" s="88"/>
      <c r="ED54" s="88"/>
      <c r="EE54" s="88"/>
      <c r="EF54" s="88"/>
      <c r="EG54" s="88"/>
      <c r="EH54" s="88"/>
      <c r="EI54" s="88"/>
      <c r="EJ54" s="88"/>
      <c r="EK54" s="88"/>
      <c r="EL54" s="88"/>
      <c r="EM54" s="88"/>
      <c r="EN54" s="88"/>
      <c r="EO54" s="88"/>
      <c r="EP54" s="88"/>
      <c r="EQ54" s="88"/>
      <c r="ER54" s="88"/>
      <c r="ES54" s="88"/>
      <c r="ET54" s="88"/>
      <c r="EU54" s="88"/>
      <c r="EV54" s="88"/>
      <c r="EW54" s="88"/>
      <c r="EX54" s="88"/>
      <c r="EY54" s="88"/>
      <c r="EZ54" s="88"/>
      <c r="FA54" s="88"/>
      <c r="FB54" s="88"/>
      <c r="FC54" s="88"/>
      <c r="FD54" s="88"/>
      <c r="FE54" s="88"/>
      <c r="FF54" s="88"/>
      <c r="FG54" s="88"/>
      <c r="FH54" s="88"/>
      <c r="FI54" s="88"/>
      <c r="FJ54" s="88"/>
      <c r="FK54" s="88"/>
      <c r="FL54" s="88"/>
      <c r="FM54" s="88"/>
      <c r="FN54" s="88"/>
      <c r="FO54" s="88"/>
      <c r="FP54" s="88"/>
      <c r="FQ54" s="88"/>
      <c r="FR54" s="88"/>
      <c r="FS54" s="88"/>
      <c r="FT54" s="88"/>
      <c r="FU54" s="88"/>
      <c r="FV54" s="88"/>
      <c r="FW54" s="88"/>
      <c r="FX54" s="88"/>
      <c r="FY54" s="88"/>
      <c r="FZ54" s="88"/>
      <c r="GA54" s="88"/>
      <c r="GB54" s="88"/>
      <c r="GC54" s="88"/>
      <c r="GD54" s="88"/>
      <c r="GE54" s="88"/>
      <c r="GF54" s="88"/>
      <c r="GG54" s="88"/>
      <c r="GH54" s="88"/>
      <c r="GI54" s="88"/>
      <c r="GJ54" s="88"/>
      <c r="GK54" s="88"/>
      <c r="GL54" s="88"/>
      <c r="GM54" s="88"/>
      <c r="GN54" s="88"/>
      <c r="GO54" s="88"/>
      <c r="GP54" s="88"/>
      <c r="GQ54" s="88"/>
      <c r="GR54" s="88"/>
      <c r="GS54" s="88"/>
      <c r="GT54" s="88"/>
      <c r="GU54" s="88"/>
      <c r="GV54" s="88"/>
      <c r="GW54" s="88"/>
      <c r="GX54" s="88"/>
      <c r="GY54" s="88"/>
      <c r="GZ54" s="88"/>
      <c r="HA54" s="88"/>
      <c r="HB54" s="88"/>
      <c r="HC54" s="88"/>
      <c r="HD54" s="88"/>
      <c r="HE54" s="88"/>
      <c r="HF54" s="88"/>
      <c r="HG54" s="88"/>
      <c r="HH54" s="88"/>
      <c r="HI54" s="88"/>
      <c r="HJ54" s="88"/>
      <c r="HK54" s="88"/>
      <c r="HL54" s="88"/>
      <c r="HM54" s="88"/>
      <c r="HN54" s="88"/>
      <c r="HO54" s="88"/>
      <c r="HP54" s="88"/>
      <c r="HQ54" s="88"/>
      <c r="HR54" s="88"/>
      <c r="HS54" s="88"/>
      <c r="HT54" s="88"/>
      <c r="HU54" s="88"/>
      <c r="HV54" s="88"/>
      <c r="HW54" s="88"/>
      <c r="HX54" s="88"/>
      <c r="HY54" s="88"/>
      <c r="HZ54" s="88"/>
      <c r="IA54" s="88"/>
      <c r="IB54" s="88"/>
      <c r="IC54" s="88"/>
      <c r="ID54" s="88"/>
      <c r="IE54" s="88"/>
      <c r="IF54" s="88"/>
      <c r="IG54" s="88"/>
    </row>
    <row r="55" s="6" customFormat="1" ht="129" customHeight="1" spans="1:241">
      <c r="A55" s="71">
        <v>48</v>
      </c>
      <c r="B55" s="81" t="s">
        <v>266</v>
      </c>
      <c r="C55" s="90" t="s">
        <v>30</v>
      </c>
      <c r="D55" s="91" t="s">
        <v>163</v>
      </c>
      <c r="E55" s="92" t="s">
        <v>261</v>
      </c>
      <c r="F55" s="85" t="s">
        <v>267</v>
      </c>
      <c r="G55" s="94">
        <v>40</v>
      </c>
      <c r="H55" s="84" t="s">
        <v>34</v>
      </c>
      <c r="I55" s="163" t="s">
        <v>268</v>
      </c>
      <c r="J55" s="69" t="s">
        <v>269</v>
      </c>
      <c r="K55" s="71"/>
      <c r="L55" s="65">
        <v>60</v>
      </c>
      <c r="M55" s="65">
        <v>196</v>
      </c>
      <c r="N55" s="65">
        <v>1.5</v>
      </c>
      <c r="O55" s="66">
        <v>0.5</v>
      </c>
      <c r="P55" s="66">
        <v>1</v>
      </c>
      <c r="Q55" s="66">
        <v>7</v>
      </c>
      <c r="R55" s="66">
        <v>2</v>
      </c>
      <c r="S55" s="66">
        <v>5</v>
      </c>
      <c r="T55" s="90" t="s">
        <v>265</v>
      </c>
      <c r="U55" s="90" t="s">
        <v>265</v>
      </c>
      <c r="V55" s="97">
        <v>2025.11</v>
      </c>
      <c r="W55" s="87"/>
    </row>
    <row r="56" s="6" customFormat="1" ht="114" customHeight="1" spans="1:241">
      <c r="A56" s="71">
        <v>49</v>
      </c>
      <c r="B56" s="171" t="s">
        <v>270</v>
      </c>
      <c r="C56" s="82" t="s">
        <v>30</v>
      </c>
      <c r="D56" s="71" t="s">
        <v>31</v>
      </c>
      <c r="E56" s="68" t="s">
        <v>89</v>
      </c>
      <c r="F56" s="85" t="s">
        <v>271</v>
      </c>
      <c r="G56" s="66">
        <v>990</v>
      </c>
      <c r="H56" s="84" t="s">
        <v>34</v>
      </c>
      <c r="I56" s="69" t="s">
        <v>272</v>
      </c>
      <c r="J56" s="69" t="s">
        <v>273</v>
      </c>
      <c r="K56" s="68">
        <f>L56+M56</f>
        <v>8</v>
      </c>
      <c r="L56" s="65">
        <v>2</v>
      </c>
      <c r="M56" s="65">
        <v>6</v>
      </c>
      <c r="N56" s="65">
        <v>0.39</v>
      </c>
      <c r="O56" s="66">
        <v>0.12</v>
      </c>
      <c r="P56" s="66">
        <v>0.27</v>
      </c>
      <c r="Q56" s="66">
        <v>1.365</v>
      </c>
      <c r="R56" s="66">
        <v>0.42</v>
      </c>
      <c r="S56" s="66">
        <v>0.945</v>
      </c>
      <c r="T56" s="82" t="s">
        <v>37</v>
      </c>
      <c r="U56" s="166" t="s">
        <v>37</v>
      </c>
      <c r="V56" s="86">
        <v>2025.12</v>
      </c>
      <c r="W56" s="87"/>
    </row>
    <row r="57" s="7" customFormat="1" ht="57" customHeight="1" spans="1:241">
      <c r="A57" s="71">
        <v>50</v>
      </c>
      <c r="B57" s="82" t="s">
        <v>274</v>
      </c>
      <c r="C57" s="82" t="s">
        <v>30</v>
      </c>
      <c r="D57" s="71" t="s">
        <v>31</v>
      </c>
      <c r="E57" s="82" t="s">
        <v>275</v>
      </c>
      <c r="F57" s="121" t="s">
        <v>276</v>
      </c>
      <c r="G57" s="66">
        <v>900</v>
      </c>
      <c r="H57" s="84" t="s">
        <v>34</v>
      </c>
      <c r="I57" s="82" t="s">
        <v>277</v>
      </c>
      <c r="J57" s="82" t="s">
        <v>278</v>
      </c>
      <c r="K57" s="62"/>
      <c r="L57" s="62"/>
      <c r="M57" s="62"/>
      <c r="N57" s="62"/>
      <c r="O57" s="62"/>
      <c r="P57" s="62"/>
      <c r="Q57" s="62"/>
      <c r="R57" s="62"/>
      <c r="S57" s="62"/>
      <c r="T57" s="82" t="s">
        <v>37</v>
      </c>
      <c r="U57" s="82" t="s">
        <v>37</v>
      </c>
      <c r="V57" s="86">
        <v>2025.12</v>
      </c>
      <c r="W57" s="82"/>
    </row>
    <row r="58" s="7" customFormat="1" ht="49" customHeight="1" spans="1:241">
      <c r="A58" s="71">
        <v>51</v>
      </c>
      <c r="B58" s="82" t="s">
        <v>279</v>
      </c>
      <c r="C58" s="82" t="s">
        <v>30</v>
      </c>
      <c r="D58" s="71" t="s">
        <v>31</v>
      </c>
      <c r="E58" s="82" t="s">
        <v>280</v>
      </c>
      <c r="F58" s="121" t="s">
        <v>281</v>
      </c>
      <c r="G58" s="127">
        <v>400</v>
      </c>
      <c r="H58" s="82" t="s">
        <v>282</v>
      </c>
      <c r="I58" s="82" t="s">
        <v>283</v>
      </c>
      <c r="J58" s="82" t="s">
        <v>284</v>
      </c>
      <c r="K58" s="172"/>
      <c r="L58" s="172"/>
      <c r="M58" s="172"/>
      <c r="N58" s="172"/>
      <c r="O58" s="172"/>
      <c r="P58" s="172"/>
      <c r="Q58" s="172"/>
      <c r="R58" s="172"/>
      <c r="S58" s="172"/>
      <c r="T58" s="82" t="s">
        <v>37</v>
      </c>
      <c r="U58" s="82" t="s">
        <v>285</v>
      </c>
      <c r="V58" s="173">
        <v>2025.1</v>
      </c>
      <c r="W58" s="82"/>
    </row>
    <row r="59" s="6" customFormat="1" ht="187" customHeight="1" spans="1:241">
      <c r="A59" s="71">
        <v>52</v>
      </c>
      <c r="B59" s="81" t="s">
        <v>286</v>
      </c>
      <c r="C59" s="113" t="s">
        <v>30</v>
      </c>
      <c r="D59" s="92" t="s">
        <v>287</v>
      </c>
      <c r="E59" s="62" t="s">
        <v>288</v>
      </c>
      <c r="F59" s="85" t="s">
        <v>289</v>
      </c>
      <c r="G59" s="94">
        <v>15</v>
      </c>
      <c r="H59" s="84" t="s">
        <v>290</v>
      </c>
      <c r="I59" s="85" t="s">
        <v>291</v>
      </c>
      <c r="J59" s="69" t="s">
        <v>292</v>
      </c>
      <c r="K59" s="68"/>
      <c r="L59" s="65"/>
      <c r="M59" s="65"/>
      <c r="N59" s="65"/>
      <c r="O59" s="66"/>
      <c r="P59" s="65"/>
      <c r="Q59" s="66"/>
      <c r="R59" s="66"/>
      <c r="S59" s="65">
        <v>0.0004</v>
      </c>
      <c r="T59" s="82" t="s">
        <v>293</v>
      </c>
      <c r="U59" s="82" t="s">
        <v>293</v>
      </c>
      <c r="V59" s="97">
        <v>2025.11</v>
      </c>
      <c r="W59" s="134"/>
    </row>
    <row r="60" s="6" customFormat="1" ht="150" customHeight="1" spans="1:241">
      <c r="A60" s="71">
        <v>53</v>
      </c>
      <c r="B60" s="81" t="s">
        <v>294</v>
      </c>
      <c r="C60" s="113" t="s">
        <v>30</v>
      </c>
      <c r="D60" s="92" t="s">
        <v>287</v>
      </c>
      <c r="E60" s="82" t="s">
        <v>295</v>
      </c>
      <c r="F60" s="85" t="s">
        <v>296</v>
      </c>
      <c r="G60" s="94">
        <v>15</v>
      </c>
      <c r="H60" s="84" t="s">
        <v>290</v>
      </c>
      <c r="I60" s="85" t="s">
        <v>297</v>
      </c>
      <c r="J60" s="69" t="s">
        <v>298</v>
      </c>
      <c r="K60" s="68"/>
      <c r="L60" s="65"/>
      <c r="M60" s="65"/>
      <c r="N60" s="65"/>
      <c r="O60" s="66"/>
      <c r="P60" s="65"/>
      <c r="Q60" s="66"/>
      <c r="R60" s="66"/>
      <c r="S60" s="65">
        <v>0.005</v>
      </c>
      <c r="T60" s="82" t="s">
        <v>293</v>
      </c>
      <c r="U60" s="82" t="s">
        <v>293</v>
      </c>
      <c r="V60" s="97">
        <v>2025.11</v>
      </c>
      <c r="W60" s="134"/>
    </row>
    <row r="61" s="6" customFormat="1" ht="147" customHeight="1" spans="1:241">
      <c r="A61" s="71">
        <v>54</v>
      </c>
      <c r="B61" s="81" t="s">
        <v>299</v>
      </c>
      <c r="C61" s="113" t="s">
        <v>30</v>
      </c>
      <c r="D61" s="92" t="s">
        <v>300</v>
      </c>
      <c r="E61" s="82" t="s">
        <v>301</v>
      </c>
      <c r="F61" s="69" t="s">
        <v>302</v>
      </c>
      <c r="G61" s="94">
        <v>15</v>
      </c>
      <c r="H61" s="84" t="s">
        <v>290</v>
      </c>
      <c r="I61" s="69" t="s">
        <v>303</v>
      </c>
      <c r="J61" s="69" t="s">
        <v>304</v>
      </c>
      <c r="K61" s="68"/>
      <c r="L61" s="65"/>
      <c r="M61" s="65"/>
      <c r="N61" s="65"/>
      <c r="O61" s="66"/>
      <c r="P61" s="65">
        <v>0.05</v>
      </c>
      <c r="Q61" s="66"/>
      <c r="R61" s="66"/>
      <c r="S61" s="65"/>
      <c r="T61" s="82" t="s">
        <v>293</v>
      </c>
      <c r="U61" s="82" t="s">
        <v>293</v>
      </c>
      <c r="V61" s="97">
        <v>2025.11</v>
      </c>
      <c r="W61" s="134"/>
    </row>
    <row r="62" s="6" customFormat="1" ht="120" customHeight="1" spans="1:241">
      <c r="A62" s="71">
        <v>55</v>
      </c>
      <c r="B62" s="81" t="s">
        <v>305</v>
      </c>
      <c r="C62" s="113" t="s">
        <v>30</v>
      </c>
      <c r="D62" s="92" t="s">
        <v>287</v>
      </c>
      <c r="E62" s="82" t="s">
        <v>306</v>
      </c>
      <c r="F62" s="85" t="s">
        <v>307</v>
      </c>
      <c r="G62" s="94">
        <v>20</v>
      </c>
      <c r="H62" s="84" t="s">
        <v>290</v>
      </c>
      <c r="I62" s="69" t="s">
        <v>308</v>
      </c>
      <c r="J62" s="85" t="s">
        <v>309</v>
      </c>
      <c r="K62" s="68"/>
      <c r="L62" s="65"/>
      <c r="M62" s="65"/>
      <c r="N62" s="65"/>
      <c r="O62" s="66"/>
      <c r="P62" s="65">
        <v>0.005</v>
      </c>
      <c r="Q62" s="66"/>
      <c r="R62" s="66"/>
      <c r="S62" s="65">
        <v>0.02</v>
      </c>
      <c r="T62" s="82" t="s">
        <v>293</v>
      </c>
      <c r="U62" s="82" t="s">
        <v>293</v>
      </c>
      <c r="V62" s="97">
        <v>2025.11</v>
      </c>
      <c r="W62" s="134"/>
    </row>
    <row r="63" s="6" customFormat="1" ht="144" customHeight="1" spans="1:241">
      <c r="A63" s="71">
        <v>56</v>
      </c>
      <c r="B63" s="81" t="s">
        <v>310</v>
      </c>
      <c r="C63" s="113" t="s">
        <v>30</v>
      </c>
      <c r="D63" s="92" t="s">
        <v>287</v>
      </c>
      <c r="E63" s="82" t="s">
        <v>311</v>
      </c>
      <c r="F63" s="85" t="s">
        <v>312</v>
      </c>
      <c r="G63" s="94">
        <v>15</v>
      </c>
      <c r="H63" s="84" t="s">
        <v>290</v>
      </c>
      <c r="I63" s="69" t="s">
        <v>313</v>
      </c>
      <c r="J63" s="85" t="s">
        <v>314</v>
      </c>
      <c r="K63" s="68"/>
      <c r="L63" s="65"/>
      <c r="M63" s="65"/>
      <c r="N63" s="65"/>
      <c r="O63" s="66"/>
      <c r="P63" s="65">
        <v>0.05</v>
      </c>
      <c r="Q63" s="66"/>
      <c r="R63" s="66"/>
      <c r="S63" s="65">
        <v>0.01</v>
      </c>
      <c r="T63" s="82" t="s">
        <v>293</v>
      </c>
      <c r="U63" s="82" t="s">
        <v>293</v>
      </c>
      <c r="V63" s="97">
        <v>2025.11</v>
      </c>
      <c r="W63" s="134"/>
    </row>
    <row r="64" s="8" customFormat="1" ht="184" customHeight="1" spans="1:241">
      <c r="A64" s="71">
        <v>57</v>
      </c>
      <c r="B64" s="81" t="s">
        <v>315</v>
      </c>
      <c r="C64" s="113" t="s">
        <v>30</v>
      </c>
      <c r="D64" s="92" t="s">
        <v>287</v>
      </c>
      <c r="E64" s="62" t="s">
        <v>71</v>
      </c>
      <c r="F64" s="85" t="s">
        <v>316</v>
      </c>
      <c r="G64" s="94">
        <v>20</v>
      </c>
      <c r="H64" s="84" t="s">
        <v>290</v>
      </c>
      <c r="I64" s="69" t="s">
        <v>317</v>
      </c>
      <c r="J64" s="85" t="s">
        <v>318</v>
      </c>
      <c r="K64" s="68"/>
      <c r="L64" s="65"/>
      <c r="M64" s="65"/>
      <c r="N64" s="65"/>
      <c r="O64" s="66"/>
      <c r="P64" s="65">
        <v>0.005</v>
      </c>
      <c r="Q64" s="66"/>
      <c r="R64" s="66"/>
      <c r="S64" s="65">
        <v>0.03</v>
      </c>
      <c r="T64" s="82" t="s">
        <v>293</v>
      </c>
      <c r="U64" s="82" t="s">
        <v>293</v>
      </c>
      <c r="V64" s="97">
        <v>2025.11</v>
      </c>
      <c r="W64" s="134"/>
    </row>
    <row r="65" s="9" customFormat="1" ht="50" customHeight="1" spans="1:25">
      <c r="A65" s="71"/>
      <c r="B65" s="72" t="s">
        <v>319</v>
      </c>
      <c r="C65" s="82"/>
      <c r="D65" s="92"/>
      <c r="E65" s="81"/>
      <c r="F65" s="122"/>
      <c r="G65" s="80">
        <f>SUM(G66:G103)</f>
        <v>3110.38</v>
      </c>
      <c r="H65" s="62"/>
      <c r="I65" s="122"/>
      <c r="J65" s="122"/>
      <c r="K65" s="72">
        <v>0</v>
      </c>
      <c r="L65" s="72">
        <f>SUM(L66:L103)</f>
        <v>4</v>
      </c>
      <c r="M65" s="72">
        <f>SUM(M66:M103)</f>
        <v>35</v>
      </c>
      <c r="N65" s="72">
        <f t="shared" ref="N65:S65" si="1">SUM(N66:N103)</f>
        <v>1.3</v>
      </c>
      <c r="O65" s="72">
        <f t="shared" si="1"/>
        <v>0.2557</v>
      </c>
      <c r="P65" s="72">
        <f t="shared" si="1"/>
        <v>1.0496</v>
      </c>
      <c r="Q65" s="72">
        <f t="shared" si="1"/>
        <v>4.6551</v>
      </c>
      <c r="R65" s="72">
        <f t="shared" si="1"/>
        <v>0.9592</v>
      </c>
      <c r="S65" s="72">
        <f t="shared" si="1"/>
        <v>3.3959</v>
      </c>
      <c r="T65" s="174"/>
      <c r="U65" s="174"/>
      <c r="V65" s="97"/>
      <c r="W65" s="174"/>
    </row>
    <row r="66" s="10" customFormat="1" ht="55" customHeight="1" spans="1:25">
      <c r="A66" s="120">
        <v>58</v>
      </c>
      <c r="B66" s="114" t="s">
        <v>320</v>
      </c>
      <c r="C66" s="175" t="s">
        <v>30</v>
      </c>
      <c r="D66" s="120" t="s">
        <v>321</v>
      </c>
      <c r="E66" s="175" t="s">
        <v>322</v>
      </c>
      <c r="F66" s="175" t="s">
        <v>323</v>
      </c>
      <c r="G66" s="176">
        <v>22.8</v>
      </c>
      <c r="H66" s="175" t="s">
        <v>43</v>
      </c>
      <c r="I66" s="175" t="s">
        <v>324</v>
      </c>
      <c r="J66" s="175" t="s">
        <v>325</v>
      </c>
      <c r="K66" s="177"/>
      <c r="L66" s="120"/>
      <c r="M66" s="120">
        <v>1</v>
      </c>
      <c r="N66" s="120">
        <v>0.002</v>
      </c>
      <c r="O66" s="120">
        <v>0.0006</v>
      </c>
      <c r="P66" s="120">
        <f t="shared" ref="P66:P81" si="2">N66-O66</f>
        <v>0.0014</v>
      </c>
      <c r="Q66" s="120">
        <v>0.017</v>
      </c>
      <c r="R66" s="120">
        <v>0.0033</v>
      </c>
      <c r="S66" s="120">
        <f t="shared" ref="S66:S81" si="3">Q66-R66</f>
        <v>0.0137</v>
      </c>
      <c r="T66" s="175" t="s">
        <v>326</v>
      </c>
      <c r="U66" s="175" t="s">
        <v>327</v>
      </c>
      <c r="V66" s="120" t="s">
        <v>328</v>
      </c>
      <c r="W66" s="175"/>
    </row>
    <row r="67" s="10" customFormat="1" ht="55" customHeight="1" spans="1:25">
      <c r="A67" s="120">
        <v>59</v>
      </c>
      <c r="B67" s="114" t="s">
        <v>329</v>
      </c>
      <c r="C67" s="175" t="s">
        <v>30</v>
      </c>
      <c r="D67" s="120" t="s">
        <v>321</v>
      </c>
      <c r="E67" s="175" t="s">
        <v>330</v>
      </c>
      <c r="F67" s="175" t="s">
        <v>331</v>
      </c>
      <c r="G67" s="176">
        <v>81.72</v>
      </c>
      <c r="H67" s="175" t="s">
        <v>43</v>
      </c>
      <c r="I67" s="175" t="s">
        <v>332</v>
      </c>
      <c r="J67" s="175" t="s">
        <v>333</v>
      </c>
      <c r="K67" s="177"/>
      <c r="L67" s="120"/>
      <c r="M67" s="120">
        <v>1</v>
      </c>
      <c r="N67" s="120">
        <v>0.0034</v>
      </c>
      <c r="O67" s="120">
        <v>0.001</v>
      </c>
      <c r="P67" s="120">
        <f t="shared" si="2"/>
        <v>0.0024</v>
      </c>
      <c r="Q67" s="120">
        <v>0.0134</v>
      </c>
      <c r="R67" s="120">
        <v>0.0019</v>
      </c>
      <c r="S67" s="120">
        <f t="shared" si="3"/>
        <v>0.0115</v>
      </c>
      <c r="T67" s="175" t="s">
        <v>326</v>
      </c>
      <c r="U67" s="175" t="s">
        <v>327</v>
      </c>
      <c r="V67" s="120" t="s">
        <v>328</v>
      </c>
      <c r="W67" s="175"/>
    </row>
    <row r="68" s="11" customFormat="1" ht="58" customHeight="1" spans="1:25">
      <c r="A68" s="120">
        <v>60</v>
      </c>
      <c r="B68" s="114" t="s">
        <v>334</v>
      </c>
      <c r="C68" s="175" t="s">
        <v>30</v>
      </c>
      <c r="D68" s="120" t="s">
        <v>321</v>
      </c>
      <c r="E68" s="175" t="s">
        <v>335</v>
      </c>
      <c r="F68" s="175" t="s">
        <v>336</v>
      </c>
      <c r="G68" s="176">
        <v>25.74</v>
      </c>
      <c r="H68" s="175" t="s">
        <v>43</v>
      </c>
      <c r="I68" s="175" t="s">
        <v>332</v>
      </c>
      <c r="J68" s="175" t="s">
        <v>337</v>
      </c>
      <c r="K68" s="178"/>
      <c r="L68" s="120"/>
      <c r="M68" s="120">
        <v>1</v>
      </c>
      <c r="N68" s="120">
        <v>0.0124</v>
      </c>
      <c r="O68" s="120">
        <v>0.0024</v>
      </c>
      <c r="P68" s="120">
        <f t="shared" si="2"/>
        <v>0.01</v>
      </c>
      <c r="Q68" s="120">
        <v>0.0484</v>
      </c>
      <c r="R68" s="120">
        <v>0.0084</v>
      </c>
      <c r="S68" s="120">
        <f t="shared" si="3"/>
        <v>0.04</v>
      </c>
      <c r="T68" s="175" t="s">
        <v>326</v>
      </c>
      <c r="U68" s="175" t="s">
        <v>327</v>
      </c>
      <c r="V68" s="120" t="s">
        <v>328</v>
      </c>
      <c r="W68" s="175"/>
    </row>
    <row r="69" s="11" customFormat="1" ht="58" customHeight="1" spans="1:25">
      <c r="A69" s="120">
        <v>61</v>
      </c>
      <c r="B69" s="114" t="s">
        <v>338</v>
      </c>
      <c r="C69" s="175" t="s">
        <v>30</v>
      </c>
      <c r="D69" s="120" t="s">
        <v>339</v>
      </c>
      <c r="E69" s="175" t="s">
        <v>340</v>
      </c>
      <c r="F69" s="175" t="s">
        <v>341</v>
      </c>
      <c r="G69" s="176">
        <v>87.18</v>
      </c>
      <c r="H69" s="175" t="s">
        <v>43</v>
      </c>
      <c r="I69" s="175" t="s">
        <v>332</v>
      </c>
      <c r="J69" s="175" t="s">
        <v>342</v>
      </c>
      <c r="K69" s="178"/>
      <c r="L69" s="120"/>
      <c r="M69" s="120">
        <v>1</v>
      </c>
      <c r="N69" s="120">
        <v>0.0192</v>
      </c>
      <c r="O69" s="120">
        <v>0.0066</v>
      </c>
      <c r="P69" s="120">
        <f t="shared" si="2"/>
        <v>0.0126</v>
      </c>
      <c r="Q69" s="120">
        <v>0.0576</v>
      </c>
      <c r="R69" s="120">
        <v>0.0229</v>
      </c>
      <c r="S69" s="120">
        <f t="shared" si="3"/>
        <v>0.0347</v>
      </c>
      <c r="T69" s="175" t="s">
        <v>326</v>
      </c>
      <c r="U69" s="175" t="s">
        <v>327</v>
      </c>
      <c r="V69" s="120" t="s">
        <v>328</v>
      </c>
      <c r="W69" s="175"/>
    </row>
    <row r="70" s="12" customFormat="1" ht="58" customHeight="1" spans="1:25">
      <c r="A70" s="120">
        <v>62</v>
      </c>
      <c r="B70" s="114" t="s">
        <v>343</v>
      </c>
      <c r="C70" s="175" t="s">
        <v>30</v>
      </c>
      <c r="D70" s="120" t="s">
        <v>339</v>
      </c>
      <c r="E70" s="175" t="s">
        <v>344</v>
      </c>
      <c r="F70" s="175" t="s">
        <v>345</v>
      </c>
      <c r="G70" s="176">
        <v>26.52</v>
      </c>
      <c r="H70" s="175" t="s">
        <v>43</v>
      </c>
      <c r="I70" s="175" t="s">
        <v>332</v>
      </c>
      <c r="J70" s="175" t="s">
        <v>346</v>
      </c>
      <c r="K70" s="179"/>
      <c r="L70" s="120"/>
      <c r="M70" s="120">
        <v>1</v>
      </c>
      <c r="N70" s="120">
        <v>0.0435</v>
      </c>
      <c r="O70" s="120">
        <v>0.0069</v>
      </c>
      <c r="P70" s="120">
        <f t="shared" si="2"/>
        <v>0.0366</v>
      </c>
      <c r="Q70" s="120">
        <v>0.2316</v>
      </c>
      <c r="R70" s="120">
        <v>0.0253</v>
      </c>
      <c r="S70" s="120">
        <f t="shared" si="3"/>
        <v>0.2063</v>
      </c>
      <c r="T70" s="175" t="s">
        <v>326</v>
      </c>
      <c r="U70" s="175" t="s">
        <v>327</v>
      </c>
      <c r="V70" s="120" t="s">
        <v>328</v>
      </c>
      <c r="W70" s="175"/>
      <c r="X70" s="10"/>
    </row>
    <row r="71" s="11" customFormat="1" ht="55" customHeight="1" spans="1:25">
      <c r="A71" s="120">
        <v>63</v>
      </c>
      <c r="B71" s="114" t="s">
        <v>347</v>
      </c>
      <c r="C71" s="175" t="s">
        <v>30</v>
      </c>
      <c r="D71" s="120" t="s">
        <v>348</v>
      </c>
      <c r="E71" s="175" t="s">
        <v>349</v>
      </c>
      <c r="F71" s="175" t="s">
        <v>350</v>
      </c>
      <c r="G71" s="176">
        <v>88.56</v>
      </c>
      <c r="H71" s="175" t="s">
        <v>43</v>
      </c>
      <c r="I71" s="175" t="s">
        <v>332</v>
      </c>
      <c r="J71" s="175" t="s">
        <v>351</v>
      </c>
      <c r="K71" s="178"/>
      <c r="L71" s="120"/>
      <c r="M71" s="120">
        <v>1</v>
      </c>
      <c r="N71" s="120">
        <v>0.0034</v>
      </c>
      <c r="O71" s="120">
        <v>0.0007</v>
      </c>
      <c r="P71" s="120">
        <f t="shared" si="2"/>
        <v>0.0027</v>
      </c>
      <c r="Q71" s="120">
        <v>0.0182</v>
      </c>
      <c r="R71" s="120">
        <v>0.002</v>
      </c>
      <c r="S71" s="120">
        <f t="shared" si="3"/>
        <v>0.0162</v>
      </c>
      <c r="T71" s="175" t="s">
        <v>326</v>
      </c>
      <c r="U71" s="175" t="s">
        <v>327</v>
      </c>
      <c r="V71" s="120" t="s">
        <v>328</v>
      </c>
      <c r="W71" s="175"/>
    </row>
    <row r="72" s="11" customFormat="1" ht="54" customHeight="1" spans="1:25">
      <c r="A72" s="120">
        <v>64</v>
      </c>
      <c r="B72" s="114" t="s">
        <v>352</v>
      </c>
      <c r="C72" s="175" t="s">
        <v>30</v>
      </c>
      <c r="D72" s="120" t="s">
        <v>348</v>
      </c>
      <c r="E72" s="175" t="s">
        <v>353</v>
      </c>
      <c r="F72" s="175" t="s">
        <v>354</v>
      </c>
      <c r="G72" s="176">
        <v>167.34</v>
      </c>
      <c r="H72" s="175" t="s">
        <v>43</v>
      </c>
      <c r="I72" s="175" t="s">
        <v>332</v>
      </c>
      <c r="J72" s="175" t="s">
        <v>355</v>
      </c>
      <c r="K72" s="178"/>
      <c r="L72" s="120"/>
      <c r="M72" s="120">
        <v>1</v>
      </c>
      <c r="N72" s="120">
        <v>0.0058</v>
      </c>
      <c r="O72" s="120">
        <v>0.001</v>
      </c>
      <c r="P72" s="120">
        <f t="shared" si="2"/>
        <v>0.0048</v>
      </c>
      <c r="Q72" s="120">
        <v>0.0238</v>
      </c>
      <c r="R72" s="120">
        <v>0.0044</v>
      </c>
      <c r="S72" s="120">
        <f t="shared" si="3"/>
        <v>0.0194</v>
      </c>
      <c r="T72" s="175" t="s">
        <v>326</v>
      </c>
      <c r="U72" s="175" t="s">
        <v>327</v>
      </c>
      <c r="V72" s="120" t="s">
        <v>328</v>
      </c>
      <c r="W72" s="175"/>
    </row>
    <row r="73" s="10" customFormat="1" ht="58" customHeight="1" spans="1:25">
      <c r="A73" s="120">
        <v>65</v>
      </c>
      <c r="B73" s="114" t="s">
        <v>356</v>
      </c>
      <c r="C73" s="175" t="s">
        <v>30</v>
      </c>
      <c r="D73" s="120" t="s">
        <v>321</v>
      </c>
      <c r="E73" s="175" t="s">
        <v>357</v>
      </c>
      <c r="F73" s="175" t="s">
        <v>358</v>
      </c>
      <c r="G73" s="176">
        <v>18.66</v>
      </c>
      <c r="H73" s="175" t="s">
        <v>43</v>
      </c>
      <c r="I73" s="175" t="s">
        <v>332</v>
      </c>
      <c r="J73" s="175" t="s">
        <v>359</v>
      </c>
      <c r="K73" s="177"/>
      <c r="L73" s="120"/>
      <c r="M73" s="120">
        <v>1</v>
      </c>
      <c r="N73" s="120">
        <v>0.001</v>
      </c>
      <c r="O73" s="120">
        <v>0.0004</v>
      </c>
      <c r="P73" s="120">
        <f t="shared" si="2"/>
        <v>0.0006</v>
      </c>
      <c r="Q73" s="120">
        <v>0.0035</v>
      </c>
      <c r="R73" s="120">
        <v>0.0018</v>
      </c>
      <c r="S73" s="120">
        <f t="shared" si="3"/>
        <v>0.0017</v>
      </c>
      <c r="T73" s="175" t="s">
        <v>326</v>
      </c>
      <c r="U73" s="175" t="s">
        <v>327</v>
      </c>
      <c r="V73" s="120" t="s">
        <v>328</v>
      </c>
      <c r="W73" s="175"/>
    </row>
    <row r="74" s="12" customFormat="1" ht="61" customHeight="1" spans="1:25">
      <c r="A74" s="120">
        <v>66</v>
      </c>
      <c r="B74" s="114" t="s">
        <v>360</v>
      </c>
      <c r="C74" s="175" t="s">
        <v>30</v>
      </c>
      <c r="D74" s="120" t="s">
        <v>321</v>
      </c>
      <c r="E74" s="175" t="s">
        <v>361</v>
      </c>
      <c r="F74" s="175" t="s">
        <v>362</v>
      </c>
      <c r="G74" s="176">
        <v>43.5</v>
      </c>
      <c r="H74" s="175" t="s">
        <v>43</v>
      </c>
      <c r="I74" s="175" t="s">
        <v>332</v>
      </c>
      <c r="J74" s="175" t="s">
        <v>363</v>
      </c>
      <c r="K74" s="179"/>
      <c r="L74" s="120"/>
      <c r="M74" s="120">
        <v>1</v>
      </c>
      <c r="N74" s="120">
        <v>0.0014</v>
      </c>
      <c r="O74" s="120">
        <v>0.0005</v>
      </c>
      <c r="P74" s="120">
        <f t="shared" si="2"/>
        <v>0.0009</v>
      </c>
      <c r="Q74" s="120">
        <v>0.006</v>
      </c>
      <c r="R74" s="120">
        <v>0.0022</v>
      </c>
      <c r="S74" s="120">
        <f t="shared" si="3"/>
        <v>0.0038</v>
      </c>
      <c r="T74" s="175" t="s">
        <v>326</v>
      </c>
      <c r="U74" s="175" t="s">
        <v>327</v>
      </c>
      <c r="V74" s="120" t="s">
        <v>328</v>
      </c>
      <c r="W74" s="175"/>
    </row>
    <row r="75" s="10" customFormat="1" ht="57" customHeight="1" spans="1:25">
      <c r="A75" s="120">
        <v>67</v>
      </c>
      <c r="B75" s="114" t="s">
        <v>364</v>
      </c>
      <c r="C75" s="175" t="s">
        <v>30</v>
      </c>
      <c r="D75" s="120" t="s">
        <v>321</v>
      </c>
      <c r="E75" s="175" t="s">
        <v>365</v>
      </c>
      <c r="F75" s="175" t="s">
        <v>366</v>
      </c>
      <c r="G75" s="176">
        <v>91.44</v>
      </c>
      <c r="H75" s="175" t="s">
        <v>43</v>
      </c>
      <c r="I75" s="175" t="s">
        <v>332</v>
      </c>
      <c r="J75" s="175" t="s">
        <v>367</v>
      </c>
      <c r="K75" s="177"/>
      <c r="L75" s="120"/>
      <c r="M75" s="120">
        <v>1</v>
      </c>
      <c r="N75" s="120">
        <v>0.0034</v>
      </c>
      <c r="O75" s="120">
        <v>0.0025</v>
      </c>
      <c r="P75" s="120">
        <f t="shared" si="2"/>
        <v>0.0009</v>
      </c>
      <c r="Q75" s="120">
        <v>0.0161</v>
      </c>
      <c r="R75" s="120">
        <v>0.0036</v>
      </c>
      <c r="S75" s="120">
        <f t="shared" si="3"/>
        <v>0.0125</v>
      </c>
      <c r="T75" s="175" t="s">
        <v>326</v>
      </c>
      <c r="U75" s="175" t="s">
        <v>327</v>
      </c>
      <c r="V75" s="120" t="s">
        <v>328</v>
      </c>
      <c r="W75" s="175"/>
    </row>
    <row r="76" s="11" customFormat="1" ht="58" customHeight="1" spans="1:25">
      <c r="A76" s="120">
        <v>68</v>
      </c>
      <c r="B76" s="114" t="s">
        <v>368</v>
      </c>
      <c r="C76" s="175" t="s">
        <v>30</v>
      </c>
      <c r="D76" s="120" t="s">
        <v>321</v>
      </c>
      <c r="E76" s="175" t="s">
        <v>369</v>
      </c>
      <c r="F76" s="175" t="s">
        <v>370</v>
      </c>
      <c r="G76" s="176">
        <v>17.52</v>
      </c>
      <c r="H76" s="175" t="s">
        <v>43</v>
      </c>
      <c r="I76" s="175" t="s">
        <v>332</v>
      </c>
      <c r="J76" s="175" t="s">
        <v>371</v>
      </c>
      <c r="K76" s="178"/>
      <c r="L76" s="120">
        <v>1</v>
      </c>
      <c r="M76" s="120"/>
      <c r="N76" s="120">
        <v>0.0343</v>
      </c>
      <c r="O76" s="120">
        <v>0.0113</v>
      </c>
      <c r="P76" s="120">
        <f t="shared" si="2"/>
        <v>0.023</v>
      </c>
      <c r="Q76" s="120">
        <v>0.1343</v>
      </c>
      <c r="R76" s="120">
        <v>0.0466</v>
      </c>
      <c r="S76" s="120">
        <f t="shared" si="3"/>
        <v>0.0877</v>
      </c>
      <c r="T76" s="175" t="s">
        <v>326</v>
      </c>
      <c r="U76" s="175" t="s">
        <v>327</v>
      </c>
      <c r="V76" s="120" t="s">
        <v>328</v>
      </c>
      <c r="W76" s="175"/>
    </row>
    <row r="77" s="12" customFormat="1" ht="52" customHeight="1" spans="1:25">
      <c r="A77" s="120">
        <v>69</v>
      </c>
      <c r="B77" s="114" t="s">
        <v>372</v>
      </c>
      <c r="C77" s="175" t="s">
        <v>30</v>
      </c>
      <c r="D77" s="120" t="s">
        <v>321</v>
      </c>
      <c r="E77" s="175" t="s">
        <v>373</v>
      </c>
      <c r="F77" s="175" t="s">
        <v>374</v>
      </c>
      <c r="G77" s="176">
        <v>136.44</v>
      </c>
      <c r="H77" s="175" t="s">
        <v>43</v>
      </c>
      <c r="I77" s="175" t="s">
        <v>332</v>
      </c>
      <c r="J77" s="175" t="s">
        <v>375</v>
      </c>
      <c r="K77" s="179"/>
      <c r="L77" s="120"/>
      <c r="M77" s="120">
        <v>1</v>
      </c>
      <c r="N77" s="120">
        <v>0.0669</v>
      </c>
      <c r="O77" s="120">
        <v>0.011</v>
      </c>
      <c r="P77" s="120">
        <f t="shared" si="2"/>
        <v>0.0559</v>
      </c>
      <c r="Q77" s="120">
        <v>0.3016</v>
      </c>
      <c r="R77" s="120">
        <v>0.0451</v>
      </c>
      <c r="S77" s="120">
        <f t="shared" si="3"/>
        <v>0.2565</v>
      </c>
      <c r="T77" s="175" t="s">
        <v>326</v>
      </c>
      <c r="U77" s="175" t="s">
        <v>327</v>
      </c>
      <c r="V77" s="120" t="s">
        <v>328</v>
      </c>
      <c r="W77" s="175"/>
      <c r="Y77" s="10"/>
    </row>
    <row r="78" s="10" customFormat="1" ht="67" customHeight="1" spans="1:25">
      <c r="A78" s="120">
        <v>70</v>
      </c>
      <c r="B78" s="114" t="s">
        <v>376</v>
      </c>
      <c r="C78" s="175" t="s">
        <v>30</v>
      </c>
      <c r="D78" s="120" t="s">
        <v>321</v>
      </c>
      <c r="E78" s="175" t="s">
        <v>377</v>
      </c>
      <c r="F78" s="175" t="s">
        <v>378</v>
      </c>
      <c r="G78" s="176">
        <v>73.98</v>
      </c>
      <c r="H78" s="175" t="s">
        <v>43</v>
      </c>
      <c r="I78" s="175" t="s">
        <v>332</v>
      </c>
      <c r="J78" s="175" t="s">
        <v>379</v>
      </c>
      <c r="K78" s="177"/>
      <c r="L78" s="120">
        <v>1</v>
      </c>
      <c r="M78" s="120"/>
      <c r="N78" s="120">
        <v>0.0474</v>
      </c>
      <c r="O78" s="120">
        <v>0.0185</v>
      </c>
      <c r="P78" s="120">
        <f t="shared" si="2"/>
        <v>0.0289</v>
      </c>
      <c r="Q78" s="120">
        <v>0.1929</v>
      </c>
      <c r="R78" s="120">
        <v>0.0739</v>
      </c>
      <c r="S78" s="120">
        <f t="shared" si="3"/>
        <v>0.119</v>
      </c>
      <c r="T78" s="175" t="s">
        <v>326</v>
      </c>
      <c r="U78" s="175" t="s">
        <v>327</v>
      </c>
      <c r="V78" s="120" t="s">
        <v>328</v>
      </c>
      <c r="W78" s="175"/>
    </row>
    <row r="79" s="12" customFormat="1" ht="58" customHeight="1" spans="1:25">
      <c r="A79" s="120">
        <v>71</v>
      </c>
      <c r="B79" s="114" t="s">
        <v>380</v>
      </c>
      <c r="C79" s="175" t="s">
        <v>30</v>
      </c>
      <c r="D79" s="120" t="s">
        <v>321</v>
      </c>
      <c r="E79" s="175" t="s">
        <v>381</v>
      </c>
      <c r="F79" s="175" t="s">
        <v>382</v>
      </c>
      <c r="G79" s="176">
        <v>33.54</v>
      </c>
      <c r="H79" s="175" t="s">
        <v>43</v>
      </c>
      <c r="I79" s="175" t="s">
        <v>332</v>
      </c>
      <c r="J79" s="175" t="s">
        <v>383</v>
      </c>
      <c r="K79" s="179"/>
      <c r="L79" s="120"/>
      <c r="M79" s="120">
        <v>1</v>
      </c>
      <c r="N79" s="120">
        <v>0.0309</v>
      </c>
      <c r="O79" s="120">
        <v>0.0076</v>
      </c>
      <c r="P79" s="120">
        <f t="shared" si="2"/>
        <v>0.0233</v>
      </c>
      <c r="Q79" s="120">
        <v>0.1151</v>
      </c>
      <c r="R79" s="120">
        <v>0.0292</v>
      </c>
      <c r="S79" s="120">
        <f t="shared" si="3"/>
        <v>0.0859</v>
      </c>
      <c r="T79" s="175" t="s">
        <v>326</v>
      </c>
      <c r="U79" s="175" t="s">
        <v>327</v>
      </c>
      <c r="V79" s="120" t="s">
        <v>328</v>
      </c>
      <c r="W79" s="175"/>
    </row>
    <row r="80" s="12" customFormat="1" ht="61" customHeight="1" spans="1:25">
      <c r="A80" s="120">
        <v>72</v>
      </c>
      <c r="B80" s="114" t="s">
        <v>384</v>
      </c>
      <c r="C80" s="175" t="s">
        <v>30</v>
      </c>
      <c r="D80" s="120" t="s">
        <v>321</v>
      </c>
      <c r="E80" s="175" t="s">
        <v>385</v>
      </c>
      <c r="F80" s="175" t="s">
        <v>386</v>
      </c>
      <c r="G80" s="176">
        <v>48.3</v>
      </c>
      <c r="H80" s="175" t="s">
        <v>43</v>
      </c>
      <c r="I80" s="175" t="s">
        <v>332</v>
      </c>
      <c r="J80" s="175" t="s">
        <v>387</v>
      </c>
      <c r="K80" s="179"/>
      <c r="L80" s="120"/>
      <c r="M80" s="120">
        <v>1</v>
      </c>
      <c r="N80" s="120">
        <v>0.0395</v>
      </c>
      <c r="O80" s="120">
        <v>0.0086</v>
      </c>
      <c r="P80" s="120">
        <f t="shared" si="2"/>
        <v>0.0309</v>
      </c>
      <c r="Q80" s="120">
        <v>0.1478</v>
      </c>
      <c r="R80" s="120">
        <v>0.0294</v>
      </c>
      <c r="S80" s="120">
        <f t="shared" si="3"/>
        <v>0.1184</v>
      </c>
      <c r="T80" s="175" t="s">
        <v>326</v>
      </c>
      <c r="U80" s="175" t="s">
        <v>327</v>
      </c>
      <c r="V80" s="120" t="s">
        <v>328</v>
      </c>
      <c r="W80" s="175"/>
    </row>
    <row r="81" s="12" customFormat="1" ht="55" customHeight="1" spans="1:252">
      <c r="A81" s="120">
        <v>73</v>
      </c>
      <c r="B81" s="114" t="s">
        <v>388</v>
      </c>
      <c r="C81" s="175" t="s">
        <v>30</v>
      </c>
      <c r="D81" s="120" t="s">
        <v>321</v>
      </c>
      <c r="E81" s="175" t="s">
        <v>389</v>
      </c>
      <c r="F81" s="175" t="s">
        <v>390</v>
      </c>
      <c r="G81" s="176">
        <v>21.72</v>
      </c>
      <c r="H81" s="175" t="s">
        <v>43</v>
      </c>
      <c r="I81" s="175" t="s">
        <v>332</v>
      </c>
      <c r="J81" s="175" t="s">
        <v>391</v>
      </c>
      <c r="K81" s="179"/>
      <c r="L81" s="120"/>
      <c r="M81" s="120">
        <v>1</v>
      </c>
      <c r="N81" s="120">
        <v>0.0602</v>
      </c>
      <c r="O81" s="120">
        <v>0.0111</v>
      </c>
      <c r="P81" s="120">
        <f t="shared" si="2"/>
        <v>0.0491</v>
      </c>
      <c r="Q81" s="120">
        <v>0.181</v>
      </c>
      <c r="R81" s="120">
        <v>0.0384</v>
      </c>
      <c r="S81" s="120">
        <f t="shared" si="3"/>
        <v>0.1426</v>
      </c>
      <c r="T81" s="175" t="s">
        <v>326</v>
      </c>
      <c r="U81" s="175" t="s">
        <v>327</v>
      </c>
      <c r="V81" s="120" t="s">
        <v>328</v>
      </c>
      <c r="W81" s="175"/>
    </row>
    <row r="82" s="12" customFormat="1" ht="57" customHeight="1" spans="1:252">
      <c r="A82" s="120">
        <v>74</v>
      </c>
      <c r="B82" s="114" t="s">
        <v>392</v>
      </c>
      <c r="C82" s="175" t="s">
        <v>30</v>
      </c>
      <c r="D82" s="120" t="s">
        <v>321</v>
      </c>
      <c r="E82" s="175" t="s">
        <v>393</v>
      </c>
      <c r="F82" s="175" t="s">
        <v>394</v>
      </c>
      <c r="G82" s="176">
        <v>46.74</v>
      </c>
      <c r="H82" s="175" t="s">
        <v>43</v>
      </c>
      <c r="I82" s="175" t="s">
        <v>332</v>
      </c>
      <c r="J82" s="175" t="s">
        <v>395</v>
      </c>
      <c r="K82" s="179"/>
      <c r="L82" s="120"/>
      <c r="M82" s="120">
        <v>1</v>
      </c>
      <c r="N82" s="120">
        <v>0.0017</v>
      </c>
      <c r="O82" s="120">
        <v>0.0002</v>
      </c>
      <c r="P82" s="120">
        <v>0.0015</v>
      </c>
      <c r="Q82" s="120">
        <v>0.007</v>
      </c>
      <c r="R82" s="120">
        <v>0.0009</v>
      </c>
      <c r="S82" s="120">
        <v>0.0061</v>
      </c>
      <c r="T82" s="175" t="s">
        <v>326</v>
      </c>
      <c r="U82" s="175" t="s">
        <v>327</v>
      </c>
      <c r="V82" s="120" t="s">
        <v>328</v>
      </c>
      <c r="W82" s="175"/>
    </row>
    <row r="83" s="12" customFormat="1" ht="55" customHeight="1" spans="1:252">
      <c r="A83" s="120">
        <v>75</v>
      </c>
      <c r="B83" s="114" t="s">
        <v>396</v>
      </c>
      <c r="C83" s="175" t="s">
        <v>30</v>
      </c>
      <c r="D83" s="120" t="s">
        <v>321</v>
      </c>
      <c r="E83" s="175" t="s">
        <v>397</v>
      </c>
      <c r="F83" s="175" t="s">
        <v>398</v>
      </c>
      <c r="G83" s="176">
        <v>103.68</v>
      </c>
      <c r="H83" s="175" t="s">
        <v>43</v>
      </c>
      <c r="I83" s="175" t="s">
        <v>332</v>
      </c>
      <c r="J83" s="175" t="s">
        <v>399</v>
      </c>
      <c r="K83" s="179"/>
      <c r="L83" s="120">
        <v>1</v>
      </c>
      <c r="M83" s="120"/>
      <c r="N83" s="120">
        <v>0.0048</v>
      </c>
      <c r="O83" s="120">
        <v>0.0014</v>
      </c>
      <c r="P83" s="120">
        <f t="shared" ref="P83:P90" si="4">N83-O83</f>
        <v>0.0034</v>
      </c>
      <c r="Q83" s="120">
        <v>0.0181</v>
      </c>
      <c r="R83" s="120">
        <v>0.0056</v>
      </c>
      <c r="S83" s="120">
        <f t="shared" ref="S83:S90" si="5">Q83-R83</f>
        <v>0.0125</v>
      </c>
      <c r="T83" s="175" t="s">
        <v>326</v>
      </c>
      <c r="U83" s="175" t="s">
        <v>327</v>
      </c>
      <c r="V83" s="120" t="s">
        <v>328</v>
      </c>
      <c r="W83" s="175"/>
    </row>
    <row r="84" s="12" customFormat="1" ht="49" customHeight="1" spans="1:252">
      <c r="A84" s="120">
        <v>76</v>
      </c>
      <c r="B84" s="114" t="s">
        <v>400</v>
      </c>
      <c r="C84" s="175" t="s">
        <v>30</v>
      </c>
      <c r="D84" s="120" t="s">
        <v>321</v>
      </c>
      <c r="E84" s="175" t="s">
        <v>401</v>
      </c>
      <c r="F84" s="175" t="s">
        <v>402</v>
      </c>
      <c r="G84" s="176">
        <v>41.28</v>
      </c>
      <c r="H84" s="175" t="s">
        <v>43</v>
      </c>
      <c r="I84" s="175" t="s">
        <v>332</v>
      </c>
      <c r="J84" s="175" t="s">
        <v>403</v>
      </c>
      <c r="K84" s="179"/>
      <c r="L84" s="120"/>
      <c r="M84" s="120">
        <v>1</v>
      </c>
      <c r="N84" s="120">
        <v>0.0015</v>
      </c>
      <c r="O84" s="120">
        <v>0.0003</v>
      </c>
      <c r="P84" s="120">
        <f t="shared" si="4"/>
        <v>0.0012</v>
      </c>
      <c r="Q84" s="120">
        <v>0.0067</v>
      </c>
      <c r="R84" s="120">
        <v>0.0019</v>
      </c>
      <c r="S84" s="120">
        <f t="shared" si="5"/>
        <v>0.0048</v>
      </c>
      <c r="T84" s="175" t="s">
        <v>326</v>
      </c>
      <c r="U84" s="175" t="s">
        <v>327</v>
      </c>
      <c r="V84" s="120" t="s">
        <v>328</v>
      </c>
      <c r="W84" s="175"/>
    </row>
    <row r="85" s="12" customFormat="1" ht="67" customHeight="1" spans="1:252">
      <c r="A85" s="120">
        <v>77</v>
      </c>
      <c r="B85" s="114" t="s">
        <v>404</v>
      </c>
      <c r="C85" s="175" t="s">
        <v>30</v>
      </c>
      <c r="D85" s="120" t="s">
        <v>348</v>
      </c>
      <c r="E85" s="175" t="s">
        <v>405</v>
      </c>
      <c r="F85" s="175" t="s">
        <v>406</v>
      </c>
      <c r="G85" s="176">
        <v>31.08</v>
      </c>
      <c r="H85" s="175" t="s">
        <v>43</v>
      </c>
      <c r="I85" s="175" t="s">
        <v>332</v>
      </c>
      <c r="J85" s="175" t="s">
        <v>407</v>
      </c>
      <c r="K85" s="179"/>
      <c r="L85" s="120"/>
      <c r="M85" s="120">
        <v>1</v>
      </c>
      <c r="N85" s="120">
        <v>0.0112</v>
      </c>
      <c r="O85" s="120">
        <v>0.0052</v>
      </c>
      <c r="P85" s="120">
        <v>0.006</v>
      </c>
      <c r="Q85" s="120">
        <v>0.0504</v>
      </c>
      <c r="R85" s="120">
        <v>0.0135</v>
      </c>
      <c r="S85" s="120">
        <v>0.0369</v>
      </c>
      <c r="T85" s="175" t="s">
        <v>326</v>
      </c>
      <c r="U85" s="175" t="s">
        <v>327</v>
      </c>
      <c r="V85" s="120" t="s">
        <v>328</v>
      </c>
      <c r="W85" s="175"/>
    </row>
    <row r="86" s="10" customFormat="1" ht="55" customHeight="1" spans="1:252">
      <c r="A86" s="120">
        <v>78</v>
      </c>
      <c r="B86" s="114" t="s">
        <v>408</v>
      </c>
      <c r="C86" s="175" t="s">
        <v>30</v>
      </c>
      <c r="D86" s="120" t="s">
        <v>348</v>
      </c>
      <c r="E86" s="175" t="s">
        <v>409</v>
      </c>
      <c r="F86" s="175" t="s">
        <v>410</v>
      </c>
      <c r="G86" s="176">
        <v>41.46</v>
      </c>
      <c r="H86" s="175" t="s">
        <v>43</v>
      </c>
      <c r="I86" s="175" t="s">
        <v>332</v>
      </c>
      <c r="J86" s="175" t="s">
        <v>411</v>
      </c>
      <c r="K86" s="177"/>
      <c r="L86" s="120"/>
      <c r="M86" s="120">
        <v>1</v>
      </c>
      <c r="N86" s="120">
        <f>O86+P86</f>
        <v>0.0039</v>
      </c>
      <c r="O86" s="120">
        <v>0.0018</v>
      </c>
      <c r="P86" s="120">
        <v>0.0021</v>
      </c>
      <c r="Q86" s="120">
        <f>R86+S86</f>
        <v>0.0124</v>
      </c>
      <c r="R86" s="120">
        <v>0.0032</v>
      </c>
      <c r="S86" s="120">
        <v>0.0092</v>
      </c>
      <c r="T86" s="175" t="s">
        <v>326</v>
      </c>
      <c r="U86" s="175" t="s">
        <v>327</v>
      </c>
      <c r="V86" s="120" t="s">
        <v>328</v>
      </c>
      <c r="W86" s="175"/>
    </row>
    <row r="87" s="12" customFormat="1" ht="49" customHeight="1" spans="1:252">
      <c r="A87" s="120">
        <v>79</v>
      </c>
      <c r="B87" s="114" t="s">
        <v>412</v>
      </c>
      <c r="C87" s="175" t="s">
        <v>30</v>
      </c>
      <c r="D87" s="120" t="s">
        <v>321</v>
      </c>
      <c r="E87" s="175" t="s">
        <v>413</v>
      </c>
      <c r="F87" s="175" t="s">
        <v>414</v>
      </c>
      <c r="G87" s="176">
        <v>92.28</v>
      </c>
      <c r="H87" s="175" t="s">
        <v>43</v>
      </c>
      <c r="I87" s="175" t="s">
        <v>332</v>
      </c>
      <c r="J87" s="175" t="s">
        <v>415</v>
      </c>
      <c r="K87" s="179"/>
      <c r="L87" s="120"/>
      <c r="M87" s="120">
        <v>1</v>
      </c>
      <c r="N87" s="120">
        <v>0.0324</v>
      </c>
      <c r="O87" s="120">
        <v>0.0058</v>
      </c>
      <c r="P87" s="120">
        <f t="shared" si="4"/>
        <v>0.0266</v>
      </c>
      <c r="Q87" s="120">
        <v>0.1299</v>
      </c>
      <c r="R87" s="120">
        <v>0.0231</v>
      </c>
      <c r="S87" s="120">
        <f t="shared" si="5"/>
        <v>0.1068</v>
      </c>
      <c r="T87" s="175" t="s">
        <v>326</v>
      </c>
      <c r="U87" s="175" t="s">
        <v>327</v>
      </c>
      <c r="V87" s="120" t="s">
        <v>328</v>
      </c>
      <c r="W87" s="175"/>
      <c r="X87" s="180"/>
      <c r="Y87" s="180"/>
      <c r="Z87" s="180"/>
      <c r="AA87" s="180"/>
      <c r="AB87" s="180"/>
      <c r="AC87" s="180"/>
      <c r="AD87" s="180"/>
      <c r="AE87" s="180"/>
      <c r="AF87" s="180"/>
      <c r="AG87" s="180"/>
      <c r="AH87" s="180"/>
      <c r="AI87" s="180"/>
      <c r="AJ87" s="180"/>
      <c r="AK87" s="180"/>
      <c r="AL87" s="180"/>
      <c r="AM87" s="180"/>
      <c r="AN87" s="180"/>
      <c r="AO87" s="180"/>
      <c r="AP87" s="180"/>
      <c r="AQ87" s="180"/>
      <c r="AR87" s="180"/>
      <c r="AS87" s="180"/>
      <c r="AT87" s="180"/>
      <c r="AU87" s="180"/>
      <c r="AV87" s="180"/>
      <c r="AW87" s="180"/>
      <c r="AX87" s="180"/>
      <c r="AY87" s="180"/>
      <c r="AZ87" s="180"/>
      <c r="BA87" s="180"/>
      <c r="BB87" s="180"/>
      <c r="BC87" s="180"/>
      <c r="BD87" s="180"/>
      <c r="BE87" s="180"/>
      <c r="BF87" s="180"/>
      <c r="BG87" s="180"/>
      <c r="BH87" s="180"/>
      <c r="BI87" s="180"/>
      <c r="BJ87" s="180"/>
      <c r="BK87" s="180"/>
      <c r="BL87" s="180"/>
      <c r="BM87" s="180"/>
      <c r="BN87" s="180"/>
      <c r="BO87" s="180"/>
      <c r="BP87" s="180"/>
      <c r="BQ87" s="180"/>
      <c r="BR87" s="180"/>
      <c r="BS87" s="180"/>
      <c r="BT87" s="180"/>
      <c r="BU87" s="180"/>
      <c r="BV87" s="180"/>
      <c r="BW87" s="180"/>
      <c r="BX87" s="180"/>
      <c r="BY87" s="180"/>
      <c r="BZ87" s="180"/>
      <c r="CA87" s="180"/>
      <c r="CB87" s="180"/>
      <c r="CC87" s="180"/>
      <c r="CD87" s="180"/>
      <c r="CE87" s="180"/>
      <c r="CF87" s="180"/>
      <c r="CG87" s="180"/>
      <c r="CH87" s="180"/>
      <c r="CI87" s="180"/>
      <c r="CJ87" s="180"/>
      <c r="CK87" s="180"/>
      <c r="CL87" s="180"/>
      <c r="CM87" s="180"/>
      <c r="CN87" s="180"/>
      <c r="CO87" s="180"/>
      <c r="CP87" s="180"/>
      <c r="CQ87" s="180"/>
      <c r="CR87" s="180"/>
      <c r="CS87" s="180"/>
      <c r="CT87" s="180"/>
      <c r="CU87" s="180"/>
      <c r="CV87" s="180"/>
      <c r="CW87" s="180"/>
      <c r="CX87" s="180"/>
      <c r="CY87" s="180"/>
      <c r="CZ87" s="180"/>
      <c r="DA87" s="180"/>
      <c r="DB87" s="180"/>
      <c r="DC87" s="180"/>
      <c r="DD87" s="180"/>
      <c r="DE87" s="180"/>
      <c r="DF87" s="180"/>
      <c r="DG87" s="180"/>
      <c r="DH87" s="180"/>
      <c r="DI87" s="180"/>
      <c r="DJ87" s="180"/>
      <c r="DK87" s="180"/>
      <c r="DL87" s="180"/>
      <c r="DM87" s="180"/>
      <c r="DN87" s="180"/>
      <c r="DO87" s="180"/>
      <c r="DP87" s="180"/>
      <c r="DQ87" s="180"/>
      <c r="DR87" s="180"/>
      <c r="DS87" s="180"/>
      <c r="DT87" s="180"/>
      <c r="DU87" s="180"/>
      <c r="DV87" s="180"/>
      <c r="DW87" s="180"/>
      <c r="DX87" s="180"/>
      <c r="DY87" s="180"/>
      <c r="DZ87" s="180"/>
      <c r="EA87" s="180"/>
      <c r="EB87" s="180"/>
      <c r="EC87" s="180"/>
      <c r="ED87" s="180"/>
      <c r="EE87" s="180"/>
      <c r="EF87" s="180"/>
      <c r="EG87" s="180"/>
      <c r="EH87" s="180"/>
      <c r="EI87" s="180"/>
      <c r="EJ87" s="180"/>
      <c r="EK87" s="180"/>
      <c r="EL87" s="180"/>
      <c r="EM87" s="180"/>
      <c r="EN87" s="180"/>
      <c r="EO87" s="180"/>
      <c r="EP87" s="180"/>
      <c r="EQ87" s="180"/>
      <c r="ER87" s="180"/>
      <c r="ES87" s="180"/>
      <c r="ET87" s="180"/>
      <c r="EU87" s="180"/>
      <c r="EV87" s="180"/>
      <c r="EW87" s="180"/>
      <c r="EX87" s="180"/>
      <c r="EY87" s="180"/>
      <c r="EZ87" s="180"/>
      <c r="FA87" s="180"/>
      <c r="FB87" s="180"/>
      <c r="FC87" s="180"/>
      <c r="FD87" s="180"/>
      <c r="FE87" s="180"/>
      <c r="FF87" s="180"/>
      <c r="FG87" s="180"/>
      <c r="FH87" s="180"/>
      <c r="FI87" s="180"/>
      <c r="FJ87" s="180"/>
      <c r="FK87" s="180"/>
      <c r="FL87" s="180"/>
      <c r="FM87" s="180"/>
      <c r="FN87" s="180"/>
      <c r="FO87" s="180"/>
      <c r="FP87" s="180"/>
      <c r="FQ87" s="180"/>
      <c r="FR87" s="180"/>
      <c r="FS87" s="180"/>
      <c r="FT87" s="180"/>
      <c r="FU87" s="180"/>
      <c r="FV87" s="180"/>
      <c r="FW87" s="180"/>
      <c r="FX87" s="180"/>
      <c r="FY87" s="180"/>
      <c r="FZ87" s="180"/>
      <c r="GA87" s="180"/>
      <c r="GB87" s="180"/>
      <c r="GC87" s="180"/>
      <c r="GD87" s="180"/>
      <c r="GE87" s="180"/>
      <c r="GF87" s="180"/>
      <c r="GG87" s="180"/>
      <c r="GH87" s="180"/>
      <c r="GI87" s="180"/>
      <c r="GJ87" s="180"/>
      <c r="GK87" s="180"/>
      <c r="GL87" s="180"/>
      <c r="GM87" s="180"/>
      <c r="GN87" s="180"/>
      <c r="GO87" s="180"/>
      <c r="GP87" s="180"/>
      <c r="GQ87" s="180"/>
      <c r="GR87" s="180"/>
      <c r="GS87" s="180"/>
      <c r="GT87" s="180"/>
      <c r="GU87" s="180"/>
      <c r="GV87" s="180"/>
      <c r="GW87" s="180"/>
      <c r="GX87" s="180"/>
      <c r="GY87" s="180"/>
      <c r="GZ87" s="180"/>
      <c r="HA87" s="180"/>
      <c r="HB87" s="180"/>
      <c r="HC87" s="180"/>
      <c r="HD87" s="180"/>
      <c r="HE87" s="180"/>
      <c r="HF87" s="180"/>
      <c r="HG87" s="180"/>
      <c r="HH87" s="180"/>
      <c r="HI87" s="180"/>
      <c r="HJ87" s="180"/>
      <c r="HK87" s="180"/>
      <c r="HL87" s="180"/>
      <c r="HM87" s="180"/>
      <c r="HN87" s="180"/>
      <c r="HO87" s="180"/>
      <c r="HP87" s="180"/>
      <c r="HQ87" s="180"/>
      <c r="HR87" s="180"/>
      <c r="HS87" s="180"/>
      <c r="HT87" s="180"/>
      <c r="HU87" s="180"/>
      <c r="HV87" s="180"/>
      <c r="HW87" s="180"/>
      <c r="HX87" s="180"/>
      <c r="HY87" s="180"/>
      <c r="HZ87" s="180"/>
      <c r="IA87" s="180"/>
      <c r="IB87" s="180"/>
      <c r="IC87" s="180"/>
      <c r="ID87" s="180"/>
      <c r="IE87" s="180"/>
      <c r="IF87" s="180"/>
      <c r="IG87" s="180"/>
      <c r="IH87" s="180"/>
      <c r="II87" s="180"/>
      <c r="IJ87" s="180"/>
      <c r="IK87" s="180"/>
      <c r="IL87" s="180"/>
      <c r="IM87" s="180"/>
      <c r="IN87" s="180"/>
      <c r="IO87" s="180"/>
      <c r="IP87" s="180"/>
      <c r="IQ87" s="180"/>
      <c r="IR87" s="180"/>
    </row>
    <row r="88" s="12" customFormat="1" ht="45" customHeight="1" spans="1:252">
      <c r="A88" s="120">
        <v>80</v>
      </c>
      <c r="B88" s="114" t="s">
        <v>416</v>
      </c>
      <c r="C88" s="175" t="s">
        <v>30</v>
      </c>
      <c r="D88" s="120" t="s">
        <v>321</v>
      </c>
      <c r="E88" s="175" t="s">
        <v>417</v>
      </c>
      <c r="F88" s="175" t="s">
        <v>418</v>
      </c>
      <c r="G88" s="176">
        <v>49.44</v>
      </c>
      <c r="H88" s="175" t="s">
        <v>43</v>
      </c>
      <c r="I88" s="175" t="s">
        <v>332</v>
      </c>
      <c r="J88" s="175" t="s">
        <v>419</v>
      </c>
      <c r="K88" s="179"/>
      <c r="L88" s="120"/>
      <c r="M88" s="120">
        <v>1</v>
      </c>
      <c r="N88" s="120">
        <v>0.0122</v>
      </c>
      <c r="O88" s="120">
        <v>0.0037</v>
      </c>
      <c r="P88" s="120">
        <f t="shared" si="4"/>
        <v>0.0085</v>
      </c>
      <c r="Q88" s="120">
        <v>0.0415</v>
      </c>
      <c r="R88" s="120">
        <v>0.0126</v>
      </c>
      <c r="S88" s="120">
        <f t="shared" si="5"/>
        <v>0.0289</v>
      </c>
      <c r="T88" s="175" t="s">
        <v>326</v>
      </c>
      <c r="U88" s="175" t="s">
        <v>327</v>
      </c>
      <c r="V88" s="120" t="s">
        <v>328</v>
      </c>
      <c r="W88" s="175"/>
    </row>
    <row r="89" s="12" customFormat="1" ht="49" customHeight="1" spans="1:252">
      <c r="A89" s="120">
        <v>81</v>
      </c>
      <c r="B89" s="114" t="s">
        <v>420</v>
      </c>
      <c r="C89" s="175" t="s">
        <v>30</v>
      </c>
      <c r="D89" s="120" t="s">
        <v>321</v>
      </c>
      <c r="E89" s="175" t="s">
        <v>421</v>
      </c>
      <c r="F89" s="175" t="s">
        <v>422</v>
      </c>
      <c r="G89" s="176">
        <v>119.16</v>
      </c>
      <c r="H89" s="175" t="s">
        <v>43</v>
      </c>
      <c r="I89" s="175" t="s">
        <v>332</v>
      </c>
      <c r="J89" s="175" t="s">
        <v>423</v>
      </c>
      <c r="K89" s="179"/>
      <c r="L89" s="120"/>
      <c r="M89" s="120">
        <v>1</v>
      </c>
      <c r="N89" s="120">
        <v>0.1056</v>
      </c>
      <c r="O89" s="120">
        <v>0.0189</v>
      </c>
      <c r="P89" s="120">
        <f t="shared" si="4"/>
        <v>0.0867</v>
      </c>
      <c r="Q89" s="120">
        <v>0.3117</v>
      </c>
      <c r="R89" s="120">
        <v>0.082</v>
      </c>
      <c r="S89" s="120">
        <f t="shared" si="5"/>
        <v>0.2297</v>
      </c>
      <c r="T89" s="175" t="s">
        <v>326</v>
      </c>
      <c r="U89" s="175" t="s">
        <v>327</v>
      </c>
      <c r="V89" s="120" t="s">
        <v>328</v>
      </c>
      <c r="W89" s="175"/>
    </row>
    <row r="90" s="11" customFormat="1" ht="55" customHeight="1" spans="1:252">
      <c r="A90" s="120">
        <v>82</v>
      </c>
      <c r="B90" s="114" t="s">
        <v>424</v>
      </c>
      <c r="C90" s="175" t="s">
        <v>30</v>
      </c>
      <c r="D90" s="120" t="s">
        <v>321</v>
      </c>
      <c r="E90" s="175" t="s">
        <v>425</v>
      </c>
      <c r="F90" s="175" t="s">
        <v>426</v>
      </c>
      <c r="G90" s="176">
        <v>28.86</v>
      </c>
      <c r="H90" s="175" t="s">
        <v>43</v>
      </c>
      <c r="I90" s="175" t="s">
        <v>332</v>
      </c>
      <c r="J90" s="175" t="s">
        <v>427</v>
      </c>
      <c r="K90" s="178"/>
      <c r="L90" s="120"/>
      <c r="M90" s="120">
        <v>1</v>
      </c>
      <c r="N90" s="120">
        <v>0.0869</v>
      </c>
      <c r="O90" s="120">
        <v>0.0198</v>
      </c>
      <c r="P90" s="120">
        <f t="shared" si="4"/>
        <v>0.0671</v>
      </c>
      <c r="Q90" s="120">
        <v>0.2096</v>
      </c>
      <c r="R90" s="120">
        <v>0.0342</v>
      </c>
      <c r="S90" s="120">
        <f t="shared" si="5"/>
        <v>0.1754</v>
      </c>
      <c r="T90" s="175" t="s">
        <v>326</v>
      </c>
      <c r="U90" s="175" t="s">
        <v>327</v>
      </c>
      <c r="V90" s="120" t="s">
        <v>328</v>
      </c>
      <c r="W90" s="175"/>
    </row>
    <row r="91" s="11" customFormat="1" ht="51" customHeight="1" spans="1:252">
      <c r="A91" s="120">
        <v>83</v>
      </c>
      <c r="B91" s="114" t="s">
        <v>424</v>
      </c>
      <c r="C91" s="175" t="s">
        <v>30</v>
      </c>
      <c r="D91" s="120" t="s">
        <v>321</v>
      </c>
      <c r="E91" s="175" t="s">
        <v>425</v>
      </c>
      <c r="F91" s="175" t="s">
        <v>428</v>
      </c>
      <c r="G91" s="176">
        <v>14.88</v>
      </c>
      <c r="H91" s="175" t="s">
        <v>43</v>
      </c>
      <c r="I91" s="175" t="s">
        <v>332</v>
      </c>
      <c r="J91" s="175" t="s">
        <v>427</v>
      </c>
      <c r="K91" s="178"/>
      <c r="L91" s="120"/>
      <c r="M91" s="120">
        <v>1</v>
      </c>
      <c r="N91" s="120">
        <v>0.0017</v>
      </c>
      <c r="O91" s="120">
        <v>0.0002</v>
      </c>
      <c r="P91" s="120">
        <v>0.0015</v>
      </c>
      <c r="Q91" s="120">
        <v>0.0055</v>
      </c>
      <c r="R91" s="181">
        <v>0.001</v>
      </c>
      <c r="S91" s="120">
        <v>0.0045</v>
      </c>
      <c r="T91" s="175" t="s">
        <v>326</v>
      </c>
      <c r="U91" s="175" t="s">
        <v>327</v>
      </c>
      <c r="V91" s="120" t="s">
        <v>328</v>
      </c>
      <c r="W91" s="175"/>
    </row>
    <row r="92" s="12" customFormat="1" ht="49" customHeight="1" spans="1:252">
      <c r="A92" s="120">
        <v>84</v>
      </c>
      <c r="B92" s="114" t="s">
        <v>429</v>
      </c>
      <c r="C92" s="175" t="s">
        <v>30</v>
      </c>
      <c r="D92" s="120" t="s">
        <v>321</v>
      </c>
      <c r="E92" s="175" t="s">
        <v>430</v>
      </c>
      <c r="F92" s="175" t="s">
        <v>431</v>
      </c>
      <c r="G92" s="176">
        <v>50.76</v>
      </c>
      <c r="H92" s="175" t="s">
        <v>43</v>
      </c>
      <c r="I92" s="175" t="s">
        <v>332</v>
      </c>
      <c r="J92" s="175" t="s">
        <v>432</v>
      </c>
      <c r="K92" s="179"/>
      <c r="L92" s="120"/>
      <c r="M92" s="120">
        <v>1</v>
      </c>
      <c r="N92" s="120">
        <v>0.0561</v>
      </c>
      <c r="O92" s="120">
        <v>0.0112</v>
      </c>
      <c r="P92" s="120">
        <f t="shared" ref="P92:P97" si="6">N92-O92</f>
        <v>0.0449</v>
      </c>
      <c r="Q92" s="120">
        <v>0.1925</v>
      </c>
      <c r="R92" s="120">
        <v>0.0368</v>
      </c>
      <c r="S92" s="120">
        <f t="shared" ref="S92:S97" si="7">Q92-R92</f>
        <v>0.1557</v>
      </c>
      <c r="T92" s="175" t="s">
        <v>326</v>
      </c>
      <c r="U92" s="175" t="s">
        <v>327</v>
      </c>
      <c r="V92" s="120" t="s">
        <v>328</v>
      </c>
      <c r="W92" s="175"/>
      <c r="X92" s="10"/>
    </row>
    <row r="93" s="10" customFormat="1" ht="59" customHeight="1" spans="1:252">
      <c r="A93" s="120">
        <v>85</v>
      </c>
      <c r="B93" s="114" t="s">
        <v>433</v>
      </c>
      <c r="C93" s="175" t="s">
        <v>30</v>
      </c>
      <c r="D93" s="120" t="s">
        <v>321</v>
      </c>
      <c r="E93" s="175" t="s">
        <v>434</v>
      </c>
      <c r="F93" s="175" t="s">
        <v>435</v>
      </c>
      <c r="G93" s="176">
        <v>33.6</v>
      </c>
      <c r="H93" s="175" t="s">
        <v>43</v>
      </c>
      <c r="I93" s="175" t="s">
        <v>332</v>
      </c>
      <c r="J93" s="175" t="s">
        <v>436</v>
      </c>
      <c r="K93" s="177"/>
      <c r="L93" s="120"/>
      <c r="M93" s="120">
        <v>1</v>
      </c>
      <c r="N93" s="120">
        <v>0.0913</v>
      </c>
      <c r="O93" s="120">
        <v>0.0186</v>
      </c>
      <c r="P93" s="120">
        <f t="shared" si="6"/>
        <v>0.0727</v>
      </c>
      <c r="Q93" s="120">
        <v>0.3199</v>
      </c>
      <c r="R93" s="120">
        <v>0.0733</v>
      </c>
      <c r="S93" s="120">
        <f t="shared" si="7"/>
        <v>0.2466</v>
      </c>
      <c r="T93" s="175" t="s">
        <v>326</v>
      </c>
      <c r="U93" s="175" t="s">
        <v>327</v>
      </c>
      <c r="V93" s="120" t="s">
        <v>328</v>
      </c>
      <c r="W93" s="175"/>
    </row>
    <row r="94" s="12" customFormat="1" ht="55" customHeight="1" spans="1:252">
      <c r="A94" s="120">
        <v>86</v>
      </c>
      <c r="B94" s="114" t="s">
        <v>437</v>
      </c>
      <c r="C94" s="175" t="s">
        <v>30</v>
      </c>
      <c r="D94" s="120" t="s">
        <v>321</v>
      </c>
      <c r="E94" s="175" t="s">
        <v>438</v>
      </c>
      <c r="F94" s="175" t="s">
        <v>439</v>
      </c>
      <c r="G94" s="176">
        <v>33.18</v>
      </c>
      <c r="H94" s="175" t="s">
        <v>43</v>
      </c>
      <c r="I94" s="175" t="s">
        <v>332</v>
      </c>
      <c r="J94" s="175" t="s">
        <v>440</v>
      </c>
      <c r="K94" s="179"/>
      <c r="L94" s="120"/>
      <c r="M94" s="120">
        <v>1</v>
      </c>
      <c r="N94" s="120">
        <v>0.0328</v>
      </c>
      <c r="O94" s="120">
        <v>0.0045</v>
      </c>
      <c r="P94" s="120">
        <f t="shared" si="6"/>
        <v>0.0283</v>
      </c>
      <c r="Q94" s="120">
        <v>0.1487</v>
      </c>
      <c r="R94" s="120">
        <v>0.0138</v>
      </c>
      <c r="S94" s="120">
        <f t="shared" si="7"/>
        <v>0.1349</v>
      </c>
      <c r="T94" s="175" t="s">
        <v>326</v>
      </c>
      <c r="U94" s="175" t="s">
        <v>327</v>
      </c>
      <c r="V94" s="120" t="s">
        <v>328</v>
      </c>
      <c r="W94" s="175"/>
    </row>
    <row r="95" s="11" customFormat="1" ht="61" customHeight="1" spans="1:252">
      <c r="A95" s="120">
        <v>87</v>
      </c>
      <c r="B95" s="114" t="s">
        <v>441</v>
      </c>
      <c r="C95" s="175" t="s">
        <v>30</v>
      </c>
      <c r="D95" s="120" t="s">
        <v>321</v>
      </c>
      <c r="E95" s="175" t="s">
        <v>442</v>
      </c>
      <c r="F95" s="175" t="s">
        <v>443</v>
      </c>
      <c r="G95" s="176">
        <v>91.56</v>
      </c>
      <c r="H95" s="175" t="s">
        <v>43</v>
      </c>
      <c r="I95" s="175" t="s">
        <v>332</v>
      </c>
      <c r="J95" s="175" t="s">
        <v>444</v>
      </c>
      <c r="K95" s="178"/>
      <c r="L95" s="120"/>
      <c r="M95" s="120">
        <v>1</v>
      </c>
      <c r="N95" s="120">
        <v>0.0667</v>
      </c>
      <c r="O95" s="120">
        <v>0.0163</v>
      </c>
      <c r="P95" s="120">
        <f t="shared" si="6"/>
        <v>0.0504</v>
      </c>
      <c r="Q95" s="120">
        <v>0.281</v>
      </c>
      <c r="R95" s="120">
        <v>0.0511</v>
      </c>
      <c r="S95" s="120">
        <f t="shared" si="7"/>
        <v>0.2299</v>
      </c>
      <c r="T95" s="175" t="s">
        <v>326</v>
      </c>
      <c r="U95" s="175" t="s">
        <v>327</v>
      </c>
      <c r="V95" s="120" t="s">
        <v>328</v>
      </c>
      <c r="W95" s="175"/>
    </row>
    <row r="96" s="11" customFormat="1" ht="51" customHeight="1" spans="1:252">
      <c r="A96" s="120">
        <v>88</v>
      </c>
      <c r="B96" s="114" t="s">
        <v>445</v>
      </c>
      <c r="C96" s="175" t="s">
        <v>30</v>
      </c>
      <c r="D96" s="120" t="s">
        <v>321</v>
      </c>
      <c r="E96" s="175" t="s">
        <v>446</v>
      </c>
      <c r="F96" s="175" t="s">
        <v>447</v>
      </c>
      <c r="G96" s="176">
        <v>38.64</v>
      </c>
      <c r="H96" s="175" t="s">
        <v>43</v>
      </c>
      <c r="I96" s="175" t="s">
        <v>332</v>
      </c>
      <c r="J96" s="175" t="s">
        <v>448</v>
      </c>
      <c r="K96" s="178"/>
      <c r="L96" s="120"/>
      <c r="M96" s="120">
        <v>1</v>
      </c>
      <c r="N96" s="120">
        <v>0.1217</v>
      </c>
      <c r="O96" s="120">
        <v>0.0115</v>
      </c>
      <c r="P96" s="120">
        <f t="shared" si="6"/>
        <v>0.1102</v>
      </c>
      <c r="Q96" s="120">
        <v>0.4247</v>
      </c>
      <c r="R96" s="120">
        <v>0.0425</v>
      </c>
      <c r="S96" s="120">
        <f t="shared" si="7"/>
        <v>0.3822</v>
      </c>
      <c r="T96" s="175" t="s">
        <v>326</v>
      </c>
      <c r="U96" s="175" t="s">
        <v>327</v>
      </c>
      <c r="V96" s="120" t="s">
        <v>328</v>
      </c>
      <c r="W96" s="175"/>
    </row>
    <row r="97" s="11" customFormat="1" ht="54" customHeight="1" spans="1:23 16377:16384">
      <c r="A97" s="120">
        <v>89</v>
      </c>
      <c r="B97" s="114" t="s">
        <v>449</v>
      </c>
      <c r="C97" s="175" t="s">
        <v>30</v>
      </c>
      <c r="D97" s="120" t="s">
        <v>321</v>
      </c>
      <c r="E97" s="175" t="s">
        <v>450</v>
      </c>
      <c r="F97" s="175" t="s">
        <v>451</v>
      </c>
      <c r="G97" s="176">
        <v>92.82</v>
      </c>
      <c r="H97" s="175" t="s">
        <v>43</v>
      </c>
      <c r="I97" s="175" t="s">
        <v>332</v>
      </c>
      <c r="J97" s="175" t="s">
        <v>452</v>
      </c>
      <c r="K97" s="178"/>
      <c r="L97" s="120">
        <v>1</v>
      </c>
      <c r="M97" s="120"/>
      <c r="N97" s="120">
        <v>0.0648</v>
      </c>
      <c r="O97" s="120">
        <v>0.0139</v>
      </c>
      <c r="P97" s="120">
        <f t="shared" si="6"/>
        <v>0.0509</v>
      </c>
      <c r="Q97" s="120">
        <v>0.2369</v>
      </c>
      <c r="R97" s="120">
        <v>0.0524</v>
      </c>
      <c r="S97" s="120">
        <f t="shared" si="7"/>
        <v>0.1845</v>
      </c>
      <c r="T97" s="175" t="s">
        <v>326</v>
      </c>
      <c r="U97" s="175" t="s">
        <v>327</v>
      </c>
      <c r="V97" s="120" t="s">
        <v>328</v>
      </c>
      <c r="W97" s="175"/>
    </row>
    <row r="98" s="13" customFormat="1" ht="45" customHeight="1" spans="1:23 16377:16384">
      <c r="A98" s="120">
        <v>90</v>
      </c>
      <c r="B98" s="81" t="s">
        <v>453</v>
      </c>
      <c r="C98" s="182" t="s">
        <v>30</v>
      </c>
      <c r="D98" s="183" t="s">
        <v>40</v>
      </c>
      <c r="E98" s="175" t="s">
        <v>454</v>
      </c>
      <c r="F98" s="175" t="s">
        <v>455</v>
      </c>
      <c r="G98" s="176">
        <v>49</v>
      </c>
      <c r="H98" s="175" t="s">
        <v>456</v>
      </c>
      <c r="I98" s="120" t="s">
        <v>457</v>
      </c>
      <c r="J98" s="175" t="s">
        <v>458</v>
      </c>
      <c r="K98" s="150"/>
      <c r="L98" s="120"/>
      <c r="M98" s="120">
        <v>1</v>
      </c>
      <c r="N98" s="120">
        <v>0.1254</v>
      </c>
      <c r="O98" s="120">
        <v>0.0158</v>
      </c>
      <c r="P98" s="120">
        <v>0.1096</v>
      </c>
      <c r="Q98" s="120">
        <v>0.5029</v>
      </c>
      <c r="R98" s="120">
        <v>0.1096</v>
      </c>
      <c r="S98" s="120">
        <v>0.0933</v>
      </c>
      <c r="T98" s="175" t="s">
        <v>37</v>
      </c>
      <c r="U98" s="175" t="s">
        <v>74</v>
      </c>
      <c r="V98" s="120">
        <v>2025.11</v>
      </c>
      <c r="W98" s="184"/>
    </row>
    <row r="99" s="14" customFormat="1" ht="45" customHeight="1" spans="1:23 16377:16384">
      <c r="A99" s="120">
        <v>91</v>
      </c>
      <c r="B99" s="185" t="s">
        <v>459</v>
      </c>
      <c r="C99" s="182" t="s">
        <v>30</v>
      </c>
      <c r="D99" s="183" t="s">
        <v>40</v>
      </c>
      <c r="E99" s="65" t="s">
        <v>460</v>
      </c>
      <c r="F99" s="186" t="s">
        <v>461</v>
      </c>
      <c r="G99" s="187">
        <v>75</v>
      </c>
      <c r="H99" s="62" t="s">
        <v>462</v>
      </c>
      <c r="I99" s="65" t="s">
        <v>463</v>
      </c>
      <c r="J99" s="65" t="s">
        <v>464</v>
      </c>
      <c r="K99" s="183"/>
      <c r="L99" s="150"/>
      <c r="M99" s="183">
        <v>1</v>
      </c>
      <c r="N99" s="183">
        <f>O99+P99</f>
        <v>0.0434</v>
      </c>
      <c r="O99" s="183">
        <v>0.0029</v>
      </c>
      <c r="P99" s="183">
        <v>0.0405</v>
      </c>
      <c r="Q99" s="183">
        <f>R99+S99</f>
        <v>0.0224</v>
      </c>
      <c r="R99" s="183">
        <v>0.0081</v>
      </c>
      <c r="S99" s="183">
        <v>0.0143</v>
      </c>
      <c r="T99" s="82" t="s">
        <v>465</v>
      </c>
      <c r="U99" s="182" t="s">
        <v>466</v>
      </c>
      <c r="V99" s="183">
        <v>2025.11</v>
      </c>
      <c r="W99" s="151"/>
    </row>
    <row r="100" s="14" customFormat="1" ht="46" customHeight="1" spans="1:23 16377:16384">
      <c r="A100" s="120">
        <v>92</v>
      </c>
      <c r="B100" s="185" t="s">
        <v>467</v>
      </c>
      <c r="C100" s="182" t="s">
        <v>30</v>
      </c>
      <c r="D100" s="183" t="s">
        <v>40</v>
      </c>
      <c r="E100" s="65" t="s">
        <v>468</v>
      </c>
      <c r="F100" s="186" t="s">
        <v>469</v>
      </c>
      <c r="G100" s="187">
        <v>180</v>
      </c>
      <c r="H100" s="62" t="s">
        <v>462</v>
      </c>
      <c r="I100" s="65" t="s">
        <v>463</v>
      </c>
      <c r="J100" s="65" t="s">
        <v>464</v>
      </c>
      <c r="K100" s="183"/>
      <c r="L100" s="150"/>
      <c r="M100" s="183">
        <v>1</v>
      </c>
      <c r="N100" s="183">
        <f>O100+P100</f>
        <v>0.0085</v>
      </c>
      <c r="O100" s="183">
        <v>0.0023</v>
      </c>
      <c r="P100" s="183">
        <v>0.0062</v>
      </c>
      <c r="Q100" s="183">
        <f>R100+S100</f>
        <v>0.0275</v>
      </c>
      <c r="R100" s="183">
        <v>0.0075</v>
      </c>
      <c r="S100" s="183">
        <v>0.02</v>
      </c>
      <c r="T100" s="82" t="s">
        <v>465</v>
      </c>
      <c r="U100" s="182" t="s">
        <v>466</v>
      </c>
      <c r="V100" s="183">
        <v>2025.11</v>
      </c>
      <c r="W100" s="151"/>
    </row>
    <row r="101" s="15" customFormat="1" ht="105" customHeight="1" spans="1:23 16377:16384">
      <c r="A101" s="120">
        <v>93</v>
      </c>
      <c r="B101" s="81" t="s">
        <v>470</v>
      </c>
      <c r="C101" s="90" t="s">
        <v>30</v>
      </c>
      <c r="D101" s="183" t="s">
        <v>40</v>
      </c>
      <c r="E101" s="92" t="s">
        <v>471</v>
      </c>
      <c r="F101" s="68" t="s">
        <v>472</v>
      </c>
      <c r="G101" s="187">
        <v>185</v>
      </c>
      <c r="H101" s="62" t="s">
        <v>462</v>
      </c>
      <c r="I101" s="85" t="s">
        <v>473</v>
      </c>
      <c r="J101" s="85" t="s">
        <v>474</v>
      </c>
      <c r="K101" s="183"/>
      <c r="L101" s="153"/>
      <c r="M101" s="183">
        <v>1</v>
      </c>
      <c r="N101" s="188">
        <v>0.0305</v>
      </c>
      <c r="O101" s="188">
        <v>0.0047</v>
      </c>
      <c r="P101" s="188">
        <v>0.0258</v>
      </c>
      <c r="Q101" s="188">
        <v>0.1127</v>
      </c>
      <c r="R101" s="189">
        <v>0.0295</v>
      </c>
      <c r="S101" s="189">
        <v>0.0832</v>
      </c>
      <c r="T101" s="82" t="s">
        <v>465</v>
      </c>
      <c r="U101" s="175" t="s">
        <v>475</v>
      </c>
      <c r="V101" s="183">
        <v>2025.11</v>
      </c>
      <c r="W101" s="154"/>
    </row>
    <row r="102" s="16" customFormat="1" ht="91" customHeight="1" spans="1:23 16377:16384">
      <c r="A102" s="120">
        <v>94</v>
      </c>
      <c r="B102" s="81" t="s">
        <v>476</v>
      </c>
      <c r="C102" s="84" t="s">
        <v>30</v>
      </c>
      <c r="D102" s="183" t="s">
        <v>40</v>
      </c>
      <c r="E102" s="68" t="s">
        <v>477</v>
      </c>
      <c r="F102" s="62" t="s">
        <v>478</v>
      </c>
      <c r="G102" s="66">
        <v>430</v>
      </c>
      <c r="H102" s="62" t="s">
        <v>462</v>
      </c>
      <c r="I102" s="68" t="s">
        <v>479</v>
      </c>
      <c r="J102" s="85" t="s">
        <v>480</v>
      </c>
      <c r="K102" s="68"/>
      <c r="L102" s="71"/>
      <c r="M102" s="68">
        <v>2</v>
      </c>
      <c r="N102" s="190">
        <v>0.0129</v>
      </c>
      <c r="O102" s="190">
        <v>0.0032</v>
      </c>
      <c r="P102" s="190">
        <v>0.015</v>
      </c>
      <c r="Q102" s="190">
        <v>0.0548</v>
      </c>
      <c r="R102" s="190">
        <v>0.0098</v>
      </c>
      <c r="S102" s="190">
        <v>0.045</v>
      </c>
      <c r="T102" s="82" t="s">
        <v>465</v>
      </c>
      <c r="U102" s="191" t="s">
        <v>481</v>
      </c>
      <c r="V102" s="183">
        <v>2025.11</v>
      </c>
      <c r="W102" s="134"/>
    </row>
    <row r="103" s="16" customFormat="1" ht="73" customHeight="1" spans="1:23 16377:16384">
      <c r="A103" s="120">
        <v>95</v>
      </c>
      <c r="B103" s="81" t="s">
        <v>482</v>
      </c>
      <c r="C103" s="84" t="s">
        <v>30</v>
      </c>
      <c r="D103" s="183" t="s">
        <v>40</v>
      </c>
      <c r="E103" s="68" t="s">
        <v>483</v>
      </c>
      <c r="F103" s="62" t="s">
        <v>484</v>
      </c>
      <c r="G103" s="66">
        <v>297</v>
      </c>
      <c r="H103" s="62" t="s">
        <v>462</v>
      </c>
      <c r="I103" s="68" t="s">
        <v>479</v>
      </c>
      <c r="J103" s="85" t="s">
        <v>485</v>
      </c>
      <c r="K103" s="68"/>
      <c r="L103" s="71"/>
      <c r="M103" s="68">
        <v>1</v>
      </c>
      <c r="N103" s="190">
        <v>0.0093</v>
      </c>
      <c r="O103" s="190">
        <v>0.0028</v>
      </c>
      <c r="P103" s="190">
        <v>0.0065</v>
      </c>
      <c r="Q103" s="190">
        <v>0.03</v>
      </c>
      <c r="R103" s="190">
        <v>0.0084</v>
      </c>
      <c r="S103" s="190">
        <v>0.0216</v>
      </c>
      <c r="T103" s="82" t="s">
        <v>465</v>
      </c>
      <c r="U103" s="191" t="s">
        <v>184</v>
      </c>
      <c r="V103" s="183">
        <v>2025.11</v>
      </c>
      <c r="W103" s="134"/>
    </row>
    <row r="104" s="17" customFormat="1" ht="52" customHeight="1" spans="1:23 16377:16384">
      <c r="A104" s="120"/>
      <c r="B104" s="72" t="s">
        <v>486</v>
      </c>
      <c r="C104" s="192"/>
      <c r="D104" s="92"/>
      <c r="E104" s="193"/>
      <c r="F104" s="74"/>
      <c r="G104" s="80">
        <f>SUM(G105:G114)</f>
        <v>3928</v>
      </c>
      <c r="H104" s="194"/>
      <c r="I104" s="195"/>
      <c r="J104" s="195"/>
      <c r="K104" s="194"/>
      <c r="L104" s="194"/>
      <c r="M104" s="194"/>
      <c r="N104" s="194">
        <f t="shared" ref="N104:S104" si="8">SUM(N105:N110)</f>
        <v>0.7727</v>
      </c>
      <c r="O104" s="194">
        <f t="shared" si="8"/>
        <v>0.3561</v>
      </c>
      <c r="P104" s="194">
        <f t="shared" si="8"/>
        <v>0.4166</v>
      </c>
      <c r="Q104" s="194">
        <f t="shared" si="8"/>
        <v>4.6952</v>
      </c>
      <c r="R104" s="194">
        <f t="shared" si="8"/>
        <v>4.0776</v>
      </c>
      <c r="S104" s="194">
        <f t="shared" si="8"/>
        <v>0.6176</v>
      </c>
      <c r="T104" s="73"/>
      <c r="U104" s="73"/>
      <c r="V104" s="97"/>
      <c r="W104" s="73"/>
    </row>
    <row r="105" s="18" customFormat="1" ht="75" customHeight="1" spans="1:23 16377:16384">
      <c r="A105" s="120">
        <v>96</v>
      </c>
      <c r="B105" s="81" t="s">
        <v>487</v>
      </c>
      <c r="C105" s="82" t="s">
        <v>30</v>
      </c>
      <c r="D105" s="183" t="s">
        <v>40</v>
      </c>
      <c r="E105" s="62" t="s">
        <v>488</v>
      </c>
      <c r="F105" s="81" t="s">
        <v>489</v>
      </c>
      <c r="G105" s="66">
        <v>900</v>
      </c>
      <c r="H105" s="62" t="s">
        <v>490</v>
      </c>
      <c r="I105" s="81" t="s">
        <v>491</v>
      </c>
      <c r="J105" s="81" t="s">
        <v>492</v>
      </c>
      <c r="K105" s="68">
        <f>L105+M105</f>
        <v>256</v>
      </c>
      <c r="L105" s="62">
        <v>60</v>
      </c>
      <c r="M105" s="62">
        <v>196</v>
      </c>
      <c r="N105" s="62">
        <v>0.5323</v>
      </c>
      <c r="O105" s="62">
        <v>0.1353</v>
      </c>
      <c r="P105" s="62">
        <v>0.397</v>
      </c>
      <c r="Q105" s="62">
        <v>0.5333</v>
      </c>
      <c r="R105" s="62">
        <v>0.1353</v>
      </c>
      <c r="S105" s="62">
        <v>0.398</v>
      </c>
      <c r="T105" s="82" t="s">
        <v>37</v>
      </c>
      <c r="U105" s="82" t="s">
        <v>37</v>
      </c>
      <c r="V105" s="86">
        <v>2025.11</v>
      </c>
      <c r="W105" s="82"/>
      <c r="XEW105" s="36"/>
      <c r="XEX105" s="36"/>
      <c r="XEY105" s="36"/>
      <c r="XEZ105" s="36"/>
      <c r="XFA105" s="36"/>
      <c r="XFB105" s="36"/>
      <c r="XFC105" s="36"/>
      <c r="XFD105" s="36"/>
    </row>
    <row r="106" s="19" customFormat="1" ht="55" customHeight="1" spans="1:23 16377:16384">
      <c r="A106" s="120">
        <v>97</v>
      </c>
      <c r="B106" s="81" t="s">
        <v>493</v>
      </c>
      <c r="C106" s="82" t="s">
        <v>135</v>
      </c>
      <c r="D106" s="183" t="s">
        <v>494</v>
      </c>
      <c r="E106" s="62" t="s">
        <v>55</v>
      </c>
      <c r="F106" s="122" t="s">
        <v>495</v>
      </c>
      <c r="G106" s="66">
        <v>184</v>
      </c>
      <c r="H106" s="62" t="s">
        <v>490</v>
      </c>
      <c r="I106" s="81" t="s">
        <v>496</v>
      </c>
      <c r="J106" s="81" t="s">
        <v>497</v>
      </c>
      <c r="K106" s="68">
        <f>L106+M106</f>
        <v>255</v>
      </c>
      <c r="L106" s="62">
        <v>60</v>
      </c>
      <c r="M106" s="62">
        <v>195</v>
      </c>
      <c r="N106" s="62">
        <v>0.0255</v>
      </c>
      <c r="O106" s="62">
        <v>0.0255</v>
      </c>
      <c r="P106" s="62"/>
      <c r="Q106" s="62">
        <v>0.097</v>
      </c>
      <c r="R106" s="62">
        <v>0.097</v>
      </c>
      <c r="S106" s="62"/>
      <c r="T106" s="82" t="s">
        <v>37</v>
      </c>
      <c r="U106" s="82" t="s">
        <v>37</v>
      </c>
      <c r="V106" s="86">
        <v>2025.11</v>
      </c>
      <c r="W106" s="192"/>
    </row>
    <row r="107" s="19" customFormat="1" ht="91" customHeight="1" spans="1:23 16377:16384">
      <c r="A107" s="120">
        <v>98</v>
      </c>
      <c r="B107" s="81" t="s">
        <v>498</v>
      </c>
      <c r="C107" s="82" t="s">
        <v>135</v>
      </c>
      <c r="D107" s="183" t="s">
        <v>40</v>
      </c>
      <c r="E107" s="62" t="s">
        <v>55</v>
      </c>
      <c r="F107" s="121" t="s">
        <v>499</v>
      </c>
      <c r="G107" s="66">
        <v>174</v>
      </c>
      <c r="H107" s="62" t="s">
        <v>490</v>
      </c>
      <c r="I107" s="196" t="s">
        <v>500</v>
      </c>
      <c r="J107" s="122"/>
      <c r="K107" s="92">
        <v>257</v>
      </c>
      <c r="L107" s="92">
        <v>60</v>
      </c>
      <c r="M107" s="92">
        <v>197</v>
      </c>
      <c r="N107" s="92">
        <v>0.029</v>
      </c>
      <c r="O107" s="92">
        <v>0.0094</v>
      </c>
      <c r="P107" s="92">
        <v>0.0196</v>
      </c>
      <c r="Q107" s="92">
        <v>0.029</v>
      </c>
      <c r="R107" s="92">
        <v>0.0094</v>
      </c>
      <c r="S107" s="92">
        <v>0.0196</v>
      </c>
      <c r="T107" s="90" t="s">
        <v>501</v>
      </c>
      <c r="U107" s="90" t="s">
        <v>501</v>
      </c>
      <c r="V107" s="92">
        <v>2025.11</v>
      </c>
      <c r="W107" s="192"/>
    </row>
    <row r="108" s="20" customFormat="1" ht="85" customHeight="1" spans="1:23 16377:16384">
      <c r="A108" s="120">
        <v>99</v>
      </c>
      <c r="B108" s="81" t="s">
        <v>502</v>
      </c>
      <c r="C108" s="90" t="s">
        <v>30</v>
      </c>
      <c r="D108" s="91" t="s">
        <v>163</v>
      </c>
      <c r="E108" s="92" t="s">
        <v>41</v>
      </c>
      <c r="F108" s="148" t="s">
        <v>503</v>
      </c>
      <c r="G108" s="94">
        <v>1600</v>
      </c>
      <c r="H108" s="92" t="s">
        <v>504</v>
      </c>
      <c r="I108" s="149" t="s">
        <v>505</v>
      </c>
      <c r="J108" s="148"/>
      <c r="K108" s="71"/>
      <c r="L108" s="92">
        <v>60</v>
      </c>
      <c r="M108" s="92">
        <v>196</v>
      </c>
      <c r="N108" s="92"/>
      <c r="O108" s="92"/>
      <c r="P108" s="92"/>
      <c r="Q108" s="92">
        <v>3.6</v>
      </c>
      <c r="R108" s="92">
        <v>3.6</v>
      </c>
      <c r="S108" s="92"/>
      <c r="T108" s="90" t="s">
        <v>37</v>
      </c>
      <c r="U108" s="90" t="s">
        <v>506</v>
      </c>
      <c r="V108" s="97">
        <v>2025.11</v>
      </c>
      <c r="W108" s="82"/>
    </row>
    <row r="109" s="20" customFormat="1" ht="70" customHeight="1" spans="1:23 16377:16384">
      <c r="A109" s="120">
        <v>100</v>
      </c>
      <c r="B109" s="81" t="s">
        <v>507</v>
      </c>
      <c r="C109" s="90" t="s">
        <v>135</v>
      </c>
      <c r="D109" s="91" t="s">
        <v>163</v>
      </c>
      <c r="E109" s="120" t="s">
        <v>508</v>
      </c>
      <c r="F109" s="85" t="s">
        <v>509</v>
      </c>
      <c r="G109" s="94">
        <v>500</v>
      </c>
      <c r="H109" s="68" t="s">
        <v>490</v>
      </c>
      <c r="I109" s="69" t="s">
        <v>510</v>
      </c>
      <c r="J109" s="69" t="s">
        <v>511</v>
      </c>
      <c r="K109" s="71"/>
      <c r="L109" s="65">
        <v>60</v>
      </c>
      <c r="M109" s="65">
        <v>197</v>
      </c>
      <c r="N109" s="65">
        <v>0.1859</v>
      </c>
      <c r="O109" s="190">
        <v>0.1859</v>
      </c>
      <c r="P109" s="68"/>
      <c r="Q109" s="65">
        <v>0.1859</v>
      </c>
      <c r="R109" s="65">
        <v>0.1859</v>
      </c>
      <c r="S109" s="66"/>
      <c r="T109" s="90" t="s">
        <v>512</v>
      </c>
      <c r="U109" s="90" t="s">
        <v>512</v>
      </c>
      <c r="V109" s="97">
        <v>2025.11</v>
      </c>
      <c r="W109" s="82"/>
    </row>
    <row r="110" s="20" customFormat="1" ht="57" customHeight="1" spans="1:23 16377:16384">
      <c r="A110" s="120">
        <v>101</v>
      </c>
      <c r="B110" s="89" t="s">
        <v>513</v>
      </c>
      <c r="C110" s="90" t="s">
        <v>30</v>
      </c>
      <c r="D110" s="91" t="s">
        <v>494</v>
      </c>
      <c r="E110" s="92" t="s">
        <v>41</v>
      </c>
      <c r="F110" s="85" t="s">
        <v>514</v>
      </c>
      <c r="G110" s="94">
        <v>200</v>
      </c>
      <c r="H110" s="68" t="s">
        <v>515</v>
      </c>
      <c r="I110" s="69" t="s">
        <v>516</v>
      </c>
      <c r="J110" s="69"/>
      <c r="K110" s="71"/>
      <c r="L110" s="65">
        <v>60</v>
      </c>
      <c r="M110" s="65">
        <v>197</v>
      </c>
      <c r="N110" s="65"/>
      <c r="O110" s="68"/>
      <c r="P110" s="68"/>
      <c r="Q110" s="124">
        <v>0.25</v>
      </c>
      <c r="R110" s="124">
        <v>0.05</v>
      </c>
      <c r="S110" s="124">
        <v>0.2</v>
      </c>
      <c r="T110" s="90" t="s">
        <v>512</v>
      </c>
      <c r="U110" s="90" t="s">
        <v>512</v>
      </c>
      <c r="V110" s="97">
        <v>2025.11</v>
      </c>
      <c r="W110" s="82"/>
    </row>
    <row r="111" s="20" customFormat="1" ht="85" customHeight="1" spans="1:23 16377:16384">
      <c r="A111" s="120">
        <v>102</v>
      </c>
      <c r="B111" s="89" t="s">
        <v>517</v>
      </c>
      <c r="C111" s="90" t="s">
        <v>30</v>
      </c>
      <c r="D111" s="91" t="s">
        <v>163</v>
      </c>
      <c r="E111" s="92" t="s">
        <v>41</v>
      </c>
      <c r="F111" s="85" t="s">
        <v>518</v>
      </c>
      <c r="G111" s="94">
        <v>120</v>
      </c>
      <c r="H111" s="68" t="s">
        <v>515</v>
      </c>
      <c r="I111" s="69" t="s">
        <v>519</v>
      </c>
      <c r="J111" s="69" t="s">
        <v>520</v>
      </c>
      <c r="K111" s="71">
        <v>200</v>
      </c>
      <c r="L111" s="65">
        <v>60</v>
      </c>
      <c r="M111" s="65">
        <v>140</v>
      </c>
      <c r="N111" s="65">
        <v>0.045</v>
      </c>
      <c r="O111" s="68">
        <v>0.045</v>
      </c>
      <c r="P111" s="68"/>
      <c r="Q111" s="124">
        <v>0.005</v>
      </c>
      <c r="R111" s="124">
        <v>0.005</v>
      </c>
      <c r="S111" s="124"/>
      <c r="T111" s="90" t="s">
        <v>512</v>
      </c>
      <c r="U111" s="90" t="s">
        <v>512</v>
      </c>
      <c r="V111" s="97">
        <v>2025.11</v>
      </c>
      <c r="W111" s="82"/>
    </row>
    <row r="112" s="20" customFormat="1" ht="109" customHeight="1" spans="1:23 16377:16384">
      <c r="A112" s="120">
        <v>103</v>
      </c>
      <c r="B112" s="89" t="s">
        <v>521</v>
      </c>
      <c r="C112" s="90" t="s">
        <v>30</v>
      </c>
      <c r="D112" s="91" t="s">
        <v>494</v>
      </c>
      <c r="E112" s="92" t="s">
        <v>41</v>
      </c>
      <c r="F112" s="85" t="s">
        <v>522</v>
      </c>
      <c r="G112" s="94">
        <v>200</v>
      </c>
      <c r="H112" s="68" t="s">
        <v>490</v>
      </c>
      <c r="I112" s="69" t="s">
        <v>523</v>
      </c>
      <c r="J112" s="69" t="s">
        <v>520</v>
      </c>
      <c r="K112" s="71">
        <v>200</v>
      </c>
      <c r="L112" s="65">
        <v>60</v>
      </c>
      <c r="M112" s="65">
        <v>140</v>
      </c>
      <c r="N112" s="65">
        <v>0.045</v>
      </c>
      <c r="O112" s="68">
        <v>0.045</v>
      </c>
      <c r="P112" s="68"/>
      <c r="Q112" s="124">
        <v>0.005</v>
      </c>
      <c r="R112" s="124">
        <v>0.005</v>
      </c>
      <c r="S112" s="124"/>
      <c r="T112" s="90" t="s">
        <v>37</v>
      </c>
      <c r="U112" s="90" t="s">
        <v>37</v>
      </c>
      <c r="V112" s="97">
        <v>2025.11</v>
      </c>
      <c r="W112" s="82"/>
    </row>
    <row r="113" s="20" customFormat="1" ht="75" customHeight="1" spans="1:23">
      <c r="A113" s="120">
        <v>104</v>
      </c>
      <c r="B113" s="81" t="s">
        <v>524</v>
      </c>
      <c r="C113" s="82" t="s">
        <v>30</v>
      </c>
      <c r="D113" s="62" t="s">
        <v>31</v>
      </c>
      <c r="E113" s="62" t="s">
        <v>525</v>
      </c>
      <c r="F113" s="122" t="s">
        <v>526</v>
      </c>
      <c r="G113" s="66">
        <v>20</v>
      </c>
      <c r="H113" s="62" t="s">
        <v>490</v>
      </c>
      <c r="I113" s="122" t="s">
        <v>527</v>
      </c>
      <c r="J113" s="122" t="s">
        <v>528</v>
      </c>
      <c r="K113" s="68">
        <f t="shared" ref="K113:K117" si="9">L113+M113</f>
        <v>3</v>
      </c>
      <c r="L113" s="62"/>
      <c r="M113" s="62">
        <v>3</v>
      </c>
      <c r="N113" s="62">
        <v>0.03</v>
      </c>
      <c r="O113" s="62"/>
      <c r="P113" s="62">
        <v>0.03</v>
      </c>
      <c r="Q113" s="62">
        <v>0.12</v>
      </c>
      <c r="R113" s="62"/>
      <c r="S113" s="62">
        <v>0.12</v>
      </c>
      <c r="T113" s="82" t="s">
        <v>37</v>
      </c>
      <c r="U113" s="82" t="s">
        <v>37</v>
      </c>
      <c r="V113" s="197" t="s">
        <v>529</v>
      </c>
      <c r="W113" s="82"/>
    </row>
    <row r="114" s="5" customFormat="1" ht="171" customHeight="1" spans="1:23">
      <c r="A114" s="120">
        <v>105</v>
      </c>
      <c r="B114" s="81" t="s">
        <v>530</v>
      </c>
      <c r="C114" s="82" t="s">
        <v>30</v>
      </c>
      <c r="D114" s="91" t="s">
        <v>70</v>
      </c>
      <c r="E114" s="82" t="s">
        <v>531</v>
      </c>
      <c r="F114" s="81" t="s">
        <v>532</v>
      </c>
      <c r="G114" s="66">
        <v>30</v>
      </c>
      <c r="H114" s="82" t="s">
        <v>533</v>
      </c>
      <c r="I114" s="122" t="s">
        <v>534</v>
      </c>
      <c r="J114" s="81" t="s">
        <v>535</v>
      </c>
      <c r="K114" s="62"/>
      <c r="L114" s="62"/>
      <c r="M114" s="62">
        <v>10</v>
      </c>
      <c r="N114" s="62">
        <v>200</v>
      </c>
      <c r="O114" s="62"/>
      <c r="P114" s="62">
        <v>200</v>
      </c>
      <c r="Q114" s="62">
        <v>800</v>
      </c>
      <c r="R114" s="62"/>
      <c r="S114" s="62">
        <v>800</v>
      </c>
      <c r="T114" s="82" t="s">
        <v>536</v>
      </c>
      <c r="U114" s="82" t="s">
        <v>537</v>
      </c>
      <c r="V114" s="97">
        <v>2025.12</v>
      </c>
      <c r="W114" s="134"/>
    </row>
    <row r="115" s="21" customFormat="1" ht="53" customHeight="1" spans="1:23">
      <c r="A115" s="198"/>
      <c r="B115" s="72" t="s">
        <v>538</v>
      </c>
      <c r="C115" s="192"/>
      <c r="D115" s="92"/>
      <c r="E115" s="193"/>
      <c r="F115" s="74"/>
      <c r="G115" s="75">
        <f>SUM(G116+G156)</f>
        <v>10797.69</v>
      </c>
      <c r="H115" s="72"/>
      <c r="I115" s="74"/>
      <c r="J115" s="74"/>
      <c r="K115" s="68">
        <f t="shared" si="9"/>
        <v>256</v>
      </c>
      <c r="L115" s="62">
        <v>60</v>
      </c>
      <c r="M115" s="62">
        <v>196</v>
      </c>
      <c r="N115" s="72">
        <f t="shared" ref="K115:S115" si="10">SUM(N116+N156)</f>
        <v>1.1765</v>
      </c>
      <c r="O115" s="72">
        <f t="shared" si="10"/>
        <v>0.2378</v>
      </c>
      <c r="P115" s="72">
        <f t="shared" si="10"/>
        <v>0.9387</v>
      </c>
      <c r="Q115" s="72">
        <f t="shared" si="10"/>
        <v>4.706</v>
      </c>
      <c r="R115" s="72">
        <f t="shared" si="10"/>
        <v>0.9512</v>
      </c>
      <c r="S115" s="72">
        <f t="shared" si="10"/>
        <v>3.7548</v>
      </c>
      <c r="T115" s="73"/>
      <c r="U115" s="73"/>
      <c r="V115" s="97"/>
      <c r="W115" s="73"/>
    </row>
    <row r="116" s="17" customFormat="1" ht="45" customHeight="1" spans="1:23">
      <c r="A116" s="112"/>
      <c r="B116" s="72" t="s">
        <v>539</v>
      </c>
      <c r="C116" s="82"/>
      <c r="D116" s="92"/>
      <c r="E116" s="81"/>
      <c r="F116" s="122"/>
      <c r="G116" s="75">
        <f>SUM(G117:G155)</f>
        <v>6483.71</v>
      </c>
      <c r="H116" s="62"/>
      <c r="I116" s="122"/>
      <c r="J116" s="122"/>
      <c r="K116" s="68">
        <f t="shared" si="9"/>
        <v>256</v>
      </c>
      <c r="L116" s="62">
        <v>60</v>
      </c>
      <c r="M116" s="62">
        <v>196</v>
      </c>
      <c r="N116" s="92">
        <f t="shared" ref="N116:S116" si="11">SUM(N117:N125)</f>
        <v>1.1765</v>
      </c>
      <c r="O116" s="92">
        <f t="shared" si="11"/>
        <v>0.2378</v>
      </c>
      <c r="P116" s="92">
        <f t="shared" si="11"/>
        <v>0.9387</v>
      </c>
      <c r="Q116" s="92">
        <f t="shared" si="11"/>
        <v>4.706</v>
      </c>
      <c r="R116" s="92">
        <f t="shared" si="11"/>
        <v>0.9512</v>
      </c>
      <c r="S116" s="92">
        <f t="shared" si="11"/>
        <v>3.7548</v>
      </c>
      <c r="T116" s="174"/>
      <c r="U116" s="174"/>
      <c r="V116" s="97"/>
      <c r="W116" s="174"/>
    </row>
    <row r="117" s="20" customFormat="1" ht="57" customHeight="1" spans="1:23">
      <c r="A117" s="120">
        <v>106</v>
      </c>
      <c r="B117" s="81" t="s">
        <v>540</v>
      </c>
      <c r="C117" s="82" t="s">
        <v>30</v>
      </c>
      <c r="D117" s="91" t="s">
        <v>163</v>
      </c>
      <c r="E117" s="62" t="s">
        <v>541</v>
      </c>
      <c r="F117" s="69" t="s">
        <v>542</v>
      </c>
      <c r="G117" s="94">
        <v>100</v>
      </c>
      <c r="H117" s="68" t="s">
        <v>490</v>
      </c>
      <c r="I117" s="69" t="s">
        <v>543</v>
      </c>
      <c r="J117" s="69"/>
      <c r="K117" s="92">
        <f t="shared" si="9"/>
        <v>4</v>
      </c>
      <c r="L117" s="92">
        <v>1</v>
      </c>
      <c r="M117" s="92">
        <v>3</v>
      </c>
      <c r="N117" s="92">
        <f>SUM(O117:P117)</f>
        <v>0.186</v>
      </c>
      <c r="O117" s="92">
        <f>620/10000</f>
        <v>0.062</v>
      </c>
      <c r="P117" s="92">
        <f>1240/10000</f>
        <v>0.124</v>
      </c>
      <c r="Q117" s="92">
        <f>SUM(R117:S117)</f>
        <v>0.744</v>
      </c>
      <c r="R117" s="92">
        <f t="shared" ref="R117:R128" si="12">O117*4</f>
        <v>0.248</v>
      </c>
      <c r="S117" s="92">
        <f t="shared" ref="S117:S128" si="13">P117*4</f>
        <v>0.496</v>
      </c>
      <c r="T117" s="82" t="s">
        <v>544</v>
      </c>
      <c r="U117" s="82" t="s">
        <v>545</v>
      </c>
      <c r="V117" s="97">
        <v>2025.11</v>
      </c>
      <c r="W117" s="87"/>
    </row>
    <row r="118" s="20" customFormat="1" ht="63" customHeight="1" spans="1:23">
      <c r="A118" s="120">
        <v>107</v>
      </c>
      <c r="B118" s="81" t="s">
        <v>546</v>
      </c>
      <c r="C118" s="125" t="s">
        <v>30</v>
      </c>
      <c r="D118" s="91" t="s">
        <v>163</v>
      </c>
      <c r="E118" s="62" t="s">
        <v>547</v>
      </c>
      <c r="F118" s="122" t="s">
        <v>548</v>
      </c>
      <c r="G118" s="94">
        <v>105</v>
      </c>
      <c r="H118" s="68" t="s">
        <v>490</v>
      </c>
      <c r="I118" s="69" t="s">
        <v>543</v>
      </c>
      <c r="J118" s="199"/>
      <c r="K118" s="92">
        <f t="shared" ref="K118:K140" si="14">L118+M118</f>
        <v>5</v>
      </c>
      <c r="L118" s="92">
        <v>1</v>
      </c>
      <c r="M118" s="92">
        <v>4</v>
      </c>
      <c r="N118" s="92">
        <f t="shared" ref="N118:N136" si="15">SUM(O118:P118)</f>
        <v>0.2039</v>
      </c>
      <c r="O118" s="92">
        <v>0.068</v>
      </c>
      <c r="P118" s="92">
        <v>0.1359</v>
      </c>
      <c r="Q118" s="92">
        <f t="shared" ref="Q118:Q136" si="16">SUM(R118:S118)</f>
        <v>0.8156</v>
      </c>
      <c r="R118" s="92">
        <f t="shared" si="12"/>
        <v>0.272</v>
      </c>
      <c r="S118" s="92">
        <f t="shared" si="13"/>
        <v>0.5436</v>
      </c>
      <c r="T118" s="82" t="s">
        <v>544</v>
      </c>
      <c r="U118" s="82" t="s">
        <v>545</v>
      </c>
      <c r="V118" s="97">
        <v>2025.11</v>
      </c>
      <c r="W118" s="87"/>
    </row>
    <row r="119" s="20" customFormat="1" ht="67" customHeight="1" spans="1:23">
      <c r="A119" s="120">
        <v>108</v>
      </c>
      <c r="B119" s="81" t="s">
        <v>549</v>
      </c>
      <c r="C119" s="82" t="s">
        <v>30</v>
      </c>
      <c r="D119" s="91" t="s">
        <v>163</v>
      </c>
      <c r="E119" s="62" t="s">
        <v>550</v>
      </c>
      <c r="F119" s="122" t="s">
        <v>551</v>
      </c>
      <c r="G119" s="94">
        <v>145</v>
      </c>
      <c r="H119" s="68" t="s">
        <v>490</v>
      </c>
      <c r="I119" s="69" t="s">
        <v>543</v>
      </c>
      <c r="J119" s="199"/>
      <c r="K119" s="92">
        <f t="shared" si="14"/>
        <v>4</v>
      </c>
      <c r="L119" s="92">
        <v>1</v>
      </c>
      <c r="M119" s="92">
        <v>3</v>
      </c>
      <c r="N119" s="92">
        <f t="shared" si="15"/>
        <v>0.223</v>
      </c>
      <c r="O119" s="92">
        <f>590/10000</f>
        <v>0.059</v>
      </c>
      <c r="P119" s="92">
        <f>1640/10000</f>
        <v>0.164</v>
      </c>
      <c r="Q119" s="92">
        <f t="shared" si="16"/>
        <v>0.892</v>
      </c>
      <c r="R119" s="92">
        <f t="shared" si="12"/>
        <v>0.236</v>
      </c>
      <c r="S119" s="92">
        <f t="shared" si="13"/>
        <v>0.656</v>
      </c>
      <c r="T119" s="82" t="s">
        <v>544</v>
      </c>
      <c r="U119" s="82" t="s">
        <v>545</v>
      </c>
      <c r="V119" s="97">
        <v>2025.11</v>
      </c>
      <c r="W119" s="87"/>
    </row>
    <row r="120" s="20" customFormat="1" ht="85" customHeight="1" spans="1:23">
      <c r="A120" s="120">
        <v>109</v>
      </c>
      <c r="B120" s="85" t="s">
        <v>552</v>
      </c>
      <c r="C120" s="125" t="s">
        <v>30</v>
      </c>
      <c r="D120" s="91" t="s">
        <v>163</v>
      </c>
      <c r="E120" s="68" t="s">
        <v>553</v>
      </c>
      <c r="F120" s="122" t="s">
        <v>554</v>
      </c>
      <c r="G120" s="94">
        <v>312</v>
      </c>
      <c r="H120" s="68" t="s">
        <v>490</v>
      </c>
      <c r="I120" s="69" t="s">
        <v>543</v>
      </c>
      <c r="J120" s="69"/>
      <c r="K120" s="92">
        <f t="shared" si="14"/>
        <v>4</v>
      </c>
      <c r="L120" s="92">
        <v>1</v>
      </c>
      <c r="M120" s="92">
        <v>3</v>
      </c>
      <c r="N120" s="92">
        <f t="shared" si="15"/>
        <v>0.1903</v>
      </c>
      <c r="O120" s="92">
        <f>175/10000</f>
        <v>0.0175</v>
      </c>
      <c r="P120" s="92">
        <f>1728/10000</f>
        <v>0.1728</v>
      </c>
      <c r="Q120" s="92">
        <f t="shared" si="16"/>
        <v>0.7612</v>
      </c>
      <c r="R120" s="92">
        <f t="shared" si="12"/>
        <v>0.07</v>
      </c>
      <c r="S120" s="92">
        <f t="shared" si="13"/>
        <v>0.6912</v>
      </c>
      <c r="T120" s="82" t="s">
        <v>544</v>
      </c>
      <c r="U120" s="82" t="s">
        <v>545</v>
      </c>
      <c r="V120" s="97">
        <v>2025.11</v>
      </c>
      <c r="W120" s="87"/>
    </row>
    <row r="121" s="20" customFormat="1" ht="57" customHeight="1" spans="1:23">
      <c r="A121" s="120">
        <v>110</v>
      </c>
      <c r="B121" s="85" t="s">
        <v>555</v>
      </c>
      <c r="C121" s="82" t="s">
        <v>30</v>
      </c>
      <c r="D121" s="91" t="s">
        <v>163</v>
      </c>
      <c r="E121" s="68" t="s">
        <v>556</v>
      </c>
      <c r="F121" s="122" t="s">
        <v>557</v>
      </c>
      <c r="G121" s="94">
        <v>96</v>
      </c>
      <c r="H121" s="68" t="s">
        <v>490</v>
      </c>
      <c r="I121" s="69" t="s">
        <v>543</v>
      </c>
      <c r="J121" s="69"/>
      <c r="K121" s="92">
        <f t="shared" si="14"/>
        <v>6</v>
      </c>
      <c r="L121" s="92"/>
      <c r="M121" s="92">
        <v>6</v>
      </c>
      <c r="N121" s="92">
        <f t="shared" si="15"/>
        <v>0.2587</v>
      </c>
      <c r="O121" s="92">
        <f>182/10000</f>
        <v>0.0182</v>
      </c>
      <c r="P121" s="92">
        <f>2405/10000</f>
        <v>0.2405</v>
      </c>
      <c r="Q121" s="92">
        <f t="shared" si="16"/>
        <v>1.0348</v>
      </c>
      <c r="R121" s="92">
        <f t="shared" si="12"/>
        <v>0.0728</v>
      </c>
      <c r="S121" s="92">
        <f t="shared" si="13"/>
        <v>0.962</v>
      </c>
      <c r="T121" s="82" t="s">
        <v>544</v>
      </c>
      <c r="U121" s="82" t="s">
        <v>545</v>
      </c>
      <c r="V121" s="97">
        <v>2025.11</v>
      </c>
      <c r="W121" s="87"/>
    </row>
    <row r="122" s="20" customFormat="1" ht="107" customHeight="1" spans="1:23">
      <c r="A122" s="120">
        <v>111</v>
      </c>
      <c r="B122" s="85" t="s">
        <v>558</v>
      </c>
      <c r="C122" s="82" t="s">
        <v>559</v>
      </c>
      <c r="D122" s="91" t="s">
        <v>163</v>
      </c>
      <c r="E122" s="83" t="s">
        <v>560</v>
      </c>
      <c r="F122" s="121" t="s">
        <v>561</v>
      </c>
      <c r="G122" s="94">
        <v>280</v>
      </c>
      <c r="H122" s="68" t="s">
        <v>490</v>
      </c>
      <c r="I122" s="69" t="s">
        <v>562</v>
      </c>
      <c r="J122" s="69"/>
      <c r="K122" s="92">
        <f t="shared" si="14"/>
        <v>2</v>
      </c>
      <c r="L122" s="92"/>
      <c r="M122" s="92">
        <v>2</v>
      </c>
      <c r="N122" s="92">
        <f t="shared" si="15"/>
        <v>0.0514</v>
      </c>
      <c r="O122" s="92">
        <v>0.0056</v>
      </c>
      <c r="P122" s="92">
        <v>0.0458</v>
      </c>
      <c r="Q122" s="92">
        <f t="shared" si="16"/>
        <v>0.2056</v>
      </c>
      <c r="R122" s="92">
        <f t="shared" si="12"/>
        <v>0.0224</v>
      </c>
      <c r="S122" s="92">
        <f t="shared" si="13"/>
        <v>0.1832</v>
      </c>
      <c r="T122" s="82" t="s">
        <v>544</v>
      </c>
      <c r="U122" s="82" t="s">
        <v>545</v>
      </c>
      <c r="V122" s="97">
        <v>2025.11</v>
      </c>
      <c r="W122" s="87"/>
    </row>
    <row r="123" s="20" customFormat="1" ht="61" customHeight="1" spans="1:23">
      <c r="A123" s="120">
        <v>112</v>
      </c>
      <c r="B123" s="81" t="s">
        <v>563</v>
      </c>
      <c r="C123" s="82" t="s">
        <v>30</v>
      </c>
      <c r="D123" s="91" t="s">
        <v>163</v>
      </c>
      <c r="E123" s="62" t="s">
        <v>564</v>
      </c>
      <c r="F123" s="122" t="s">
        <v>565</v>
      </c>
      <c r="G123" s="94">
        <v>45</v>
      </c>
      <c r="H123" s="68" t="s">
        <v>490</v>
      </c>
      <c r="I123" s="69" t="s">
        <v>566</v>
      </c>
      <c r="J123" s="199"/>
      <c r="K123" s="92">
        <f t="shared" si="14"/>
        <v>1</v>
      </c>
      <c r="L123" s="92"/>
      <c r="M123" s="92">
        <v>1</v>
      </c>
      <c r="N123" s="92">
        <f t="shared" si="15"/>
        <v>0.0264</v>
      </c>
      <c r="O123" s="92">
        <v>0.0026</v>
      </c>
      <c r="P123" s="92">
        <v>0.0238</v>
      </c>
      <c r="Q123" s="92">
        <f t="shared" si="16"/>
        <v>0.1056</v>
      </c>
      <c r="R123" s="92">
        <f t="shared" si="12"/>
        <v>0.0104</v>
      </c>
      <c r="S123" s="92">
        <f t="shared" si="13"/>
        <v>0.0952</v>
      </c>
      <c r="T123" s="82" t="s">
        <v>544</v>
      </c>
      <c r="U123" s="82" t="s">
        <v>545</v>
      </c>
      <c r="V123" s="97">
        <v>2025.11</v>
      </c>
      <c r="W123" s="87"/>
    </row>
    <row r="124" s="20" customFormat="1" ht="60" customHeight="1" spans="1:23">
      <c r="A124" s="120">
        <v>113</v>
      </c>
      <c r="B124" s="85" t="s">
        <v>567</v>
      </c>
      <c r="C124" s="82" t="s">
        <v>559</v>
      </c>
      <c r="D124" s="91" t="s">
        <v>163</v>
      </c>
      <c r="E124" s="68" t="s">
        <v>568</v>
      </c>
      <c r="F124" s="122" t="s">
        <v>569</v>
      </c>
      <c r="G124" s="94">
        <v>90</v>
      </c>
      <c r="H124" s="68" t="s">
        <v>490</v>
      </c>
      <c r="I124" s="69" t="s">
        <v>570</v>
      </c>
      <c r="J124" s="69"/>
      <c r="K124" s="92">
        <f t="shared" si="14"/>
        <v>1</v>
      </c>
      <c r="L124" s="92"/>
      <c r="M124" s="92">
        <v>1</v>
      </c>
      <c r="N124" s="92">
        <f t="shared" si="15"/>
        <v>0.0176</v>
      </c>
      <c r="O124" s="92">
        <v>0.0018</v>
      </c>
      <c r="P124" s="92">
        <v>0.0158</v>
      </c>
      <c r="Q124" s="92">
        <f t="shared" si="16"/>
        <v>0.0704</v>
      </c>
      <c r="R124" s="92">
        <f t="shared" si="12"/>
        <v>0.0072</v>
      </c>
      <c r="S124" s="92">
        <f t="shared" si="13"/>
        <v>0.0632</v>
      </c>
      <c r="T124" s="82" t="s">
        <v>544</v>
      </c>
      <c r="U124" s="82" t="s">
        <v>545</v>
      </c>
      <c r="V124" s="97">
        <v>2025.11</v>
      </c>
      <c r="W124" s="87"/>
    </row>
    <row r="125" s="20" customFormat="1" ht="63" customHeight="1" spans="1:23">
      <c r="A125" s="120">
        <v>114</v>
      </c>
      <c r="B125" s="81" t="s">
        <v>571</v>
      </c>
      <c r="C125" s="82" t="s">
        <v>559</v>
      </c>
      <c r="D125" s="91" t="s">
        <v>163</v>
      </c>
      <c r="E125" s="62" t="s">
        <v>572</v>
      </c>
      <c r="F125" s="122" t="s">
        <v>573</v>
      </c>
      <c r="G125" s="94">
        <v>95</v>
      </c>
      <c r="H125" s="68" t="s">
        <v>490</v>
      </c>
      <c r="I125" s="69" t="s">
        <v>574</v>
      </c>
      <c r="J125" s="199"/>
      <c r="K125" s="92">
        <f t="shared" si="14"/>
        <v>1</v>
      </c>
      <c r="L125" s="92"/>
      <c r="M125" s="92">
        <v>1</v>
      </c>
      <c r="N125" s="92">
        <f t="shared" si="15"/>
        <v>0.0192</v>
      </c>
      <c r="O125" s="92">
        <v>0.0031</v>
      </c>
      <c r="P125" s="92">
        <v>0.0161</v>
      </c>
      <c r="Q125" s="92">
        <f t="shared" si="16"/>
        <v>0.0768</v>
      </c>
      <c r="R125" s="92">
        <f t="shared" si="12"/>
        <v>0.0124</v>
      </c>
      <c r="S125" s="92">
        <f t="shared" si="13"/>
        <v>0.0644</v>
      </c>
      <c r="T125" s="82" t="s">
        <v>544</v>
      </c>
      <c r="U125" s="82" t="s">
        <v>545</v>
      </c>
      <c r="V125" s="97">
        <v>2025.11</v>
      </c>
      <c r="W125" s="87"/>
    </row>
    <row r="126" s="20" customFormat="1" ht="55" customHeight="1" spans="1:23">
      <c r="A126" s="120">
        <v>115</v>
      </c>
      <c r="B126" s="81" t="s">
        <v>575</v>
      </c>
      <c r="C126" s="82" t="s">
        <v>559</v>
      </c>
      <c r="D126" s="91" t="s">
        <v>163</v>
      </c>
      <c r="E126" s="62" t="s">
        <v>576</v>
      </c>
      <c r="F126" s="122" t="s">
        <v>577</v>
      </c>
      <c r="G126" s="94">
        <v>22</v>
      </c>
      <c r="H126" s="68" t="s">
        <v>490</v>
      </c>
      <c r="I126" s="69" t="s">
        <v>574</v>
      </c>
      <c r="J126" s="199"/>
      <c r="K126" s="92">
        <f t="shared" si="14"/>
        <v>1</v>
      </c>
      <c r="L126" s="92"/>
      <c r="M126" s="92">
        <v>1</v>
      </c>
      <c r="N126" s="92">
        <f t="shared" si="15"/>
        <v>0.0236</v>
      </c>
      <c r="O126" s="92">
        <v>0.0023</v>
      </c>
      <c r="P126" s="92">
        <v>0.0213</v>
      </c>
      <c r="Q126" s="92">
        <f t="shared" si="16"/>
        <v>0.0944</v>
      </c>
      <c r="R126" s="92">
        <f t="shared" si="12"/>
        <v>0.0092</v>
      </c>
      <c r="S126" s="92">
        <f t="shared" si="13"/>
        <v>0.0852</v>
      </c>
      <c r="T126" s="82" t="s">
        <v>544</v>
      </c>
      <c r="U126" s="82" t="s">
        <v>545</v>
      </c>
      <c r="V126" s="97">
        <v>2025.11</v>
      </c>
      <c r="W126" s="87"/>
    </row>
    <row r="127" s="20" customFormat="1" ht="60" customHeight="1" spans="1:23">
      <c r="A127" s="120">
        <v>116</v>
      </c>
      <c r="B127" s="85" t="s">
        <v>578</v>
      </c>
      <c r="C127" s="82" t="s">
        <v>559</v>
      </c>
      <c r="D127" s="91" t="s">
        <v>163</v>
      </c>
      <c r="E127" s="68" t="s">
        <v>579</v>
      </c>
      <c r="F127" s="122" t="s">
        <v>580</v>
      </c>
      <c r="G127" s="94">
        <v>32</v>
      </c>
      <c r="H127" s="68" t="s">
        <v>490</v>
      </c>
      <c r="I127" s="69" t="s">
        <v>574</v>
      </c>
      <c r="J127" s="69"/>
      <c r="K127" s="92">
        <f t="shared" si="14"/>
        <v>1</v>
      </c>
      <c r="L127" s="92"/>
      <c r="M127" s="92">
        <v>1</v>
      </c>
      <c r="N127" s="92">
        <f t="shared" si="15"/>
        <v>0.016</v>
      </c>
      <c r="O127" s="92">
        <f>0.0025</f>
        <v>0.0025</v>
      </c>
      <c r="P127" s="92">
        <v>0.0135</v>
      </c>
      <c r="Q127" s="92">
        <f t="shared" si="16"/>
        <v>0.064</v>
      </c>
      <c r="R127" s="92">
        <f t="shared" si="12"/>
        <v>0.01</v>
      </c>
      <c r="S127" s="92">
        <f t="shared" si="13"/>
        <v>0.054</v>
      </c>
      <c r="T127" s="82" t="s">
        <v>544</v>
      </c>
      <c r="U127" s="82" t="s">
        <v>545</v>
      </c>
      <c r="V127" s="97">
        <v>2025.11</v>
      </c>
      <c r="W127" s="87"/>
    </row>
    <row r="128" s="20" customFormat="1" ht="59" customHeight="1" spans="1:23">
      <c r="A128" s="120">
        <v>117</v>
      </c>
      <c r="B128" s="85" t="s">
        <v>581</v>
      </c>
      <c r="C128" s="125" t="s">
        <v>30</v>
      </c>
      <c r="D128" s="91" t="s">
        <v>163</v>
      </c>
      <c r="E128" s="68" t="s">
        <v>582</v>
      </c>
      <c r="F128" s="122" t="s">
        <v>583</v>
      </c>
      <c r="G128" s="94">
        <v>15</v>
      </c>
      <c r="H128" s="68" t="s">
        <v>490</v>
      </c>
      <c r="I128" s="69" t="s">
        <v>584</v>
      </c>
      <c r="J128" s="69"/>
      <c r="K128" s="92">
        <f t="shared" si="14"/>
        <v>1</v>
      </c>
      <c r="L128" s="92"/>
      <c r="M128" s="92">
        <v>1</v>
      </c>
      <c r="N128" s="92">
        <f t="shared" si="15"/>
        <v>0.0098</v>
      </c>
      <c r="O128" s="92">
        <v>0.0011</v>
      </c>
      <c r="P128" s="92">
        <v>0.0087</v>
      </c>
      <c r="Q128" s="92">
        <f t="shared" si="16"/>
        <v>0.0392</v>
      </c>
      <c r="R128" s="92">
        <f t="shared" si="12"/>
        <v>0.0044</v>
      </c>
      <c r="S128" s="92">
        <f t="shared" si="13"/>
        <v>0.0348</v>
      </c>
      <c r="T128" s="82" t="s">
        <v>544</v>
      </c>
      <c r="U128" s="82" t="s">
        <v>545</v>
      </c>
      <c r="V128" s="97">
        <v>2025.11</v>
      </c>
      <c r="W128" s="200"/>
    </row>
    <row r="129" s="20" customFormat="1" ht="54" customHeight="1" spans="1:256">
      <c r="A129" s="120">
        <v>118</v>
      </c>
      <c r="B129" s="85" t="s">
        <v>585</v>
      </c>
      <c r="C129" s="125" t="s">
        <v>30</v>
      </c>
      <c r="D129" s="91" t="s">
        <v>163</v>
      </c>
      <c r="E129" s="68" t="s">
        <v>586</v>
      </c>
      <c r="F129" s="122" t="s">
        <v>587</v>
      </c>
      <c r="G129" s="94">
        <v>32</v>
      </c>
      <c r="H129" s="68" t="s">
        <v>490</v>
      </c>
      <c r="I129" s="69" t="s">
        <v>543</v>
      </c>
      <c r="J129" s="69"/>
      <c r="K129" s="92">
        <f t="shared" si="14"/>
        <v>1</v>
      </c>
      <c r="L129" s="92"/>
      <c r="M129" s="92">
        <v>1</v>
      </c>
      <c r="N129" s="92">
        <f t="shared" si="15"/>
        <v>0.0006</v>
      </c>
      <c r="O129" s="92"/>
      <c r="P129" s="92">
        <v>0.0006</v>
      </c>
      <c r="Q129" s="92">
        <f t="shared" si="16"/>
        <v>0.0024</v>
      </c>
      <c r="R129" s="92"/>
      <c r="S129" s="92">
        <v>0.0024</v>
      </c>
      <c r="T129" s="82" t="s">
        <v>544</v>
      </c>
      <c r="U129" s="82" t="s">
        <v>545</v>
      </c>
      <c r="V129" s="97">
        <v>2025.11</v>
      </c>
      <c r="W129" s="200"/>
    </row>
    <row r="130" s="20" customFormat="1" ht="58" customHeight="1" spans="1:256">
      <c r="A130" s="120">
        <v>119</v>
      </c>
      <c r="B130" s="85" t="s">
        <v>588</v>
      </c>
      <c r="C130" s="82" t="s">
        <v>559</v>
      </c>
      <c r="D130" s="91" t="s">
        <v>163</v>
      </c>
      <c r="E130" s="68" t="s">
        <v>32</v>
      </c>
      <c r="F130" s="122" t="s">
        <v>589</v>
      </c>
      <c r="G130" s="94">
        <v>131</v>
      </c>
      <c r="H130" s="68" t="s">
        <v>490</v>
      </c>
      <c r="I130" s="69" t="s">
        <v>590</v>
      </c>
      <c r="J130" s="69"/>
      <c r="K130" s="92">
        <f t="shared" si="14"/>
        <v>7</v>
      </c>
      <c r="L130" s="92">
        <v>1</v>
      </c>
      <c r="M130" s="92">
        <v>6</v>
      </c>
      <c r="N130" s="92">
        <f t="shared" si="15"/>
        <v>0.121</v>
      </c>
      <c r="O130" s="92">
        <f>221/10000</f>
        <v>0.0221</v>
      </c>
      <c r="P130" s="92">
        <f>989/10000</f>
        <v>0.0989</v>
      </c>
      <c r="Q130" s="92">
        <f t="shared" si="16"/>
        <v>0.484</v>
      </c>
      <c r="R130" s="92">
        <f t="shared" ref="R130:R136" si="17">O130*4</f>
        <v>0.0884</v>
      </c>
      <c r="S130" s="92">
        <f t="shared" ref="S130:S136" si="18">P130*4</f>
        <v>0.3956</v>
      </c>
      <c r="T130" s="82" t="s">
        <v>544</v>
      </c>
      <c r="U130" s="82" t="s">
        <v>545</v>
      </c>
      <c r="V130" s="97">
        <v>2025.11</v>
      </c>
      <c r="W130" s="200"/>
    </row>
    <row r="131" s="20" customFormat="1" ht="58" customHeight="1" spans="1:256">
      <c r="A131" s="120">
        <v>120</v>
      </c>
      <c r="B131" s="85" t="s">
        <v>591</v>
      </c>
      <c r="C131" s="82" t="s">
        <v>559</v>
      </c>
      <c r="D131" s="91" t="s">
        <v>163</v>
      </c>
      <c r="E131" s="68" t="s">
        <v>592</v>
      </c>
      <c r="F131" s="122" t="s">
        <v>593</v>
      </c>
      <c r="G131" s="94">
        <v>25</v>
      </c>
      <c r="H131" s="68" t="s">
        <v>490</v>
      </c>
      <c r="I131" s="69" t="s">
        <v>590</v>
      </c>
      <c r="J131" s="69"/>
      <c r="K131" s="92">
        <f t="shared" si="14"/>
        <v>1</v>
      </c>
      <c r="L131" s="92"/>
      <c r="M131" s="92">
        <v>1</v>
      </c>
      <c r="N131" s="92">
        <f t="shared" si="15"/>
        <v>0.0116</v>
      </c>
      <c r="O131" s="92">
        <v>0.0023</v>
      </c>
      <c r="P131" s="92">
        <v>0.0093</v>
      </c>
      <c r="Q131" s="92">
        <f t="shared" si="16"/>
        <v>0.0464</v>
      </c>
      <c r="R131" s="92">
        <f t="shared" si="17"/>
        <v>0.0092</v>
      </c>
      <c r="S131" s="92">
        <f t="shared" si="18"/>
        <v>0.0372</v>
      </c>
      <c r="T131" s="82" t="s">
        <v>544</v>
      </c>
      <c r="U131" s="82" t="s">
        <v>545</v>
      </c>
      <c r="V131" s="97">
        <v>2025.11</v>
      </c>
      <c r="W131" s="87"/>
    </row>
    <row r="132" s="20" customFormat="1" ht="52" customHeight="1" spans="1:256">
      <c r="A132" s="120">
        <v>121</v>
      </c>
      <c r="B132" s="85" t="s">
        <v>594</v>
      </c>
      <c r="C132" s="82" t="s">
        <v>559</v>
      </c>
      <c r="D132" s="91" t="s">
        <v>163</v>
      </c>
      <c r="E132" s="68" t="s">
        <v>595</v>
      </c>
      <c r="F132" s="122" t="s">
        <v>596</v>
      </c>
      <c r="G132" s="94">
        <v>131</v>
      </c>
      <c r="H132" s="68" t="s">
        <v>490</v>
      </c>
      <c r="I132" s="69" t="s">
        <v>597</v>
      </c>
      <c r="J132" s="69"/>
      <c r="K132" s="92">
        <f t="shared" si="14"/>
        <v>1</v>
      </c>
      <c r="L132" s="92"/>
      <c r="M132" s="92">
        <v>1</v>
      </c>
      <c r="N132" s="92">
        <f t="shared" si="15"/>
        <v>0.0391</v>
      </c>
      <c r="O132" s="92">
        <v>0.0035</v>
      </c>
      <c r="P132" s="92">
        <v>0.0356</v>
      </c>
      <c r="Q132" s="92">
        <f t="shared" si="16"/>
        <v>0.1564</v>
      </c>
      <c r="R132" s="92">
        <f t="shared" si="17"/>
        <v>0.014</v>
      </c>
      <c r="S132" s="92">
        <f t="shared" si="18"/>
        <v>0.1424</v>
      </c>
      <c r="T132" s="82" t="s">
        <v>544</v>
      </c>
      <c r="U132" s="82" t="s">
        <v>545</v>
      </c>
      <c r="V132" s="97">
        <v>2025.11</v>
      </c>
      <c r="W132" s="87"/>
    </row>
    <row r="133" s="20" customFormat="1" ht="69" customHeight="1" spans="1:256">
      <c r="A133" s="120">
        <v>122</v>
      </c>
      <c r="B133" s="85" t="s">
        <v>598</v>
      </c>
      <c r="C133" s="82" t="s">
        <v>559</v>
      </c>
      <c r="D133" s="91" t="s">
        <v>163</v>
      </c>
      <c r="E133" s="68" t="s">
        <v>599</v>
      </c>
      <c r="F133" s="122" t="s">
        <v>600</v>
      </c>
      <c r="G133" s="94">
        <v>154</v>
      </c>
      <c r="H133" s="68" t="s">
        <v>490</v>
      </c>
      <c r="I133" s="69" t="s">
        <v>597</v>
      </c>
      <c r="J133" s="69"/>
      <c r="K133" s="92">
        <f t="shared" si="14"/>
        <v>2</v>
      </c>
      <c r="L133" s="92"/>
      <c r="M133" s="92">
        <v>2</v>
      </c>
      <c r="N133" s="92">
        <f t="shared" si="15"/>
        <v>0.0927</v>
      </c>
      <c r="O133" s="92">
        <v>0.0078</v>
      </c>
      <c r="P133" s="92">
        <v>0.0849</v>
      </c>
      <c r="Q133" s="92">
        <f t="shared" si="16"/>
        <v>0.3708</v>
      </c>
      <c r="R133" s="92">
        <f t="shared" si="17"/>
        <v>0.0312</v>
      </c>
      <c r="S133" s="92">
        <f t="shared" si="18"/>
        <v>0.3396</v>
      </c>
      <c r="T133" s="82" t="s">
        <v>544</v>
      </c>
      <c r="U133" s="82" t="s">
        <v>545</v>
      </c>
      <c r="V133" s="97">
        <v>2025.11</v>
      </c>
      <c r="W133" s="87"/>
    </row>
    <row r="134" s="20" customFormat="1" ht="61" customHeight="1" spans="1:256">
      <c r="A134" s="120">
        <v>123</v>
      </c>
      <c r="B134" s="85" t="s">
        <v>601</v>
      </c>
      <c r="C134" s="82" t="s">
        <v>559</v>
      </c>
      <c r="D134" s="91" t="s">
        <v>494</v>
      </c>
      <c r="E134" s="120" t="s">
        <v>602</v>
      </c>
      <c r="F134" s="122" t="s">
        <v>603</v>
      </c>
      <c r="G134" s="94">
        <v>315</v>
      </c>
      <c r="H134" s="68" t="s">
        <v>490</v>
      </c>
      <c r="I134" s="69" t="s">
        <v>597</v>
      </c>
      <c r="J134" s="69"/>
      <c r="K134" s="92">
        <f t="shared" si="14"/>
        <v>6</v>
      </c>
      <c r="L134" s="92"/>
      <c r="M134" s="92">
        <v>6</v>
      </c>
      <c r="N134" s="92">
        <f t="shared" si="15"/>
        <v>0.8922</v>
      </c>
      <c r="O134" s="92">
        <v>0.0237</v>
      </c>
      <c r="P134" s="92">
        <v>0.8685</v>
      </c>
      <c r="Q134" s="92">
        <f t="shared" si="16"/>
        <v>3.5688</v>
      </c>
      <c r="R134" s="92">
        <f t="shared" si="17"/>
        <v>0.0948</v>
      </c>
      <c r="S134" s="92">
        <f t="shared" si="18"/>
        <v>3.474</v>
      </c>
      <c r="T134" s="82" t="s">
        <v>544</v>
      </c>
      <c r="U134" s="82" t="s">
        <v>545</v>
      </c>
      <c r="V134" s="97">
        <v>2025.11</v>
      </c>
      <c r="W134" s="87"/>
    </row>
    <row r="135" s="21" customFormat="1" ht="60" customHeight="1" spans="1:256">
      <c r="A135" s="120">
        <v>124</v>
      </c>
      <c r="B135" s="81" t="s">
        <v>604</v>
      </c>
      <c r="C135" s="82" t="s">
        <v>559</v>
      </c>
      <c r="D135" s="91" t="s">
        <v>163</v>
      </c>
      <c r="E135" s="62" t="s">
        <v>605</v>
      </c>
      <c r="F135" s="69" t="s">
        <v>606</v>
      </c>
      <c r="G135" s="66">
        <v>34</v>
      </c>
      <c r="H135" s="68" t="s">
        <v>490</v>
      </c>
      <c r="I135" s="69" t="s">
        <v>543</v>
      </c>
      <c r="J135" s="69"/>
      <c r="K135" s="92">
        <f t="shared" si="14"/>
        <v>1</v>
      </c>
      <c r="L135" s="65"/>
      <c r="M135" s="65">
        <v>1</v>
      </c>
      <c r="N135" s="124">
        <f t="shared" si="15"/>
        <v>0.0042</v>
      </c>
      <c r="O135" s="124">
        <v>0.0007</v>
      </c>
      <c r="P135" s="124">
        <v>0.0035</v>
      </c>
      <c r="Q135" s="124">
        <f t="shared" si="16"/>
        <v>0.0168</v>
      </c>
      <c r="R135" s="124">
        <f t="shared" si="17"/>
        <v>0.0028</v>
      </c>
      <c r="S135" s="124">
        <f t="shared" si="18"/>
        <v>0.014</v>
      </c>
      <c r="T135" s="82" t="s">
        <v>544</v>
      </c>
      <c r="U135" s="82" t="s">
        <v>545</v>
      </c>
      <c r="V135" s="97">
        <v>2025.11</v>
      </c>
      <c r="W135" s="134"/>
      <c r="X135" s="21"/>
      <c r="IU135" s="201"/>
      <c r="IV135" s="201"/>
    </row>
    <row r="136" s="21" customFormat="1" ht="63" customHeight="1" spans="1:256">
      <c r="A136" s="120">
        <v>125</v>
      </c>
      <c r="B136" s="81" t="s">
        <v>607</v>
      </c>
      <c r="C136" s="82" t="s">
        <v>559</v>
      </c>
      <c r="D136" s="91" t="s">
        <v>494</v>
      </c>
      <c r="E136" s="62" t="s">
        <v>608</v>
      </c>
      <c r="F136" s="122" t="s">
        <v>609</v>
      </c>
      <c r="G136" s="202">
        <v>90</v>
      </c>
      <c r="H136" s="68" t="s">
        <v>490</v>
      </c>
      <c r="I136" s="69" t="s">
        <v>543</v>
      </c>
      <c r="J136" s="199"/>
      <c r="K136" s="92">
        <f t="shared" si="14"/>
        <v>1</v>
      </c>
      <c r="L136" s="126"/>
      <c r="M136" s="126">
        <v>1</v>
      </c>
      <c r="N136" s="124">
        <f t="shared" si="15"/>
        <v>0.0324</v>
      </c>
      <c r="O136" s="124">
        <v>0.0089</v>
      </c>
      <c r="P136" s="124">
        <v>0.0235</v>
      </c>
      <c r="Q136" s="124">
        <f t="shared" si="16"/>
        <v>0.1296</v>
      </c>
      <c r="R136" s="124">
        <f t="shared" si="17"/>
        <v>0.0356</v>
      </c>
      <c r="S136" s="124">
        <f t="shared" si="18"/>
        <v>0.094</v>
      </c>
      <c r="T136" s="82" t="s">
        <v>544</v>
      </c>
      <c r="U136" s="82" t="s">
        <v>545</v>
      </c>
      <c r="V136" s="97">
        <v>2025.11</v>
      </c>
      <c r="W136" s="134"/>
      <c r="X136" s="21"/>
      <c r="IU136" s="201"/>
      <c r="IV136" s="201"/>
    </row>
    <row r="137" s="20" customFormat="1" ht="73" customHeight="1" spans="1:256">
      <c r="A137" s="120">
        <v>126</v>
      </c>
      <c r="B137" s="81" t="s">
        <v>610</v>
      </c>
      <c r="C137" s="90" t="s">
        <v>30</v>
      </c>
      <c r="D137" s="92" t="s">
        <v>611</v>
      </c>
      <c r="E137" s="120" t="s">
        <v>602</v>
      </c>
      <c r="F137" s="69" t="s">
        <v>612</v>
      </c>
      <c r="G137" s="66">
        <v>104</v>
      </c>
      <c r="H137" s="68" t="s">
        <v>490</v>
      </c>
      <c r="I137" s="69" t="s">
        <v>613</v>
      </c>
      <c r="J137" s="69"/>
      <c r="K137" s="62">
        <v>63</v>
      </c>
      <c r="L137" s="62">
        <v>16</v>
      </c>
      <c r="M137" s="62">
        <v>47</v>
      </c>
      <c r="N137" s="62">
        <v>0.0111</v>
      </c>
      <c r="O137" s="62">
        <v>0.0041</v>
      </c>
      <c r="P137" s="62">
        <v>0.007</v>
      </c>
      <c r="Q137" s="62">
        <v>0.047</v>
      </c>
      <c r="R137" s="62">
        <v>0.0171</v>
      </c>
      <c r="S137" s="62">
        <v>0.0299</v>
      </c>
      <c r="T137" s="203" t="s">
        <v>614</v>
      </c>
      <c r="U137" s="203" t="s">
        <v>614</v>
      </c>
      <c r="V137" s="92">
        <v>2025.11</v>
      </c>
      <c r="W137" s="174"/>
    </row>
    <row r="138" s="20" customFormat="1" ht="68" customHeight="1" spans="1:256">
      <c r="A138" s="120">
        <v>127</v>
      </c>
      <c r="B138" s="85" t="s">
        <v>615</v>
      </c>
      <c r="C138" s="82" t="s">
        <v>135</v>
      </c>
      <c r="D138" s="91" t="s">
        <v>70</v>
      </c>
      <c r="E138" s="68" t="s">
        <v>55</v>
      </c>
      <c r="F138" s="122" t="s">
        <v>616</v>
      </c>
      <c r="G138" s="66">
        <v>749.11</v>
      </c>
      <c r="H138" s="84" t="s">
        <v>490</v>
      </c>
      <c r="I138" s="69" t="s">
        <v>617</v>
      </c>
      <c r="J138" s="69"/>
      <c r="K138" s="62">
        <f t="shared" si="14"/>
        <v>158</v>
      </c>
      <c r="L138" s="62">
        <v>34</v>
      </c>
      <c r="M138" s="62">
        <v>124</v>
      </c>
      <c r="N138" s="62">
        <v>0.1891</v>
      </c>
      <c r="O138" s="62">
        <v>0.1891</v>
      </c>
      <c r="P138" s="62"/>
      <c r="Q138" s="62">
        <v>0.7398</v>
      </c>
      <c r="R138" s="62">
        <v>0.7398</v>
      </c>
      <c r="S138" s="62"/>
      <c r="T138" s="82" t="s">
        <v>618</v>
      </c>
      <c r="U138" s="82" t="s">
        <v>618</v>
      </c>
      <c r="V138" s="65">
        <v>2025.11</v>
      </c>
      <c r="W138" s="87"/>
    </row>
    <row r="139" s="20" customFormat="1" ht="55" customHeight="1" spans="1:256">
      <c r="A139" s="120">
        <v>128</v>
      </c>
      <c r="B139" s="81" t="s">
        <v>619</v>
      </c>
      <c r="C139" s="182" t="s">
        <v>30</v>
      </c>
      <c r="D139" s="65" t="s">
        <v>31</v>
      </c>
      <c r="E139" s="62" t="s">
        <v>55</v>
      </c>
      <c r="F139" s="204" t="s">
        <v>620</v>
      </c>
      <c r="G139" s="66">
        <v>50</v>
      </c>
      <c r="H139" s="68" t="s">
        <v>490</v>
      </c>
      <c r="I139" s="204" t="s">
        <v>621</v>
      </c>
      <c r="J139" s="204"/>
      <c r="K139" s="92">
        <f t="shared" si="14"/>
        <v>50</v>
      </c>
      <c r="L139" s="68">
        <f>M139+N139</f>
        <v>30</v>
      </c>
      <c r="M139" s="68">
        <v>20</v>
      </c>
      <c r="N139" s="65">
        <v>10</v>
      </c>
      <c r="O139" s="65">
        <v>0.0731</v>
      </c>
      <c r="P139" s="65">
        <v>0.0731</v>
      </c>
      <c r="Q139" s="65"/>
      <c r="R139" s="65">
        <v>0.285</v>
      </c>
      <c r="S139" s="65">
        <v>0.285</v>
      </c>
      <c r="T139" s="182" t="s">
        <v>465</v>
      </c>
      <c r="U139" s="182" t="s">
        <v>465</v>
      </c>
      <c r="V139" s="173">
        <v>2025.1</v>
      </c>
      <c r="W139" s="134"/>
    </row>
    <row r="140" s="20" customFormat="1" ht="58" customHeight="1" spans="1:256">
      <c r="A140" s="120">
        <v>129</v>
      </c>
      <c r="B140" s="81" t="s">
        <v>622</v>
      </c>
      <c r="C140" s="182" t="s">
        <v>30</v>
      </c>
      <c r="D140" s="91" t="s">
        <v>163</v>
      </c>
      <c r="E140" s="62" t="s">
        <v>55</v>
      </c>
      <c r="F140" s="122" t="s">
        <v>623</v>
      </c>
      <c r="G140" s="66">
        <v>705.6</v>
      </c>
      <c r="H140" s="68" t="s">
        <v>490</v>
      </c>
      <c r="I140" s="69" t="s">
        <v>624</v>
      </c>
      <c r="J140" s="122"/>
      <c r="K140" s="68">
        <f t="shared" si="14"/>
        <v>256</v>
      </c>
      <c r="L140" s="62">
        <v>60</v>
      </c>
      <c r="M140" s="62">
        <v>196</v>
      </c>
      <c r="N140" s="62">
        <v>0.36</v>
      </c>
      <c r="O140" s="62">
        <v>0.022</v>
      </c>
      <c r="P140" s="62">
        <v>0.338</v>
      </c>
      <c r="Q140" s="62">
        <v>1.26</v>
      </c>
      <c r="R140" s="62">
        <v>0.077</v>
      </c>
      <c r="S140" s="62">
        <v>1.183</v>
      </c>
      <c r="T140" s="82" t="s">
        <v>37</v>
      </c>
      <c r="U140" s="82" t="s">
        <v>37</v>
      </c>
      <c r="V140" s="97">
        <v>2025.11</v>
      </c>
      <c r="W140" s="82"/>
    </row>
    <row r="141" s="6" customFormat="1" ht="92" customHeight="1" spans="1:256">
      <c r="A141" s="120">
        <v>130</v>
      </c>
      <c r="B141" s="89" t="s">
        <v>625</v>
      </c>
      <c r="C141" s="205" t="s">
        <v>135</v>
      </c>
      <c r="D141" s="62" t="s">
        <v>31</v>
      </c>
      <c r="E141" s="62" t="s">
        <v>626</v>
      </c>
      <c r="F141" s="122" t="s">
        <v>627</v>
      </c>
      <c r="G141" s="66">
        <v>70</v>
      </c>
      <c r="H141" s="68" t="s">
        <v>490</v>
      </c>
      <c r="I141" s="122" t="s">
        <v>628</v>
      </c>
      <c r="J141" s="122"/>
      <c r="K141" s="68">
        <f t="shared" ref="K141:K153" si="19">L141+M141</f>
        <v>1</v>
      </c>
      <c r="L141" s="62"/>
      <c r="M141" s="62">
        <v>1</v>
      </c>
      <c r="N141" s="124">
        <v>0.03</v>
      </c>
      <c r="O141" s="124">
        <v>0.0063</v>
      </c>
      <c r="P141" s="124">
        <v>0.0263</v>
      </c>
      <c r="Q141" s="124">
        <v>0.15</v>
      </c>
      <c r="R141" s="124">
        <v>0.0063</v>
      </c>
      <c r="S141" s="124">
        <v>0.14</v>
      </c>
      <c r="T141" s="175" t="s">
        <v>629</v>
      </c>
      <c r="U141" s="82" t="s">
        <v>285</v>
      </c>
      <c r="V141" s="167">
        <v>2025.1</v>
      </c>
      <c r="W141" s="82" t="s">
        <v>630</v>
      </c>
      <c r="X141" s="20"/>
      <c r="Z141" s="20"/>
      <c r="AA141" s="20"/>
      <c r="AB141" s="20"/>
      <c r="AC141" s="20"/>
      <c r="AD141" s="20"/>
      <c r="AE141" s="20"/>
      <c r="AF141" s="20"/>
      <c r="AG141" s="20"/>
      <c r="AH141" s="20"/>
      <c r="AI141" s="20"/>
      <c r="AJ141" s="20"/>
      <c r="AK141" s="20"/>
      <c r="AL141" s="20"/>
      <c r="AM141" s="20"/>
      <c r="AN141" s="20"/>
      <c r="AO141" s="20"/>
      <c r="AP141" s="20"/>
      <c r="AQ141" s="20"/>
      <c r="AR141" s="20"/>
      <c r="AS141" s="20"/>
      <c r="AT141" s="20"/>
      <c r="AU141" s="20"/>
      <c r="AV141" s="20"/>
      <c r="AW141" s="20"/>
      <c r="AX141" s="20"/>
      <c r="AY141" s="20"/>
      <c r="AZ141" s="20"/>
      <c r="BA141" s="20"/>
      <c r="BB141" s="20"/>
      <c r="BC141" s="20"/>
      <c r="BD141" s="20"/>
      <c r="BE141" s="20"/>
      <c r="BF141" s="20"/>
      <c r="BG141" s="20"/>
      <c r="BH141" s="20"/>
      <c r="BI141" s="20"/>
      <c r="BJ141" s="20"/>
      <c r="BK141" s="20"/>
      <c r="BL141" s="20"/>
      <c r="BM141" s="20"/>
      <c r="BN141" s="20"/>
      <c r="BO141" s="20"/>
      <c r="BP141" s="20"/>
      <c r="BQ141" s="20"/>
      <c r="BR141" s="20"/>
      <c r="BS141" s="20"/>
      <c r="BT141" s="20"/>
      <c r="BU141" s="20"/>
      <c r="BV141" s="20"/>
      <c r="BW141" s="20"/>
      <c r="BX141" s="20"/>
      <c r="BY141" s="20"/>
      <c r="BZ141" s="20"/>
      <c r="CA141" s="20"/>
      <c r="CB141" s="20"/>
      <c r="CC141" s="20"/>
      <c r="CD141" s="20"/>
      <c r="CE141" s="20"/>
      <c r="CF141" s="20"/>
      <c r="CG141" s="20"/>
      <c r="CH141" s="20"/>
      <c r="CI141" s="20"/>
      <c r="CJ141" s="20"/>
      <c r="CK141" s="20"/>
      <c r="CL141" s="20"/>
      <c r="CM141" s="20"/>
      <c r="CN141" s="20"/>
      <c r="CO141" s="20"/>
      <c r="CP141" s="20"/>
      <c r="CQ141" s="20"/>
      <c r="CR141" s="20"/>
      <c r="CS141" s="20"/>
      <c r="CT141" s="20"/>
      <c r="CU141" s="20"/>
      <c r="CV141" s="20"/>
      <c r="CW141" s="20"/>
      <c r="CX141" s="20"/>
      <c r="CY141" s="20"/>
      <c r="CZ141" s="20"/>
      <c r="DA141" s="20"/>
      <c r="DB141" s="20"/>
      <c r="DC141" s="20"/>
      <c r="DD141" s="20"/>
      <c r="DE141" s="20"/>
      <c r="DF141" s="20"/>
      <c r="DG141" s="20"/>
      <c r="DH141" s="20"/>
      <c r="DI141" s="20"/>
      <c r="DJ141" s="20"/>
      <c r="DK141" s="20"/>
      <c r="DL141" s="20"/>
      <c r="DM141" s="20"/>
      <c r="DN141" s="20"/>
      <c r="DO141" s="20"/>
      <c r="DP141" s="20"/>
      <c r="DQ141" s="20"/>
      <c r="DR141" s="20"/>
      <c r="DS141" s="20"/>
      <c r="DT141" s="20"/>
      <c r="DU141" s="20"/>
      <c r="DV141" s="20"/>
      <c r="DW141" s="20"/>
      <c r="DX141" s="20"/>
      <c r="DY141" s="20"/>
      <c r="DZ141" s="20"/>
      <c r="EA141" s="20"/>
      <c r="EB141" s="20"/>
      <c r="EC141" s="20"/>
      <c r="ED141" s="20"/>
      <c r="EE141" s="20"/>
      <c r="EF141" s="20"/>
      <c r="EG141" s="20"/>
      <c r="EH141" s="20"/>
      <c r="EI141" s="20"/>
      <c r="EJ141" s="20"/>
      <c r="EK141" s="20"/>
      <c r="EL141" s="20"/>
      <c r="EM141" s="20"/>
      <c r="EN141" s="20"/>
      <c r="EO141" s="20"/>
      <c r="EP141" s="20"/>
      <c r="EQ141" s="20"/>
      <c r="ER141" s="20"/>
      <c r="ES141" s="20"/>
      <c r="ET141" s="20"/>
      <c r="EU141" s="20"/>
      <c r="EV141" s="20"/>
      <c r="EW141" s="20"/>
      <c r="EX141" s="20"/>
      <c r="EY141" s="20"/>
      <c r="EZ141" s="20"/>
      <c r="FA141" s="20"/>
      <c r="FB141" s="20"/>
      <c r="FC141" s="20"/>
      <c r="FD141" s="20"/>
      <c r="FE141" s="20"/>
      <c r="FF141" s="20"/>
      <c r="FG141" s="20"/>
      <c r="FH141" s="20"/>
      <c r="FI141" s="20"/>
      <c r="FJ141" s="20"/>
      <c r="FK141" s="20"/>
      <c r="FL141" s="20"/>
      <c r="FM141" s="20"/>
      <c r="FN141" s="20"/>
      <c r="FO141" s="20"/>
      <c r="FP141" s="20"/>
      <c r="FQ141" s="20"/>
      <c r="FR141" s="20"/>
      <c r="FS141" s="20"/>
      <c r="FT141" s="20"/>
      <c r="FU141" s="20"/>
      <c r="FV141" s="20"/>
      <c r="FW141" s="20"/>
      <c r="FX141" s="20"/>
      <c r="FY141" s="20"/>
      <c r="FZ141" s="20"/>
      <c r="GA141" s="20"/>
      <c r="GB141" s="20"/>
      <c r="GC141" s="20"/>
      <c r="GD141" s="20"/>
      <c r="GE141" s="20"/>
      <c r="GF141" s="20"/>
      <c r="GG141" s="20"/>
      <c r="GH141" s="20"/>
      <c r="GI141" s="20"/>
      <c r="GJ141" s="20"/>
      <c r="GK141" s="20"/>
      <c r="GL141" s="20"/>
      <c r="GM141" s="20"/>
      <c r="GN141" s="20"/>
      <c r="GO141" s="20"/>
      <c r="GP141" s="20"/>
      <c r="GQ141" s="20"/>
      <c r="GR141" s="20"/>
      <c r="GS141" s="20"/>
      <c r="GT141" s="20"/>
      <c r="GU141" s="20"/>
      <c r="GV141" s="20"/>
      <c r="GW141" s="20"/>
      <c r="GX141" s="20"/>
      <c r="GY141" s="20"/>
      <c r="GZ141" s="20"/>
      <c r="HA141" s="20"/>
      <c r="HB141" s="20"/>
      <c r="HC141" s="20"/>
      <c r="HD141" s="20"/>
      <c r="HE141" s="20"/>
      <c r="HF141" s="20"/>
      <c r="HG141" s="20"/>
      <c r="HH141" s="20"/>
      <c r="HI141" s="20"/>
      <c r="HJ141" s="20"/>
      <c r="HK141" s="20"/>
      <c r="HL141" s="20"/>
      <c r="HM141" s="20"/>
      <c r="HN141" s="20"/>
      <c r="HO141" s="20"/>
      <c r="HP141" s="20"/>
      <c r="HQ141" s="20"/>
      <c r="HR141" s="20"/>
      <c r="HS141" s="20"/>
      <c r="HT141" s="20"/>
      <c r="HU141" s="20"/>
      <c r="HV141" s="20"/>
      <c r="HW141" s="20"/>
      <c r="HX141" s="20"/>
      <c r="HY141" s="20"/>
      <c r="HZ141" s="20"/>
      <c r="IA141" s="20"/>
      <c r="IB141" s="20"/>
      <c r="IC141" s="20"/>
      <c r="ID141" s="20"/>
      <c r="IE141" s="20"/>
      <c r="IF141" s="20"/>
      <c r="IG141" s="20"/>
    </row>
    <row r="142" s="6" customFormat="1" ht="87" customHeight="1" spans="1:256">
      <c r="A142" s="120">
        <v>131</v>
      </c>
      <c r="B142" s="206" t="s">
        <v>631</v>
      </c>
      <c r="C142" s="205" t="s">
        <v>135</v>
      </c>
      <c r="D142" s="207" t="s">
        <v>632</v>
      </c>
      <c r="E142" s="207" t="s">
        <v>633</v>
      </c>
      <c r="F142" s="208" t="s">
        <v>634</v>
      </c>
      <c r="G142" s="209">
        <v>365</v>
      </c>
      <c r="H142" s="68" t="s">
        <v>490</v>
      </c>
      <c r="I142" s="208" t="s">
        <v>635</v>
      </c>
      <c r="J142" s="208"/>
      <c r="K142" s="68">
        <f t="shared" si="19"/>
        <v>1</v>
      </c>
      <c r="L142" s="141"/>
      <c r="M142" s="120">
        <v>1</v>
      </c>
      <c r="N142" s="120">
        <v>0.0501</v>
      </c>
      <c r="O142" s="120">
        <v>0.0058</v>
      </c>
      <c r="P142" s="120">
        <v>0.0443</v>
      </c>
      <c r="Q142" s="120">
        <v>0.2047</v>
      </c>
      <c r="R142" s="120">
        <v>0.0247</v>
      </c>
      <c r="S142" s="120">
        <v>0.18</v>
      </c>
      <c r="T142" s="175" t="s">
        <v>629</v>
      </c>
      <c r="U142" s="175" t="s">
        <v>636</v>
      </c>
      <c r="V142" s="167">
        <v>2025.1</v>
      </c>
      <c r="W142" s="82" t="s">
        <v>630</v>
      </c>
      <c r="X142" s="20"/>
      <c r="Z142" s="20"/>
      <c r="AA142" s="20"/>
      <c r="AB142" s="20"/>
      <c r="AC142" s="20"/>
      <c r="AD142" s="20"/>
      <c r="AE142" s="20"/>
      <c r="AF142" s="20"/>
      <c r="AG142" s="20"/>
      <c r="AH142" s="20"/>
      <c r="AI142" s="20"/>
      <c r="AJ142" s="20"/>
      <c r="AK142" s="20"/>
      <c r="AL142" s="20"/>
      <c r="AM142" s="20"/>
      <c r="AN142" s="20"/>
      <c r="AO142" s="20"/>
      <c r="AP142" s="20"/>
      <c r="AQ142" s="20"/>
      <c r="AR142" s="20"/>
      <c r="AS142" s="20"/>
      <c r="AT142" s="20"/>
      <c r="AU142" s="20"/>
      <c r="AV142" s="20"/>
      <c r="AW142" s="20"/>
      <c r="AX142" s="20"/>
      <c r="AY142" s="20"/>
      <c r="AZ142" s="20"/>
      <c r="BA142" s="20"/>
      <c r="BB142" s="20"/>
      <c r="BC142" s="20"/>
      <c r="BD142" s="20"/>
      <c r="BE142" s="20"/>
      <c r="BF142" s="20"/>
      <c r="BG142" s="20"/>
      <c r="BH142" s="20"/>
      <c r="BI142" s="20"/>
      <c r="BJ142" s="20"/>
      <c r="BK142" s="20"/>
      <c r="BL142" s="20"/>
      <c r="BM142" s="20"/>
      <c r="BN142" s="20"/>
      <c r="BO142" s="20"/>
      <c r="BP142" s="20"/>
      <c r="BQ142" s="20"/>
      <c r="BR142" s="20"/>
      <c r="BS142" s="20"/>
      <c r="BT142" s="20"/>
      <c r="BU142" s="20"/>
      <c r="BV142" s="20"/>
      <c r="BW142" s="20"/>
      <c r="BX142" s="20"/>
      <c r="BY142" s="20"/>
      <c r="BZ142" s="20"/>
      <c r="CA142" s="20"/>
      <c r="CB142" s="20"/>
      <c r="CC142" s="20"/>
      <c r="CD142" s="20"/>
      <c r="CE142" s="20"/>
      <c r="CF142" s="20"/>
      <c r="CG142" s="20"/>
      <c r="CH142" s="20"/>
      <c r="CI142" s="20"/>
      <c r="CJ142" s="20"/>
      <c r="CK142" s="20"/>
      <c r="CL142" s="20"/>
      <c r="CM142" s="20"/>
      <c r="CN142" s="20"/>
      <c r="CO142" s="20"/>
      <c r="CP142" s="20"/>
      <c r="CQ142" s="20"/>
      <c r="CR142" s="20"/>
      <c r="CS142" s="20"/>
      <c r="CT142" s="20"/>
      <c r="CU142" s="20"/>
      <c r="CV142" s="20"/>
      <c r="CW142" s="20"/>
      <c r="CX142" s="20"/>
      <c r="CY142" s="20"/>
      <c r="CZ142" s="20"/>
      <c r="DA142" s="20"/>
      <c r="DB142" s="20"/>
      <c r="DC142" s="20"/>
      <c r="DD142" s="20"/>
      <c r="DE142" s="20"/>
      <c r="DF142" s="20"/>
      <c r="DG142" s="20"/>
      <c r="DH142" s="20"/>
      <c r="DI142" s="20"/>
      <c r="DJ142" s="20"/>
      <c r="DK142" s="20"/>
      <c r="DL142" s="20"/>
      <c r="DM142" s="20"/>
      <c r="DN142" s="20"/>
      <c r="DO142" s="20"/>
      <c r="DP142" s="20"/>
      <c r="DQ142" s="20"/>
      <c r="DR142" s="20"/>
      <c r="DS142" s="20"/>
      <c r="DT142" s="20"/>
      <c r="DU142" s="20"/>
      <c r="DV142" s="20"/>
      <c r="DW142" s="20"/>
      <c r="DX142" s="20"/>
      <c r="DY142" s="20"/>
      <c r="DZ142" s="20"/>
      <c r="EA142" s="20"/>
      <c r="EB142" s="20"/>
      <c r="EC142" s="20"/>
      <c r="ED142" s="20"/>
      <c r="EE142" s="20"/>
      <c r="EF142" s="20"/>
      <c r="EG142" s="20"/>
      <c r="EH142" s="20"/>
      <c r="EI142" s="20"/>
      <c r="EJ142" s="20"/>
      <c r="EK142" s="20"/>
      <c r="EL142" s="20"/>
      <c r="EM142" s="20"/>
      <c r="EN142" s="20"/>
      <c r="EO142" s="20"/>
      <c r="EP142" s="20"/>
      <c r="EQ142" s="20"/>
      <c r="ER142" s="20"/>
      <c r="ES142" s="20"/>
      <c r="ET142" s="20"/>
      <c r="EU142" s="20"/>
      <c r="EV142" s="20"/>
      <c r="EW142" s="20"/>
      <c r="EX142" s="20"/>
      <c r="EY142" s="20"/>
      <c r="EZ142" s="20"/>
      <c r="FA142" s="20"/>
      <c r="FB142" s="20"/>
      <c r="FC142" s="20"/>
      <c r="FD142" s="20"/>
      <c r="FE142" s="20"/>
      <c r="FF142" s="20"/>
      <c r="FG142" s="20"/>
      <c r="FH142" s="20"/>
      <c r="FI142" s="20"/>
      <c r="FJ142" s="20"/>
      <c r="FK142" s="20"/>
      <c r="FL142" s="20"/>
      <c r="FM142" s="20"/>
      <c r="FN142" s="20"/>
      <c r="FO142" s="20"/>
      <c r="FP142" s="20"/>
      <c r="FQ142" s="20"/>
      <c r="FR142" s="20"/>
      <c r="FS142" s="20"/>
      <c r="FT142" s="20"/>
      <c r="FU142" s="20"/>
      <c r="FV142" s="20"/>
      <c r="FW142" s="20"/>
      <c r="FX142" s="20"/>
      <c r="FY142" s="20"/>
      <c r="FZ142" s="20"/>
      <c r="GA142" s="20"/>
      <c r="GB142" s="20"/>
      <c r="GC142" s="20"/>
      <c r="GD142" s="20"/>
      <c r="GE142" s="20"/>
      <c r="GF142" s="20"/>
      <c r="GG142" s="20"/>
      <c r="GH142" s="20"/>
      <c r="GI142" s="20"/>
      <c r="GJ142" s="20"/>
      <c r="GK142" s="20"/>
      <c r="GL142" s="20"/>
      <c r="GM142" s="20"/>
      <c r="GN142" s="20"/>
      <c r="GO142" s="20"/>
      <c r="GP142" s="20"/>
      <c r="GQ142" s="20"/>
      <c r="GR142" s="20"/>
      <c r="GS142" s="20"/>
      <c r="GT142" s="20"/>
      <c r="GU142" s="20"/>
      <c r="GV142" s="20"/>
      <c r="GW142" s="20"/>
      <c r="GX142" s="20"/>
      <c r="GY142" s="20"/>
      <c r="GZ142" s="20"/>
      <c r="HA142" s="20"/>
      <c r="HB142" s="20"/>
      <c r="HC142" s="20"/>
      <c r="HD142" s="20"/>
      <c r="HE142" s="20"/>
      <c r="HF142" s="20"/>
      <c r="HG142" s="20"/>
      <c r="HH142" s="20"/>
      <c r="HI142" s="20"/>
      <c r="HJ142" s="20"/>
      <c r="HK142" s="20"/>
      <c r="HL142" s="20"/>
      <c r="HM142" s="20"/>
      <c r="HN142" s="20"/>
      <c r="HO142" s="20"/>
      <c r="HP142" s="20"/>
      <c r="HQ142" s="20"/>
      <c r="HR142" s="20"/>
      <c r="HS142" s="20"/>
      <c r="HT142" s="20"/>
      <c r="HU142" s="20"/>
      <c r="HV142" s="20"/>
      <c r="HW142" s="20"/>
      <c r="HX142" s="20"/>
      <c r="HY142" s="20"/>
      <c r="HZ142" s="20"/>
      <c r="IA142" s="20"/>
      <c r="IB142" s="20"/>
      <c r="IC142" s="20"/>
      <c r="ID142" s="20"/>
      <c r="IE142" s="20"/>
      <c r="IF142" s="20"/>
      <c r="IG142" s="20"/>
    </row>
    <row r="143" s="22" customFormat="1" ht="91" customHeight="1" spans="1:256">
      <c r="A143" s="120">
        <v>132</v>
      </c>
      <c r="B143" s="206" t="s">
        <v>637</v>
      </c>
      <c r="C143" s="205" t="s">
        <v>135</v>
      </c>
      <c r="D143" s="207" t="s">
        <v>632</v>
      </c>
      <c r="E143" s="207" t="s">
        <v>638</v>
      </c>
      <c r="F143" s="121" t="s">
        <v>639</v>
      </c>
      <c r="G143" s="209">
        <v>99</v>
      </c>
      <c r="H143" s="68" t="s">
        <v>490</v>
      </c>
      <c r="I143" s="208" t="s">
        <v>635</v>
      </c>
      <c r="J143" s="208"/>
      <c r="K143" s="68">
        <f t="shared" si="19"/>
        <v>1</v>
      </c>
      <c r="L143" s="141"/>
      <c r="M143" s="120">
        <v>1</v>
      </c>
      <c r="N143" s="120">
        <v>0.0426</v>
      </c>
      <c r="O143" s="120">
        <v>0.0058</v>
      </c>
      <c r="P143" s="120">
        <v>0.0368</v>
      </c>
      <c r="Q143" s="120">
        <v>0.1631</v>
      </c>
      <c r="R143" s="120">
        <v>0.0233</v>
      </c>
      <c r="S143" s="120">
        <v>0.1398</v>
      </c>
      <c r="T143" s="175" t="s">
        <v>629</v>
      </c>
      <c r="U143" s="175" t="s">
        <v>636</v>
      </c>
      <c r="V143" s="167">
        <v>2025.1</v>
      </c>
      <c r="W143" s="82" t="s">
        <v>630</v>
      </c>
      <c r="X143" s="18"/>
      <c r="Y143" s="6"/>
      <c r="Z143" s="18"/>
      <c r="AA143" s="18"/>
      <c r="AB143" s="18"/>
      <c r="AC143" s="18"/>
      <c r="AD143" s="18"/>
      <c r="AE143" s="18"/>
      <c r="AF143" s="18"/>
      <c r="AG143" s="18"/>
      <c r="AH143" s="18"/>
      <c r="AI143" s="18"/>
      <c r="AJ143" s="18"/>
      <c r="AK143" s="18"/>
      <c r="AL143" s="18"/>
      <c r="AM143" s="18"/>
      <c r="AN143" s="18"/>
      <c r="AO143" s="18"/>
      <c r="AP143" s="18"/>
      <c r="AQ143" s="18"/>
      <c r="AR143" s="18"/>
      <c r="AS143" s="18"/>
      <c r="AT143" s="18"/>
      <c r="AU143" s="18"/>
      <c r="AV143" s="18"/>
      <c r="AW143" s="18"/>
      <c r="AX143" s="18"/>
      <c r="AY143" s="18"/>
      <c r="AZ143" s="18"/>
      <c r="BA143" s="18"/>
      <c r="BB143" s="18"/>
      <c r="BC143" s="18"/>
      <c r="BD143" s="18"/>
      <c r="BE143" s="18"/>
      <c r="BF143" s="18"/>
      <c r="BG143" s="18"/>
      <c r="BH143" s="18"/>
      <c r="BI143" s="18"/>
      <c r="BJ143" s="18"/>
      <c r="BK143" s="18"/>
      <c r="BL143" s="18"/>
      <c r="BM143" s="18"/>
      <c r="BN143" s="18"/>
      <c r="BO143" s="18"/>
      <c r="BP143" s="18"/>
      <c r="BQ143" s="18"/>
      <c r="BR143" s="18"/>
      <c r="BS143" s="18"/>
      <c r="BT143" s="18"/>
      <c r="BU143" s="18"/>
      <c r="BV143" s="18"/>
      <c r="BW143" s="18"/>
      <c r="BX143" s="18"/>
      <c r="BY143" s="18"/>
      <c r="BZ143" s="18"/>
      <c r="CA143" s="18"/>
      <c r="CB143" s="18"/>
      <c r="CC143" s="18"/>
      <c r="CD143" s="18"/>
      <c r="CE143" s="18"/>
      <c r="CF143" s="18"/>
      <c r="CG143" s="18"/>
      <c r="CH143" s="18"/>
      <c r="CI143" s="18"/>
      <c r="CJ143" s="18"/>
      <c r="CK143" s="18"/>
      <c r="CL143" s="18"/>
      <c r="CM143" s="18"/>
      <c r="CN143" s="18"/>
      <c r="CO143" s="18"/>
      <c r="CP143" s="18"/>
      <c r="CQ143" s="18"/>
      <c r="CR143" s="18"/>
      <c r="CS143" s="18"/>
      <c r="CT143" s="18"/>
      <c r="CU143" s="18"/>
      <c r="CV143" s="18"/>
      <c r="CW143" s="18"/>
      <c r="CX143" s="18"/>
      <c r="CY143" s="18"/>
      <c r="CZ143" s="18"/>
      <c r="DA143" s="18"/>
      <c r="DB143" s="18"/>
      <c r="DC143" s="18"/>
      <c r="DD143" s="18"/>
      <c r="DE143" s="18"/>
      <c r="DF143" s="18"/>
      <c r="DG143" s="18"/>
      <c r="DH143" s="18"/>
      <c r="DI143" s="18"/>
      <c r="DJ143" s="18"/>
      <c r="DK143" s="18"/>
      <c r="DL143" s="18"/>
      <c r="DM143" s="18"/>
      <c r="DN143" s="18"/>
      <c r="DO143" s="18"/>
      <c r="DP143" s="18"/>
      <c r="DQ143" s="18"/>
      <c r="DR143" s="18"/>
      <c r="DS143" s="18"/>
      <c r="DT143" s="18"/>
      <c r="DU143" s="18"/>
      <c r="DV143" s="18"/>
      <c r="DW143" s="18"/>
      <c r="DX143" s="18"/>
      <c r="DY143" s="18"/>
      <c r="DZ143" s="18"/>
      <c r="EA143" s="18"/>
      <c r="EB143" s="18"/>
      <c r="EC143" s="18"/>
      <c r="ED143" s="18"/>
      <c r="EE143" s="18"/>
      <c r="EF143" s="18"/>
      <c r="EG143" s="18"/>
      <c r="EH143" s="18"/>
      <c r="EI143" s="18"/>
      <c r="EJ143" s="18"/>
      <c r="EK143" s="18"/>
      <c r="EL143" s="18"/>
      <c r="EM143" s="18"/>
      <c r="EN143" s="18"/>
      <c r="EO143" s="18"/>
      <c r="EP143" s="18"/>
      <c r="EQ143" s="18"/>
      <c r="ER143" s="18"/>
      <c r="ES143" s="18"/>
      <c r="ET143" s="18"/>
      <c r="EU143" s="18"/>
      <c r="EV143" s="18"/>
      <c r="EW143" s="18"/>
      <c r="EX143" s="18"/>
      <c r="EY143" s="18"/>
      <c r="EZ143" s="18"/>
      <c r="FA143" s="18"/>
      <c r="FB143" s="18"/>
      <c r="FC143" s="18"/>
      <c r="FD143" s="18"/>
      <c r="FE143" s="18"/>
      <c r="FF143" s="18"/>
      <c r="FG143" s="18"/>
      <c r="FH143" s="18"/>
      <c r="FI143" s="18"/>
      <c r="FJ143" s="18"/>
      <c r="FK143" s="18"/>
      <c r="FL143" s="18"/>
      <c r="FM143" s="18"/>
      <c r="FN143" s="18"/>
      <c r="FO143" s="18"/>
      <c r="FP143" s="18"/>
      <c r="FQ143" s="18"/>
      <c r="FR143" s="18"/>
      <c r="FS143" s="18"/>
      <c r="FT143" s="18"/>
      <c r="FU143" s="18"/>
      <c r="FV143" s="18"/>
      <c r="FW143" s="18"/>
      <c r="FX143" s="18"/>
      <c r="FY143" s="18"/>
      <c r="FZ143" s="18"/>
      <c r="GA143" s="18"/>
      <c r="GB143" s="18"/>
      <c r="GC143" s="18"/>
      <c r="GD143" s="18"/>
      <c r="GE143" s="18"/>
      <c r="GF143" s="18"/>
      <c r="GG143" s="18"/>
      <c r="GH143" s="18"/>
      <c r="GI143" s="18"/>
      <c r="GJ143" s="18"/>
      <c r="GK143" s="18"/>
      <c r="GL143" s="18"/>
      <c r="GM143" s="18"/>
      <c r="GN143" s="18"/>
      <c r="GO143" s="18"/>
      <c r="GP143" s="18"/>
      <c r="GQ143" s="18"/>
      <c r="GR143" s="18"/>
      <c r="GS143" s="18"/>
      <c r="GT143" s="18"/>
      <c r="GU143" s="18"/>
      <c r="GV143" s="18"/>
      <c r="GW143" s="18"/>
      <c r="GX143" s="18"/>
      <c r="GY143" s="18"/>
      <c r="GZ143" s="18"/>
      <c r="HA143" s="18"/>
      <c r="HB143" s="18"/>
      <c r="HC143" s="18"/>
      <c r="HD143" s="18"/>
      <c r="HE143" s="18"/>
      <c r="HF143" s="18"/>
      <c r="HG143" s="18"/>
      <c r="HH143" s="18"/>
      <c r="HI143" s="18"/>
      <c r="HJ143" s="18"/>
      <c r="HK143" s="18"/>
      <c r="HL143" s="18"/>
      <c r="HM143" s="18"/>
      <c r="HN143" s="18"/>
      <c r="HO143" s="18"/>
      <c r="HP143" s="18"/>
      <c r="HQ143" s="18"/>
      <c r="HR143" s="18"/>
      <c r="HS143" s="18"/>
      <c r="HT143" s="18"/>
      <c r="HU143" s="18"/>
      <c r="HV143" s="18"/>
      <c r="HW143" s="18"/>
      <c r="HX143" s="18"/>
      <c r="HY143" s="18"/>
      <c r="HZ143" s="18"/>
      <c r="IA143" s="18"/>
      <c r="IB143" s="18"/>
      <c r="IC143" s="18"/>
      <c r="ID143" s="18"/>
      <c r="IE143" s="18"/>
      <c r="IF143" s="18"/>
      <c r="IG143" s="18"/>
    </row>
    <row r="144" s="7" customFormat="1" ht="51" customHeight="1" spans="1:256">
      <c r="A144" s="120">
        <v>133</v>
      </c>
      <c r="B144" s="85" t="s">
        <v>640</v>
      </c>
      <c r="C144" s="82" t="s">
        <v>30</v>
      </c>
      <c r="D144" s="91" t="s">
        <v>40</v>
      </c>
      <c r="E144" s="62" t="s">
        <v>641</v>
      </c>
      <c r="F144" s="122" t="s">
        <v>642</v>
      </c>
      <c r="G144" s="187">
        <v>144</v>
      </c>
      <c r="H144" s="68" t="s">
        <v>490</v>
      </c>
      <c r="I144" s="122" t="s">
        <v>479</v>
      </c>
      <c r="J144" s="122"/>
      <c r="K144" s="68">
        <f t="shared" si="19"/>
        <v>1</v>
      </c>
      <c r="L144" s="153"/>
      <c r="M144" s="91">
        <v>1</v>
      </c>
      <c r="N144" s="188">
        <v>0.0541</v>
      </c>
      <c r="O144" s="188">
        <v>0.0114</v>
      </c>
      <c r="P144" s="188">
        <v>0.0427</v>
      </c>
      <c r="Q144" s="188">
        <v>0.2347</v>
      </c>
      <c r="R144" s="188">
        <v>0.0441</v>
      </c>
      <c r="S144" s="188">
        <v>0.1906</v>
      </c>
      <c r="T144" s="82" t="s">
        <v>465</v>
      </c>
      <c r="U144" s="82" t="s">
        <v>285</v>
      </c>
      <c r="V144" s="183">
        <v>2025.11</v>
      </c>
      <c r="W144" s="154"/>
    </row>
    <row r="145" s="4" customFormat="1" ht="72" customHeight="1" spans="1:24">
      <c r="A145" s="120">
        <v>134</v>
      </c>
      <c r="B145" s="81" t="s">
        <v>643</v>
      </c>
      <c r="C145" s="175" t="s">
        <v>644</v>
      </c>
      <c r="D145" s="183" t="s">
        <v>40</v>
      </c>
      <c r="E145" s="120" t="s">
        <v>645</v>
      </c>
      <c r="F145" s="210" t="s">
        <v>646</v>
      </c>
      <c r="G145" s="176">
        <v>62</v>
      </c>
      <c r="H145" s="68" t="s">
        <v>490</v>
      </c>
      <c r="I145" s="210" t="s">
        <v>647</v>
      </c>
      <c r="J145" s="210"/>
      <c r="K145" s="68">
        <f t="shared" si="19"/>
        <v>1</v>
      </c>
      <c r="L145" s="71"/>
      <c r="M145" s="120">
        <v>1</v>
      </c>
      <c r="N145" s="120">
        <v>0.0098</v>
      </c>
      <c r="O145" s="120">
        <v>0.0035</v>
      </c>
      <c r="P145" s="120">
        <v>0.0063</v>
      </c>
      <c r="Q145" s="120">
        <v>0.0382</v>
      </c>
      <c r="R145" s="120">
        <v>0.0148</v>
      </c>
      <c r="S145" s="120">
        <v>0.0234</v>
      </c>
      <c r="T145" s="82" t="s">
        <v>465</v>
      </c>
      <c r="U145" s="175" t="s">
        <v>648</v>
      </c>
      <c r="V145" s="183">
        <v>2025.11</v>
      </c>
      <c r="W145" s="134"/>
    </row>
    <row r="146" s="4" customFormat="1" ht="66" customHeight="1" spans="1:24">
      <c r="A146" s="120">
        <v>135</v>
      </c>
      <c r="B146" s="81" t="s">
        <v>649</v>
      </c>
      <c r="C146" s="90" t="s">
        <v>30</v>
      </c>
      <c r="D146" s="183" t="s">
        <v>40</v>
      </c>
      <c r="E146" s="68" t="s">
        <v>650</v>
      </c>
      <c r="F146" s="122" t="s">
        <v>651</v>
      </c>
      <c r="G146" s="66">
        <v>40</v>
      </c>
      <c r="H146" s="68" t="s">
        <v>490</v>
      </c>
      <c r="I146" s="69" t="s">
        <v>624</v>
      </c>
      <c r="J146" s="69"/>
      <c r="K146" s="68">
        <f t="shared" si="19"/>
        <v>1</v>
      </c>
      <c r="L146" s="153"/>
      <c r="M146" s="123">
        <v>1</v>
      </c>
      <c r="N146" s="183">
        <v>0.0345</v>
      </c>
      <c r="O146" s="211">
        <v>0.0077</v>
      </c>
      <c r="P146" s="211">
        <v>0.0268</v>
      </c>
      <c r="Q146" s="124">
        <f>R146+S146</f>
        <v>0.1384</v>
      </c>
      <c r="R146" s="124">
        <v>0.0321</v>
      </c>
      <c r="S146" s="124">
        <v>0.1063</v>
      </c>
      <c r="T146" s="82" t="s">
        <v>465</v>
      </c>
      <c r="U146" s="82" t="s">
        <v>83</v>
      </c>
      <c r="V146" s="183">
        <v>2025.11</v>
      </c>
      <c r="W146" s="154"/>
    </row>
    <row r="147" s="4" customFormat="1" ht="57" customHeight="1" spans="1:24">
      <c r="A147" s="120">
        <v>136</v>
      </c>
      <c r="B147" s="89" t="s">
        <v>652</v>
      </c>
      <c r="C147" s="82" t="s">
        <v>218</v>
      </c>
      <c r="D147" s="91" t="s">
        <v>163</v>
      </c>
      <c r="E147" s="62" t="s">
        <v>653</v>
      </c>
      <c r="F147" s="69" t="s">
        <v>654</v>
      </c>
      <c r="G147" s="66">
        <v>7</v>
      </c>
      <c r="H147" s="68" t="s">
        <v>490</v>
      </c>
      <c r="I147" s="69" t="s">
        <v>655</v>
      </c>
      <c r="J147" s="69"/>
      <c r="K147" s="68">
        <f t="shared" si="19"/>
        <v>1</v>
      </c>
      <c r="L147" s="65">
        <v>0</v>
      </c>
      <c r="M147" s="65">
        <v>1</v>
      </c>
      <c r="N147" s="124">
        <v>0.0613</v>
      </c>
      <c r="O147" s="124">
        <v>0.0073</v>
      </c>
      <c r="P147" s="124">
        <v>0.054</v>
      </c>
      <c r="Q147" s="124">
        <v>0.2339</v>
      </c>
      <c r="R147" s="124">
        <v>0.0272</v>
      </c>
      <c r="S147" s="124">
        <v>0.2067</v>
      </c>
      <c r="T147" s="82" t="s">
        <v>37</v>
      </c>
      <c r="U147" s="82" t="s">
        <v>656</v>
      </c>
      <c r="V147" s="212">
        <v>2025.12</v>
      </c>
      <c r="W147" s="213"/>
    </row>
    <row r="148" s="4" customFormat="1" ht="64" customHeight="1" spans="1:24">
      <c r="A148" s="120">
        <v>137</v>
      </c>
      <c r="B148" s="81" t="s">
        <v>657</v>
      </c>
      <c r="C148" s="90" t="s">
        <v>30</v>
      </c>
      <c r="D148" s="91" t="s">
        <v>163</v>
      </c>
      <c r="E148" s="82" t="s">
        <v>553</v>
      </c>
      <c r="F148" s="69" t="s">
        <v>658</v>
      </c>
      <c r="G148" s="66">
        <v>9</v>
      </c>
      <c r="H148" s="68" t="s">
        <v>490</v>
      </c>
      <c r="I148" s="69" t="s">
        <v>659</v>
      </c>
      <c r="J148" s="69"/>
      <c r="K148" s="68">
        <f t="shared" si="19"/>
        <v>1</v>
      </c>
      <c r="L148" s="65"/>
      <c r="M148" s="65">
        <v>1</v>
      </c>
      <c r="N148" s="65">
        <v>0.02</v>
      </c>
      <c r="O148" s="66">
        <v>0.01</v>
      </c>
      <c r="P148" s="66">
        <v>0.01</v>
      </c>
      <c r="Q148" s="66">
        <v>0.07</v>
      </c>
      <c r="R148" s="66">
        <v>0.03</v>
      </c>
      <c r="S148" s="66">
        <v>0.04</v>
      </c>
      <c r="T148" s="82" t="s">
        <v>37</v>
      </c>
      <c r="U148" s="82" t="s">
        <v>660</v>
      </c>
      <c r="V148" s="212">
        <v>2025.12</v>
      </c>
      <c r="W148" s="213"/>
    </row>
    <row r="149" s="4" customFormat="1" ht="48" customHeight="1" spans="1:24">
      <c r="A149" s="120">
        <v>138</v>
      </c>
      <c r="B149" s="81" t="s">
        <v>661</v>
      </c>
      <c r="C149" s="90" t="s">
        <v>30</v>
      </c>
      <c r="D149" s="91" t="s">
        <v>163</v>
      </c>
      <c r="E149" s="82" t="s">
        <v>662</v>
      </c>
      <c r="F149" s="122" t="s">
        <v>663</v>
      </c>
      <c r="G149" s="66">
        <v>13</v>
      </c>
      <c r="H149" s="68" t="s">
        <v>490</v>
      </c>
      <c r="I149" s="122" t="s">
        <v>664</v>
      </c>
      <c r="J149" s="122"/>
      <c r="K149" s="68">
        <f t="shared" si="19"/>
        <v>15</v>
      </c>
      <c r="L149" s="62">
        <v>5</v>
      </c>
      <c r="M149" s="62">
        <v>10</v>
      </c>
      <c r="N149" s="62">
        <v>0.15</v>
      </c>
      <c r="O149" s="62">
        <v>0.05</v>
      </c>
      <c r="P149" s="62">
        <v>0.1</v>
      </c>
      <c r="Q149" s="62">
        <v>0.6</v>
      </c>
      <c r="R149" s="62">
        <v>0.2</v>
      </c>
      <c r="S149" s="62">
        <v>0.4</v>
      </c>
      <c r="T149" s="82" t="s">
        <v>37</v>
      </c>
      <c r="U149" s="82" t="s">
        <v>83</v>
      </c>
      <c r="V149" s="212">
        <v>2025.12</v>
      </c>
      <c r="W149" s="174"/>
    </row>
    <row r="150" s="4" customFormat="1" ht="166" customHeight="1" spans="1:24">
      <c r="A150" s="120">
        <v>139</v>
      </c>
      <c r="B150" s="81" t="s">
        <v>665</v>
      </c>
      <c r="C150" s="82" t="s">
        <v>30</v>
      </c>
      <c r="D150" s="182" t="s">
        <v>179</v>
      </c>
      <c r="E150" s="82" t="s">
        <v>666</v>
      </c>
      <c r="F150" s="121" t="s">
        <v>667</v>
      </c>
      <c r="G150" s="66">
        <v>998</v>
      </c>
      <c r="H150" s="84" t="s">
        <v>43</v>
      </c>
      <c r="I150" s="163" t="s">
        <v>668</v>
      </c>
      <c r="J150" s="69"/>
      <c r="K150" s="68">
        <v>296</v>
      </c>
      <c r="L150" s="68">
        <v>60</v>
      </c>
      <c r="M150" s="68">
        <v>196</v>
      </c>
      <c r="N150" s="66">
        <v>11.76</v>
      </c>
      <c r="O150" s="66">
        <v>3.06</v>
      </c>
      <c r="P150" s="66">
        <v>8.7</v>
      </c>
      <c r="Q150" s="66">
        <v>30.65</v>
      </c>
      <c r="R150" s="66">
        <v>5.2</v>
      </c>
      <c r="S150" s="66">
        <v>25.45</v>
      </c>
      <c r="T150" s="82" t="s">
        <v>37</v>
      </c>
      <c r="U150" s="82" t="s">
        <v>669</v>
      </c>
      <c r="V150" s="65">
        <v>2025.11</v>
      </c>
      <c r="W150" s="174"/>
    </row>
    <row r="151" s="23" customFormat="1" ht="60" customHeight="1" spans="1:24">
      <c r="A151" s="120">
        <v>140</v>
      </c>
      <c r="B151" s="81" t="s">
        <v>670</v>
      </c>
      <c r="C151" s="90" t="s">
        <v>30</v>
      </c>
      <c r="D151" s="91" t="s">
        <v>163</v>
      </c>
      <c r="E151" s="82" t="s">
        <v>671</v>
      </c>
      <c r="F151" s="69" t="s">
        <v>672</v>
      </c>
      <c r="G151" s="66">
        <v>110</v>
      </c>
      <c r="H151" s="68" t="s">
        <v>490</v>
      </c>
      <c r="I151" s="69" t="s">
        <v>673</v>
      </c>
      <c r="J151" s="69"/>
      <c r="K151" s="68">
        <f>L151+M151</f>
        <v>1</v>
      </c>
      <c r="L151" s="65">
        <v>1</v>
      </c>
      <c r="M151" s="65"/>
      <c r="N151" s="65"/>
      <c r="O151" s="66">
        <v>0.0301</v>
      </c>
      <c r="P151" s="66"/>
      <c r="Q151" s="66"/>
      <c r="R151" s="66">
        <v>0.1234</v>
      </c>
      <c r="S151" s="66"/>
      <c r="T151" s="82" t="s">
        <v>37</v>
      </c>
      <c r="U151" s="82" t="s">
        <v>674</v>
      </c>
      <c r="V151" s="212">
        <v>2025.12</v>
      </c>
      <c r="W151" s="214"/>
    </row>
    <row r="152" s="24" customFormat="1" ht="60" customHeight="1" spans="1:24">
      <c r="A152" s="120">
        <v>141</v>
      </c>
      <c r="B152" s="81" t="s">
        <v>675</v>
      </c>
      <c r="C152" s="90" t="s">
        <v>30</v>
      </c>
      <c r="D152" s="91">
        <v>2026</v>
      </c>
      <c r="E152" s="62" t="s">
        <v>676</v>
      </c>
      <c r="F152" s="163" t="s">
        <v>677</v>
      </c>
      <c r="G152" s="66">
        <v>200</v>
      </c>
      <c r="H152" s="68" t="s">
        <v>490</v>
      </c>
      <c r="I152" s="69" t="s">
        <v>678</v>
      </c>
      <c r="J152" s="69"/>
      <c r="K152" s="68">
        <f>L152+M152</f>
        <v>1</v>
      </c>
      <c r="L152" s="65"/>
      <c r="M152" s="65">
        <v>1</v>
      </c>
      <c r="N152" s="65">
        <v>0.0176</v>
      </c>
      <c r="O152" s="66">
        <v>0.0021</v>
      </c>
      <c r="P152" s="66">
        <v>0.0155</v>
      </c>
      <c r="Q152" s="66">
        <v>0.0684</v>
      </c>
      <c r="R152" s="66">
        <v>0.0101</v>
      </c>
      <c r="S152" s="66">
        <v>0.0583</v>
      </c>
      <c r="T152" s="82" t="s">
        <v>37</v>
      </c>
      <c r="U152" s="82" t="s">
        <v>83</v>
      </c>
      <c r="V152" s="212">
        <v>2025.1</v>
      </c>
      <c r="W152" s="214"/>
    </row>
    <row r="153" s="24" customFormat="1" ht="247" customHeight="1" spans="1:24">
      <c r="A153" s="120">
        <v>142</v>
      </c>
      <c r="B153" s="81" t="s">
        <v>679</v>
      </c>
      <c r="C153" s="90" t="s">
        <v>30</v>
      </c>
      <c r="D153" s="120" t="s">
        <v>287</v>
      </c>
      <c r="E153" s="93" t="s">
        <v>680</v>
      </c>
      <c r="F153" s="93" t="s">
        <v>681</v>
      </c>
      <c r="G153" s="94">
        <v>360</v>
      </c>
      <c r="H153" s="175" t="s">
        <v>682</v>
      </c>
      <c r="I153" s="210" t="s">
        <v>683</v>
      </c>
      <c r="J153" s="210" t="s">
        <v>684</v>
      </c>
      <c r="K153" s="68">
        <f>L153+M153</f>
        <v>50</v>
      </c>
      <c r="L153" s="92">
        <v>5</v>
      </c>
      <c r="M153" s="92">
        <v>45</v>
      </c>
      <c r="N153" s="92">
        <v>0.1</v>
      </c>
      <c r="O153" s="92">
        <v>0.002</v>
      </c>
      <c r="P153" s="215">
        <v>0.098</v>
      </c>
      <c r="Q153" s="92">
        <v>0.33</v>
      </c>
      <c r="R153" s="215">
        <v>0.008</v>
      </c>
      <c r="S153" s="92">
        <v>0.32</v>
      </c>
      <c r="T153" s="90" t="s">
        <v>37</v>
      </c>
      <c r="U153" s="90" t="s">
        <v>37</v>
      </c>
      <c r="V153" s="153" t="s">
        <v>685</v>
      </c>
      <c r="W153" s="216"/>
    </row>
    <row r="154" s="25" customFormat="1" ht="201" customHeight="1" spans="1:24">
      <c r="A154" s="120">
        <v>143</v>
      </c>
      <c r="B154" s="216" t="s">
        <v>686</v>
      </c>
      <c r="C154" s="90" t="s">
        <v>30</v>
      </c>
      <c r="D154" s="120" t="s">
        <v>687</v>
      </c>
      <c r="E154" s="175" t="s">
        <v>173</v>
      </c>
      <c r="F154" s="93" t="s">
        <v>688</v>
      </c>
      <c r="G154" s="217">
        <v>100</v>
      </c>
      <c r="H154" s="92" t="s">
        <v>689</v>
      </c>
      <c r="I154" s="218" t="s">
        <v>690</v>
      </c>
      <c r="J154" s="93" t="s">
        <v>691</v>
      </c>
      <c r="K154" s="150"/>
      <c r="L154" s="92">
        <v>0</v>
      </c>
      <c r="M154" s="92">
        <v>1</v>
      </c>
      <c r="N154" s="92">
        <v>0.01</v>
      </c>
      <c r="O154" s="92">
        <v>0.0006</v>
      </c>
      <c r="P154" s="92">
        <v>0.0094</v>
      </c>
      <c r="Q154" s="92">
        <v>0.0367</v>
      </c>
      <c r="R154" s="92">
        <v>0.0028</v>
      </c>
      <c r="S154" s="92">
        <v>0.0339</v>
      </c>
      <c r="T154" s="90" t="s">
        <v>37</v>
      </c>
      <c r="U154" s="90" t="s">
        <v>37</v>
      </c>
      <c r="V154" s="219" t="s">
        <v>685</v>
      </c>
      <c r="W154" s="220" t="s">
        <v>692</v>
      </c>
      <c r="X154" s="221"/>
    </row>
    <row r="155" s="26" customFormat="1" ht="100" customHeight="1" spans="1:24">
      <c r="A155" s="120">
        <v>144</v>
      </c>
      <c r="B155" s="81" t="s">
        <v>693</v>
      </c>
      <c r="C155" s="90" t="s">
        <v>30</v>
      </c>
      <c r="D155" s="120" t="s">
        <v>694</v>
      </c>
      <c r="E155" s="210" t="s">
        <v>695</v>
      </c>
      <c r="F155" s="69" t="s">
        <v>696</v>
      </c>
      <c r="G155" s="66">
        <v>49</v>
      </c>
      <c r="H155" s="222" t="s">
        <v>697</v>
      </c>
      <c r="I155" s="69" t="s">
        <v>698</v>
      </c>
      <c r="J155" s="69" t="s">
        <v>699</v>
      </c>
      <c r="K155" s="68"/>
      <c r="L155" s="65" t="s">
        <v>700</v>
      </c>
      <c r="M155" s="65" t="s">
        <v>700</v>
      </c>
      <c r="N155" s="65">
        <v>7</v>
      </c>
      <c r="O155" s="137" t="s">
        <v>107</v>
      </c>
      <c r="P155" s="137" t="s">
        <v>107</v>
      </c>
      <c r="Q155" s="137" t="s">
        <v>107</v>
      </c>
      <c r="R155" s="137" t="s">
        <v>107</v>
      </c>
      <c r="S155" s="137" t="s">
        <v>107</v>
      </c>
      <c r="T155" s="203" t="s">
        <v>614</v>
      </c>
      <c r="U155" s="203" t="s">
        <v>614</v>
      </c>
      <c r="V155" s="97">
        <v>2025.12</v>
      </c>
      <c r="W155" s="154"/>
    </row>
    <row r="156" s="6" customFormat="1" ht="66" customHeight="1" spans="1:24">
      <c r="A156" s="120"/>
      <c r="B156" s="72" t="s">
        <v>701</v>
      </c>
      <c r="C156" s="82"/>
      <c r="D156" s="92"/>
      <c r="E156" s="81"/>
      <c r="F156" s="122"/>
      <c r="G156" s="75">
        <f>SUM(G157:G193)</f>
        <v>4313.98</v>
      </c>
      <c r="H156" s="62"/>
      <c r="I156" s="122"/>
      <c r="J156" s="122"/>
      <c r="K156" s="68"/>
      <c r="L156" s="62"/>
      <c r="M156" s="62"/>
      <c r="N156" s="62"/>
      <c r="O156" s="62"/>
      <c r="P156" s="62"/>
      <c r="Q156" s="62"/>
      <c r="R156" s="62"/>
      <c r="S156" s="62"/>
      <c r="T156" s="82"/>
      <c r="U156" s="82"/>
      <c r="V156" s="97"/>
      <c r="W156" s="174"/>
    </row>
    <row r="157" s="6" customFormat="1" ht="132" customHeight="1" spans="1:24">
      <c r="A157" s="120">
        <v>145</v>
      </c>
      <c r="B157" s="85" t="s">
        <v>702</v>
      </c>
      <c r="C157" s="90" t="s">
        <v>30</v>
      </c>
      <c r="D157" s="91" t="s">
        <v>163</v>
      </c>
      <c r="E157" s="84" t="s">
        <v>703</v>
      </c>
      <c r="F157" s="69" t="s">
        <v>704</v>
      </c>
      <c r="G157" s="94">
        <v>20</v>
      </c>
      <c r="H157" s="68" t="s">
        <v>490</v>
      </c>
      <c r="I157" s="69" t="s">
        <v>705</v>
      </c>
      <c r="J157" s="69" t="s">
        <v>706</v>
      </c>
      <c r="K157" s="92">
        <v>20</v>
      </c>
      <c r="L157" s="92">
        <v>8</v>
      </c>
      <c r="M157" s="92">
        <v>12</v>
      </c>
      <c r="N157" s="92">
        <v>1.0716</v>
      </c>
      <c r="O157" s="92">
        <v>0.3005</v>
      </c>
      <c r="P157" s="92">
        <v>0.7711</v>
      </c>
      <c r="Q157" s="92">
        <v>4.3173</v>
      </c>
      <c r="R157" s="92">
        <v>1.2223</v>
      </c>
      <c r="S157" s="92">
        <v>3.095</v>
      </c>
      <c r="T157" s="90" t="s">
        <v>629</v>
      </c>
      <c r="U157" s="90" t="s">
        <v>674</v>
      </c>
      <c r="V157" s="97">
        <v>2025.11</v>
      </c>
      <c r="W157" s="174"/>
    </row>
    <row r="158" s="6" customFormat="1" ht="128" customHeight="1" spans="1:24">
      <c r="A158" s="120">
        <v>146</v>
      </c>
      <c r="B158" s="85" t="s">
        <v>707</v>
      </c>
      <c r="C158" s="90" t="s">
        <v>30</v>
      </c>
      <c r="D158" s="91" t="s">
        <v>494</v>
      </c>
      <c r="E158" s="84" t="s">
        <v>708</v>
      </c>
      <c r="F158" s="69" t="s">
        <v>704</v>
      </c>
      <c r="G158" s="94">
        <v>20</v>
      </c>
      <c r="H158" s="68" t="s">
        <v>490</v>
      </c>
      <c r="I158" s="69" t="s">
        <v>705</v>
      </c>
      <c r="J158" s="69" t="s">
        <v>706</v>
      </c>
      <c r="K158" s="92">
        <v>14</v>
      </c>
      <c r="L158" s="92">
        <v>2</v>
      </c>
      <c r="M158" s="92">
        <v>12</v>
      </c>
      <c r="N158" s="92">
        <v>0.6375</v>
      </c>
      <c r="O158" s="92">
        <v>0.143</v>
      </c>
      <c r="P158" s="92">
        <f>N158-O158</f>
        <v>0.4945</v>
      </c>
      <c r="Q158" s="92">
        <v>2.4504</v>
      </c>
      <c r="R158" s="92">
        <v>0.5902</v>
      </c>
      <c r="S158" s="92">
        <f>Q158-R158</f>
        <v>1.8602</v>
      </c>
      <c r="T158" s="90" t="s">
        <v>629</v>
      </c>
      <c r="U158" s="90" t="s">
        <v>660</v>
      </c>
      <c r="V158" s="97">
        <v>2025.11</v>
      </c>
      <c r="W158" s="174"/>
    </row>
    <row r="159" s="6" customFormat="1" ht="117" customHeight="1" spans="1:24">
      <c r="A159" s="120">
        <v>147</v>
      </c>
      <c r="B159" s="85" t="s">
        <v>709</v>
      </c>
      <c r="C159" s="90" t="s">
        <v>30</v>
      </c>
      <c r="D159" s="91" t="s">
        <v>163</v>
      </c>
      <c r="E159" s="84" t="s">
        <v>710</v>
      </c>
      <c r="F159" s="69" t="s">
        <v>704</v>
      </c>
      <c r="G159" s="94">
        <v>20</v>
      </c>
      <c r="H159" s="68" t="s">
        <v>490</v>
      </c>
      <c r="I159" s="69" t="s">
        <v>705</v>
      </c>
      <c r="J159" s="69" t="s">
        <v>706</v>
      </c>
      <c r="K159" s="92">
        <v>19</v>
      </c>
      <c r="L159" s="92">
        <v>7</v>
      </c>
      <c r="M159" s="92">
        <v>12</v>
      </c>
      <c r="N159" s="92">
        <v>1.2844</v>
      </c>
      <c r="O159" s="92">
        <v>0.3111</v>
      </c>
      <c r="P159" s="92">
        <v>0.9733</v>
      </c>
      <c r="Q159" s="92">
        <v>4.9557</v>
      </c>
      <c r="R159" s="92">
        <v>1.222</v>
      </c>
      <c r="S159" s="92">
        <v>3.7337</v>
      </c>
      <c r="T159" s="90" t="s">
        <v>629</v>
      </c>
      <c r="U159" s="90" t="s">
        <v>711</v>
      </c>
      <c r="V159" s="97">
        <v>2025.11</v>
      </c>
      <c r="W159" s="174"/>
    </row>
    <row r="160" s="6" customFormat="1" ht="111" customHeight="1" spans="1:24">
      <c r="A160" s="120">
        <v>148</v>
      </c>
      <c r="B160" s="85" t="s">
        <v>712</v>
      </c>
      <c r="C160" s="90" t="s">
        <v>30</v>
      </c>
      <c r="D160" s="91" t="s">
        <v>494</v>
      </c>
      <c r="E160" s="84" t="s">
        <v>713</v>
      </c>
      <c r="F160" s="69" t="s">
        <v>704</v>
      </c>
      <c r="G160" s="94">
        <v>20</v>
      </c>
      <c r="H160" s="68" t="s">
        <v>490</v>
      </c>
      <c r="I160" s="69" t="s">
        <v>705</v>
      </c>
      <c r="J160" s="69" t="s">
        <v>706</v>
      </c>
      <c r="K160" s="92">
        <v>6</v>
      </c>
      <c r="L160" s="92">
        <v>3</v>
      </c>
      <c r="M160" s="92">
        <v>3</v>
      </c>
      <c r="N160" s="92">
        <f>O160+P160</f>
        <v>0.2168</v>
      </c>
      <c r="O160" s="92">
        <v>0.0714</v>
      </c>
      <c r="P160" s="92">
        <v>0.1454</v>
      </c>
      <c r="Q160" s="92">
        <f>R160+S160</f>
        <v>0.7848</v>
      </c>
      <c r="R160" s="92">
        <v>0.2501</v>
      </c>
      <c r="S160" s="92">
        <v>0.5347</v>
      </c>
      <c r="T160" s="90" t="s">
        <v>629</v>
      </c>
      <c r="U160" s="90" t="s">
        <v>656</v>
      </c>
      <c r="V160" s="97">
        <v>2025.11</v>
      </c>
      <c r="W160" s="174"/>
    </row>
    <row r="161" s="6" customFormat="1" ht="112" customHeight="1" spans="1:241">
      <c r="A161" s="120">
        <v>149</v>
      </c>
      <c r="B161" s="85" t="s">
        <v>714</v>
      </c>
      <c r="C161" s="90" t="s">
        <v>30</v>
      </c>
      <c r="D161" s="91" t="s">
        <v>163</v>
      </c>
      <c r="E161" s="84" t="s">
        <v>715</v>
      </c>
      <c r="F161" s="69" t="s">
        <v>704</v>
      </c>
      <c r="G161" s="94">
        <v>15</v>
      </c>
      <c r="H161" s="68" t="s">
        <v>490</v>
      </c>
      <c r="I161" s="69" t="s">
        <v>705</v>
      </c>
      <c r="J161" s="69" t="s">
        <v>706</v>
      </c>
      <c r="K161" s="92">
        <v>6</v>
      </c>
      <c r="L161" s="92">
        <v>3</v>
      </c>
      <c r="M161" s="92">
        <v>3</v>
      </c>
      <c r="N161" s="92">
        <v>0.2453</v>
      </c>
      <c r="O161" s="92">
        <v>0.0785</v>
      </c>
      <c r="P161" s="92">
        <v>0.1668</v>
      </c>
      <c r="Q161" s="92">
        <v>0.935</v>
      </c>
      <c r="R161" s="92">
        <v>0.3109</v>
      </c>
      <c r="S161" s="92">
        <v>0.6241</v>
      </c>
      <c r="T161" s="90" t="s">
        <v>629</v>
      </c>
      <c r="U161" s="90" t="s">
        <v>481</v>
      </c>
      <c r="V161" s="97">
        <v>2025.11</v>
      </c>
      <c r="W161" s="174"/>
    </row>
    <row r="162" s="6" customFormat="1" ht="112" customHeight="1" spans="1:241">
      <c r="A162" s="120">
        <v>150</v>
      </c>
      <c r="B162" s="85" t="s">
        <v>716</v>
      </c>
      <c r="C162" s="90" t="s">
        <v>30</v>
      </c>
      <c r="D162" s="91" t="s">
        <v>494</v>
      </c>
      <c r="E162" s="84" t="s">
        <v>717</v>
      </c>
      <c r="F162" s="69" t="s">
        <v>704</v>
      </c>
      <c r="G162" s="94">
        <v>20</v>
      </c>
      <c r="H162" s="68" t="s">
        <v>490</v>
      </c>
      <c r="I162" s="69" t="s">
        <v>705</v>
      </c>
      <c r="J162" s="69" t="s">
        <v>706</v>
      </c>
      <c r="K162" s="92">
        <v>14</v>
      </c>
      <c r="L162" s="92">
        <v>3</v>
      </c>
      <c r="M162" s="92">
        <v>11</v>
      </c>
      <c r="N162" s="92">
        <v>0.5961</v>
      </c>
      <c r="O162" s="92">
        <v>0.1848</v>
      </c>
      <c r="P162" s="92">
        <v>0.4779</v>
      </c>
      <c r="Q162" s="92">
        <v>2.8322</v>
      </c>
      <c r="R162" s="92">
        <v>0.7493</v>
      </c>
      <c r="S162" s="92">
        <v>2.0829</v>
      </c>
      <c r="T162" s="90" t="s">
        <v>629</v>
      </c>
      <c r="U162" s="90" t="s">
        <v>83</v>
      </c>
      <c r="V162" s="97">
        <v>2025.11</v>
      </c>
      <c r="W162" s="174"/>
    </row>
    <row r="163" s="6" customFormat="1" ht="115" customHeight="1" spans="1:241">
      <c r="A163" s="120">
        <v>151</v>
      </c>
      <c r="B163" s="85" t="s">
        <v>718</v>
      </c>
      <c r="C163" s="90" t="s">
        <v>30</v>
      </c>
      <c r="D163" s="91" t="s">
        <v>163</v>
      </c>
      <c r="E163" s="84" t="s">
        <v>454</v>
      </c>
      <c r="F163" s="69" t="s">
        <v>704</v>
      </c>
      <c r="G163" s="94">
        <v>35</v>
      </c>
      <c r="H163" s="68" t="s">
        <v>490</v>
      </c>
      <c r="I163" s="69" t="s">
        <v>705</v>
      </c>
      <c r="J163" s="69" t="s">
        <v>706</v>
      </c>
      <c r="K163" s="92">
        <v>14</v>
      </c>
      <c r="L163" s="92">
        <v>3</v>
      </c>
      <c r="M163" s="92">
        <v>11</v>
      </c>
      <c r="N163" s="92">
        <v>0.7865</v>
      </c>
      <c r="O163" s="92">
        <v>0.1503</v>
      </c>
      <c r="P163" s="92">
        <v>0.6362</v>
      </c>
      <c r="Q163" s="92">
        <v>3.082</v>
      </c>
      <c r="R163" s="92">
        <v>0.5956</v>
      </c>
      <c r="S163" s="92">
        <v>2.3118</v>
      </c>
      <c r="T163" s="90" t="s">
        <v>629</v>
      </c>
      <c r="U163" s="90" t="s">
        <v>74</v>
      </c>
      <c r="V163" s="97">
        <v>2025.11</v>
      </c>
      <c r="W163" s="174"/>
    </row>
    <row r="164" s="6" customFormat="1" ht="114" customHeight="1" spans="1:241">
      <c r="A164" s="120">
        <v>152</v>
      </c>
      <c r="B164" s="85" t="s">
        <v>719</v>
      </c>
      <c r="C164" s="90" t="s">
        <v>30</v>
      </c>
      <c r="D164" s="91" t="s">
        <v>494</v>
      </c>
      <c r="E164" s="84" t="s">
        <v>720</v>
      </c>
      <c r="F164" s="69" t="s">
        <v>704</v>
      </c>
      <c r="G164" s="94">
        <v>20</v>
      </c>
      <c r="H164" s="68" t="s">
        <v>490</v>
      </c>
      <c r="I164" s="69" t="s">
        <v>705</v>
      </c>
      <c r="J164" s="69" t="s">
        <v>706</v>
      </c>
      <c r="K164" s="92"/>
      <c r="L164" s="92">
        <v>0</v>
      </c>
      <c r="M164" s="92">
        <v>2</v>
      </c>
      <c r="N164" s="92">
        <v>0.0808</v>
      </c>
      <c r="O164" s="92">
        <v>0.0175</v>
      </c>
      <c r="P164" s="92">
        <v>0.0633</v>
      </c>
      <c r="Q164" s="92">
        <v>0.3232</v>
      </c>
      <c r="R164" s="92">
        <v>0.07</v>
      </c>
      <c r="S164" s="92">
        <v>0.2532</v>
      </c>
      <c r="T164" s="90" t="s">
        <v>629</v>
      </c>
      <c r="U164" s="90" t="s">
        <v>721</v>
      </c>
      <c r="V164" s="97">
        <v>2025.11</v>
      </c>
      <c r="W164" s="174"/>
    </row>
    <row r="165" s="6" customFormat="1" ht="109" customHeight="1" spans="1:241">
      <c r="A165" s="120">
        <v>153</v>
      </c>
      <c r="B165" s="85" t="s">
        <v>722</v>
      </c>
      <c r="C165" s="90" t="s">
        <v>30</v>
      </c>
      <c r="D165" s="91" t="s">
        <v>163</v>
      </c>
      <c r="E165" s="84" t="s">
        <v>723</v>
      </c>
      <c r="F165" s="69" t="s">
        <v>704</v>
      </c>
      <c r="G165" s="94">
        <v>20</v>
      </c>
      <c r="H165" s="68" t="s">
        <v>490</v>
      </c>
      <c r="I165" s="69" t="s">
        <v>705</v>
      </c>
      <c r="J165" s="69" t="s">
        <v>706</v>
      </c>
      <c r="K165" s="92">
        <v>18</v>
      </c>
      <c r="L165" s="92">
        <v>3</v>
      </c>
      <c r="M165" s="92">
        <v>15</v>
      </c>
      <c r="N165" s="92">
        <v>1.0761</v>
      </c>
      <c r="O165" s="92">
        <v>0.2172</v>
      </c>
      <c r="P165" s="92">
        <v>0.8589</v>
      </c>
      <c r="Q165" s="92">
        <v>4.1935</v>
      </c>
      <c r="R165" s="92">
        <v>0.8064</v>
      </c>
      <c r="S165" s="92">
        <v>3.3151</v>
      </c>
      <c r="T165" s="90" t="s">
        <v>629</v>
      </c>
      <c r="U165" s="90" t="s">
        <v>161</v>
      </c>
      <c r="V165" s="97">
        <v>2025.11</v>
      </c>
      <c r="W165" s="174"/>
    </row>
    <row r="166" s="6" customFormat="1" ht="122" customHeight="1" spans="1:241">
      <c r="A166" s="120">
        <v>154</v>
      </c>
      <c r="B166" s="85" t="s">
        <v>724</v>
      </c>
      <c r="C166" s="90" t="s">
        <v>30</v>
      </c>
      <c r="D166" s="91" t="s">
        <v>494</v>
      </c>
      <c r="E166" s="84" t="s">
        <v>725</v>
      </c>
      <c r="F166" s="69" t="s">
        <v>704</v>
      </c>
      <c r="G166" s="94">
        <v>35</v>
      </c>
      <c r="H166" s="68" t="s">
        <v>490</v>
      </c>
      <c r="I166" s="69" t="s">
        <v>705</v>
      </c>
      <c r="J166" s="69" t="s">
        <v>706</v>
      </c>
      <c r="K166" s="92">
        <v>17</v>
      </c>
      <c r="L166" s="92">
        <v>3</v>
      </c>
      <c r="M166" s="92">
        <v>14</v>
      </c>
      <c r="N166" s="92">
        <v>1.0761</v>
      </c>
      <c r="O166" s="92">
        <v>0.2159</v>
      </c>
      <c r="P166" s="92">
        <v>0.8602</v>
      </c>
      <c r="Q166" s="92">
        <v>4.1215</v>
      </c>
      <c r="R166" s="92">
        <v>0.8003</v>
      </c>
      <c r="S166" s="92">
        <v>3.3212</v>
      </c>
      <c r="T166" s="90" t="s">
        <v>629</v>
      </c>
      <c r="U166" s="90" t="s">
        <v>726</v>
      </c>
      <c r="V166" s="97">
        <v>2025.11</v>
      </c>
      <c r="W166" s="174"/>
    </row>
    <row r="167" s="6" customFormat="1" ht="114" customHeight="1" spans="1:241">
      <c r="A167" s="120">
        <v>155</v>
      </c>
      <c r="B167" s="85" t="s">
        <v>727</v>
      </c>
      <c r="C167" s="90" t="s">
        <v>30</v>
      </c>
      <c r="D167" s="91" t="s">
        <v>163</v>
      </c>
      <c r="E167" s="84" t="s">
        <v>728</v>
      </c>
      <c r="F167" s="69" t="s">
        <v>704</v>
      </c>
      <c r="G167" s="94">
        <v>15</v>
      </c>
      <c r="H167" s="68" t="s">
        <v>490</v>
      </c>
      <c r="I167" s="69" t="s">
        <v>705</v>
      </c>
      <c r="J167" s="69" t="s">
        <v>706</v>
      </c>
      <c r="K167" s="92">
        <v>5</v>
      </c>
      <c r="L167" s="92">
        <v>1</v>
      </c>
      <c r="M167" s="92">
        <v>4</v>
      </c>
      <c r="N167" s="92">
        <v>0.2431</v>
      </c>
      <c r="O167" s="92">
        <v>0.0291</v>
      </c>
      <c r="P167" s="92">
        <v>0.214</v>
      </c>
      <c r="Q167" s="92">
        <v>0.8339</v>
      </c>
      <c r="R167" s="92">
        <v>0.1148</v>
      </c>
      <c r="S167" s="92">
        <v>0.7191</v>
      </c>
      <c r="T167" s="90" t="s">
        <v>629</v>
      </c>
      <c r="U167" s="90" t="s">
        <v>729</v>
      </c>
      <c r="V167" s="97">
        <v>2025.11</v>
      </c>
      <c r="W167" s="174"/>
    </row>
    <row r="168" s="6" customFormat="1" ht="112" customHeight="1" spans="1:241">
      <c r="A168" s="120">
        <v>156</v>
      </c>
      <c r="B168" s="83" t="s">
        <v>730</v>
      </c>
      <c r="C168" s="90" t="s">
        <v>30</v>
      </c>
      <c r="D168" s="91" t="s">
        <v>494</v>
      </c>
      <c r="E168" s="84" t="s">
        <v>731</v>
      </c>
      <c r="F168" s="69" t="s">
        <v>704</v>
      </c>
      <c r="G168" s="94">
        <v>30</v>
      </c>
      <c r="H168" s="68" t="s">
        <v>490</v>
      </c>
      <c r="I168" s="69" t="s">
        <v>705</v>
      </c>
      <c r="J168" s="69" t="s">
        <v>706</v>
      </c>
      <c r="K168" s="92">
        <v>24</v>
      </c>
      <c r="L168" s="92">
        <v>4</v>
      </c>
      <c r="M168" s="92">
        <v>20</v>
      </c>
      <c r="N168" s="92">
        <v>1.0432</v>
      </c>
      <c r="O168" s="92">
        <v>0.2269</v>
      </c>
      <c r="P168" s="92">
        <v>0.8163</v>
      </c>
      <c r="Q168" s="92">
        <v>3.7646</v>
      </c>
      <c r="R168" s="92">
        <v>0.8327</v>
      </c>
      <c r="S168" s="92">
        <v>2.9319</v>
      </c>
      <c r="T168" s="90" t="s">
        <v>629</v>
      </c>
      <c r="U168" s="90" t="s">
        <v>732</v>
      </c>
      <c r="V168" s="97">
        <v>2025.11</v>
      </c>
      <c r="W168" s="174"/>
    </row>
    <row r="169" s="6" customFormat="1" ht="114" customHeight="1" spans="1:241">
      <c r="A169" s="120">
        <v>157</v>
      </c>
      <c r="B169" s="85" t="s">
        <v>733</v>
      </c>
      <c r="C169" s="90" t="s">
        <v>30</v>
      </c>
      <c r="D169" s="91" t="s">
        <v>163</v>
      </c>
      <c r="E169" s="84" t="s">
        <v>734</v>
      </c>
      <c r="F169" s="69" t="s">
        <v>704</v>
      </c>
      <c r="G169" s="94">
        <v>15</v>
      </c>
      <c r="H169" s="68" t="s">
        <v>490</v>
      </c>
      <c r="I169" s="69" t="s">
        <v>705</v>
      </c>
      <c r="J169" s="69" t="s">
        <v>706</v>
      </c>
      <c r="K169" s="92">
        <v>9</v>
      </c>
      <c r="L169" s="62">
        <v>2</v>
      </c>
      <c r="M169" s="62">
        <v>7</v>
      </c>
      <c r="N169" s="62">
        <v>0.4506</v>
      </c>
      <c r="O169" s="62">
        <v>0.0911</v>
      </c>
      <c r="P169" s="62">
        <v>1.7179</v>
      </c>
      <c r="Q169" s="62">
        <v>0.6251</v>
      </c>
      <c r="R169" s="62">
        <v>0.3498</v>
      </c>
      <c r="S169" s="62">
        <v>1.3681</v>
      </c>
      <c r="T169" s="90" t="s">
        <v>629</v>
      </c>
      <c r="U169" s="90" t="s">
        <v>184</v>
      </c>
      <c r="V169" s="97">
        <v>2025.11</v>
      </c>
      <c r="W169" s="174"/>
    </row>
    <row r="170" s="6" customFormat="1" ht="112" customHeight="1" spans="1:241">
      <c r="A170" s="120">
        <v>158</v>
      </c>
      <c r="B170" s="85" t="s">
        <v>735</v>
      </c>
      <c r="C170" s="90" t="s">
        <v>30</v>
      </c>
      <c r="D170" s="91" t="s">
        <v>494</v>
      </c>
      <c r="E170" s="84" t="s">
        <v>736</v>
      </c>
      <c r="F170" s="69" t="s">
        <v>704</v>
      </c>
      <c r="G170" s="94">
        <v>35</v>
      </c>
      <c r="H170" s="68" t="s">
        <v>490</v>
      </c>
      <c r="I170" s="69" t="s">
        <v>705</v>
      </c>
      <c r="J170" s="69" t="s">
        <v>706</v>
      </c>
      <c r="K170" s="62">
        <v>19</v>
      </c>
      <c r="L170" s="62">
        <v>3</v>
      </c>
      <c r="M170" s="62">
        <v>17</v>
      </c>
      <c r="N170" s="62">
        <f>O170+P170</f>
        <v>0.9935</v>
      </c>
      <c r="O170" s="62">
        <v>0.2017</v>
      </c>
      <c r="P170" s="62">
        <v>0.7918</v>
      </c>
      <c r="Q170" s="62">
        <f>R170+S170</f>
        <v>3.7888</v>
      </c>
      <c r="R170" s="62">
        <v>0.7902</v>
      </c>
      <c r="S170" s="62">
        <v>2.9986</v>
      </c>
      <c r="T170" s="90" t="s">
        <v>629</v>
      </c>
      <c r="U170" s="90" t="s">
        <v>285</v>
      </c>
      <c r="V170" s="97">
        <v>2025.11</v>
      </c>
      <c r="W170" s="174"/>
    </row>
    <row r="171" s="6" customFormat="1" ht="108" customHeight="1" spans="1:241">
      <c r="A171" s="120">
        <v>159</v>
      </c>
      <c r="B171" s="85" t="s">
        <v>737</v>
      </c>
      <c r="C171" s="90" t="s">
        <v>30</v>
      </c>
      <c r="D171" s="91" t="s">
        <v>163</v>
      </c>
      <c r="E171" s="84" t="s">
        <v>738</v>
      </c>
      <c r="F171" s="69" t="s">
        <v>704</v>
      </c>
      <c r="G171" s="94">
        <v>20</v>
      </c>
      <c r="H171" s="68" t="s">
        <v>490</v>
      </c>
      <c r="I171" s="69" t="s">
        <v>705</v>
      </c>
      <c r="J171" s="69" t="s">
        <v>706</v>
      </c>
      <c r="K171" s="207">
        <v>24</v>
      </c>
      <c r="L171" s="207">
        <v>6</v>
      </c>
      <c r="M171" s="207">
        <v>18</v>
      </c>
      <c r="N171" s="207">
        <v>0.5223</v>
      </c>
      <c r="O171" s="207">
        <v>0.0913</v>
      </c>
      <c r="P171" s="207">
        <v>0.4311</v>
      </c>
      <c r="Q171" s="207">
        <v>2.131</v>
      </c>
      <c r="R171" s="207">
        <v>0.3429</v>
      </c>
      <c r="S171" s="207">
        <v>1.7848</v>
      </c>
      <c r="T171" s="90" t="s">
        <v>629</v>
      </c>
      <c r="U171" s="90" t="s">
        <v>636</v>
      </c>
      <c r="V171" s="97">
        <v>2025.11</v>
      </c>
      <c r="W171" s="174"/>
    </row>
    <row r="172" s="6" customFormat="1" ht="108" customHeight="1" spans="1:241">
      <c r="A172" s="120">
        <v>160</v>
      </c>
      <c r="B172" s="85" t="s">
        <v>739</v>
      </c>
      <c r="C172" s="90" t="s">
        <v>30</v>
      </c>
      <c r="D172" s="91" t="s">
        <v>494</v>
      </c>
      <c r="E172" s="84" t="s">
        <v>145</v>
      </c>
      <c r="F172" s="69" t="s">
        <v>704</v>
      </c>
      <c r="G172" s="94">
        <v>20</v>
      </c>
      <c r="H172" s="68" t="s">
        <v>490</v>
      </c>
      <c r="I172" s="69" t="s">
        <v>705</v>
      </c>
      <c r="J172" s="69" t="s">
        <v>706</v>
      </c>
      <c r="K172" s="92">
        <v>16</v>
      </c>
      <c r="L172" s="92">
        <v>2</v>
      </c>
      <c r="M172" s="92">
        <v>14</v>
      </c>
      <c r="N172" s="92">
        <v>0.5312</v>
      </c>
      <c r="O172" s="92">
        <v>0.1013</v>
      </c>
      <c r="P172" s="92">
        <v>0.4299</v>
      </c>
      <c r="Q172" s="92">
        <v>1.9584</v>
      </c>
      <c r="R172" s="92">
        <v>0.3943</v>
      </c>
      <c r="S172" s="92">
        <v>1.5641</v>
      </c>
      <c r="T172" s="90" t="s">
        <v>629</v>
      </c>
      <c r="U172" s="90" t="s">
        <v>466</v>
      </c>
      <c r="V172" s="97">
        <v>2025.11</v>
      </c>
      <c r="W172" s="174"/>
    </row>
    <row r="173" s="6" customFormat="1" ht="108" customHeight="1" spans="1:241">
      <c r="A173" s="120">
        <v>161</v>
      </c>
      <c r="B173" s="85" t="s">
        <v>740</v>
      </c>
      <c r="C173" s="90" t="s">
        <v>30</v>
      </c>
      <c r="D173" s="91" t="s">
        <v>163</v>
      </c>
      <c r="E173" s="84" t="s">
        <v>741</v>
      </c>
      <c r="F173" s="69" t="s">
        <v>704</v>
      </c>
      <c r="G173" s="94">
        <v>20</v>
      </c>
      <c r="H173" s="68" t="s">
        <v>490</v>
      </c>
      <c r="I173" s="69" t="s">
        <v>705</v>
      </c>
      <c r="J173" s="69" t="s">
        <v>706</v>
      </c>
      <c r="K173" s="68"/>
      <c r="L173" s="62">
        <v>2</v>
      </c>
      <c r="M173" s="62">
        <v>5</v>
      </c>
      <c r="N173" s="62">
        <v>0.1867</v>
      </c>
      <c r="O173" s="62">
        <v>0.0344</v>
      </c>
      <c r="P173" s="62">
        <v>0.1523</v>
      </c>
      <c r="Q173" s="62">
        <v>1.0571</v>
      </c>
      <c r="R173" s="62">
        <v>0.5118</v>
      </c>
      <c r="S173" s="62">
        <v>0.5453</v>
      </c>
      <c r="T173" s="90" t="s">
        <v>629</v>
      </c>
      <c r="U173" s="90" t="s">
        <v>648</v>
      </c>
      <c r="V173" s="97">
        <v>2025.11</v>
      </c>
      <c r="W173" s="174"/>
    </row>
    <row r="174" s="6" customFormat="1" ht="105" customHeight="1" spans="1:241">
      <c r="A174" s="120">
        <v>162</v>
      </c>
      <c r="B174" s="85" t="s">
        <v>742</v>
      </c>
      <c r="C174" s="90" t="s">
        <v>30</v>
      </c>
      <c r="D174" s="91" t="s">
        <v>494</v>
      </c>
      <c r="E174" s="84" t="s">
        <v>743</v>
      </c>
      <c r="F174" s="69" t="s">
        <v>704</v>
      </c>
      <c r="G174" s="94">
        <v>20</v>
      </c>
      <c r="H174" s="68" t="s">
        <v>490</v>
      </c>
      <c r="I174" s="69" t="s">
        <v>705</v>
      </c>
      <c r="J174" s="69" t="s">
        <v>706</v>
      </c>
      <c r="K174" s="92"/>
      <c r="L174" s="92">
        <v>0</v>
      </c>
      <c r="M174" s="92">
        <v>4</v>
      </c>
      <c r="N174" s="92">
        <v>0.1404</v>
      </c>
      <c r="O174" s="92">
        <v>0.0323</v>
      </c>
      <c r="P174" s="92">
        <v>0.1081</v>
      </c>
      <c r="Q174" s="92">
        <v>0.5278</v>
      </c>
      <c r="R174" s="92">
        <v>0.1713</v>
      </c>
      <c r="S174" s="92">
        <v>0.3565</v>
      </c>
      <c r="T174" s="90" t="s">
        <v>629</v>
      </c>
      <c r="U174" s="90" t="s">
        <v>475</v>
      </c>
      <c r="V174" s="97">
        <v>2025.11</v>
      </c>
      <c r="W174" s="174"/>
    </row>
    <row r="175" s="22" customFormat="1" ht="72" customHeight="1" spans="1:241">
      <c r="A175" s="120">
        <v>163</v>
      </c>
      <c r="B175" s="81" t="s">
        <v>744</v>
      </c>
      <c r="C175" s="82" t="s">
        <v>30</v>
      </c>
      <c r="D175" s="65" t="s">
        <v>31</v>
      </c>
      <c r="E175" s="62" t="s">
        <v>55</v>
      </c>
      <c r="F175" s="122" t="s">
        <v>745</v>
      </c>
      <c r="G175" s="66">
        <v>500</v>
      </c>
      <c r="H175" s="68" t="s">
        <v>490</v>
      </c>
      <c r="I175" s="69" t="s">
        <v>624</v>
      </c>
      <c r="J175" s="69"/>
      <c r="K175" s="68"/>
      <c r="L175" s="68">
        <v>60</v>
      </c>
      <c r="M175" s="68">
        <v>196</v>
      </c>
      <c r="N175" s="66">
        <v>11.76</v>
      </c>
      <c r="O175" s="66">
        <v>3.06</v>
      </c>
      <c r="P175" s="66">
        <v>8.7</v>
      </c>
      <c r="Q175" s="66">
        <v>30.65</v>
      </c>
      <c r="R175" s="66">
        <v>5.2</v>
      </c>
      <c r="S175" s="66">
        <v>25.45</v>
      </c>
      <c r="T175" s="82" t="s">
        <v>37</v>
      </c>
      <c r="U175" s="82" t="s">
        <v>37</v>
      </c>
      <c r="V175" s="97">
        <v>2025.11</v>
      </c>
      <c r="W175" s="82"/>
      <c r="X175" s="18"/>
      <c r="Y175" s="18"/>
      <c r="Z175" s="18"/>
      <c r="AA175" s="18"/>
      <c r="AB175" s="18"/>
      <c r="AC175" s="18"/>
      <c r="AD175" s="18"/>
      <c r="AE175" s="18"/>
      <c r="AF175" s="18"/>
      <c r="AG175" s="18"/>
      <c r="AH175" s="18"/>
      <c r="AI175" s="18"/>
      <c r="AJ175" s="18"/>
      <c r="AK175" s="18"/>
      <c r="AL175" s="18"/>
      <c r="AM175" s="18"/>
      <c r="AN175" s="18"/>
      <c r="AO175" s="18"/>
      <c r="AP175" s="18"/>
      <c r="AQ175" s="18"/>
      <c r="AR175" s="18"/>
      <c r="AS175" s="18"/>
      <c r="AT175" s="18"/>
      <c r="AU175" s="18"/>
      <c r="AV175" s="18"/>
      <c r="AW175" s="18"/>
      <c r="AX175" s="18"/>
      <c r="AY175" s="18"/>
      <c r="AZ175" s="18"/>
      <c r="BA175" s="18"/>
      <c r="BB175" s="18"/>
      <c r="BC175" s="18"/>
      <c r="BD175" s="18"/>
      <c r="BE175" s="18"/>
      <c r="BF175" s="18"/>
      <c r="BG175" s="18"/>
      <c r="BH175" s="18"/>
      <c r="BI175" s="18"/>
      <c r="BJ175" s="18"/>
      <c r="BK175" s="18"/>
      <c r="BL175" s="18"/>
      <c r="BM175" s="18"/>
      <c r="BN175" s="18"/>
      <c r="BO175" s="18"/>
      <c r="BP175" s="18"/>
      <c r="BQ175" s="18"/>
      <c r="BR175" s="18"/>
      <c r="BS175" s="18"/>
      <c r="BT175" s="18"/>
      <c r="BU175" s="18"/>
      <c r="BV175" s="18"/>
      <c r="BW175" s="18"/>
      <c r="BX175" s="18"/>
      <c r="BY175" s="18"/>
      <c r="BZ175" s="18"/>
      <c r="CA175" s="18"/>
      <c r="CB175" s="18"/>
      <c r="CC175" s="18"/>
      <c r="CD175" s="18"/>
      <c r="CE175" s="18"/>
      <c r="CF175" s="18"/>
      <c r="CG175" s="18"/>
      <c r="CH175" s="18"/>
      <c r="CI175" s="18"/>
      <c r="CJ175" s="18"/>
      <c r="CK175" s="18"/>
      <c r="CL175" s="18"/>
      <c r="CM175" s="18"/>
      <c r="CN175" s="18"/>
      <c r="CO175" s="18"/>
      <c r="CP175" s="18"/>
      <c r="CQ175" s="18"/>
      <c r="CR175" s="18"/>
      <c r="CS175" s="18"/>
      <c r="CT175" s="18"/>
      <c r="CU175" s="18"/>
      <c r="CV175" s="18"/>
      <c r="CW175" s="18"/>
      <c r="CX175" s="18"/>
      <c r="CY175" s="18"/>
      <c r="CZ175" s="18"/>
      <c r="DA175" s="18"/>
      <c r="DB175" s="18"/>
      <c r="DC175" s="18"/>
      <c r="DD175" s="18"/>
      <c r="DE175" s="18"/>
      <c r="DF175" s="18"/>
      <c r="DG175" s="18"/>
      <c r="DH175" s="18"/>
      <c r="DI175" s="18"/>
      <c r="DJ175" s="18"/>
      <c r="DK175" s="18"/>
      <c r="DL175" s="18"/>
      <c r="DM175" s="18"/>
      <c r="DN175" s="18"/>
      <c r="DO175" s="18"/>
      <c r="DP175" s="18"/>
      <c r="DQ175" s="18"/>
      <c r="DR175" s="18"/>
      <c r="DS175" s="18"/>
      <c r="DT175" s="18"/>
      <c r="DU175" s="18"/>
      <c r="DV175" s="18"/>
      <c r="DW175" s="18"/>
      <c r="DX175" s="18"/>
      <c r="DY175" s="18"/>
      <c r="DZ175" s="18"/>
      <c r="EA175" s="18"/>
      <c r="EB175" s="18"/>
      <c r="EC175" s="18"/>
      <c r="ED175" s="18"/>
      <c r="EE175" s="18"/>
      <c r="EF175" s="18"/>
      <c r="EG175" s="18"/>
      <c r="EH175" s="18"/>
      <c r="EI175" s="18"/>
      <c r="EJ175" s="18"/>
      <c r="EK175" s="18"/>
      <c r="EL175" s="18"/>
      <c r="EM175" s="18"/>
      <c r="EN175" s="18"/>
      <c r="EO175" s="18"/>
      <c r="EP175" s="18"/>
      <c r="EQ175" s="18"/>
      <c r="ER175" s="18"/>
      <c r="ES175" s="18"/>
      <c r="ET175" s="18"/>
      <c r="EU175" s="18"/>
      <c r="EV175" s="18"/>
      <c r="EW175" s="18"/>
      <c r="EX175" s="18"/>
      <c r="EY175" s="18"/>
      <c r="EZ175" s="18"/>
      <c r="FA175" s="18"/>
      <c r="FB175" s="18"/>
      <c r="FC175" s="18"/>
      <c r="FD175" s="18"/>
      <c r="FE175" s="18"/>
      <c r="FF175" s="18"/>
      <c r="FG175" s="18"/>
      <c r="FH175" s="18"/>
      <c r="FI175" s="18"/>
      <c r="FJ175" s="18"/>
      <c r="FK175" s="18"/>
      <c r="FL175" s="18"/>
      <c r="FM175" s="18"/>
      <c r="FN175" s="18"/>
      <c r="FO175" s="18"/>
      <c r="FP175" s="18"/>
      <c r="FQ175" s="18"/>
      <c r="FR175" s="18"/>
      <c r="FS175" s="18"/>
      <c r="FT175" s="18"/>
      <c r="FU175" s="18"/>
      <c r="FV175" s="18"/>
      <c r="FW175" s="18"/>
      <c r="FX175" s="18"/>
      <c r="FY175" s="18"/>
      <c r="FZ175" s="18"/>
      <c r="GA175" s="18"/>
      <c r="GB175" s="18"/>
      <c r="GC175" s="18"/>
      <c r="GD175" s="18"/>
      <c r="GE175" s="18"/>
      <c r="GF175" s="18"/>
      <c r="GG175" s="18"/>
      <c r="GH175" s="18"/>
      <c r="GI175" s="18"/>
      <c r="GJ175" s="18"/>
      <c r="GK175" s="18"/>
      <c r="GL175" s="18"/>
      <c r="GM175" s="18"/>
      <c r="GN175" s="18"/>
      <c r="GO175" s="18"/>
      <c r="GP175" s="18"/>
      <c r="GQ175" s="18"/>
      <c r="GR175" s="18"/>
      <c r="GS175" s="18"/>
      <c r="GT175" s="18"/>
      <c r="GU175" s="18"/>
      <c r="GV175" s="18"/>
      <c r="GW175" s="18"/>
      <c r="GX175" s="18"/>
      <c r="GY175" s="18"/>
      <c r="GZ175" s="18"/>
      <c r="HA175" s="18"/>
      <c r="HB175" s="18"/>
      <c r="HC175" s="18"/>
      <c r="HD175" s="18"/>
      <c r="HE175" s="18"/>
      <c r="HF175" s="18"/>
      <c r="HG175" s="18"/>
      <c r="HH175" s="18"/>
      <c r="HI175" s="18"/>
      <c r="HJ175" s="18"/>
      <c r="HK175" s="18"/>
      <c r="HL175" s="18"/>
      <c r="HM175" s="18"/>
      <c r="HN175" s="18"/>
      <c r="HO175" s="18"/>
      <c r="HP175" s="18"/>
      <c r="HQ175" s="18"/>
      <c r="HR175" s="18"/>
      <c r="HS175" s="18"/>
      <c r="HT175" s="18"/>
      <c r="HU175" s="18"/>
      <c r="HV175" s="18"/>
      <c r="HW175" s="18"/>
      <c r="HX175" s="18"/>
      <c r="HY175" s="18"/>
      <c r="HZ175" s="18"/>
      <c r="IA175" s="18"/>
      <c r="IB175" s="18"/>
      <c r="IC175" s="18"/>
      <c r="ID175" s="18"/>
      <c r="IE175" s="18"/>
      <c r="IF175" s="18"/>
      <c r="IG175" s="18"/>
    </row>
    <row r="176" s="22" customFormat="1" ht="163" customHeight="1" spans="1:241">
      <c r="A176" s="120">
        <v>164</v>
      </c>
      <c r="B176" s="81" t="s">
        <v>746</v>
      </c>
      <c r="C176" s="182" t="s">
        <v>30</v>
      </c>
      <c r="D176" s="91" t="s">
        <v>163</v>
      </c>
      <c r="E176" s="62" t="s">
        <v>747</v>
      </c>
      <c r="F176" s="122" t="s">
        <v>748</v>
      </c>
      <c r="G176" s="94">
        <v>207</v>
      </c>
      <c r="H176" s="68" t="s">
        <v>490</v>
      </c>
      <c r="I176" s="69" t="s">
        <v>624</v>
      </c>
      <c r="J176" s="69"/>
      <c r="K176" s="92">
        <v>19</v>
      </c>
      <c r="L176" s="92">
        <v>7</v>
      </c>
      <c r="M176" s="92">
        <v>12</v>
      </c>
      <c r="N176" s="92">
        <v>1.2844</v>
      </c>
      <c r="O176" s="92">
        <v>0.3111</v>
      </c>
      <c r="P176" s="92">
        <v>0.9733</v>
      </c>
      <c r="Q176" s="92">
        <v>4.9557</v>
      </c>
      <c r="R176" s="92">
        <v>1.222</v>
      </c>
      <c r="S176" s="92">
        <v>3.7337</v>
      </c>
      <c r="T176" s="82" t="s">
        <v>37</v>
      </c>
      <c r="U176" s="84" t="s">
        <v>711</v>
      </c>
      <c r="V176" s="97">
        <v>2025.11</v>
      </c>
      <c r="W176" s="82"/>
      <c r="X176" s="18"/>
      <c r="Y176" s="18"/>
      <c r="Z176" s="18"/>
      <c r="AA176" s="18"/>
      <c r="AB176" s="18"/>
      <c r="AC176" s="18"/>
      <c r="AD176" s="18"/>
      <c r="AE176" s="18"/>
      <c r="AF176" s="18"/>
      <c r="AG176" s="18"/>
      <c r="AH176" s="18"/>
      <c r="AI176" s="18"/>
      <c r="AJ176" s="18"/>
      <c r="AK176" s="18"/>
      <c r="AL176" s="18"/>
      <c r="AM176" s="18"/>
      <c r="AN176" s="18"/>
      <c r="AO176" s="18"/>
      <c r="AP176" s="18"/>
      <c r="AQ176" s="18"/>
      <c r="AR176" s="18"/>
      <c r="AS176" s="18"/>
      <c r="AT176" s="18"/>
      <c r="AU176" s="18"/>
      <c r="AV176" s="18"/>
      <c r="AW176" s="18"/>
      <c r="AX176" s="18"/>
      <c r="AY176" s="18"/>
      <c r="AZ176" s="18"/>
      <c r="BA176" s="18"/>
      <c r="BB176" s="18"/>
      <c r="BC176" s="18"/>
      <c r="BD176" s="18"/>
      <c r="BE176" s="18"/>
      <c r="BF176" s="18"/>
      <c r="BG176" s="18"/>
      <c r="BH176" s="18"/>
      <c r="BI176" s="18"/>
      <c r="BJ176" s="18"/>
      <c r="BK176" s="18"/>
      <c r="BL176" s="18"/>
      <c r="BM176" s="18"/>
      <c r="BN176" s="18"/>
      <c r="BO176" s="18"/>
      <c r="BP176" s="18"/>
      <c r="BQ176" s="18"/>
      <c r="BR176" s="18"/>
      <c r="BS176" s="18"/>
      <c r="BT176" s="18"/>
      <c r="BU176" s="18"/>
      <c r="BV176" s="18"/>
      <c r="BW176" s="18"/>
      <c r="BX176" s="18"/>
      <c r="BY176" s="18"/>
      <c r="BZ176" s="18"/>
      <c r="CA176" s="18"/>
      <c r="CB176" s="18"/>
      <c r="CC176" s="18"/>
      <c r="CD176" s="18"/>
      <c r="CE176" s="18"/>
      <c r="CF176" s="18"/>
      <c r="CG176" s="18"/>
      <c r="CH176" s="18"/>
      <c r="CI176" s="18"/>
      <c r="CJ176" s="18"/>
      <c r="CK176" s="18"/>
      <c r="CL176" s="18"/>
      <c r="CM176" s="18"/>
      <c r="CN176" s="18"/>
      <c r="CO176" s="18"/>
      <c r="CP176" s="18"/>
      <c r="CQ176" s="18"/>
      <c r="CR176" s="18"/>
      <c r="CS176" s="18"/>
      <c r="CT176" s="18"/>
      <c r="CU176" s="18"/>
      <c r="CV176" s="18"/>
      <c r="CW176" s="18"/>
      <c r="CX176" s="18"/>
      <c r="CY176" s="18"/>
      <c r="CZ176" s="18"/>
      <c r="DA176" s="18"/>
      <c r="DB176" s="18"/>
      <c r="DC176" s="18"/>
      <c r="DD176" s="18"/>
      <c r="DE176" s="18"/>
      <c r="DF176" s="18"/>
      <c r="DG176" s="18"/>
      <c r="DH176" s="18"/>
      <c r="DI176" s="18"/>
      <c r="DJ176" s="18"/>
      <c r="DK176" s="18"/>
      <c r="DL176" s="18"/>
      <c r="DM176" s="18"/>
      <c r="DN176" s="18"/>
      <c r="DO176" s="18"/>
      <c r="DP176" s="18"/>
      <c r="DQ176" s="18"/>
      <c r="DR176" s="18"/>
      <c r="DS176" s="18"/>
      <c r="DT176" s="18"/>
      <c r="DU176" s="18"/>
      <c r="DV176" s="18"/>
      <c r="DW176" s="18"/>
      <c r="DX176" s="18"/>
      <c r="DY176" s="18"/>
      <c r="DZ176" s="18"/>
      <c r="EA176" s="18"/>
      <c r="EB176" s="18"/>
      <c r="EC176" s="18"/>
      <c r="ED176" s="18"/>
      <c r="EE176" s="18"/>
      <c r="EF176" s="18"/>
      <c r="EG176" s="18"/>
      <c r="EH176" s="18"/>
      <c r="EI176" s="18"/>
      <c r="EJ176" s="18"/>
      <c r="EK176" s="18"/>
      <c r="EL176" s="18"/>
      <c r="EM176" s="18"/>
      <c r="EN176" s="18"/>
      <c r="EO176" s="18"/>
      <c r="EP176" s="18"/>
      <c r="EQ176" s="18"/>
      <c r="ER176" s="18"/>
      <c r="ES176" s="18"/>
      <c r="ET176" s="18"/>
      <c r="EU176" s="18"/>
      <c r="EV176" s="18"/>
      <c r="EW176" s="18"/>
      <c r="EX176" s="18"/>
      <c r="EY176" s="18"/>
      <c r="EZ176" s="18"/>
      <c r="FA176" s="18"/>
      <c r="FB176" s="18"/>
      <c r="FC176" s="18"/>
      <c r="FD176" s="18"/>
      <c r="FE176" s="18"/>
      <c r="FF176" s="18"/>
      <c r="FG176" s="18"/>
      <c r="FH176" s="18"/>
      <c r="FI176" s="18"/>
      <c r="FJ176" s="18"/>
      <c r="FK176" s="18"/>
      <c r="FL176" s="18"/>
      <c r="FM176" s="18"/>
      <c r="FN176" s="18"/>
      <c r="FO176" s="18"/>
      <c r="FP176" s="18"/>
      <c r="FQ176" s="18"/>
      <c r="FR176" s="18"/>
      <c r="FS176" s="18"/>
      <c r="FT176" s="18"/>
      <c r="FU176" s="18"/>
      <c r="FV176" s="18"/>
      <c r="FW176" s="18"/>
      <c r="FX176" s="18"/>
      <c r="FY176" s="18"/>
      <c r="FZ176" s="18"/>
      <c r="GA176" s="18"/>
      <c r="GB176" s="18"/>
      <c r="GC176" s="18"/>
      <c r="GD176" s="18"/>
      <c r="GE176" s="18"/>
      <c r="GF176" s="18"/>
      <c r="GG176" s="18"/>
      <c r="GH176" s="18"/>
      <c r="GI176" s="18"/>
      <c r="GJ176" s="18"/>
      <c r="GK176" s="18"/>
      <c r="GL176" s="18"/>
      <c r="GM176" s="18"/>
      <c r="GN176" s="18"/>
      <c r="GO176" s="18"/>
      <c r="GP176" s="18"/>
      <c r="GQ176" s="18"/>
      <c r="GR176" s="18"/>
      <c r="GS176" s="18"/>
      <c r="GT176" s="18"/>
      <c r="GU176" s="18"/>
      <c r="GV176" s="18"/>
      <c r="GW176" s="18"/>
      <c r="GX176" s="18"/>
      <c r="GY176" s="18"/>
      <c r="GZ176" s="18"/>
      <c r="HA176" s="18"/>
      <c r="HB176" s="18"/>
      <c r="HC176" s="18"/>
      <c r="HD176" s="18"/>
      <c r="HE176" s="18"/>
      <c r="HF176" s="18"/>
      <c r="HG176" s="18"/>
      <c r="HH176" s="18"/>
      <c r="HI176" s="18"/>
      <c r="HJ176" s="18"/>
      <c r="HK176" s="18"/>
      <c r="HL176" s="18"/>
      <c r="HM176" s="18"/>
      <c r="HN176" s="18"/>
      <c r="HO176" s="18"/>
      <c r="HP176" s="18"/>
      <c r="HQ176" s="18"/>
      <c r="HR176" s="18"/>
      <c r="HS176" s="18"/>
      <c r="HT176" s="18"/>
      <c r="HU176" s="18"/>
      <c r="HV176" s="18"/>
      <c r="HW176" s="18"/>
      <c r="HX176" s="18"/>
      <c r="HY176" s="18"/>
      <c r="HZ176" s="18"/>
      <c r="IA176" s="18"/>
      <c r="IB176" s="18"/>
      <c r="IC176" s="18"/>
      <c r="ID176" s="18"/>
      <c r="IE176" s="18"/>
      <c r="IF176" s="18"/>
      <c r="IG176" s="18"/>
    </row>
    <row r="177" s="27" customFormat="1" ht="91" customHeight="1" spans="1:241">
      <c r="A177" s="120">
        <v>165</v>
      </c>
      <c r="B177" s="81" t="s">
        <v>749</v>
      </c>
      <c r="C177" s="205" t="s">
        <v>30</v>
      </c>
      <c r="D177" s="207" t="s">
        <v>31</v>
      </c>
      <c r="E177" s="207" t="s">
        <v>750</v>
      </c>
      <c r="F177" s="208" t="s">
        <v>751</v>
      </c>
      <c r="G177" s="209">
        <v>51.7</v>
      </c>
      <c r="H177" s="68" t="s">
        <v>490</v>
      </c>
      <c r="I177" s="69" t="s">
        <v>624</v>
      </c>
      <c r="J177" s="208"/>
      <c r="K177" s="207">
        <v>24</v>
      </c>
      <c r="L177" s="207">
        <v>6</v>
      </c>
      <c r="M177" s="207">
        <v>18</v>
      </c>
      <c r="N177" s="207">
        <v>0.5223</v>
      </c>
      <c r="O177" s="207">
        <v>0.0913</v>
      </c>
      <c r="P177" s="207">
        <v>0.4311</v>
      </c>
      <c r="Q177" s="207">
        <v>2.131</v>
      </c>
      <c r="R177" s="207">
        <v>0.3429</v>
      </c>
      <c r="S177" s="207">
        <v>1.7848</v>
      </c>
      <c r="T177" s="82" t="s">
        <v>37</v>
      </c>
      <c r="U177" s="82" t="s">
        <v>636</v>
      </c>
      <c r="V177" s="223">
        <v>2025.1</v>
      </c>
      <c r="W177" s="224"/>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5"/>
      <c r="AY177" s="225"/>
      <c r="AZ177" s="225"/>
      <c r="BA177" s="225"/>
      <c r="BB177" s="225"/>
      <c r="BC177" s="225"/>
      <c r="BD177" s="225"/>
      <c r="BE177" s="225"/>
      <c r="BF177" s="225"/>
      <c r="BG177" s="225"/>
      <c r="BH177" s="225"/>
      <c r="BI177" s="225"/>
      <c r="BJ177" s="225"/>
      <c r="BK177" s="225"/>
      <c r="BL177" s="225"/>
      <c r="BM177" s="225"/>
      <c r="BN177" s="225"/>
      <c r="BO177" s="225"/>
      <c r="BP177" s="225"/>
      <c r="BQ177" s="225"/>
      <c r="BR177" s="225"/>
      <c r="BS177" s="225"/>
      <c r="BT177" s="225"/>
      <c r="BU177" s="225"/>
      <c r="BV177" s="225"/>
      <c r="BW177" s="225"/>
      <c r="BX177" s="225"/>
      <c r="BY177" s="225"/>
      <c r="BZ177" s="225"/>
      <c r="CA177" s="225"/>
      <c r="CB177" s="225"/>
      <c r="CC177" s="225"/>
      <c r="CD177" s="225"/>
      <c r="CE177" s="225"/>
      <c r="CF177" s="225"/>
      <c r="CG177" s="225"/>
      <c r="CH177" s="225"/>
      <c r="CI177" s="225"/>
      <c r="CJ177" s="225"/>
      <c r="CK177" s="225"/>
      <c r="CL177" s="225"/>
      <c r="CM177" s="225"/>
      <c r="CN177" s="225"/>
      <c r="CO177" s="225"/>
      <c r="CP177" s="225"/>
      <c r="CQ177" s="225"/>
      <c r="CR177" s="225"/>
      <c r="CS177" s="225"/>
      <c r="CT177" s="225"/>
      <c r="CU177" s="225"/>
      <c r="CV177" s="225"/>
      <c r="CW177" s="225"/>
      <c r="CX177" s="225"/>
      <c r="CY177" s="225"/>
      <c r="CZ177" s="225"/>
      <c r="DA177" s="225"/>
      <c r="DB177" s="225"/>
      <c r="DC177" s="225"/>
      <c r="DD177" s="225"/>
      <c r="DE177" s="225"/>
      <c r="DF177" s="225"/>
      <c r="DG177" s="225"/>
      <c r="DH177" s="225"/>
      <c r="DI177" s="225"/>
      <c r="DJ177" s="225"/>
      <c r="DK177" s="225"/>
      <c r="DL177" s="225"/>
      <c r="DM177" s="225"/>
      <c r="DN177" s="225"/>
      <c r="DO177" s="225"/>
      <c r="DP177" s="225"/>
      <c r="DQ177" s="225"/>
      <c r="DR177" s="225"/>
      <c r="DS177" s="225"/>
      <c r="DT177" s="225"/>
      <c r="DU177" s="225"/>
      <c r="DV177" s="225"/>
      <c r="DW177" s="225"/>
      <c r="DX177" s="225"/>
      <c r="DY177" s="225"/>
      <c r="DZ177" s="225"/>
      <c r="EA177" s="225"/>
      <c r="EB177" s="225"/>
      <c r="EC177" s="225"/>
      <c r="ED177" s="225"/>
      <c r="EE177" s="225"/>
      <c r="EF177" s="225"/>
      <c r="EG177" s="225"/>
      <c r="EH177" s="225"/>
      <c r="EI177" s="225"/>
      <c r="EJ177" s="225"/>
      <c r="EK177" s="225"/>
      <c r="EL177" s="225"/>
      <c r="EM177" s="225"/>
      <c r="EN177" s="225"/>
      <c r="EO177" s="225"/>
      <c r="EP177" s="225"/>
      <c r="EQ177" s="225"/>
      <c r="ER177" s="225"/>
      <c r="ES177" s="225"/>
      <c r="ET177" s="225"/>
      <c r="EU177" s="225"/>
      <c r="EV177" s="225"/>
      <c r="EW177" s="225"/>
      <c r="EX177" s="225"/>
      <c r="EY177" s="225"/>
      <c r="EZ177" s="225"/>
      <c r="FA177" s="225"/>
      <c r="FB177" s="225"/>
      <c r="FC177" s="225"/>
      <c r="FD177" s="225"/>
      <c r="FE177" s="225"/>
      <c r="FF177" s="225"/>
      <c r="FG177" s="225"/>
      <c r="FH177" s="225"/>
      <c r="FI177" s="225"/>
      <c r="FJ177" s="225"/>
      <c r="FK177" s="225"/>
      <c r="FL177" s="225"/>
      <c r="FM177" s="225"/>
      <c r="FN177" s="225"/>
      <c r="FO177" s="225"/>
      <c r="FP177" s="225"/>
      <c r="FQ177" s="225"/>
      <c r="FR177" s="225"/>
      <c r="FS177" s="225"/>
      <c r="FT177" s="225"/>
      <c r="FU177" s="225"/>
      <c r="FV177" s="225"/>
      <c r="FW177" s="225"/>
      <c r="FX177" s="225"/>
      <c r="FY177" s="225"/>
      <c r="FZ177" s="225"/>
      <c r="GA177" s="225"/>
      <c r="GB177" s="225"/>
      <c r="GC177" s="225"/>
      <c r="GD177" s="225"/>
      <c r="GE177" s="225"/>
      <c r="GF177" s="225"/>
      <c r="GG177" s="225"/>
      <c r="GH177" s="225"/>
      <c r="GI177" s="225"/>
      <c r="GJ177" s="225"/>
      <c r="GK177" s="225"/>
      <c r="GL177" s="225"/>
      <c r="GM177" s="225"/>
      <c r="GN177" s="225"/>
      <c r="GO177" s="225"/>
      <c r="GP177" s="225"/>
      <c r="GQ177" s="225"/>
      <c r="GR177" s="225"/>
      <c r="GS177" s="225"/>
      <c r="GT177" s="225"/>
      <c r="GU177" s="225"/>
      <c r="GV177" s="225"/>
      <c r="GW177" s="225"/>
      <c r="GX177" s="225"/>
      <c r="GY177" s="225"/>
      <c r="GZ177" s="225"/>
      <c r="HA177" s="225"/>
      <c r="HB177" s="225"/>
      <c r="HC177" s="225"/>
      <c r="HD177" s="225"/>
      <c r="HE177" s="225"/>
      <c r="HF177" s="225"/>
      <c r="HG177" s="225"/>
      <c r="HH177" s="225"/>
      <c r="HI177" s="225"/>
      <c r="HJ177" s="225"/>
      <c r="HK177" s="225"/>
      <c r="HL177" s="225"/>
      <c r="HM177" s="225"/>
      <c r="HN177" s="225"/>
      <c r="HO177" s="225"/>
      <c r="HP177" s="225"/>
      <c r="HQ177" s="225"/>
      <c r="HR177" s="225"/>
      <c r="HS177" s="225"/>
      <c r="HT177" s="225"/>
      <c r="HU177" s="225"/>
      <c r="HV177" s="225"/>
      <c r="HW177" s="225"/>
      <c r="HX177" s="225"/>
      <c r="HY177" s="225"/>
      <c r="HZ177" s="225"/>
      <c r="IA177" s="225"/>
      <c r="IB177" s="225"/>
      <c r="IC177" s="225"/>
      <c r="ID177" s="225"/>
      <c r="IE177" s="225"/>
      <c r="IF177" s="225"/>
      <c r="IG177" s="225"/>
    </row>
    <row r="178" s="28" customFormat="1" ht="75" customHeight="1" spans="1:241">
      <c r="A178" s="120">
        <v>166</v>
      </c>
      <c r="B178" s="81" t="s">
        <v>752</v>
      </c>
      <c r="C178" s="82" t="s">
        <v>30</v>
      </c>
      <c r="D178" s="92" t="s">
        <v>70</v>
      </c>
      <c r="E178" s="207" t="s">
        <v>753</v>
      </c>
      <c r="F178" s="208" t="s">
        <v>754</v>
      </c>
      <c r="G178" s="94">
        <v>200</v>
      </c>
      <c r="H178" s="68" t="s">
        <v>490</v>
      </c>
      <c r="I178" s="69" t="s">
        <v>624</v>
      </c>
      <c r="J178" s="122"/>
      <c r="K178" s="92">
        <v>20</v>
      </c>
      <c r="L178" s="92">
        <v>8</v>
      </c>
      <c r="M178" s="92">
        <v>12</v>
      </c>
      <c r="N178" s="92">
        <v>1.0716</v>
      </c>
      <c r="O178" s="92">
        <v>0.3005</v>
      </c>
      <c r="P178" s="92">
        <v>0.7711</v>
      </c>
      <c r="Q178" s="92">
        <v>4.3173</v>
      </c>
      <c r="R178" s="92">
        <v>1.2223</v>
      </c>
      <c r="S178" s="92">
        <v>3.095</v>
      </c>
      <c r="T178" s="226" t="s">
        <v>37</v>
      </c>
      <c r="U178" s="226" t="s">
        <v>674</v>
      </c>
      <c r="V178" s="97">
        <v>2025.1</v>
      </c>
      <c r="W178" s="227"/>
      <c r="X178" s="225"/>
      <c r="Y178" s="225"/>
      <c r="Z178" s="225"/>
      <c r="AA178" s="225"/>
      <c r="AB178" s="225"/>
      <c r="AC178" s="225"/>
      <c r="AD178" s="225"/>
      <c r="AE178" s="225"/>
      <c r="AF178" s="225"/>
      <c r="AG178" s="225"/>
      <c r="AH178" s="225"/>
      <c r="AI178" s="225"/>
      <c r="AJ178" s="225"/>
      <c r="AK178" s="225"/>
      <c r="AL178" s="225"/>
      <c r="AM178" s="225"/>
      <c r="AN178" s="225"/>
      <c r="AO178" s="225"/>
      <c r="AP178" s="225"/>
      <c r="AQ178" s="225"/>
      <c r="AR178" s="225"/>
      <c r="AS178" s="225"/>
      <c r="AT178" s="225"/>
      <c r="AU178" s="225"/>
      <c r="AV178" s="225"/>
      <c r="AW178" s="225"/>
      <c r="AX178" s="225"/>
      <c r="AY178" s="225"/>
      <c r="AZ178" s="225"/>
      <c r="BA178" s="225"/>
      <c r="BB178" s="225"/>
      <c r="BC178" s="225"/>
      <c r="BD178" s="225"/>
      <c r="BE178" s="225"/>
      <c r="BF178" s="225"/>
      <c r="BG178" s="225"/>
      <c r="BH178" s="225"/>
      <c r="BI178" s="225"/>
      <c r="BJ178" s="225"/>
      <c r="BK178" s="225"/>
      <c r="BL178" s="225"/>
      <c r="BM178" s="225"/>
      <c r="BN178" s="225"/>
      <c r="BO178" s="225"/>
      <c r="BP178" s="225"/>
      <c r="BQ178" s="225"/>
      <c r="BR178" s="225"/>
      <c r="BS178" s="225"/>
      <c r="BT178" s="225"/>
      <c r="BU178" s="225"/>
      <c r="BV178" s="225"/>
      <c r="BW178" s="225"/>
      <c r="BX178" s="225"/>
      <c r="BY178" s="225"/>
      <c r="BZ178" s="225"/>
      <c r="CA178" s="225"/>
      <c r="CB178" s="225"/>
      <c r="CC178" s="225"/>
      <c r="CD178" s="225"/>
      <c r="CE178" s="225"/>
      <c r="CF178" s="225"/>
      <c r="CG178" s="225"/>
      <c r="CH178" s="225"/>
      <c r="CI178" s="225"/>
      <c r="CJ178" s="225"/>
      <c r="CK178" s="225"/>
      <c r="CL178" s="225"/>
      <c r="CM178" s="225"/>
      <c r="CN178" s="225"/>
      <c r="CO178" s="225"/>
      <c r="CP178" s="225"/>
      <c r="CQ178" s="225"/>
      <c r="CR178" s="225"/>
      <c r="CS178" s="225"/>
      <c r="CT178" s="225"/>
      <c r="CU178" s="225"/>
      <c r="CV178" s="225"/>
      <c r="CW178" s="225"/>
      <c r="CX178" s="225"/>
      <c r="CY178" s="225"/>
      <c r="CZ178" s="225"/>
      <c r="DA178" s="225"/>
      <c r="DB178" s="225"/>
      <c r="DC178" s="225"/>
      <c r="DD178" s="225"/>
      <c r="DE178" s="225"/>
      <c r="DF178" s="225"/>
      <c r="DG178" s="225"/>
      <c r="DH178" s="225"/>
      <c r="DI178" s="225"/>
      <c r="DJ178" s="225"/>
      <c r="DK178" s="225"/>
      <c r="DL178" s="225"/>
      <c r="DM178" s="225"/>
      <c r="DN178" s="225"/>
      <c r="DO178" s="225"/>
      <c r="DP178" s="225"/>
      <c r="DQ178" s="225"/>
      <c r="DR178" s="225"/>
      <c r="DS178" s="225"/>
      <c r="DT178" s="225"/>
      <c r="DU178" s="225"/>
      <c r="DV178" s="225"/>
      <c r="DW178" s="225"/>
      <c r="DX178" s="225"/>
      <c r="DY178" s="225"/>
      <c r="DZ178" s="225"/>
      <c r="EA178" s="225"/>
      <c r="EB178" s="225"/>
      <c r="EC178" s="225"/>
      <c r="ED178" s="225"/>
      <c r="EE178" s="225"/>
      <c r="EF178" s="225"/>
      <c r="EG178" s="225"/>
      <c r="EH178" s="225"/>
      <c r="EI178" s="225"/>
      <c r="EJ178" s="225"/>
      <c r="EK178" s="225"/>
      <c r="EL178" s="225"/>
      <c r="EM178" s="225"/>
      <c r="EN178" s="225"/>
      <c r="EO178" s="225"/>
      <c r="EP178" s="225"/>
      <c r="EQ178" s="225"/>
      <c r="ER178" s="225"/>
      <c r="ES178" s="225"/>
      <c r="ET178" s="225"/>
      <c r="EU178" s="225"/>
      <c r="EV178" s="225"/>
      <c r="EW178" s="225"/>
      <c r="EX178" s="225"/>
      <c r="EY178" s="225"/>
      <c r="EZ178" s="225"/>
      <c r="FA178" s="225"/>
      <c r="FB178" s="225"/>
      <c r="FC178" s="225"/>
      <c r="FD178" s="225"/>
      <c r="FE178" s="225"/>
      <c r="FF178" s="225"/>
      <c r="FG178" s="225"/>
      <c r="FH178" s="225"/>
      <c r="FI178" s="225"/>
      <c r="FJ178" s="225"/>
      <c r="FK178" s="225"/>
      <c r="FL178" s="225"/>
      <c r="FM178" s="225"/>
      <c r="FN178" s="225"/>
      <c r="FO178" s="225"/>
      <c r="FP178" s="225"/>
      <c r="FQ178" s="225"/>
      <c r="FR178" s="225"/>
      <c r="FS178" s="225"/>
      <c r="FT178" s="225"/>
      <c r="FU178" s="225"/>
      <c r="FV178" s="225"/>
      <c r="FW178" s="225"/>
      <c r="FX178" s="225"/>
      <c r="FY178" s="225"/>
      <c r="FZ178" s="225"/>
      <c r="GA178" s="225"/>
      <c r="GB178" s="225"/>
      <c r="GC178" s="225"/>
      <c r="GD178" s="225"/>
      <c r="GE178" s="225"/>
      <c r="GF178" s="225"/>
      <c r="GG178" s="225"/>
      <c r="GH178" s="225"/>
      <c r="GI178" s="225"/>
      <c r="GJ178" s="225"/>
      <c r="GK178" s="225"/>
      <c r="GL178" s="225"/>
      <c r="GM178" s="225"/>
      <c r="GN178" s="225"/>
      <c r="GO178" s="225"/>
      <c r="GP178" s="225"/>
      <c r="GQ178" s="225"/>
      <c r="GR178" s="225"/>
      <c r="GS178" s="225"/>
      <c r="GT178" s="225"/>
      <c r="GU178" s="225"/>
      <c r="GV178" s="225"/>
      <c r="GW178" s="225"/>
      <c r="GX178" s="225"/>
      <c r="GY178" s="225"/>
      <c r="GZ178" s="225"/>
      <c r="HA178" s="225"/>
      <c r="HB178" s="225"/>
      <c r="HC178" s="225"/>
      <c r="HD178" s="225"/>
      <c r="HE178" s="225"/>
      <c r="HF178" s="225"/>
      <c r="HG178" s="225"/>
      <c r="HH178" s="225"/>
      <c r="HI178" s="225"/>
      <c r="HJ178" s="225"/>
      <c r="HK178" s="225"/>
      <c r="HL178" s="225"/>
      <c r="HM178" s="225"/>
      <c r="HN178" s="225"/>
      <c r="HO178" s="225"/>
      <c r="HP178" s="225"/>
      <c r="HQ178" s="225"/>
      <c r="HR178" s="225"/>
      <c r="HS178" s="225"/>
      <c r="HT178" s="225"/>
      <c r="HU178" s="225"/>
      <c r="HV178" s="225"/>
      <c r="HW178" s="225"/>
      <c r="HX178" s="225"/>
      <c r="HY178" s="225"/>
      <c r="HZ178" s="225"/>
      <c r="IA178" s="225"/>
      <c r="IB178" s="225"/>
      <c r="IC178" s="225"/>
      <c r="ID178" s="225"/>
      <c r="IE178" s="225"/>
      <c r="IF178" s="225"/>
      <c r="IG178" s="225"/>
    </row>
    <row r="179" s="22" customFormat="1" ht="154" customHeight="1" spans="1:241">
      <c r="A179" s="120">
        <v>167</v>
      </c>
      <c r="B179" s="81" t="s">
        <v>755</v>
      </c>
      <c r="C179" s="82" t="s">
        <v>30</v>
      </c>
      <c r="D179" s="91" t="s">
        <v>163</v>
      </c>
      <c r="E179" s="62" t="s">
        <v>756</v>
      </c>
      <c r="F179" s="122" t="s">
        <v>748</v>
      </c>
      <c r="G179" s="94">
        <v>138.45</v>
      </c>
      <c r="H179" s="68" t="s">
        <v>490</v>
      </c>
      <c r="I179" s="69" t="s">
        <v>624</v>
      </c>
      <c r="J179" s="122"/>
      <c r="K179" s="92">
        <v>17</v>
      </c>
      <c r="L179" s="92">
        <v>3</v>
      </c>
      <c r="M179" s="92">
        <v>14</v>
      </c>
      <c r="N179" s="92">
        <v>1.0761</v>
      </c>
      <c r="O179" s="92">
        <v>0.2159</v>
      </c>
      <c r="P179" s="92">
        <v>0.8602</v>
      </c>
      <c r="Q179" s="92">
        <v>4.1215</v>
      </c>
      <c r="R179" s="92">
        <v>0.8003</v>
      </c>
      <c r="S179" s="92">
        <v>3.3212</v>
      </c>
      <c r="T179" s="82" t="s">
        <v>37</v>
      </c>
      <c r="U179" s="84" t="s">
        <v>757</v>
      </c>
      <c r="V179" s="97">
        <v>2025.11</v>
      </c>
      <c r="W179" s="82"/>
      <c r="X179" s="18"/>
      <c r="Y179" s="18"/>
      <c r="Z179" s="18"/>
      <c r="AA179" s="18"/>
      <c r="AB179" s="18"/>
      <c r="AC179" s="18"/>
      <c r="AD179" s="18"/>
      <c r="AE179" s="18"/>
      <c r="AF179" s="18"/>
      <c r="AG179" s="18"/>
      <c r="AH179" s="18"/>
      <c r="AI179" s="18"/>
      <c r="AJ179" s="18"/>
      <c r="AK179" s="18"/>
      <c r="AL179" s="18"/>
      <c r="AM179" s="18"/>
      <c r="AN179" s="18"/>
      <c r="AO179" s="18"/>
      <c r="AP179" s="18"/>
      <c r="AQ179" s="18"/>
      <c r="AR179" s="18"/>
      <c r="AS179" s="18"/>
      <c r="AT179" s="18"/>
      <c r="AU179" s="18"/>
      <c r="AV179" s="18"/>
      <c r="AW179" s="18"/>
      <c r="AX179" s="18"/>
      <c r="AY179" s="18"/>
      <c r="AZ179" s="18"/>
      <c r="BA179" s="18"/>
      <c r="BB179" s="18"/>
      <c r="BC179" s="18"/>
      <c r="BD179" s="18"/>
      <c r="BE179" s="18"/>
      <c r="BF179" s="18"/>
      <c r="BG179" s="18"/>
      <c r="BH179" s="18"/>
      <c r="BI179" s="18"/>
      <c r="BJ179" s="18"/>
      <c r="BK179" s="18"/>
      <c r="BL179" s="18"/>
      <c r="BM179" s="18"/>
      <c r="BN179" s="18"/>
      <c r="BO179" s="18"/>
      <c r="BP179" s="18"/>
      <c r="BQ179" s="18"/>
      <c r="BR179" s="18"/>
      <c r="BS179" s="18"/>
      <c r="BT179" s="18"/>
      <c r="BU179" s="18"/>
      <c r="BV179" s="18"/>
      <c r="BW179" s="18"/>
      <c r="BX179" s="18"/>
      <c r="BY179" s="18"/>
      <c r="BZ179" s="18"/>
      <c r="CA179" s="18"/>
      <c r="CB179" s="18"/>
      <c r="CC179" s="18"/>
      <c r="CD179" s="18"/>
      <c r="CE179" s="18"/>
      <c r="CF179" s="18"/>
      <c r="CG179" s="18"/>
      <c r="CH179" s="18"/>
      <c r="CI179" s="18"/>
      <c r="CJ179" s="18"/>
      <c r="CK179" s="18"/>
      <c r="CL179" s="18"/>
      <c r="CM179" s="18"/>
      <c r="CN179" s="18"/>
      <c r="CO179" s="18"/>
      <c r="CP179" s="18"/>
      <c r="CQ179" s="18"/>
      <c r="CR179" s="18"/>
      <c r="CS179" s="18"/>
      <c r="CT179" s="18"/>
      <c r="CU179" s="18"/>
      <c r="CV179" s="18"/>
      <c r="CW179" s="18"/>
      <c r="CX179" s="18"/>
      <c r="CY179" s="18"/>
      <c r="CZ179" s="18"/>
      <c r="DA179" s="18"/>
      <c r="DB179" s="18"/>
      <c r="DC179" s="18"/>
      <c r="DD179" s="18"/>
      <c r="DE179" s="18"/>
      <c r="DF179" s="18"/>
      <c r="DG179" s="18"/>
      <c r="DH179" s="18"/>
      <c r="DI179" s="18"/>
      <c r="DJ179" s="18"/>
      <c r="DK179" s="18"/>
      <c r="DL179" s="18"/>
      <c r="DM179" s="18"/>
      <c r="DN179" s="18"/>
      <c r="DO179" s="18"/>
      <c r="DP179" s="18"/>
      <c r="DQ179" s="18"/>
      <c r="DR179" s="18"/>
      <c r="DS179" s="18"/>
      <c r="DT179" s="18"/>
      <c r="DU179" s="18"/>
      <c r="DV179" s="18"/>
      <c r="DW179" s="18"/>
      <c r="DX179" s="18"/>
      <c r="DY179" s="18"/>
      <c r="DZ179" s="18"/>
      <c r="EA179" s="18"/>
      <c r="EB179" s="18"/>
      <c r="EC179" s="18"/>
      <c r="ED179" s="18"/>
      <c r="EE179" s="18"/>
      <c r="EF179" s="18"/>
      <c r="EG179" s="18"/>
      <c r="EH179" s="18"/>
      <c r="EI179" s="18"/>
      <c r="EJ179" s="18"/>
      <c r="EK179" s="18"/>
      <c r="EL179" s="18"/>
      <c r="EM179" s="18"/>
      <c r="EN179" s="18"/>
      <c r="EO179" s="18"/>
      <c r="EP179" s="18"/>
      <c r="EQ179" s="18"/>
      <c r="ER179" s="18"/>
      <c r="ES179" s="18"/>
      <c r="ET179" s="18"/>
      <c r="EU179" s="18"/>
      <c r="EV179" s="18"/>
      <c r="EW179" s="18"/>
      <c r="EX179" s="18"/>
      <c r="EY179" s="18"/>
      <c r="EZ179" s="18"/>
      <c r="FA179" s="18"/>
      <c r="FB179" s="18"/>
      <c r="FC179" s="18"/>
      <c r="FD179" s="18"/>
      <c r="FE179" s="18"/>
      <c r="FF179" s="18"/>
      <c r="FG179" s="18"/>
      <c r="FH179" s="18"/>
      <c r="FI179" s="18"/>
      <c r="FJ179" s="18"/>
      <c r="FK179" s="18"/>
      <c r="FL179" s="18"/>
      <c r="FM179" s="18"/>
      <c r="FN179" s="18"/>
      <c r="FO179" s="18"/>
      <c r="FP179" s="18"/>
      <c r="FQ179" s="18"/>
      <c r="FR179" s="18"/>
      <c r="FS179" s="18"/>
      <c r="FT179" s="18"/>
      <c r="FU179" s="18"/>
      <c r="FV179" s="18"/>
      <c r="FW179" s="18"/>
      <c r="FX179" s="18"/>
      <c r="FY179" s="18"/>
      <c r="FZ179" s="18"/>
      <c r="GA179" s="18"/>
      <c r="GB179" s="18"/>
      <c r="GC179" s="18"/>
      <c r="GD179" s="18"/>
      <c r="GE179" s="18"/>
      <c r="GF179" s="18"/>
      <c r="GG179" s="18"/>
      <c r="GH179" s="18"/>
      <c r="GI179" s="18"/>
      <c r="GJ179" s="18"/>
      <c r="GK179" s="18"/>
      <c r="GL179" s="18"/>
      <c r="GM179" s="18"/>
      <c r="GN179" s="18"/>
      <c r="GO179" s="18"/>
      <c r="GP179" s="18"/>
      <c r="GQ179" s="18"/>
      <c r="GR179" s="18"/>
      <c r="GS179" s="18"/>
      <c r="GT179" s="18"/>
      <c r="GU179" s="18"/>
      <c r="GV179" s="18"/>
      <c r="GW179" s="18"/>
      <c r="GX179" s="18"/>
      <c r="GY179" s="18"/>
      <c r="GZ179" s="18"/>
      <c r="HA179" s="18"/>
      <c r="HB179" s="18"/>
      <c r="HC179" s="18"/>
      <c r="HD179" s="18"/>
      <c r="HE179" s="18"/>
      <c r="HF179" s="18"/>
      <c r="HG179" s="18"/>
      <c r="HH179" s="18"/>
      <c r="HI179" s="18"/>
      <c r="HJ179" s="18"/>
      <c r="HK179" s="18"/>
      <c r="HL179" s="18"/>
      <c r="HM179" s="18"/>
      <c r="HN179" s="18"/>
      <c r="HO179" s="18"/>
      <c r="HP179" s="18"/>
      <c r="HQ179" s="18"/>
      <c r="HR179" s="18"/>
      <c r="HS179" s="18"/>
      <c r="HT179" s="18"/>
      <c r="HU179" s="18"/>
      <c r="HV179" s="18"/>
      <c r="HW179" s="18"/>
      <c r="HX179" s="18"/>
      <c r="HY179" s="18"/>
      <c r="HZ179" s="18"/>
      <c r="IA179" s="18"/>
      <c r="IB179" s="18"/>
      <c r="IC179" s="18"/>
      <c r="ID179" s="18"/>
      <c r="IE179" s="18"/>
      <c r="IF179" s="18"/>
      <c r="IG179" s="18"/>
    </row>
    <row r="180" s="22" customFormat="1" ht="73" customHeight="1" spans="1:241">
      <c r="A180" s="120">
        <v>168</v>
      </c>
      <c r="B180" s="81" t="s">
        <v>758</v>
      </c>
      <c r="C180" s="82" t="s">
        <v>30</v>
      </c>
      <c r="D180" s="91" t="s">
        <v>163</v>
      </c>
      <c r="E180" s="62" t="s">
        <v>759</v>
      </c>
      <c r="F180" s="122" t="s">
        <v>760</v>
      </c>
      <c r="G180" s="94">
        <v>143.6</v>
      </c>
      <c r="H180" s="68" t="s">
        <v>490</v>
      </c>
      <c r="I180" s="69" t="s">
        <v>624</v>
      </c>
      <c r="J180" s="122"/>
      <c r="K180" s="228">
        <v>19</v>
      </c>
      <c r="L180" s="228">
        <v>3</v>
      </c>
      <c r="M180" s="228">
        <v>17</v>
      </c>
      <c r="N180" s="228">
        <f>O180+P180</f>
        <v>0.9935</v>
      </c>
      <c r="O180" s="228">
        <v>0.2017</v>
      </c>
      <c r="P180" s="228">
        <v>0.7918</v>
      </c>
      <c r="Q180" s="228">
        <f>R180+S180</f>
        <v>3.7888</v>
      </c>
      <c r="R180" s="228">
        <v>0.7902</v>
      </c>
      <c r="S180" s="228">
        <v>2.9986</v>
      </c>
      <c r="T180" s="82" t="s">
        <v>37</v>
      </c>
      <c r="U180" s="82" t="s">
        <v>285</v>
      </c>
      <c r="V180" s="97">
        <v>2025.11</v>
      </c>
      <c r="W180" s="82"/>
      <c r="X180" s="18"/>
      <c r="Y180" s="18"/>
      <c r="Z180" s="18"/>
      <c r="AA180" s="18"/>
      <c r="AB180" s="18"/>
      <c r="AC180" s="18"/>
      <c r="AD180" s="18"/>
      <c r="AE180" s="18"/>
      <c r="AF180" s="18"/>
      <c r="AG180" s="18"/>
      <c r="AH180" s="18"/>
      <c r="AI180" s="18"/>
      <c r="AJ180" s="18"/>
      <c r="AK180" s="18"/>
      <c r="AL180" s="18"/>
      <c r="AM180" s="18"/>
      <c r="AN180" s="18"/>
      <c r="AO180" s="18"/>
      <c r="AP180" s="18"/>
      <c r="AQ180" s="18"/>
      <c r="AR180" s="18"/>
      <c r="AS180" s="18"/>
      <c r="AT180" s="18"/>
      <c r="AU180" s="18"/>
      <c r="AV180" s="18"/>
      <c r="AW180" s="18"/>
      <c r="AX180" s="18"/>
      <c r="AY180" s="18"/>
      <c r="AZ180" s="18"/>
      <c r="BA180" s="18"/>
      <c r="BB180" s="18"/>
      <c r="BC180" s="18"/>
      <c r="BD180" s="18"/>
      <c r="BE180" s="18"/>
      <c r="BF180" s="18"/>
      <c r="BG180" s="18"/>
      <c r="BH180" s="18"/>
      <c r="BI180" s="18"/>
      <c r="BJ180" s="18"/>
      <c r="BK180" s="18"/>
      <c r="BL180" s="18"/>
      <c r="BM180" s="18"/>
      <c r="BN180" s="18"/>
      <c r="BO180" s="18"/>
      <c r="BP180" s="18"/>
      <c r="BQ180" s="18"/>
      <c r="BR180" s="18"/>
      <c r="BS180" s="18"/>
      <c r="BT180" s="18"/>
      <c r="BU180" s="18"/>
      <c r="BV180" s="18"/>
      <c r="BW180" s="18"/>
      <c r="BX180" s="18"/>
      <c r="BY180" s="18"/>
      <c r="BZ180" s="18"/>
      <c r="CA180" s="18"/>
      <c r="CB180" s="18"/>
      <c r="CC180" s="18"/>
      <c r="CD180" s="18"/>
      <c r="CE180" s="18"/>
      <c r="CF180" s="18"/>
      <c r="CG180" s="18"/>
      <c r="CH180" s="18"/>
      <c r="CI180" s="18"/>
      <c r="CJ180" s="18"/>
      <c r="CK180" s="18"/>
      <c r="CL180" s="18"/>
      <c r="CM180" s="18"/>
      <c r="CN180" s="18"/>
      <c r="CO180" s="18"/>
      <c r="CP180" s="18"/>
      <c r="CQ180" s="18"/>
      <c r="CR180" s="18"/>
      <c r="CS180" s="18"/>
      <c r="CT180" s="18"/>
      <c r="CU180" s="18"/>
      <c r="CV180" s="18"/>
      <c r="CW180" s="18"/>
      <c r="CX180" s="18"/>
      <c r="CY180" s="18"/>
      <c r="CZ180" s="18"/>
      <c r="DA180" s="18"/>
      <c r="DB180" s="18"/>
      <c r="DC180" s="18"/>
      <c r="DD180" s="18"/>
      <c r="DE180" s="18"/>
      <c r="DF180" s="18"/>
      <c r="DG180" s="18"/>
      <c r="DH180" s="18"/>
      <c r="DI180" s="18"/>
      <c r="DJ180" s="18"/>
      <c r="DK180" s="18"/>
      <c r="DL180" s="18"/>
      <c r="DM180" s="18"/>
      <c r="DN180" s="18"/>
      <c r="DO180" s="18"/>
      <c r="DP180" s="18"/>
      <c r="DQ180" s="18"/>
      <c r="DR180" s="18"/>
      <c r="DS180" s="18"/>
      <c r="DT180" s="18"/>
      <c r="DU180" s="18"/>
      <c r="DV180" s="18"/>
      <c r="DW180" s="18"/>
      <c r="DX180" s="18"/>
      <c r="DY180" s="18"/>
      <c r="DZ180" s="18"/>
      <c r="EA180" s="18"/>
      <c r="EB180" s="18"/>
      <c r="EC180" s="18"/>
      <c r="ED180" s="18"/>
      <c r="EE180" s="18"/>
      <c r="EF180" s="18"/>
      <c r="EG180" s="18"/>
      <c r="EH180" s="18"/>
      <c r="EI180" s="18"/>
      <c r="EJ180" s="18"/>
      <c r="EK180" s="18"/>
      <c r="EL180" s="18"/>
      <c r="EM180" s="18"/>
      <c r="EN180" s="18"/>
      <c r="EO180" s="18"/>
      <c r="EP180" s="18"/>
      <c r="EQ180" s="18"/>
      <c r="ER180" s="18"/>
      <c r="ES180" s="18"/>
      <c r="ET180" s="18"/>
      <c r="EU180" s="18"/>
      <c r="EV180" s="18"/>
      <c r="EW180" s="18"/>
      <c r="EX180" s="18"/>
      <c r="EY180" s="18"/>
      <c r="EZ180" s="18"/>
      <c r="FA180" s="18"/>
      <c r="FB180" s="18"/>
      <c r="FC180" s="18"/>
      <c r="FD180" s="18"/>
      <c r="FE180" s="18"/>
      <c r="FF180" s="18"/>
      <c r="FG180" s="18"/>
      <c r="FH180" s="18"/>
      <c r="FI180" s="18"/>
      <c r="FJ180" s="18"/>
      <c r="FK180" s="18"/>
      <c r="FL180" s="18"/>
      <c r="FM180" s="18"/>
      <c r="FN180" s="18"/>
      <c r="FO180" s="18"/>
      <c r="FP180" s="18"/>
      <c r="FQ180" s="18"/>
      <c r="FR180" s="18"/>
      <c r="FS180" s="18"/>
      <c r="FT180" s="18"/>
      <c r="FU180" s="18"/>
      <c r="FV180" s="18"/>
      <c r="FW180" s="18"/>
      <c r="FX180" s="18"/>
      <c r="FY180" s="18"/>
      <c r="FZ180" s="18"/>
      <c r="GA180" s="18"/>
      <c r="GB180" s="18"/>
      <c r="GC180" s="18"/>
      <c r="GD180" s="18"/>
      <c r="GE180" s="18"/>
      <c r="GF180" s="18"/>
      <c r="GG180" s="18"/>
      <c r="GH180" s="18"/>
      <c r="GI180" s="18"/>
      <c r="GJ180" s="18"/>
      <c r="GK180" s="18"/>
      <c r="GL180" s="18"/>
      <c r="GM180" s="18"/>
      <c r="GN180" s="18"/>
      <c r="GO180" s="18"/>
      <c r="GP180" s="18"/>
      <c r="GQ180" s="18"/>
      <c r="GR180" s="18"/>
      <c r="GS180" s="18"/>
      <c r="GT180" s="18"/>
      <c r="GU180" s="18"/>
      <c r="GV180" s="18"/>
      <c r="GW180" s="18"/>
      <c r="GX180" s="18"/>
      <c r="GY180" s="18"/>
      <c r="GZ180" s="18"/>
      <c r="HA180" s="18"/>
      <c r="HB180" s="18"/>
      <c r="HC180" s="18"/>
      <c r="HD180" s="18"/>
      <c r="HE180" s="18"/>
      <c r="HF180" s="18"/>
      <c r="HG180" s="18"/>
      <c r="HH180" s="18"/>
      <c r="HI180" s="18"/>
      <c r="HJ180" s="18"/>
      <c r="HK180" s="18"/>
      <c r="HL180" s="18"/>
      <c r="HM180" s="18"/>
      <c r="HN180" s="18"/>
      <c r="HO180" s="18"/>
      <c r="HP180" s="18"/>
      <c r="HQ180" s="18"/>
      <c r="HR180" s="18"/>
      <c r="HS180" s="18"/>
      <c r="HT180" s="18"/>
      <c r="HU180" s="18"/>
      <c r="HV180" s="18"/>
      <c r="HW180" s="18"/>
      <c r="HX180" s="18"/>
      <c r="HY180" s="18"/>
      <c r="HZ180" s="18"/>
      <c r="IA180" s="18"/>
      <c r="IB180" s="18"/>
      <c r="IC180" s="18"/>
      <c r="ID180" s="18"/>
      <c r="IE180" s="18"/>
      <c r="IF180" s="18"/>
      <c r="IG180" s="18"/>
    </row>
    <row r="181" s="22" customFormat="1" ht="156" customHeight="1" spans="1:241">
      <c r="A181" s="120">
        <v>169</v>
      </c>
      <c r="B181" s="81" t="s">
        <v>761</v>
      </c>
      <c r="C181" s="82" t="s">
        <v>30</v>
      </c>
      <c r="D181" s="91" t="s">
        <v>163</v>
      </c>
      <c r="E181" s="62" t="s">
        <v>762</v>
      </c>
      <c r="F181" s="122" t="s">
        <v>748</v>
      </c>
      <c r="G181" s="94">
        <v>253</v>
      </c>
      <c r="H181" s="68" t="s">
        <v>490</v>
      </c>
      <c r="I181" s="69" t="s">
        <v>624</v>
      </c>
      <c r="J181" s="122"/>
      <c r="K181" s="92">
        <v>18</v>
      </c>
      <c r="L181" s="92">
        <v>3</v>
      </c>
      <c r="M181" s="92">
        <v>15</v>
      </c>
      <c r="N181" s="92">
        <v>1.0761</v>
      </c>
      <c r="O181" s="92">
        <v>0.2172</v>
      </c>
      <c r="P181" s="92">
        <v>0.8589</v>
      </c>
      <c r="Q181" s="92">
        <v>4.1935</v>
      </c>
      <c r="R181" s="92">
        <v>0.8064</v>
      </c>
      <c r="S181" s="92">
        <v>3.3151</v>
      </c>
      <c r="T181" s="82" t="s">
        <v>37</v>
      </c>
      <c r="U181" s="106" t="s">
        <v>161</v>
      </c>
      <c r="V181" s="97">
        <v>2025.11</v>
      </c>
      <c r="W181" s="82"/>
      <c r="X181" s="18"/>
      <c r="Y181" s="18"/>
      <c r="Z181" s="18"/>
      <c r="AA181" s="18"/>
      <c r="AB181" s="18"/>
      <c r="AC181" s="18"/>
      <c r="AD181" s="18"/>
      <c r="AE181" s="18"/>
      <c r="AF181" s="18"/>
      <c r="AG181" s="18"/>
      <c r="AH181" s="18"/>
      <c r="AI181" s="18"/>
      <c r="AJ181" s="18"/>
      <c r="AK181" s="18"/>
      <c r="AL181" s="18"/>
      <c r="AM181" s="18"/>
      <c r="AN181" s="18"/>
      <c r="AO181" s="18"/>
      <c r="AP181" s="18"/>
      <c r="AQ181" s="18"/>
      <c r="AR181" s="18"/>
      <c r="AS181" s="18"/>
      <c r="AT181" s="18"/>
      <c r="AU181" s="18"/>
      <c r="AV181" s="18"/>
      <c r="AW181" s="18"/>
      <c r="AX181" s="18"/>
      <c r="AY181" s="18"/>
      <c r="AZ181" s="18"/>
      <c r="BA181" s="18"/>
      <c r="BB181" s="18"/>
      <c r="BC181" s="18"/>
      <c r="BD181" s="18"/>
      <c r="BE181" s="18"/>
      <c r="BF181" s="18"/>
      <c r="BG181" s="18"/>
      <c r="BH181" s="18"/>
      <c r="BI181" s="18"/>
      <c r="BJ181" s="18"/>
      <c r="BK181" s="18"/>
      <c r="BL181" s="18"/>
      <c r="BM181" s="18"/>
      <c r="BN181" s="18"/>
      <c r="BO181" s="18"/>
      <c r="BP181" s="18"/>
      <c r="BQ181" s="18"/>
      <c r="BR181" s="18"/>
      <c r="BS181" s="18"/>
      <c r="BT181" s="18"/>
      <c r="BU181" s="18"/>
      <c r="BV181" s="18"/>
      <c r="BW181" s="18"/>
      <c r="BX181" s="18"/>
      <c r="BY181" s="18"/>
      <c r="BZ181" s="18"/>
      <c r="CA181" s="18"/>
      <c r="CB181" s="18"/>
      <c r="CC181" s="18"/>
      <c r="CD181" s="18"/>
      <c r="CE181" s="18"/>
      <c r="CF181" s="18"/>
      <c r="CG181" s="18"/>
      <c r="CH181" s="18"/>
      <c r="CI181" s="18"/>
      <c r="CJ181" s="18"/>
      <c r="CK181" s="18"/>
      <c r="CL181" s="18"/>
      <c r="CM181" s="18"/>
      <c r="CN181" s="18"/>
      <c r="CO181" s="18"/>
      <c r="CP181" s="18"/>
      <c r="CQ181" s="18"/>
      <c r="CR181" s="18"/>
      <c r="CS181" s="18"/>
      <c r="CT181" s="18"/>
      <c r="CU181" s="18"/>
      <c r="CV181" s="18"/>
      <c r="CW181" s="18"/>
      <c r="CX181" s="18"/>
      <c r="CY181" s="18"/>
      <c r="CZ181" s="18"/>
      <c r="DA181" s="18"/>
      <c r="DB181" s="18"/>
      <c r="DC181" s="18"/>
      <c r="DD181" s="18"/>
      <c r="DE181" s="18"/>
      <c r="DF181" s="18"/>
      <c r="DG181" s="18"/>
      <c r="DH181" s="18"/>
      <c r="DI181" s="18"/>
      <c r="DJ181" s="18"/>
      <c r="DK181" s="18"/>
      <c r="DL181" s="18"/>
      <c r="DM181" s="18"/>
      <c r="DN181" s="18"/>
      <c r="DO181" s="18"/>
      <c r="DP181" s="18"/>
      <c r="DQ181" s="18"/>
      <c r="DR181" s="18"/>
      <c r="DS181" s="18"/>
      <c r="DT181" s="18"/>
      <c r="DU181" s="18"/>
      <c r="DV181" s="18"/>
      <c r="DW181" s="18"/>
      <c r="DX181" s="18"/>
      <c r="DY181" s="18"/>
      <c r="DZ181" s="18"/>
      <c r="EA181" s="18"/>
      <c r="EB181" s="18"/>
      <c r="EC181" s="18"/>
      <c r="ED181" s="18"/>
      <c r="EE181" s="18"/>
      <c r="EF181" s="18"/>
      <c r="EG181" s="18"/>
      <c r="EH181" s="18"/>
      <c r="EI181" s="18"/>
      <c r="EJ181" s="18"/>
      <c r="EK181" s="18"/>
      <c r="EL181" s="18"/>
      <c r="EM181" s="18"/>
      <c r="EN181" s="18"/>
      <c r="EO181" s="18"/>
      <c r="EP181" s="18"/>
      <c r="EQ181" s="18"/>
      <c r="ER181" s="18"/>
      <c r="ES181" s="18"/>
      <c r="ET181" s="18"/>
      <c r="EU181" s="18"/>
      <c r="EV181" s="18"/>
      <c r="EW181" s="18"/>
      <c r="EX181" s="18"/>
      <c r="EY181" s="18"/>
      <c r="EZ181" s="18"/>
      <c r="FA181" s="18"/>
      <c r="FB181" s="18"/>
      <c r="FC181" s="18"/>
      <c r="FD181" s="18"/>
      <c r="FE181" s="18"/>
      <c r="FF181" s="18"/>
      <c r="FG181" s="18"/>
      <c r="FH181" s="18"/>
      <c r="FI181" s="18"/>
      <c r="FJ181" s="18"/>
      <c r="FK181" s="18"/>
      <c r="FL181" s="18"/>
      <c r="FM181" s="18"/>
      <c r="FN181" s="18"/>
      <c r="FO181" s="18"/>
      <c r="FP181" s="18"/>
      <c r="FQ181" s="18"/>
      <c r="FR181" s="18"/>
      <c r="FS181" s="18"/>
      <c r="FT181" s="18"/>
      <c r="FU181" s="18"/>
      <c r="FV181" s="18"/>
      <c r="FW181" s="18"/>
      <c r="FX181" s="18"/>
      <c r="FY181" s="18"/>
      <c r="FZ181" s="18"/>
      <c r="GA181" s="18"/>
      <c r="GB181" s="18"/>
      <c r="GC181" s="18"/>
      <c r="GD181" s="18"/>
      <c r="GE181" s="18"/>
      <c r="GF181" s="18"/>
      <c r="GG181" s="18"/>
      <c r="GH181" s="18"/>
      <c r="GI181" s="18"/>
      <c r="GJ181" s="18"/>
      <c r="GK181" s="18"/>
      <c r="GL181" s="18"/>
      <c r="GM181" s="18"/>
      <c r="GN181" s="18"/>
      <c r="GO181" s="18"/>
      <c r="GP181" s="18"/>
      <c r="GQ181" s="18"/>
      <c r="GR181" s="18"/>
      <c r="GS181" s="18"/>
      <c r="GT181" s="18"/>
      <c r="GU181" s="18"/>
      <c r="GV181" s="18"/>
      <c r="GW181" s="18"/>
      <c r="GX181" s="18"/>
      <c r="GY181" s="18"/>
      <c r="GZ181" s="18"/>
      <c r="HA181" s="18"/>
      <c r="HB181" s="18"/>
      <c r="HC181" s="18"/>
      <c r="HD181" s="18"/>
      <c r="HE181" s="18"/>
      <c r="HF181" s="18"/>
      <c r="HG181" s="18"/>
      <c r="HH181" s="18"/>
      <c r="HI181" s="18"/>
      <c r="HJ181" s="18"/>
      <c r="HK181" s="18"/>
      <c r="HL181" s="18"/>
      <c r="HM181" s="18"/>
      <c r="HN181" s="18"/>
      <c r="HO181" s="18"/>
      <c r="HP181" s="18"/>
      <c r="HQ181" s="18"/>
      <c r="HR181" s="18"/>
      <c r="HS181" s="18"/>
      <c r="HT181" s="18"/>
      <c r="HU181" s="18"/>
      <c r="HV181" s="18"/>
      <c r="HW181" s="18"/>
      <c r="HX181" s="18"/>
      <c r="HY181" s="18"/>
      <c r="HZ181" s="18"/>
      <c r="IA181" s="18"/>
      <c r="IB181" s="18"/>
      <c r="IC181" s="18"/>
      <c r="ID181" s="18"/>
      <c r="IE181" s="18"/>
      <c r="IF181" s="18"/>
      <c r="IG181" s="18"/>
    </row>
    <row r="182" s="22" customFormat="1" ht="69" customHeight="1" spans="1:241">
      <c r="A182" s="120">
        <v>170</v>
      </c>
      <c r="B182" s="81" t="s">
        <v>763</v>
      </c>
      <c r="C182" s="82" t="s">
        <v>30</v>
      </c>
      <c r="D182" s="92" t="s">
        <v>70</v>
      </c>
      <c r="E182" s="62" t="s">
        <v>764</v>
      </c>
      <c r="F182" s="122" t="s">
        <v>765</v>
      </c>
      <c r="G182" s="94">
        <v>213</v>
      </c>
      <c r="H182" s="68" t="s">
        <v>490</v>
      </c>
      <c r="I182" s="69" t="s">
        <v>624</v>
      </c>
      <c r="J182" s="155"/>
      <c r="K182" s="92">
        <v>14</v>
      </c>
      <c r="L182" s="92">
        <v>3</v>
      </c>
      <c r="M182" s="92">
        <v>11</v>
      </c>
      <c r="N182" s="92">
        <v>0.7865</v>
      </c>
      <c r="O182" s="92">
        <v>0.1503</v>
      </c>
      <c r="P182" s="92">
        <v>0.6362</v>
      </c>
      <c r="Q182" s="92">
        <v>3.082</v>
      </c>
      <c r="R182" s="92">
        <v>0.5956</v>
      </c>
      <c r="S182" s="92">
        <v>2.3118</v>
      </c>
      <c r="T182" s="82" t="s">
        <v>37</v>
      </c>
      <c r="U182" s="106" t="s">
        <v>74</v>
      </c>
      <c r="V182" s="97"/>
      <c r="W182" s="82"/>
      <c r="X182" s="18"/>
      <c r="Y182" s="18"/>
      <c r="Z182" s="18"/>
      <c r="AA182" s="18"/>
      <c r="AB182" s="18"/>
      <c r="AC182" s="18"/>
      <c r="AD182" s="18"/>
      <c r="AE182" s="18"/>
      <c r="AF182" s="18"/>
      <c r="AG182" s="18"/>
      <c r="AH182" s="18"/>
      <c r="AI182" s="18"/>
      <c r="AJ182" s="18"/>
      <c r="AK182" s="18"/>
      <c r="AL182" s="18"/>
      <c r="AM182" s="18"/>
      <c r="AN182" s="18"/>
      <c r="AO182" s="18"/>
      <c r="AP182" s="18"/>
      <c r="AQ182" s="18"/>
      <c r="AR182" s="18"/>
      <c r="AS182" s="18"/>
      <c r="AT182" s="18"/>
      <c r="AU182" s="18"/>
      <c r="AV182" s="18"/>
      <c r="AW182" s="18"/>
      <c r="AX182" s="18"/>
      <c r="AY182" s="18"/>
      <c r="AZ182" s="18"/>
      <c r="BA182" s="18"/>
      <c r="BB182" s="18"/>
      <c r="BC182" s="18"/>
      <c r="BD182" s="18"/>
      <c r="BE182" s="18"/>
      <c r="BF182" s="18"/>
      <c r="BG182" s="18"/>
      <c r="BH182" s="18"/>
      <c r="BI182" s="18"/>
      <c r="BJ182" s="18"/>
      <c r="BK182" s="18"/>
      <c r="BL182" s="18"/>
      <c r="BM182" s="18"/>
      <c r="BN182" s="18"/>
      <c r="BO182" s="18"/>
      <c r="BP182" s="18"/>
      <c r="BQ182" s="18"/>
      <c r="BR182" s="18"/>
      <c r="BS182" s="18"/>
      <c r="BT182" s="18"/>
      <c r="BU182" s="18"/>
      <c r="BV182" s="18"/>
      <c r="BW182" s="18"/>
      <c r="BX182" s="18"/>
      <c r="BY182" s="18"/>
      <c r="BZ182" s="18"/>
      <c r="CA182" s="18"/>
      <c r="CB182" s="18"/>
      <c r="CC182" s="18"/>
      <c r="CD182" s="18"/>
      <c r="CE182" s="18"/>
      <c r="CF182" s="18"/>
      <c r="CG182" s="18"/>
      <c r="CH182" s="18"/>
      <c r="CI182" s="18"/>
      <c r="CJ182" s="18"/>
      <c r="CK182" s="18"/>
      <c r="CL182" s="18"/>
      <c r="CM182" s="18"/>
      <c r="CN182" s="18"/>
      <c r="CO182" s="18"/>
      <c r="CP182" s="18"/>
      <c r="CQ182" s="18"/>
      <c r="CR182" s="18"/>
      <c r="CS182" s="18"/>
      <c r="CT182" s="18"/>
      <c r="CU182" s="18"/>
      <c r="CV182" s="18"/>
      <c r="CW182" s="18"/>
      <c r="CX182" s="18"/>
      <c r="CY182" s="18"/>
      <c r="CZ182" s="18"/>
      <c r="DA182" s="18"/>
      <c r="DB182" s="18"/>
      <c r="DC182" s="18"/>
      <c r="DD182" s="18"/>
      <c r="DE182" s="18"/>
      <c r="DF182" s="18"/>
      <c r="DG182" s="18"/>
      <c r="DH182" s="18"/>
      <c r="DI182" s="18"/>
      <c r="DJ182" s="18"/>
      <c r="DK182" s="18"/>
      <c r="DL182" s="18"/>
      <c r="DM182" s="18"/>
      <c r="DN182" s="18"/>
      <c r="DO182" s="18"/>
      <c r="DP182" s="18"/>
      <c r="DQ182" s="18"/>
      <c r="DR182" s="18"/>
      <c r="DS182" s="18"/>
      <c r="DT182" s="18"/>
      <c r="DU182" s="18"/>
      <c r="DV182" s="18"/>
      <c r="DW182" s="18"/>
      <c r="DX182" s="18"/>
      <c r="DY182" s="18"/>
      <c r="DZ182" s="18"/>
      <c r="EA182" s="18"/>
      <c r="EB182" s="18"/>
      <c r="EC182" s="18"/>
      <c r="ED182" s="18"/>
      <c r="EE182" s="18"/>
      <c r="EF182" s="18"/>
      <c r="EG182" s="18"/>
      <c r="EH182" s="18"/>
      <c r="EI182" s="18"/>
      <c r="EJ182" s="18"/>
      <c r="EK182" s="18"/>
      <c r="EL182" s="18"/>
      <c r="EM182" s="18"/>
      <c r="EN182" s="18"/>
      <c r="EO182" s="18"/>
      <c r="EP182" s="18"/>
      <c r="EQ182" s="18"/>
      <c r="ER182" s="18"/>
      <c r="ES182" s="18"/>
      <c r="ET182" s="18"/>
      <c r="EU182" s="18"/>
      <c r="EV182" s="18"/>
      <c r="EW182" s="18"/>
      <c r="EX182" s="18"/>
      <c r="EY182" s="18"/>
      <c r="EZ182" s="18"/>
      <c r="FA182" s="18"/>
      <c r="FB182" s="18"/>
      <c r="FC182" s="18"/>
      <c r="FD182" s="18"/>
      <c r="FE182" s="18"/>
      <c r="FF182" s="18"/>
      <c r="FG182" s="18"/>
      <c r="FH182" s="18"/>
      <c r="FI182" s="18"/>
      <c r="FJ182" s="18"/>
      <c r="FK182" s="18"/>
      <c r="FL182" s="18"/>
      <c r="FM182" s="18"/>
      <c r="FN182" s="18"/>
      <c r="FO182" s="18"/>
      <c r="FP182" s="18"/>
      <c r="FQ182" s="18"/>
      <c r="FR182" s="18"/>
      <c r="FS182" s="18"/>
      <c r="FT182" s="18"/>
      <c r="FU182" s="18"/>
      <c r="FV182" s="18"/>
      <c r="FW182" s="18"/>
      <c r="FX182" s="18"/>
      <c r="FY182" s="18"/>
      <c r="FZ182" s="18"/>
      <c r="GA182" s="18"/>
      <c r="GB182" s="18"/>
      <c r="GC182" s="18"/>
      <c r="GD182" s="18"/>
      <c r="GE182" s="18"/>
      <c r="GF182" s="18"/>
      <c r="GG182" s="18"/>
      <c r="GH182" s="18"/>
      <c r="GI182" s="18"/>
      <c r="GJ182" s="18"/>
      <c r="GK182" s="18"/>
      <c r="GL182" s="18"/>
      <c r="GM182" s="18"/>
      <c r="GN182" s="18"/>
      <c r="GO182" s="18"/>
      <c r="GP182" s="18"/>
      <c r="GQ182" s="18"/>
      <c r="GR182" s="18"/>
      <c r="GS182" s="18"/>
      <c r="GT182" s="18"/>
      <c r="GU182" s="18"/>
      <c r="GV182" s="18"/>
      <c r="GW182" s="18"/>
      <c r="GX182" s="18"/>
      <c r="GY182" s="18"/>
      <c r="GZ182" s="18"/>
      <c r="HA182" s="18"/>
      <c r="HB182" s="18"/>
      <c r="HC182" s="18"/>
      <c r="HD182" s="18"/>
      <c r="HE182" s="18"/>
      <c r="HF182" s="18"/>
      <c r="HG182" s="18"/>
      <c r="HH182" s="18"/>
      <c r="HI182" s="18"/>
      <c r="HJ182" s="18"/>
      <c r="HK182" s="18"/>
      <c r="HL182" s="18"/>
      <c r="HM182" s="18"/>
      <c r="HN182" s="18"/>
      <c r="HO182" s="18"/>
      <c r="HP182" s="18"/>
      <c r="HQ182" s="18"/>
      <c r="HR182" s="18"/>
      <c r="HS182" s="18"/>
      <c r="HT182" s="18"/>
      <c r="HU182" s="18"/>
      <c r="HV182" s="18"/>
      <c r="HW182" s="18"/>
      <c r="HX182" s="18"/>
      <c r="HY182" s="18"/>
      <c r="HZ182" s="18"/>
      <c r="IA182" s="18"/>
      <c r="IB182" s="18"/>
      <c r="IC182" s="18"/>
      <c r="ID182" s="18"/>
      <c r="IE182" s="18"/>
      <c r="IF182" s="18"/>
      <c r="IG182" s="18"/>
    </row>
    <row r="183" s="22" customFormat="1" ht="84" customHeight="1" spans="1:241">
      <c r="A183" s="120">
        <v>171</v>
      </c>
      <c r="B183" s="81" t="s">
        <v>766</v>
      </c>
      <c r="C183" s="82" t="s">
        <v>30</v>
      </c>
      <c r="D183" s="92" t="s">
        <v>70</v>
      </c>
      <c r="E183" s="62" t="s">
        <v>767</v>
      </c>
      <c r="F183" s="122" t="s">
        <v>768</v>
      </c>
      <c r="G183" s="94">
        <v>120</v>
      </c>
      <c r="H183" s="68" t="s">
        <v>490</v>
      </c>
      <c r="I183" s="122" t="s">
        <v>624</v>
      </c>
      <c r="J183" s="229"/>
      <c r="K183" s="92">
        <v>24</v>
      </c>
      <c r="L183" s="92">
        <v>4</v>
      </c>
      <c r="M183" s="92">
        <v>20</v>
      </c>
      <c r="N183" s="92">
        <v>1.0432</v>
      </c>
      <c r="O183" s="92">
        <v>0.2269</v>
      </c>
      <c r="P183" s="92">
        <v>0.8163</v>
      </c>
      <c r="Q183" s="92">
        <v>3.7646</v>
      </c>
      <c r="R183" s="92">
        <v>0.8327</v>
      </c>
      <c r="S183" s="92">
        <v>2.9319</v>
      </c>
      <c r="T183" s="82" t="s">
        <v>37</v>
      </c>
      <c r="U183" s="106" t="s">
        <v>732</v>
      </c>
      <c r="V183" s="97">
        <v>2025.11</v>
      </c>
      <c r="W183" s="134"/>
      <c r="X183" s="18"/>
      <c r="Y183" s="18"/>
      <c r="Z183" s="18"/>
      <c r="AA183" s="18"/>
      <c r="AB183" s="18"/>
      <c r="AC183" s="18"/>
      <c r="AD183" s="18"/>
      <c r="AE183" s="18"/>
      <c r="AF183" s="18"/>
      <c r="AG183" s="18"/>
      <c r="AH183" s="18"/>
      <c r="AI183" s="18"/>
      <c r="AJ183" s="18"/>
      <c r="AK183" s="18"/>
      <c r="AL183" s="18"/>
      <c r="AM183" s="18"/>
      <c r="AN183" s="18"/>
      <c r="AO183" s="18"/>
      <c r="AP183" s="18"/>
      <c r="AQ183" s="18"/>
      <c r="AR183" s="18"/>
      <c r="AS183" s="18"/>
      <c r="AT183" s="18"/>
      <c r="AU183" s="18"/>
      <c r="AV183" s="18"/>
      <c r="AW183" s="18"/>
      <c r="AX183" s="18"/>
      <c r="AY183" s="18"/>
      <c r="AZ183" s="18"/>
      <c r="BA183" s="18"/>
      <c r="BB183" s="18"/>
      <c r="BC183" s="18"/>
      <c r="BD183" s="18"/>
      <c r="BE183" s="18"/>
      <c r="BF183" s="18"/>
      <c r="BG183" s="18"/>
      <c r="BH183" s="18"/>
      <c r="BI183" s="18"/>
      <c r="BJ183" s="18"/>
      <c r="BK183" s="18"/>
      <c r="BL183" s="18"/>
      <c r="BM183" s="18"/>
      <c r="BN183" s="18"/>
      <c r="BO183" s="18"/>
      <c r="BP183" s="18"/>
      <c r="BQ183" s="18"/>
      <c r="BR183" s="18"/>
      <c r="BS183" s="18"/>
      <c r="BT183" s="18"/>
      <c r="BU183" s="18"/>
      <c r="BV183" s="18"/>
      <c r="BW183" s="18"/>
      <c r="BX183" s="18"/>
      <c r="BY183" s="18"/>
      <c r="BZ183" s="18"/>
      <c r="CA183" s="18"/>
      <c r="CB183" s="18"/>
      <c r="CC183" s="18"/>
      <c r="CD183" s="18"/>
      <c r="CE183" s="18"/>
      <c r="CF183" s="18"/>
      <c r="CG183" s="18"/>
      <c r="CH183" s="18"/>
      <c r="CI183" s="18"/>
      <c r="CJ183" s="18"/>
      <c r="CK183" s="18"/>
      <c r="CL183" s="18"/>
      <c r="CM183" s="18"/>
      <c r="CN183" s="18"/>
      <c r="CO183" s="18"/>
      <c r="CP183" s="18"/>
      <c r="CQ183" s="18"/>
      <c r="CR183" s="18"/>
      <c r="CS183" s="18"/>
      <c r="CT183" s="18"/>
      <c r="CU183" s="18"/>
      <c r="CV183" s="18"/>
      <c r="CW183" s="18"/>
      <c r="CX183" s="18"/>
      <c r="CY183" s="18"/>
      <c r="CZ183" s="18"/>
      <c r="DA183" s="18"/>
      <c r="DB183" s="18"/>
      <c r="DC183" s="18"/>
      <c r="DD183" s="18"/>
      <c r="DE183" s="18"/>
      <c r="DF183" s="18"/>
      <c r="DG183" s="18"/>
      <c r="DH183" s="18"/>
      <c r="DI183" s="18"/>
      <c r="DJ183" s="18"/>
      <c r="DK183" s="18"/>
      <c r="DL183" s="18"/>
      <c r="DM183" s="18"/>
      <c r="DN183" s="18"/>
      <c r="DO183" s="18"/>
      <c r="DP183" s="18"/>
      <c r="DQ183" s="18"/>
      <c r="DR183" s="18"/>
      <c r="DS183" s="18"/>
      <c r="DT183" s="18"/>
      <c r="DU183" s="18"/>
      <c r="DV183" s="18"/>
      <c r="DW183" s="18"/>
      <c r="DX183" s="18"/>
      <c r="DY183" s="18"/>
      <c r="DZ183" s="18"/>
      <c r="EA183" s="18"/>
      <c r="EB183" s="18"/>
      <c r="EC183" s="18"/>
      <c r="ED183" s="18"/>
      <c r="EE183" s="18"/>
      <c r="EF183" s="18"/>
      <c r="EG183" s="18"/>
      <c r="EH183" s="18"/>
      <c r="EI183" s="18"/>
      <c r="EJ183" s="18"/>
      <c r="EK183" s="18"/>
      <c r="EL183" s="18"/>
      <c r="EM183" s="18"/>
      <c r="EN183" s="18"/>
      <c r="EO183" s="18"/>
      <c r="EP183" s="18"/>
      <c r="EQ183" s="18"/>
      <c r="ER183" s="18"/>
      <c r="ES183" s="18"/>
      <c r="ET183" s="18"/>
      <c r="EU183" s="18"/>
      <c r="EV183" s="18"/>
      <c r="EW183" s="18"/>
      <c r="EX183" s="18"/>
      <c r="EY183" s="18"/>
      <c r="EZ183" s="18"/>
      <c r="FA183" s="18"/>
      <c r="FB183" s="18"/>
      <c r="FC183" s="18"/>
      <c r="FD183" s="18"/>
      <c r="FE183" s="18"/>
      <c r="FF183" s="18"/>
      <c r="FG183" s="18"/>
      <c r="FH183" s="18"/>
      <c r="FI183" s="18"/>
      <c r="FJ183" s="18"/>
      <c r="FK183" s="18"/>
      <c r="FL183" s="18"/>
      <c r="FM183" s="18"/>
      <c r="FN183" s="18"/>
      <c r="FO183" s="18"/>
      <c r="FP183" s="18"/>
      <c r="FQ183" s="18"/>
      <c r="FR183" s="18"/>
      <c r="FS183" s="18"/>
      <c r="FT183" s="18"/>
      <c r="FU183" s="18"/>
      <c r="FV183" s="18"/>
      <c r="FW183" s="18"/>
      <c r="FX183" s="18"/>
      <c r="FY183" s="18"/>
      <c r="FZ183" s="18"/>
      <c r="GA183" s="18"/>
      <c r="GB183" s="18"/>
      <c r="GC183" s="18"/>
      <c r="GD183" s="18"/>
      <c r="GE183" s="18"/>
      <c r="GF183" s="18"/>
      <c r="GG183" s="18"/>
      <c r="GH183" s="18"/>
      <c r="GI183" s="18"/>
      <c r="GJ183" s="18"/>
      <c r="GK183" s="18"/>
      <c r="GL183" s="18"/>
      <c r="GM183" s="18"/>
      <c r="GN183" s="18"/>
      <c r="GO183" s="18"/>
      <c r="GP183" s="18"/>
      <c r="GQ183" s="18"/>
      <c r="GR183" s="18"/>
      <c r="GS183" s="18"/>
      <c r="GT183" s="18"/>
      <c r="GU183" s="18"/>
      <c r="GV183" s="18"/>
      <c r="GW183" s="18"/>
      <c r="GX183" s="18"/>
      <c r="GY183" s="18"/>
      <c r="GZ183" s="18"/>
      <c r="HA183" s="18"/>
      <c r="HB183" s="18"/>
      <c r="HC183" s="18"/>
      <c r="HD183" s="18"/>
      <c r="HE183" s="18"/>
      <c r="HF183" s="18"/>
      <c r="HG183" s="18"/>
      <c r="HH183" s="18"/>
      <c r="HI183" s="18"/>
      <c r="HJ183" s="18"/>
      <c r="HK183" s="18"/>
      <c r="HL183" s="18"/>
      <c r="HM183" s="18"/>
      <c r="HN183" s="18"/>
      <c r="HO183" s="18"/>
      <c r="HP183" s="18"/>
      <c r="HQ183" s="18"/>
      <c r="HR183" s="18"/>
      <c r="HS183" s="18"/>
      <c r="HT183" s="18"/>
      <c r="HU183" s="18"/>
      <c r="HV183" s="18"/>
      <c r="HW183" s="18"/>
      <c r="HX183" s="18"/>
      <c r="HY183" s="18"/>
      <c r="HZ183" s="18"/>
      <c r="IA183" s="18"/>
      <c r="IB183" s="18"/>
      <c r="IC183" s="18"/>
      <c r="ID183" s="18"/>
      <c r="IE183" s="18"/>
      <c r="IF183" s="18"/>
      <c r="IG183" s="18"/>
    </row>
    <row r="184" s="22" customFormat="1" ht="81" customHeight="1" spans="1:241">
      <c r="A184" s="120">
        <v>172</v>
      </c>
      <c r="B184" s="81" t="s">
        <v>769</v>
      </c>
      <c r="C184" s="90" t="s">
        <v>30</v>
      </c>
      <c r="D184" s="92" t="s">
        <v>70</v>
      </c>
      <c r="E184" s="120" t="s">
        <v>770</v>
      </c>
      <c r="F184" s="122" t="s">
        <v>771</v>
      </c>
      <c r="G184" s="94">
        <v>54.58</v>
      </c>
      <c r="H184" s="68" t="s">
        <v>490</v>
      </c>
      <c r="I184" s="69" t="s">
        <v>772</v>
      </c>
      <c r="J184" s="69"/>
      <c r="K184" s="92"/>
      <c r="L184" s="92">
        <v>0</v>
      </c>
      <c r="M184" s="92">
        <v>2</v>
      </c>
      <c r="N184" s="92">
        <v>0.0808</v>
      </c>
      <c r="O184" s="92">
        <v>0.0175</v>
      </c>
      <c r="P184" s="92">
        <v>0.0633</v>
      </c>
      <c r="Q184" s="92">
        <v>0.3232</v>
      </c>
      <c r="R184" s="92">
        <v>0.07</v>
      </c>
      <c r="S184" s="92">
        <v>0.2532</v>
      </c>
      <c r="T184" s="125" t="s">
        <v>37</v>
      </c>
      <c r="U184" s="106" t="s">
        <v>721</v>
      </c>
      <c r="V184" s="97">
        <v>2025.11</v>
      </c>
      <c r="W184" s="125"/>
      <c r="X184" s="18"/>
      <c r="Y184" s="18"/>
      <c r="Z184" s="18"/>
      <c r="AA184" s="18"/>
      <c r="AB184" s="18"/>
      <c r="AC184" s="18"/>
      <c r="AD184" s="18"/>
      <c r="AE184" s="18"/>
      <c r="AF184" s="18"/>
      <c r="AG184" s="18"/>
      <c r="AH184" s="18"/>
      <c r="AI184" s="18"/>
      <c r="AJ184" s="18"/>
      <c r="AK184" s="18"/>
      <c r="AL184" s="18"/>
      <c r="AM184" s="18"/>
      <c r="AN184" s="18"/>
      <c r="AO184" s="18"/>
      <c r="AP184" s="18"/>
      <c r="AQ184" s="18"/>
      <c r="AR184" s="18"/>
      <c r="AS184" s="18"/>
      <c r="AT184" s="18"/>
      <c r="AU184" s="18"/>
      <c r="AV184" s="18"/>
      <c r="AW184" s="18"/>
      <c r="AX184" s="18"/>
      <c r="AY184" s="18"/>
      <c r="AZ184" s="18"/>
      <c r="BA184" s="18"/>
      <c r="BB184" s="18"/>
      <c r="BC184" s="18"/>
      <c r="BD184" s="18"/>
      <c r="BE184" s="18"/>
      <c r="BF184" s="18"/>
      <c r="BG184" s="18"/>
      <c r="BH184" s="18"/>
      <c r="BI184" s="18"/>
      <c r="BJ184" s="18"/>
      <c r="BK184" s="18"/>
      <c r="BL184" s="18"/>
      <c r="BM184" s="18"/>
      <c r="BN184" s="18"/>
      <c r="BO184" s="18"/>
      <c r="BP184" s="18"/>
      <c r="BQ184" s="18"/>
      <c r="BR184" s="18"/>
      <c r="BS184" s="18"/>
      <c r="BT184" s="18"/>
      <c r="BU184" s="18"/>
      <c r="BV184" s="18"/>
      <c r="BW184" s="18"/>
      <c r="BX184" s="18"/>
      <c r="BY184" s="18"/>
      <c r="BZ184" s="18"/>
      <c r="CA184" s="18"/>
      <c r="CB184" s="18"/>
      <c r="CC184" s="18"/>
      <c r="CD184" s="18"/>
      <c r="CE184" s="18"/>
      <c r="CF184" s="18"/>
      <c r="CG184" s="18"/>
      <c r="CH184" s="18"/>
      <c r="CI184" s="18"/>
      <c r="CJ184" s="18"/>
      <c r="CK184" s="18"/>
      <c r="CL184" s="18"/>
      <c r="CM184" s="18"/>
      <c r="CN184" s="18"/>
      <c r="CO184" s="18"/>
      <c r="CP184" s="18"/>
      <c r="CQ184" s="18"/>
      <c r="CR184" s="18"/>
      <c r="CS184" s="18"/>
      <c r="CT184" s="18"/>
      <c r="CU184" s="18"/>
      <c r="CV184" s="18"/>
      <c r="CW184" s="18"/>
      <c r="CX184" s="18"/>
      <c r="CY184" s="18"/>
      <c r="CZ184" s="18"/>
      <c r="DA184" s="18"/>
      <c r="DB184" s="18"/>
      <c r="DC184" s="18"/>
      <c r="DD184" s="18"/>
      <c r="DE184" s="18"/>
      <c r="DF184" s="18"/>
      <c r="DG184" s="18"/>
      <c r="DH184" s="18"/>
      <c r="DI184" s="18"/>
      <c r="DJ184" s="18"/>
      <c r="DK184" s="18"/>
      <c r="DL184" s="18"/>
      <c r="DM184" s="18"/>
      <c r="DN184" s="18"/>
      <c r="DO184" s="18"/>
      <c r="DP184" s="18"/>
      <c r="DQ184" s="18"/>
      <c r="DR184" s="18"/>
      <c r="DS184" s="18"/>
      <c r="DT184" s="18"/>
      <c r="DU184" s="18"/>
      <c r="DV184" s="18"/>
      <c r="DW184" s="18"/>
      <c r="DX184" s="18"/>
      <c r="DY184" s="18"/>
      <c r="DZ184" s="18"/>
      <c r="EA184" s="18"/>
      <c r="EB184" s="18"/>
      <c r="EC184" s="18"/>
      <c r="ED184" s="18"/>
      <c r="EE184" s="18"/>
      <c r="EF184" s="18"/>
      <c r="EG184" s="18"/>
      <c r="EH184" s="18"/>
      <c r="EI184" s="18"/>
      <c r="EJ184" s="18"/>
      <c r="EK184" s="18"/>
      <c r="EL184" s="18"/>
      <c r="EM184" s="18"/>
      <c r="EN184" s="18"/>
      <c r="EO184" s="18"/>
      <c r="EP184" s="18"/>
      <c r="EQ184" s="18"/>
      <c r="ER184" s="18"/>
      <c r="ES184" s="18"/>
      <c r="ET184" s="18"/>
      <c r="EU184" s="18"/>
      <c r="EV184" s="18"/>
      <c r="EW184" s="18"/>
      <c r="EX184" s="18"/>
      <c r="EY184" s="18"/>
      <c r="EZ184" s="18"/>
      <c r="FA184" s="18"/>
      <c r="FB184" s="18"/>
      <c r="FC184" s="18"/>
      <c r="FD184" s="18"/>
      <c r="FE184" s="18"/>
      <c r="FF184" s="18"/>
      <c r="FG184" s="18"/>
      <c r="FH184" s="18"/>
      <c r="FI184" s="18"/>
      <c r="FJ184" s="18"/>
      <c r="FK184" s="18"/>
      <c r="FL184" s="18"/>
      <c r="FM184" s="18"/>
      <c r="FN184" s="18"/>
      <c r="FO184" s="18"/>
      <c r="FP184" s="18"/>
      <c r="FQ184" s="18"/>
      <c r="FR184" s="18"/>
      <c r="FS184" s="18"/>
      <c r="FT184" s="18"/>
      <c r="FU184" s="18"/>
      <c r="FV184" s="18"/>
      <c r="FW184" s="18"/>
      <c r="FX184" s="18"/>
      <c r="FY184" s="18"/>
      <c r="FZ184" s="18"/>
      <c r="GA184" s="18"/>
      <c r="GB184" s="18"/>
      <c r="GC184" s="18"/>
      <c r="GD184" s="18"/>
      <c r="GE184" s="18"/>
      <c r="GF184" s="18"/>
      <c r="GG184" s="18"/>
      <c r="GH184" s="18"/>
      <c r="GI184" s="18"/>
      <c r="GJ184" s="18"/>
      <c r="GK184" s="18"/>
      <c r="GL184" s="18"/>
      <c r="GM184" s="18"/>
      <c r="GN184" s="18"/>
      <c r="GO184" s="18"/>
      <c r="GP184" s="18"/>
      <c r="GQ184" s="18"/>
      <c r="GR184" s="18"/>
      <c r="GS184" s="18"/>
      <c r="GT184" s="18"/>
      <c r="GU184" s="18"/>
      <c r="GV184" s="18"/>
      <c r="GW184" s="18"/>
      <c r="GX184" s="18"/>
      <c r="GY184" s="18"/>
      <c r="GZ184" s="18"/>
      <c r="HA184" s="18"/>
      <c r="HB184" s="18"/>
      <c r="HC184" s="18"/>
      <c r="HD184" s="18"/>
      <c r="HE184" s="18"/>
      <c r="HF184" s="18"/>
      <c r="HG184" s="18"/>
      <c r="HH184" s="18"/>
      <c r="HI184" s="18"/>
      <c r="HJ184" s="18"/>
      <c r="HK184" s="18"/>
      <c r="HL184" s="18"/>
      <c r="HM184" s="18"/>
      <c r="HN184" s="18"/>
      <c r="HO184" s="18"/>
      <c r="HP184" s="18"/>
      <c r="HQ184" s="18"/>
      <c r="HR184" s="18"/>
      <c r="HS184" s="18"/>
      <c r="HT184" s="18"/>
      <c r="HU184" s="18"/>
      <c r="HV184" s="18"/>
      <c r="HW184" s="18"/>
      <c r="HX184" s="18"/>
      <c r="HY184" s="18"/>
      <c r="HZ184" s="18"/>
      <c r="IA184" s="18"/>
      <c r="IB184" s="18"/>
      <c r="IC184" s="18"/>
      <c r="ID184" s="18"/>
      <c r="IE184" s="18"/>
      <c r="IF184" s="18"/>
      <c r="IG184" s="18"/>
    </row>
    <row r="185" s="22" customFormat="1" ht="157" customHeight="1" spans="1:241">
      <c r="A185" s="120">
        <v>173</v>
      </c>
      <c r="B185" s="81" t="s">
        <v>773</v>
      </c>
      <c r="C185" s="82" t="s">
        <v>30</v>
      </c>
      <c r="D185" s="91" t="s">
        <v>163</v>
      </c>
      <c r="E185" s="62" t="s">
        <v>774</v>
      </c>
      <c r="F185" s="122" t="s">
        <v>748</v>
      </c>
      <c r="G185" s="94">
        <v>173.01</v>
      </c>
      <c r="H185" s="68" t="s">
        <v>490</v>
      </c>
      <c r="I185" s="69" t="s">
        <v>772</v>
      </c>
      <c r="J185" s="69"/>
      <c r="K185" s="92">
        <v>14</v>
      </c>
      <c r="L185" s="92">
        <v>3</v>
      </c>
      <c r="M185" s="92">
        <v>11</v>
      </c>
      <c r="N185" s="92">
        <v>0.5961</v>
      </c>
      <c r="O185" s="92">
        <v>0.1848</v>
      </c>
      <c r="P185" s="92">
        <v>0.4779</v>
      </c>
      <c r="Q185" s="92">
        <v>2.8322</v>
      </c>
      <c r="R185" s="92">
        <v>0.7493</v>
      </c>
      <c r="S185" s="92">
        <v>2.0829</v>
      </c>
      <c r="T185" s="82" t="s">
        <v>37</v>
      </c>
      <c r="U185" s="106" t="s">
        <v>83</v>
      </c>
      <c r="V185" s="97">
        <v>2025.11</v>
      </c>
      <c r="W185" s="174"/>
      <c r="X185" s="18"/>
      <c r="Y185" s="18"/>
      <c r="Z185" s="18"/>
      <c r="AA185" s="18"/>
      <c r="AB185" s="18"/>
      <c r="AC185" s="18"/>
      <c r="AD185" s="18"/>
      <c r="AE185" s="18"/>
      <c r="AF185" s="18"/>
      <c r="AG185" s="18"/>
      <c r="AH185" s="18"/>
      <c r="AI185" s="18"/>
      <c r="AJ185" s="18"/>
      <c r="AK185" s="18"/>
      <c r="AL185" s="18"/>
      <c r="AM185" s="18"/>
      <c r="AN185" s="18"/>
      <c r="AO185" s="18"/>
      <c r="AP185" s="18"/>
      <c r="AQ185" s="18"/>
      <c r="AR185" s="18"/>
      <c r="AS185" s="18"/>
      <c r="AT185" s="18"/>
      <c r="AU185" s="18"/>
      <c r="AV185" s="18"/>
      <c r="AW185" s="18"/>
      <c r="AX185" s="18"/>
      <c r="AY185" s="18"/>
      <c r="AZ185" s="18"/>
      <c r="BA185" s="18"/>
      <c r="BB185" s="18"/>
      <c r="BC185" s="18"/>
      <c r="BD185" s="18"/>
      <c r="BE185" s="18"/>
      <c r="BF185" s="18"/>
      <c r="BG185" s="18"/>
      <c r="BH185" s="18"/>
      <c r="BI185" s="18"/>
      <c r="BJ185" s="18"/>
      <c r="BK185" s="18"/>
      <c r="BL185" s="18"/>
      <c r="BM185" s="18"/>
      <c r="BN185" s="18"/>
      <c r="BO185" s="18"/>
      <c r="BP185" s="18"/>
      <c r="BQ185" s="18"/>
      <c r="BR185" s="18"/>
      <c r="BS185" s="18"/>
      <c r="BT185" s="18"/>
      <c r="BU185" s="18"/>
      <c r="BV185" s="18"/>
      <c r="BW185" s="18"/>
      <c r="BX185" s="18"/>
      <c r="BY185" s="18"/>
      <c r="BZ185" s="18"/>
      <c r="CA185" s="18"/>
      <c r="CB185" s="18"/>
      <c r="CC185" s="18"/>
      <c r="CD185" s="18"/>
      <c r="CE185" s="18"/>
      <c r="CF185" s="18"/>
      <c r="CG185" s="18"/>
      <c r="CH185" s="18"/>
      <c r="CI185" s="18"/>
      <c r="CJ185" s="18"/>
      <c r="CK185" s="18"/>
      <c r="CL185" s="18"/>
      <c r="CM185" s="18"/>
      <c r="CN185" s="18"/>
      <c r="CO185" s="18"/>
      <c r="CP185" s="18"/>
      <c r="CQ185" s="18"/>
      <c r="CR185" s="18"/>
      <c r="CS185" s="18"/>
      <c r="CT185" s="18"/>
      <c r="CU185" s="18"/>
      <c r="CV185" s="18"/>
      <c r="CW185" s="18"/>
      <c r="CX185" s="18"/>
      <c r="CY185" s="18"/>
      <c r="CZ185" s="18"/>
      <c r="DA185" s="18"/>
      <c r="DB185" s="18"/>
      <c r="DC185" s="18"/>
      <c r="DD185" s="18"/>
      <c r="DE185" s="18"/>
      <c r="DF185" s="18"/>
      <c r="DG185" s="18"/>
      <c r="DH185" s="18"/>
      <c r="DI185" s="18"/>
      <c r="DJ185" s="18"/>
      <c r="DK185" s="18"/>
      <c r="DL185" s="18"/>
      <c r="DM185" s="18"/>
      <c r="DN185" s="18"/>
      <c r="DO185" s="18"/>
      <c r="DP185" s="18"/>
      <c r="DQ185" s="18"/>
      <c r="DR185" s="18"/>
      <c r="DS185" s="18"/>
      <c r="DT185" s="18"/>
      <c r="DU185" s="18"/>
      <c r="DV185" s="18"/>
      <c r="DW185" s="18"/>
      <c r="DX185" s="18"/>
      <c r="DY185" s="18"/>
      <c r="DZ185" s="18"/>
      <c r="EA185" s="18"/>
      <c r="EB185" s="18"/>
      <c r="EC185" s="18"/>
      <c r="ED185" s="18"/>
      <c r="EE185" s="18"/>
      <c r="EF185" s="18"/>
      <c r="EG185" s="18"/>
      <c r="EH185" s="18"/>
      <c r="EI185" s="18"/>
      <c r="EJ185" s="18"/>
      <c r="EK185" s="18"/>
      <c r="EL185" s="18"/>
      <c r="EM185" s="18"/>
      <c r="EN185" s="18"/>
      <c r="EO185" s="18"/>
      <c r="EP185" s="18"/>
      <c r="EQ185" s="18"/>
      <c r="ER185" s="18"/>
      <c r="ES185" s="18"/>
      <c r="ET185" s="18"/>
      <c r="EU185" s="18"/>
      <c r="EV185" s="18"/>
      <c r="EW185" s="18"/>
      <c r="EX185" s="18"/>
      <c r="EY185" s="18"/>
      <c r="EZ185" s="18"/>
      <c r="FA185" s="18"/>
      <c r="FB185" s="18"/>
      <c r="FC185" s="18"/>
      <c r="FD185" s="18"/>
      <c r="FE185" s="18"/>
      <c r="FF185" s="18"/>
      <c r="FG185" s="18"/>
      <c r="FH185" s="18"/>
      <c r="FI185" s="18"/>
      <c r="FJ185" s="18"/>
      <c r="FK185" s="18"/>
      <c r="FL185" s="18"/>
      <c r="FM185" s="18"/>
      <c r="FN185" s="18"/>
      <c r="FO185" s="18"/>
      <c r="FP185" s="18"/>
      <c r="FQ185" s="18"/>
      <c r="FR185" s="18"/>
      <c r="FS185" s="18"/>
      <c r="FT185" s="18"/>
      <c r="FU185" s="18"/>
      <c r="FV185" s="18"/>
      <c r="FW185" s="18"/>
      <c r="FX185" s="18"/>
      <c r="FY185" s="18"/>
      <c r="FZ185" s="18"/>
      <c r="GA185" s="18"/>
      <c r="GB185" s="18"/>
      <c r="GC185" s="18"/>
      <c r="GD185" s="18"/>
      <c r="GE185" s="18"/>
      <c r="GF185" s="18"/>
      <c r="GG185" s="18"/>
      <c r="GH185" s="18"/>
      <c r="GI185" s="18"/>
      <c r="GJ185" s="18"/>
      <c r="GK185" s="18"/>
      <c r="GL185" s="18"/>
      <c r="GM185" s="18"/>
      <c r="GN185" s="18"/>
      <c r="GO185" s="18"/>
      <c r="GP185" s="18"/>
      <c r="GQ185" s="18"/>
      <c r="GR185" s="18"/>
      <c r="GS185" s="18"/>
      <c r="GT185" s="18"/>
      <c r="GU185" s="18"/>
      <c r="GV185" s="18"/>
      <c r="GW185" s="18"/>
      <c r="GX185" s="18"/>
      <c r="GY185" s="18"/>
      <c r="GZ185" s="18"/>
      <c r="HA185" s="18"/>
      <c r="HB185" s="18"/>
      <c r="HC185" s="18"/>
      <c r="HD185" s="18"/>
      <c r="HE185" s="18"/>
      <c r="HF185" s="18"/>
      <c r="HG185" s="18"/>
      <c r="HH185" s="18"/>
      <c r="HI185" s="18"/>
      <c r="HJ185" s="18"/>
      <c r="HK185" s="18"/>
      <c r="HL185" s="18"/>
      <c r="HM185" s="18"/>
      <c r="HN185" s="18"/>
      <c r="HO185" s="18"/>
      <c r="HP185" s="18"/>
      <c r="HQ185" s="18"/>
      <c r="HR185" s="18"/>
      <c r="HS185" s="18"/>
      <c r="HT185" s="18"/>
      <c r="HU185" s="18"/>
      <c r="HV185" s="18"/>
      <c r="HW185" s="18"/>
      <c r="HX185" s="18"/>
      <c r="HY185" s="18"/>
      <c r="HZ185" s="18"/>
      <c r="IA185" s="18"/>
      <c r="IB185" s="18"/>
      <c r="IC185" s="18"/>
      <c r="ID185" s="18"/>
      <c r="IE185" s="18"/>
      <c r="IF185" s="18"/>
      <c r="IG185" s="18"/>
    </row>
    <row r="186" s="22" customFormat="1" ht="153" customHeight="1" spans="1:241">
      <c r="A186" s="120">
        <v>174</v>
      </c>
      <c r="B186" s="81" t="s">
        <v>775</v>
      </c>
      <c r="C186" s="82" t="s">
        <v>30</v>
      </c>
      <c r="D186" s="91" t="s">
        <v>163</v>
      </c>
      <c r="E186" s="62" t="s">
        <v>776</v>
      </c>
      <c r="F186" s="122" t="s">
        <v>748</v>
      </c>
      <c r="G186" s="94">
        <v>88.5</v>
      </c>
      <c r="H186" s="68" t="s">
        <v>490</v>
      </c>
      <c r="I186" s="122" t="s">
        <v>624</v>
      </c>
      <c r="J186" s="122"/>
      <c r="K186" s="92">
        <v>14</v>
      </c>
      <c r="L186" s="92">
        <v>2</v>
      </c>
      <c r="M186" s="92">
        <v>12</v>
      </c>
      <c r="N186" s="92">
        <v>0.6375</v>
      </c>
      <c r="O186" s="92">
        <v>0.143</v>
      </c>
      <c r="P186" s="92">
        <f>N186-O186</f>
        <v>0.4945</v>
      </c>
      <c r="Q186" s="92">
        <v>2.4504</v>
      </c>
      <c r="R186" s="92">
        <v>0.5902</v>
      </c>
      <c r="S186" s="92">
        <f>Q186-R186</f>
        <v>1.8602</v>
      </c>
      <c r="T186" s="82" t="s">
        <v>37</v>
      </c>
      <c r="U186" s="175" t="s">
        <v>660</v>
      </c>
      <c r="V186" s="167">
        <v>2025.1</v>
      </c>
      <c r="W186" s="82"/>
      <c r="X186" s="18"/>
      <c r="Y186" s="18"/>
      <c r="Z186" s="18"/>
      <c r="AA186" s="18"/>
      <c r="AB186" s="18"/>
      <c r="AC186" s="18"/>
      <c r="AD186" s="18"/>
      <c r="AE186" s="18"/>
      <c r="AF186" s="18"/>
      <c r="AG186" s="18"/>
      <c r="AH186" s="18"/>
      <c r="AI186" s="18"/>
      <c r="AJ186" s="18"/>
      <c r="AK186" s="18"/>
      <c r="AL186" s="18"/>
      <c r="AM186" s="18"/>
      <c r="AN186" s="18"/>
      <c r="AO186" s="18"/>
      <c r="AP186" s="18"/>
      <c r="AQ186" s="18"/>
      <c r="AR186" s="18"/>
      <c r="AS186" s="18"/>
      <c r="AT186" s="18"/>
      <c r="AU186" s="18"/>
      <c r="AV186" s="18"/>
      <c r="AW186" s="18"/>
      <c r="AX186" s="18"/>
      <c r="AY186" s="18"/>
      <c r="AZ186" s="18"/>
      <c r="BA186" s="18"/>
      <c r="BB186" s="18"/>
      <c r="BC186" s="18"/>
      <c r="BD186" s="18"/>
      <c r="BE186" s="18"/>
      <c r="BF186" s="18"/>
      <c r="BG186" s="18"/>
      <c r="BH186" s="18"/>
      <c r="BI186" s="18"/>
      <c r="BJ186" s="18"/>
      <c r="BK186" s="18"/>
      <c r="BL186" s="18"/>
      <c r="BM186" s="18"/>
      <c r="BN186" s="18"/>
      <c r="BO186" s="18"/>
      <c r="BP186" s="18"/>
      <c r="BQ186" s="18"/>
      <c r="BR186" s="18"/>
      <c r="BS186" s="18"/>
      <c r="BT186" s="18"/>
      <c r="BU186" s="18"/>
      <c r="BV186" s="18"/>
      <c r="BW186" s="18"/>
      <c r="BX186" s="18"/>
      <c r="BY186" s="18"/>
      <c r="BZ186" s="18"/>
      <c r="CA186" s="18"/>
      <c r="CB186" s="18"/>
      <c r="CC186" s="18"/>
      <c r="CD186" s="18"/>
      <c r="CE186" s="18"/>
      <c r="CF186" s="18"/>
      <c r="CG186" s="18"/>
      <c r="CH186" s="18"/>
      <c r="CI186" s="18"/>
      <c r="CJ186" s="18"/>
      <c r="CK186" s="18"/>
      <c r="CL186" s="18"/>
      <c r="CM186" s="18"/>
      <c r="CN186" s="18"/>
      <c r="CO186" s="18"/>
      <c r="CP186" s="18"/>
      <c r="CQ186" s="18"/>
      <c r="CR186" s="18"/>
      <c r="CS186" s="18"/>
      <c r="CT186" s="18"/>
      <c r="CU186" s="18"/>
      <c r="CV186" s="18"/>
      <c r="CW186" s="18"/>
      <c r="CX186" s="18"/>
      <c r="CY186" s="18"/>
      <c r="CZ186" s="18"/>
      <c r="DA186" s="18"/>
      <c r="DB186" s="18"/>
      <c r="DC186" s="18"/>
      <c r="DD186" s="18"/>
      <c r="DE186" s="18"/>
      <c r="DF186" s="18"/>
      <c r="DG186" s="18"/>
      <c r="DH186" s="18"/>
      <c r="DI186" s="18"/>
      <c r="DJ186" s="18"/>
      <c r="DK186" s="18"/>
      <c r="DL186" s="18"/>
      <c r="DM186" s="18"/>
      <c r="DN186" s="18"/>
      <c r="DO186" s="18"/>
      <c r="DP186" s="18"/>
      <c r="DQ186" s="18"/>
      <c r="DR186" s="18"/>
      <c r="DS186" s="18"/>
      <c r="DT186" s="18"/>
      <c r="DU186" s="18"/>
      <c r="DV186" s="18"/>
      <c r="DW186" s="18"/>
      <c r="DX186" s="18"/>
      <c r="DY186" s="18"/>
      <c r="DZ186" s="18"/>
      <c r="EA186" s="18"/>
      <c r="EB186" s="18"/>
      <c r="EC186" s="18"/>
      <c r="ED186" s="18"/>
      <c r="EE186" s="18"/>
      <c r="EF186" s="18"/>
      <c r="EG186" s="18"/>
      <c r="EH186" s="18"/>
      <c r="EI186" s="18"/>
      <c r="EJ186" s="18"/>
      <c r="EK186" s="18"/>
      <c r="EL186" s="18"/>
      <c r="EM186" s="18"/>
      <c r="EN186" s="18"/>
      <c r="EO186" s="18"/>
      <c r="EP186" s="18"/>
      <c r="EQ186" s="18"/>
      <c r="ER186" s="18"/>
      <c r="ES186" s="18"/>
      <c r="ET186" s="18"/>
      <c r="EU186" s="18"/>
      <c r="EV186" s="18"/>
      <c r="EW186" s="18"/>
      <c r="EX186" s="18"/>
      <c r="EY186" s="18"/>
      <c r="EZ186" s="18"/>
      <c r="FA186" s="18"/>
      <c r="FB186" s="18"/>
      <c r="FC186" s="18"/>
      <c r="FD186" s="18"/>
      <c r="FE186" s="18"/>
      <c r="FF186" s="18"/>
      <c r="FG186" s="18"/>
      <c r="FH186" s="18"/>
      <c r="FI186" s="18"/>
      <c r="FJ186" s="18"/>
      <c r="FK186" s="18"/>
      <c r="FL186" s="18"/>
      <c r="FM186" s="18"/>
      <c r="FN186" s="18"/>
      <c r="FO186" s="18"/>
      <c r="FP186" s="18"/>
      <c r="FQ186" s="18"/>
      <c r="FR186" s="18"/>
      <c r="FS186" s="18"/>
      <c r="FT186" s="18"/>
      <c r="FU186" s="18"/>
      <c r="FV186" s="18"/>
      <c r="FW186" s="18"/>
      <c r="FX186" s="18"/>
      <c r="FY186" s="18"/>
      <c r="FZ186" s="18"/>
      <c r="GA186" s="18"/>
      <c r="GB186" s="18"/>
      <c r="GC186" s="18"/>
      <c r="GD186" s="18"/>
      <c r="GE186" s="18"/>
      <c r="GF186" s="18"/>
      <c r="GG186" s="18"/>
      <c r="GH186" s="18"/>
      <c r="GI186" s="18"/>
      <c r="GJ186" s="18"/>
      <c r="GK186" s="18"/>
      <c r="GL186" s="18"/>
      <c r="GM186" s="18"/>
      <c r="GN186" s="18"/>
      <c r="GO186" s="18"/>
      <c r="GP186" s="18"/>
      <c r="GQ186" s="18"/>
      <c r="GR186" s="18"/>
      <c r="GS186" s="18"/>
      <c r="GT186" s="18"/>
      <c r="GU186" s="18"/>
      <c r="GV186" s="18"/>
      <c r="GW186" s="18"/>
      <c r="GX186" s="18"/>
      <c r="GY186" s="18"/>
      <c r="GZ186" s="18"/>
      <c r="HA186" s="18"/>
      <c r="HB186" s="18"/>
      <c r="HC186" s="18"/>
      <c r="HD186" s="18"/>
      <c r="HE186" s="18"/>
      <c r="HF186" s="18"/>
      <c r="HG186" s="18"/>
      <c r="HH186" s="18"/>
      <c r="HI186" s="18"/>
      <c r="HJ186" s="18"/>
      <c r="HK186" s="18"/>
      <c r="HL186" s="18"/>
      <c r="HM186" s="18"/>
      <c r="HN186" s="18"/>
      <c r="HO186" s="18"/>
      <c r="HP186" s="18"/>
      <c r="HQ186" s="18"/>
      <c r="HR186" s="18"/>
      <c r="HS186" s="18"/>
      <c r="HT186" s="18"/>
      <c r="HU186" s="18"/>
      <c r="HV186" s="18"/>
      <c r="HW186" s="18"/>
      <c r="HX186" s="18"/>
      <c r="HY186" s="18"/>
      <c r="HZ186" s="18"/>
      <c r="IA186" s="18"/>
      <c r="IB186" s="18"/>
      <c r="IC186" s="18"/>
      <c r="ID186" s="18"/>
      <c r="IE186" s="18"/>
      <c r="IF186" s="18"/>
      <c r="IG186" s="18"/>
    </row>
    <row r="187" s="22" customFormat="1" ht="60" customHeight="1" spans="1:241">
      <c r="A187" s="120">
        <v>175</v>
      </c>
      <c r="B187" s="81" t="s">
        <v>777</v>
      </c>
      <c r="C187" s="82" t="s">
        <v>30</v>
      </c>
      <c r="D187" s="91" t="s">
        <v>163</v>
      </c>
      <c r="E187" s="62" t="s">
        <v>778</v>
      </c>
      <c r="F187" s="122" t="s">
        <v>779</v>
      </c>
      <c r="G187" s="94">
        <v>420.92</v>
      </c>
      <c r="H187" s="68" t="s">
        <v>490</v>
      </c>
      <c r="I187" s="122" t="s">
        <v>624</v>
      </c>
      <c r="J187" s="69"/>
      <c r="K187" s="68"/>
      <c r="L187" s="62">
        <v>2</v>
      </c>
      <c r="M187" s="62">
        <v>5</v>
      </c>
      <c r="N187" s="62">
        <v>0.1867</v>
      </c>
      <c r="O187" s="62">
        <v>0.0344</v>
      </c>
      <c r="P187" s="62">
        <v>0.1523</v>
      </c>
      <c r="Q187" s="62">
        <v>1.0571</v>
      </c>
      <c r="R187" s="62">
        <v>0.5118</v>
      </c>
      <c r="S187" s="62">
        <v>0.5453</v>
      </c>
      <c r="T187" s="82" t="s">
        <v>37</v>
      </c>
      <c r="U187" s="230" t="s">
        <v>648</v>
      </c>
      <c r="V187" s="97">
        <v>2025.11</v>
      </c>
      <c r="W187" s="174"/>
      <c r="X187" s="18"/>
      <c r="Y187" s="18"/>
      <c r="Z187" s="18"/>
      <c r="AA187" s="18"/>
      <c r="AB187" s="18"/>
      <c r="AC187" s="18"/>
      <c r="AD187" s="18"/>
      <c r="AE187" s="18"/>
      <c r="AF187" s="18"/>
      <c r="AG187" s="18"/>
      <c r="AH187" s="18"/>
      <c r="AI187" s="18"/>
      <c r="AJ187" s="18"/>
      <c r="AK187" s="18"/>
      <c r="AL187" s="18"/>
      <c r="AM187" s="18"/>
      <c r="AN187" s="18"/>
      <c r="AO187" s="18"/>
      <c r="AP187" s="18"/>
      <c r="AQ187" s="18"/>
      <c r="AR187" s="18"/>
      <c r="AS187" s="18"/>
      <c r="AT187" s="18"/>
      <c r="AU187" s="18"/>
      <c r="AV187" s="18"/>
      <c r="AW187" s="18"/>
      <c r="AX187" s="18"/>
      <c r="AY187" s="18"/>
      <c r="AZ187" s="18"/>
      <c r="BA187" s="18"/>
      <c r="BB187" s="18"/>
      <c r="BC187" s="18"/>
      <c r="BD187" s="18"/>
      <c r="BE187" s="18"/>
      <c r="BF187" s="18"/>
      <c r="BG187" s="18"/>
      <c r="BH187" s="18"/>
      <c r="BI187" s="18"/>
      <c r="BJ187" s="18"/>
      <c r="BK187" s="18"/>
      <c r="BL187" s="18"/>
      <c r="BM187" s="18"/>
      <c r="BN187" s="18"/>
      <c r="BO187" s="18"/>
      <c r="BP187" s="18"/>
      <c r="BQ187" s="18"/>
      <c r="BR187" s="18"/>
      <c r="BS187" s="18"/>
      <c r="BT187" s="18"/>
      <c r="BU187" s="18"/>
      <c r="BV187" s="18"/>
      <c r="BW187" s="18"/>
      <c r="BX187" s="18"/>
      <c r="BY187" s="18"/>
      <c r="BZ187" s="18"/>
      <c r="CA187" s="18"/>
      <c r="CB187" s="18"/>
      <c r="CC187" s="18"/>
      <c r="CD187" s="18"/>
      <c r="CE187" s="18"/>
      <c r="CF187" s="18"/>
      <c r="CG187" s="18"/>
      <c r="CH187" s="18"/>
      <c r="CI187" s="18"/>
      <c r="CJ187" s="18"/>
      <c r="CK187" s="18"/>
      <c r="CL187" s="18"/>
      <c r="CM187" s="18"/>
      <c r="CN187" s="18"/>
      <c r="CO187" s="18"/>
      <c r="CP187" s="18"/>
      <c r="CQ187" s="18"/>
      <c r="CR187" s="18"/>
      <c r="CS187" s="18"/>
      <c r="CT187" s="18"/>
      <c r="CU187" s="18"/>
      <c r="CV187" s="18"/>
      <c r="CW187" s="18"/>
      <c r="CX187" s="18"/>
      <c r="CY187" s="18"/>
      <c r="CZ187" s="18"/>
      <c r="DA187" s="18"/>
      <c r="DB187" s="18"/>
      <c r="DC187" s="18"/>
      <c r="DD187" s="18"/>
      <c r="DE187" s="18"/>
      <c r="DF187" s="18"/>
      <c r="DG187" s="18"/>
      <c r="DH187" s="18"/>
      <c r="DI187" s="18"/>
      <c r="DJ187" s="18"/>
      <c r="DK187" s="18"/>
      <c r="DL187" s="18"/>
      <c r="DM187" s="18"/>
      <c r="DN187" s="18"/>
      <c r="DO187" s="18"/>
      <c r="DP187" s="18"/>
      <c r="DQ187" s="18"/>
      <c r="DR187" s="18"/>
      <c r="DS187" s="18"/>
      <c r="DT187" s="18"/>
      <c r="DU187" s="18"/>
      <c r="DV187" s="18"/>
      <c r="DW187" s="18"/>
      <c r="DX187" s="18"/>
      <c r="DY187" s="18"/>
      <c r="DZ187" s="18"/>
      <c r="EA187" s="18"/>
      <c r="EB187" s="18"/>
      <c r="EC187" s="18"/>
      <c r="ED187" s="18"/>
      <c r="EE187" s="18"/>
      <c r="EF187" s="18"/>
      <c r="EG187" s="18"/>
      <c r="EH187" s="18"/>
      <c r="EI187" s="18"/>
      <c r="EJ187" s="18"/>
      <c r="EK187" s="18"/>
      <c r="EL187" s="18"/>
      <c r="EM187" s="18"/>
      <c r="EN187" s="18"/>
      <c r="EO187" s="18"/>
      <c r="EP187" s="18"/>
      <c r="EQ187" s="18"/>
      <c r="ER187" s="18"/>
      <c r="ES187" s="18"/>
      <c r="ET187" s="18"/>
      <c r="EU187" s="18"/>
      <c r="EV187" s="18"/>
      <c r="EW187" s="18"/>
      <c r="EX187" s="18"/>
      <c r="EY187" s="18"/>
      <c r="EZ187" s="18"/>
      <c r="FA187" s="18"/>
      <c r="FB187" s="18"/>
      <c r="FC187" s="18"/>
      <c r="FD187" s="18"/>
      <c r="FE187" s="18"/>
      <c r="FF187" s="18"/>
      <c r="FG187" s="18"/>
      <c r="FH187" s="18"/>
      <c r="FI187" s="18"/>
      <c r="FJ187" s="18"/>
      <c r="FK187" s="18"/>
      <c r="FL187" s="18"/>
      <c r="FM187" s="18"/>
      <c r="FN187" s="18"/>
      <c r="FO187" s="18"/>
      <c r="FP187" s="18"/>
      <c r="FQ187" s="18"/>
      <c r="FR187" s="18"/>
      <c r="FS187" s="18"/>
      <c r="FT187" s="18"/>
      <c r="FU187" s="18"/>
      <c r="FV187" s="18"/>
      <c r="FW187" s="18"/>
      <c r="FX187" s="18"/>
      <c r="FY187" s="18"/>
      <c r="FZ187" s="18"/>
      <c r="GA187" s="18"/>
      <c r="GB187" s="18"/>
      <c r="GC187" s="18"/>
      <c r="GD187" s="18"/>
      <c r="GE187" s="18"/>
      <c r="GF187" s="18"/>
      <c r="GG187" s="18"/>
      <c r="GH187" s="18"/>
      <c r="GI187" s="18"/>
      <c r="GJ187" s="18"/>
      <c r="GK187" s="18"/>
      <c r="GL187" s="18"/>
      <c r="GM187" s="18"/>
      <c r="GN187" s="18"/>
      <c r="GO187" s="18"/>
      <c r="GP187" s="18"/>
      <c r="GQ187" s="18"/>
      <c r="GR187" s="18"/>
      <c r="GS187" s="18"/>
      <c r="GT187" s="18"/>
      <c r="GU187" s="18"/>
      <c r="GV187" s="18"/>
      <c r="GW187" s="18"/>
      <c r="GX187" s="18"/>
      <c r="GY187" s="18"/>
      <c r="GZ187" s="18"/>
      <c r="HA187" s="18"/>
      <c r="HB187" s="18"/>
      <c r="HC187" s="18"/>
      <c r="HD187" s="18"/>
      <c r="HE187" s="18"/>
      <c r="HF187" s="18"/>
      <c r="HG187" s="18"/>
      <c r="HH187" s="18"/>
      <c r="HI187" s="18"/>
      <c r="HJ187" s="18"/>
      <c r="HK187" s="18"/>
      <c r="HL187" s="18"/>
      <c r="HM187" s="18"/>
      <c r="HN187" s="18"/>
      <c r="HO187" s="18"/>
      <c r="HP187" s="18"/>
      <c r="HQ187" s="18"/>
      <c r="HR187" s="18"/>
      <c r="HS187" s="18"/>
      <c r="HT187" s="18"/>
      <c r="HU187" s="18"/>
      <c r="HV187" s="18"/>
      <c r="HW187" s="18"/>
      <c r="HX187" s="18"/>
      <c r="HY187" s="18"/>
      <c r="HZ187" s="18"/>
      <c r="IA187" s="18"/>
      <c r="IB187" s="18"/>
      <c r="IC187" s="18"/>
      <c r="ID187" s="18"/>
      <c r="IE187" s="18"/>
      <c r="IF187" s="18"/>
      <c r="IG187" s="18"/>
    </row>
    <row r="188" s="22" customFormat="1" ht="57" customHeight="1" spans="1:241">
      <c r="A188" s="120">
        <v>176</v>
      </c>
      <c r="B188" s="81" t="s">
        <v>780</v>
      </c>
      <c r="C188" s="82" t="s">
        <v>30</v>
      </c>
      <c r="D188" s="91" t="s">
        <v>163</v>
      </c>
      <c r="E188" s="65" t="s">
        <v>781</v>
      </c>
      <c r="F188" s="204" t="s">
        <v>782</v>
      </c>
      <c r="G188" s="94">
        <v>300</v>
      </c>
      <c r="H188" s="68" t="s">
        <v>490</v>
      </c>
      <c r="I188" s="204" t="s">
        <v>463</v>
      </c>
      <c r="J188" s="204"/>
      <c r="K188" s="92">
        <v>16</v>
      </c>
      <c r="L188" s="92">
        <v>2</v>
      </c>
      <c r="M188" s="92">
        <v>14</v>
      </c>
      <c r="N188" s="92">
        <v>0.5312</v>
      </c>
      <c r="O188" s="92">
        <v>0.1013</v>
      </c>
      <c r="P188" s="92">
        <v>0.4299</v>
      </c>
      <c r="Q188" s="92">
        <v>1.9584</v>
      </c>
      <c r="R188" s="92">
        <v>0.3943</v>
      </c>
      <c r="S188" s="92">
        <v>1.5641</v>
      </c>
      <c r="T188" s="82" t="s">
        <v>37</v>
      </c>
      <c r="U188" s="182" t="s">
        <v>466</v>
      </c>
      <c r="V188" s="97">
        <v>2025.11</v>
      </c>
      <c r="W188" s="82"/>
      <c r="X188" s="18"/>
      <c r="Y188" s="18"/>
      <c r="Z188" s="18"/>
      <c r="AA188" s="18"/>
      <c r="AB188" s="18"/>
      <c r="AC188" s="18"/>
      <c r="AD188" s="18"/>
      <c r="AE188" s="18"/>
      <c r="AF188" s="18"/>
      <c r="AG188" s="18"/>
      <c r="AH188" s="18"/>
      <c r="AI188" s="18"/>
      <c r="AJ188" s="18"/>
      <c r="AK188" s="18"/>
      <c r="AL188" s="18"/>
      <c r="AM188" s="18"/>
      <c r="AN188" s="18"/>
      <c r="AO188" s="18"/>
      <c r="AP188" s="18"/>
      <c r="AQ188" s="18"/>
      <c r="AR188" s="18"/>
      <c r="AS188" s="18"/>
      <c r="AT188" s="18"/>
      <c r="AU188" s="18"/>
      <c r="AV188" s="18"/>
      <c r="AW188" s="18"/>
      <c r="AX188" s="18"/>
      <c r="AY188" s="18"/>
      <c r="AZ188" s="18"/>
      <c r="BA188" s="18"/>
      <c r="BB188" s="18"/>
      <c r="BC188" s="18"/>
      <c r="BD188" s="18"/>
      <c r="BE188" s="18"/>
      <c r="BF188" s="18"/>
      <c r="BG188" s="18"/>
      <c r="BH188" s="18"/>
      <c r="BI188" s="18"/>
      <c r="BJ188" s="18"/>
      <c r="BK188" s="18"/>
      <c r="BL188" s="18"/>
      <c r="BM188" s="18"/>
      <c r="BN188" s="18"/>
      <c r="BO188" s="18"/>
      <c r="BP188" s="18"/>
      <c r="BQ188" s="18"/>
      <c r="BR188" s="18"/>
      <c r="BS188" s="18"/>
      <c r="BT188" s="18"/>
      <c r="BU188" s="18"/>
      <c r="BV188" s="18"/>
      <c r="BW188" s="18"/>
      <c r="BX188" s="18"/>
      <c r="BY188" s="18"/>
      <c r="BZ188" s="18"/>
      <c r="CA188" s="18"/>
      <c r="CB188" s="18"/>
      <c r="CC188" s="18"/>
      <c r="CD188" s="18"/>
      <c r="CE188" s="18"/>
      <c r="CF188" s="18"/>
      <c r="CG188" s="18"/>
      <c r="CH188" s="18"/>
      <c r="CI188" s="18"/>
      <c r="CJ188" s="18"/>
      <c r="CK188" s="18"/>
      <c r="CL188" s="18"/>
      <c r="CM188" s="18"/>
      <c r="CN188" s="18"/>
      <c r="CO188" s="18"/>
      <c r="CP188" s="18"/>
      <c r="CQ188" s="18"/>
      <c r="CR188" s="18"/>
      <c r="CS188" s="18"/>
      <c r="CT188" s="18"/>
      <c r="CU188" s="18"/>
      <c r="CV188" s="18"/>
      <c r="CW188" s="18"/>
      <c r="CX188" s="18"/>
      <c r="CY188" s="18"/>
      <c r="CZ188" s="18"/>
      <c r="DA188" s="18"/>
      <c r="DB188" s="18"/>
      <c r="DC188" s="18"/>
      <c r="DD188" s="18"/>
      <c r="DE188" s="18"/>
      <c r="DF188" s="18"/>
      <c r="DG188" s="18"/>
      <c r="DH188" s="18"/>
      <c r="DI188" s="18"/>
      <c r="DJ188" s="18"/>
      <c r="DK188" s="18"/>
      <c r="DL188" s="18"/>
      <c r="DM188" s="18"/>
      <c r="DN188" s="18"/>
      <c r="DO188" s="18"/>
      <c r="DP188" s="18"/>
      <c r="DQ188" s="18"/>
      <c r="DR188" s="18"/>
      <c r="DS188" s="18"/>
      <c r="DT188" s="18"/>
      <c r="DU188" s="18"/>
      <c r="DV188" s="18"/>
      <c r="DW188" s="18"/>
      <c r="DX188" s="18"/>
      <c r="DY188" s="18"/>
      <c r="DZ188" s="18"/>
      <c r="EA188" s="18"/>
      <c r="EB188" s="18"/>
      <c r="EC188" s="18"/>
      <c r="ED188" s="18"/>
      <c r="EE188" s="18"/>
      <c r="EF188" s="18"/>
      <c r="EG188" s="18"/>
      <c r="EH188" s="18"/>
      <c r="EI188" s="18"/>
      <c r="EJ188" s="18"/>
      <c r="EK188" s="18"/>
      <c r="EL188" s="18"/>
      <c r="EM188" s="18"/>
      <c r="EN188" s="18"/>
      <c r="EO188" s="18"/>
      <c r="EP188" s="18"/>
      <c r="EQ188" s="18"/>
      <c r="ER188" s="18"/>
      <c r="ES188" s="18"/>
      <c r="ET188" s="18"/>
      <c r="EU188" s="18"/>
      <c r="EV188" s="18"/>
      <c r="EW188" s="18"/>
      <c r="EX188" s="18"/>
      <c r="EY188" s="18"/>
      <c r="EZ188" s="18"/>
      <c r="FA188" s="18"/>
      <c r="FB188" s="18"/>
      <c r="FC188" s="18"/>
      <c r="FD188" s="18"/>
      <c r="FE188" s="18"/>
      <c r="FF188" s="18"/>
      <c r="FG188" s="18"/>
      <c r="FH188" s="18"/>
      <c r="FI188" s="18"/>
      <c r="FJ188" s="18"/>
      <c r="FK188" s="18"/>
      <c r="FL188" s="18"/>
      <c r="FM188" s="18"/>
      <c r="FN188" s="18"/>
      <c r="FO188" s="18"/>
      <c r="FP188" s="18"/>
      <c r="FQ188" s="18"/>
      <c r="FR188" s="18"/>
      <c r="FS188" s="18"/>
      <c r="FT188" s="18"/>
      <c r="FU188" s="18"/>
      <c r="FV188" s="18"/>
      <c r="FW188" s="18"/>
      <c r="FX188" s="18"/>
      <c r="FY188" s="18"/>
      <c r="FZ188" s="18"/>
      <c r="GA188" s="18"/>
      <c r="GB188" s="18"/>
      <c r="GC188" s="18"/>
      <c r="GD188" s="18"/>
      <c r="GE188" s="18"/>
      <c r="GF188" s="18"/>
      <c r="GG188" s="18"/>
      <c r="GH188" s="18"/>
      <c r="GI188" s="18"/>
      <c r="GJ188" s="18"/>
      <c r="GK188" s="18"/>
      <c r="GL188" s="18"/>
      <c r="GM188" s="18"/>
      <c r="GN188" s="18"/>
      <c r="GO188" s="18"/>
      <c r="GP188" s="18"/>
      <c r="GQ188" s="18"/>
      <c r="GR188" s="18"/>
      <c r="GS188" s="18"/>
      <c r="GT188" s="18"/>
      <c r="GU188" s="18"/>
      <c r="GV188" s="18"/>
      <c r="GW188" s="18"/>
      <c r="GX188" s="18"/>
      <c r="GY188" s="18"/>
      <c r="GZ188" s="18"/>
      <c r="HA188" s="18"/>
      <c r="HB188" s="18"/>
      <c r="HC188" s="18"/>
      <c r="HD188" s="18"/>
      <c r="HE188" s="18"/>
      <c r="HF188" s="18"/>
      <c r="HG188" s="18"/>
      <c r="HH188" s="18"/>
      <c r="HI188" s="18"/>
      <c r="HJ188" s="18"/>
      <c r="HK188" s="18"/>
      <c r="HL188" s="18"/>
      <c r="HM188" s="18"/>
      <c r="HN188" s="18"/>
      <c r="HO188" s="18"/>
      <c r="HP188" s="18"/>
      <c r="HQ188" s="18"/>
      <c r="HR188" s="18"/>
      <c r="HS188" s="18"/>
      <c r="HT188" s="18"/>
      <c r="HU188" s="18"/>
      <c r="HV188" s="18"/>
      <c r="HW188" s="18"/>
      <c r="HX188" s="18"/>
      <c r="HY188" s="18"/>
      <c r="HZ188" s="18"/>
      <c r="IA188" s="18"/>
      <c r="IB188" s="18"/>
      <c r="IC188" s="18"/>
      <c r="ID188" s="18"/>
      <c r="IE188" s="18"/>
      <c r="IF188" s="18"/>
      <c r="IG188" s="18"/>
    </row>
    <row r="189" s="22" customFormat="1" ht="54" customHeight="1" spans="1:241">
      <c r="A189" s="120">
        <v>177</v>
      </c>
      <c r="B189" s="81" t="s">
        <v>783</v>
      </c>
      <c r="C189" s="82" t="s">
        <v>30</v>
      </c>
      <c r="D189" s="91" t="s">
        <v>163</v>
      </c>
      <c r="E189" s="62" t="s">
        <v>784</v>
      </c>
      <c r="F189" s="122" t="s">
        <v>785</v>
      </c>
      <c r="G189" s="66">
        <v>118</v>
      </c>
      <c r="H189" s="68" t="s">
        <v>490</v>
      </c>
      <c r="I189" s="69" t="s">
        <v>624</v>
      </c>
      <c r="J189" s="122" t="s">
        <v>786</v>
      </c>
      <c r="K189" s="92">
        <v>9</v>
      </c>
      <c r="L189" s="62">
        <v>2</v>
      </c>
      <c r="M189" s="62">
        <v>7</v>
      </c>
      <c r="N189" s="62">
        <v>0.4506</v>
      </c>
      <c r="O189" s="62">
        <v>0.0911</v>
      </c>
      <c r="P189" s="62">
        <v>1.7179</v>
      </c>
      <c r="Q189" s="62">
        <v>0.6251</v>
      </c>
      <c r="R189" s="62">
        <v>0.3498</v>
      </c>
      <c r="S189" s="62">
        <v>1.3681</v>
      </c>
      <c r="T189" s="82" t="s">
        <v>37</v>
      </c>
      <c r="U189" s="82" t="s">
        <v>184</v>
      </c>
      <c r="V189" s="97">
        <v>2025.11</v>
      </c>
      <c r="W189" s="174"/>
      <c r="X189" s="18"/>
      <c r="Y189" s="18"/>
      <c r="Z189" s="18"/>
      <c r="AA189" s="18"/>
      <c r="AB189" s="18"/>
      <c r="AC189" s="18"/>
      <c r="AD189" s="18"/>
      <c r="AE189" s="18"/>
      <c r="AF189" s="18"/>
      <c r="AG189" s="18"/>
      <c r="AH189" s="18"/>
      <c r="AI189" s="18"/>
      <c r="AJ189" s="18"/>
      <c r="AK189" s="18"/>
      <c r="AL189" s="18"/>
      <c r="AM189" s="18"/>
      <c r="AN189" s="18"/>
      <c r="AO189" s="18"/>
      <c r="AP189" s="18"/>
      <c r="AQ189" s="18"/>
      <c r="AR189" s="18"/>
      <c r="AS189" s="18"/>
      <c r="AT189" s="18"/>
      <c r="AU189" s="18"/>
      <c r="AV189" s="18"/>
      <c r="AW189" s="18"/>
      <c r="AX189" s="18"/>
      <c r="AY189" s="18"/>
      <c r="AZ189" s="18"/>
      <c r="BA189" s="18"/>
      <c r="BB189" s="18"/>
      <c r="BC189" s="18"/>
      <c r="BD189" s="18"/>
      <c r="BE189" s="18"/>
      <c r="BF189" s="18"/>
      <c r="BG189" s="18"/>
      <c r="BH189" s="18"/>
      <c r="BI189" s="18"/>
      <c r="BJ189" s="18"/>
      <c r="BK189" s="18"/>
      <c r="BL189" s="18"/>
      <c r="BM189" s="18"/>
      <c r="BN189" s="18"/>
      <c r="BO189" s="18"/>
      <c r="BP189" s="18"/>
      <c r="BQ189" s="18"/>
      <c r="BR189" s="18"/>
      <c r="BS189" s="18"/>
      <c r="BT189" s="18"/>
      <c r="BU189" s="18"/>
      <c r="BV189" s="18"/>
      <c r="BW189" s="18"/>
      <c r="BX189" s="18"/>
      <c r="BY189" s="18"/>
      <c r="BZ189" s="18"/>
      <c r="CA189" s="18"/>
      <c r="CB189" s="18"/>
      <c r="CC189" s="18"/>
      <c r="CD189" s="18"/>
      <c r="CE189" s="18"/>
      <c r="CF189" s="18"/>
      <c r="CG189" s="18"/>
      <c r="CH189" s="18"/>
      <c r="CI189" s="18"/>
      <c r="CJ189" s="18"/>
      <c r="CK189" s="18"/>
      <c r="CL189" s="18"/>
      <c r="CM189" s="18"/>
      <c r="CN189" s="18"/>
      <c r="CO189" s="18"/>
      <c r="CP189" s="18"/>
      <c r="CQ189" s="18"/>
      <c r="CR189" s="18"/>
      <c r="CS189" s="18"/>
      <c r="CT189" s="18"/>
      <c r="CU189" s="18"/>
      <c r="CV189" s="18"/>
      <c r="CW189" s="18"/>
      <c r="CX189" s="18"/>
      <c r="CY189" s="18"/>
      <c r="CZ189" s="18"/>
      <c r="DA189" s="18"/>
      <c r="DB189" s="18"/>
      <c r="DC189" s="18"/>
      <c r="DD189" s="18"/>
      <c r="DE189" s="18"/>
      <c r="DF189" s="18"/>
      <c r="DG189" s="18"/>
      <c r="DH189" s="18"/>
      <c r="DI189" s="18"/>
      <c r="DJ189" s="18"/>
      <c r="DK189" s="18"/>
      <c r="DL189" s="18"/>
      <c r="DM189" s="18"/>
      <c r="DN189" s="18"/>
      <c r="DO189" s="18"/>
      <c r="DP189" s="18"/>
      <c r="DQ189" s="18"/>
      <c r="DR189" s="18"/>
      <c r="DS189" s="18"/>
      <c r="DT189" s="18"/>
      <c r="DU189" s="18"/>
      <c r="DV189" s="18"/>
      <c r="DW189" s="18"/>
      <c r="DX189" s="18"/>
      <c r="DY189" s="18"/>
      <c r="DZ189" s="18"/>
      <c r="EA189" s="18"/>
      <c r="EB189" s="18"/>
      <c r="EC189" s="18"/>
      <c r="ED189" s="18"/>
      <c r="EE189" s="18"/>
      <c r="EF189" s="18"/>
      <c r="EG189" s="18"/>
      <c r="EH189" s="18"/>
      <c r="EI189" s="18"/>
      <c r="EJ189" s="18"/>
      <c r="EK189" s="18"/>
      <c r="EL189" s="18"/>
      <c r="EM189" s="18"/>
      <c r="EN189" s="18"/>
      <c r="EO189" s="18"/>
      <c r="EP189" s="18"/>
      <c r="EQ189" s="18"/>
      <c r="ER189" s="18"/>
      <c r="ES189" s="18"/>
      <c r="ET189" s="18"/>
      <c r="EU189" s="18"/>
      <c r="EV189" s="18"/>
      <c r="EW189" s="18"/>
      <c r="EX189" s="18"/>
      <c r="EY189" s="18"/>
      <c r="EZ189" s="18"/>
      <c r="FA189" s="18"/>
      <c r="FB189" s="18"/>
      <c r="FC189" s="18"/>
      <c r="FD189" s="18"/>
      <c r="FE189" s="18"/>
      <c r="FF189" s="18"/>
      <c r="FG189" s="18"/>
      <c r="FH189" s="18"/>
      <c r="FI189" s="18"/>
      <c r="FJ189" s="18"/>
      <c r="FK189" s="18"/>
      <c r="FL189" s="18"/>
      <c r="FM189" s="18"/>
      <c r="FN189" s="18"/>
      <c r="FO189" s="18"/>
      <c r="FP189" s="18"/>
      <c r="FQ189" s="18"/>
      <c r="FR189" s="18"/>
      <c r="FS189" s="18"/>
      <c r="FT189" s="18"/>
      <c r="FU189" s="18"/>
      <c r="FV189" s="18"/>
      <c r="FW189" s="18"/>
      <c r="FX189" s="18"/>
      <c r="FY189" s="18"/>
      <c r="FZ189" s="18"/>
      <c r="GA189" s="18"/>
      <c r="GB189" s="18"/>
      <c r="GC189" s="18"/>
      <c r="GD189" s="18"/>
      <c r="GE189" s="18"/>
      <c r="GF189" s="18"/>
      <c r="GG189" s="18"/>
      <c r="GH189" s="18"/>
      <c r="GI189" s="18"/>
      <c r="GJ189" s="18"/>
      <c r="GK189" s="18"/>
      <c r="GL189" s="18"/>
      <c r="GM189" s="18"/>
      <c r="GN189" s="18"/>
      <c r="GO189" s="18"/>
      <c r="GP189" s="18"/>
      <c r="GQ189" s="18"/>
      <c r="GR189" s="18"/>
      <c r="GS189" s="18"/>
      <c r="GT189" s="18"/>
      <c r="GU189" s="18"/>
      <c r="GV189" s="18"/>
      <c r="GW189" s="18"/>
      <c r="GX189" s="18"/>
      <c r="GY189" s="18"/>
      <c r="GZ189" s="18"/>
      <c r="HA189" s="18"/>
      <c r="HB189" s="18"/>
      <c r="HC189" s="18"/>
      <c r="HD189" s="18"/>
      <c r="HE189" s="18"/>
      <c r="HF189" s="18"/>
      <c r="HG189" s="18"/>
      <c r="HH189" s="18"/>
      <c r="HI189" s="18"/>
      <c r="HJ189" s="18"/>
      <c r="HK189" s="18"/>
      <c r="HL189" s="18"/>
      <c r="HM189" s="18"/>
      <c r="HN189" s="18"/>
      <c r="HO189" s="18"/>
      <c r="HP189" s="18"/>
      <c r="HQ189" s="18"/>
      <c r="HR189" s="18"/>
      <c r="HS189" s="18"/>
      <c r="HT189" s="18"/>
      <c r="HU189" s="18"/>
      <c r="HV189" s="18"/>
      <c r="HW189" s="18"/>
      <c r="HX189" s="18"/>
      <c r="HY189" s="18"/>
      <c r="HZ189" s="18"/>
      <c r="IA189" s="18"/>
      <c r="IB189" s="18"/>
      <c r="IC189" s="18"/>
      <c r="ID189" s="18"/>
      <c r="IE189" s="18"/>
      <c r="IF189" s="18"/>
      <c r="IG189" s="18"/>
    </row>
    <row r="190" s="22" customFormat="1" ht="70" customHeight="1" spans="1:241">
      <c r="A190" s="120">
        <v>178</v>
      </c>
      <c r="B190" s="81" t="s">
        <v>787</v>
      </c>
      <c r="C190" s="90" t="s">
        <v>30</v>
      </c>
      <c r="D190" s="120" t="s">
        <v>70</v>
      </c>
      <c r="E190" s="120" t="s">
        <v>788</v>
      </c>
      <c r="F190" s="148" t="s">
        <v>789</v>
      </c>
      <c r="G190" s="94">
        <v>313.4</v>
      </c>
      <c r="H190" s="68" t="s">
        <v>490</v>
      </c>
      <c r="I190" s="69" t="s">
        <v>624</v>
      </c>
      <c r="J190" s="148"/>
      <c r="K190" s="92"/>
      <c r="L190" s="92">
        <v>0</v>
      </c>
      <c r="M190" s="92">
        <v>4</v>
      </c>
      <c r="N190" s="92">
        <v>0.1404</v>
      </c>
      <c r="O190" s="92">
        <v>0.0323</v>
      </c>
      <c r="P190" s="92">
        <v>0.1081</v>
      </c>
      <c r="Q190" s="92">
        <v>0.5278</v>
      </c>
      <c r="R190" s="92">
        <v>0.1713</v>
      </c>
      <c r="S190" s="92">
        <v>0.3565</v>
      </c>
      <c r="T190" s="90" t="s">
        <v>37</v>
      </c>
      <c r="U190" s="90" t="s">
        <v>475</v>
      </c>
      <c r="V190" s="92">
        <v>2025.11</v>
      </c>
      <c r="W190" s="174"/>
      <c r="X190" s="18"/>
      <c r="Y190" s="18"/>
      <c r="Z190" s="18"/>
      <c r="AA190" s="18"/>
      <c r="AB190" s="18"/>
      <c r="AC190" s="18"/>
      <c r="AD190" s="18"/>
      <c r="AE190" s="18"/>
      <c r="AF190" s="18"/>
      <c r="AG190" s="18"/>
      <c r="AH190" s="18"/>
      <c r="AI190" s="18"/>
      <c r="AJ190" s="18"/>
      <c r="AK190" s="18"/>
      <c r="AL190" s="18"/>
      <c r="AM190" s="18"/>
      <c r="AN190" s="18"/>
      <c r="AO190" s="18"/>
      <c r="AP190" s="18"/>
      <c r="AQ190" s="18"/>
      <c r="AR190" s="18"/>
      <c r="AS190" s="18"/>
      <c r="AT190" s="18"/>
      <c r="AU190" s="18"/>
      <c r="AV190" s="18"/>
      <c r="AW190" s="18"/>
      <c r="AX190" s="18"/>
      <c r="AY190" s="18"/>
      <c r="AZ190" s="18"/>
      <c r="BA190" s="18"/>
      <c r="BB190" s="18"/>
      <c r="BC190" s="18"/>
      <c r="BD190" s="18"/>
      <c r="BE190" s="18"/>
      <c r="BF190" s="18"/>
      <c r="BG190" s="18"/>
      <c r="BH190" s="18"/>
      <c r="BI190" s="18"/>
      <c r="BJ190" s="18"/>
      <c r="BK190" s="18"/>
      <c r="BL190" s="18"/>
      <c r="BM190" s="18"/>
      <c r="BN190" s="18"/>
      <c r="BO190" s="18"/>
      <c r="BP190" s="18"/>
      <c r="BQ190" s="18"/>
      <c r="BR190" s="18"/>
      <c r="BS190" s="18"/>
      <c r="BT190" s="18"/>
      <c r="BU190" s="18"/>
      <c r="BV190" s="18"/>
      <c r="BW190" s="18"/>
      <c r="BX190" s="18"/>
      <c r="BY190" s="18"/>
      <c r="BZ190" s="18"/>
      <c r="CA190" s="18"/>
      <c r="CB190" s="18"/>
      <c r="CC190" s="18"/>
      <c r="CD190" s="18"/>
      <c r="CE190" s="18"/>
      <c r="CF190" s="18"/>
      <c r="CG190" s="18"/>
      <c r="CH190" s="18"/>
      <c r="CI190" s="18"/>
      <c r="CJ190" s="18"/>
      <c r="CK190" s="18"/>
      <c r="CL190" s="18"/>
      <c r="CM190" s="18"/>
      <c r="CN190" s="18"/>
      <c r="CO190" s="18"/>
      <c r="CP190" s="18"/>
      <c r="CQ190" s="18"/>
      <c r="CR190" s="18"/>
      <c r="CS190" s="18"/>
      <c r="CT190" s="18"/>
      <c r="CU190" s="18"/>
      <c r="CV190" s="18"/>
      <c r="CW190" s="18"/>
      <c r="CX190" s="18"/>
      <c r="CY190" s="18"/>
      <c r="CZ190" s="18"/>
      <c r="DA190" s="18"/>
      <c r="DB190" s="18"/>
      <c r="DC190" s="18"/>
      <c r="DD190" s="18"/>
      <c r="DE190" s="18"/>
      <c r="DF190" s="18"/>
      <c r="DG190" s="18"/>
      <c r="DH190" s="18"/>
      <c r="DI190" s="18"/>
      <c r="DJ190" s="18"/>
      <c r="DK190" s="18"/>
      <c r="DL190" s="18"/>
      <c r="DM190" s="18"/>
      <c r="DN190" s="18"/>
      <c r="DO190" s="18"/>
      <c r="DP190" s="18"/>
      <c r="DQ190" s="18"/>
      <c r="DR190" s="18"/>
      <c r="DS190" s="18"/>
      <c r="DT190" s="18"/>
      <c r="DU190" s="18"/>
      <c r="DV190" s="18"/>
      <c r="DW190" s="18"/>
      <c r="DX190" s="18"/>
      <c r="DY190" s="18"/>
      <c r="DZ190" s="18"/>
      <c r="EA190" s="18"/>
      <c r="EB190" s="18"/>
      <c r="EC190" s="18"/>
      <c r="ED190" s="18"/>
      <c r="EE190" s="18"/>
      <c r="EF190" s="18"/>
      <c r="EG190" s="18"/>
      <c r="EH190" s="18"/>
      <c r="EI190" s="18"/>
      <c r="EJ190" s="18"/>
      <c r="EK190" s="18"/>
      <c r="EL190" s="18"/>
      <c r="EM190" s="18"/>
      <c r="EN190" s="18"/>
      <c r="EO190" s="18"/>
      <c r="EP190" s="18"/>
      <c r="EQ190" s="18"/>
      <c r="ER190" s="18"/>
      <c r="ES190" s="18"/>
      <c r="ET190" s="18"/>
      <c r="EU190" s="18"/>
      <c r="EV190" s="18"/>
      <c r="EW190" s="18"/>
      <c r="EX190" s="18"/>
      <c r="EY190" s="18"/>
      <c r="EZ190" s="18"/>
      <c r="FA190" s="18"/>
      <c r="FB190" s="18"/>
      <c r="FC190" s="18"/>
      <c r="FD190" s="18"/>
      <c r="FE190" s="18"/>
      <c r="FF190" s="18"/>
      <c r="FG190" s="18"/>
      <c r="FH190" s="18"/>
      <c r="FI190" s="18"/>
      <c r="FJ190" s="18"/>
      <c r="FK190" s="18"/>
      <c r="FL190" s="18"/>
      <c r="FM190" s="18"/>
      <c r="FN190" s="18"/>
      <c r="FO190" s="18"/>
      <c r="FP190" s="18"/>
      <c r="FQ190" s="18"/>
      <c r="FR190" s="18"/>
      <c r="FS190" s="18"/>
      <c r="FT190" s="18"/>
      <c r="FU190" s="18"/>
      <c r="FV190" s="18"/>
      <c r="FW190" s="18"/>
      <c r="FX190" s="18"/>
      <c r="FY190" s="18"/>
      <c r="FZ190" s="18"/>
      <c r="GA190" s="18"/>
      <c r="GB190" s="18"/>
      <c r="GC190" s="18"/>
      <c r="GD190" s="18"/>
      <c r="GE190" s="18"/>
      <c r="GF190" s="18"/>
      <c r="GG190" s="18"/>
      <c r="GH190" s="18"/>
      <c r="GI190" s="18"/>
      <c r="GJ190" s="18"/>
      <c r="GK190" s="18"/>
      <c r="GL190" s="18"/>
      <c r="GM190" s="18"/>
      <c r="GN190" s="18"/>
      <c r="GO190" s="18"/>
      <c r="GP190" s="18"/>
      <c r="GQ190" s="18"/>
      <c r="GR190" s="18"/>
      <c r="GS190" s="18"/>
      <c r="GT190" s="18"/>
      <c r="GU190" s="18"/>
      <c r="GV190" s="18"/>
      <c r="GW190" s="18"/>
      <c r="GX190" s="18"/>
      <c r="GY190" s="18"/>
      <c r="GZ190" s="18"/>
      <c r="HA190" s="18"/>
      <c r="HB190" s="18"/>
      <c r="HC190" s="18"/>
      <c r="HD190" s="18"/>
      <c r="HE190" s="18"/>
      <c r="HF190" s="18"/>
      <c r="HG190" s="18"/>
      <c r="HH190" s="18"/>
      <c r="HI190" s="18"/>
      <c r="HJ190" s="18"/>
      <c r="HK190" s="18"/>
      <c r="HL190" s="18"/>
      <c r="HM190" s="18"/>
      <c r="HN190" s="18"/>
      <c r="HO190" s="18"/>
      <c r="HP190" s="18"/>
      <c r="HQ190" s="18"/>
      <c r="HR190" s="18"/>
      <c r="HS190" s="18"/>
      <c r="HT190" s="18"/>
      <c r="HU190" s="18"/>
      <c r="HV190" s="18"/>
      <c r="HW190" s="18"/>
      <c r="HX190" s="18"/>
      <c r="HY190" s="18"/>
      <c r="HZ190" s="18"/>
      <c r="IA190" s="18"/>
      <c r="IB190" s="18"/>
      <c r="IC190" s="18"/>
      <c r="ID190" s="18"/>
      <c r="IE190" s="18"/>
      <c r="IF190" s="18"/>
      <c r="IG190" s="18"/>
    </row>
    <row r="191" s="22" customFormat="1" ht="97" customHeight="1" spans="1:241">
      <c r="A191" s="120">
        <v>179</v>
      </c>
      <c r="B191" s="81" t="s">
        <v>790</v>
      </c>
      <c r="C191" s="82" t="s">
        <v>30</v>
      </c>
      <c r="D191" s="91" t="s">
        <v>163</v>
      </c>
      <c r="E191" s="62" t="s">
        <v>791</v>
      </c>
      <c r="F191" s="122" t="s">
        <v>792</v>
      </c>
      <c r="G191" s="94">
        <v>100</v>
      </c>
      <c r="H191" s="68" t="s">
        <v>490</v>
      </c>
      <c r="I191" s="69" t="s">
        <v>624</v>
      </c>
      <c r="J191" s="69"/>
      <c r="K191" s="92">
        <v>6</v>
      </c>
      <c r="L191" s="92">
        <v>3</v>
      </c>
      <c r="M191" s="92">
        <v>3</v>
      </c>
      <c r="N191" s="92">
        <v>0.2453</v>
      </c>
      <c r="O191" s="92">
        <v>0.0785</v>
      </c>
      <c r="P191" s="92">
        <v>0.1668</v>
      </c>
      <c r="Q191" s="92">
        <v>0.935</v>
      </c>
      <c r="R191" s="92">
        <v>0.3109</v>
      </c>
      <c r="S191" s="92">
        <v>0.6241</v>
      </c>
      <c r="T191" s="82" t="s">
        <v>37</v>
      </c>
      <c r="U191" s="82" t="s">
        <v>481</v>
      </c>
      <c r="V191" s="97">
        <v>2025.11</v>
      </c>
      <c r="W191" s="82"/>
      <c r="X191" s="18"/>
      <c r="Y191" s="18"/>
      <c r="Z191" s="18"/>
      <c r="AA191" s="18"/>
      <c r="AB191" s="18"/>
      <c r="AC191" s="18"/>
      <c r="AD191" s="18"/>
      <c r="AE191" s="18"/>
      <c r="AF191" s="18"/>
      <c r="AG191" s="18"/>
      <c r="AH191" s="18"/>
      <c r="AI191" s="18"/>
      <c r="AJ191" s="18"/>
      <c r="AK191" s="18"/>
      <c r="AL191" s="18"/>
      <c r="AM191" s="18"/>
      <c r="AN191" s="18"/>
      <c r="AO191" s="18"/>
      <c r="AP191" s="18"/>
      <c r="AQ191" s="18"/>
      <c r="AR191" s="18"/>
      <c r="AS191" s="18"/>
      <c r="AT191" s="18"/>
      <c r="AU191" s="18"/>
      <c r="AV191" s="18"/>
      <c r="AW191" s="18"/>
      <c r="AX191" s="18"/>
      <c r="AY191" s="18"/>
      <c r="AZ191" s="18"/>
      <c r="BA191" s="18"/>
      <c r="BB191" s="18"/>
      <c r="BC191" s="18"/>
      <c r="BD191" s="18"/>
      <c r="BE191" s="18"/>
      <c r="BF191" s="18"/>
      <c r="BG191" s="18"/>
      <c r="BH191" s="18"/>
      <c r="BI191" s="18"/>
      <c r="BJ191" s="18"/>
      <c r="BK191" s="18"/>
      <c r="BL191" s="18"/>
      <c r="BM191" s="18"/>
      <c r="BN191" s="18"/>
      <c r="BO191" s="18"/>
      <c r="BP191" s="18"/>
      <c r="BQ191" s="18"/>
      <c r="BR191" s="18"/>
      <c r="BS191" s="18"/>
      <c r="BT191" s="18"/>
      <c r="BU191" s="18"/>
      <c r="BV191" s="18"/>
      <c r="BW191" s="18"/>
      <c r="BX191" s="18"/>
      <c r="BY191" s="18"/>
      <c r="BZ191" s="18"/>
      <c r="CA191" s="18"/>
      <c r="CB191" s="18"/>
      <c r="CC191" s="18"/>
      <c r="CD191" s="18"/>
      <c r="CE191" s="18"/>
      <c r="CF191" s="18"/>
      <c r="CG191" s="18"/>
      <c r="CH191" s="18"/>
      <c r="CI191" s="18"/>
      <c r="CJ191" s="18"/>
      <c r="CK191" s="18"/>
      <c r="CL191" s="18"/>
      <c r="CM191" s="18"/>
      <c r="CN191" s="18"/>
      <c r="CO191" s="18"/>
      <c r="CP191" s="18"/>
      <c r="CQ191" s="18"/>
      <c r="CR191" s="18"/>
      <c r="CS191" s="18"/>
      <c r="CT191" s="18"/>
      <c r="CU191" s="18"/>
      <c r="CV191" s="18"/>
      <c r="CW191" s="18"/>
      <c r="CX191" s="18"/>
      <c r="CY191" s="18"/>
      <c r="CZ191" s="18"/>
      <c r="DA191" s="18"/>
      <c r="DB191" s="18"/>
      <c r="DC191" s="18"/>
      <c r="DD191" s="18"/>
      <c r="DE191" s="18"/>
      <c r="DF191" s="18"/>
      <c r="DG191" s="18"/>
      <c r="DH191" s="18"/>
      <c r="DI191" s="18"/>
      <c r="DJ191" s="18"/>
      <c r="DK191" s="18"/>
      <c r="DL191" s="18"/>
      <c r="DM191" s="18"/>
      <c r="DN191" s="18"/>
      <c r="DO191" s="18"/>
      <c r="DP191" s="18"/>
      <c r="DQ191" s="18"/>
      <c r="DR191" s="18"/>
      <c r="DS191" s="18"/>
      <c r="DT191" s="18"/>
      <c r="DU191" s="18"/>
      <c r="DV191" s="18"/>
      <c r="DW191" s="18"/>
      <c r="DX191" s="18"/>
      <c r="DY191" s="18"/>
      <c r="DZ191" s="18"/>
      <c r="EA191" s="18"/>
      <c r="EB191" s="18"/>
      <c r="EC191" s="18"/>
      <c r="ED191" s="18"/>
      <c r="EE191" s="18"/>
      <c r="EF191" s="18"/>
      <c r="EG191" s="18"/>
      <c r="EH191" s="18"/>
      <c r="EI191" s="18"/>
      <c r="EJ191" s="18"/>
      <c r="EK191" s="18"/>
      <c r="EL191" s="18"/>
      <c r="EM191" s="18"/>
      <c r="EN191" s="18"/>
      <c r="EO191" s="18"/>
      <c r="EP191" s="18"/>
      <c r="EQ191" s="18"/>
      <c r="ER191" s="18"/>
      <c r="ES191" s="18"/>
      <c r="ET191" s="18"/>
      <c r="EU191" s="18"/>
      <c r="EV191" s="18"/>
      <c r="EW191" s="18"/>
      <c r="EX191" s="18"/>
      <c r="EY191" s="18"/>
      <c r="EZ191" s="18"/>
      <c r="FA191" s="18"/>
      <c r="FB191" s="18"/>
      <c r="FC191" s="18"/>
      <c r="FD191" s="18"/>
      <c r="FE191" s="18"/>
      <c r="FF191" s="18"/>
      <c r="FG191" s="18"/>
      <c r="FH191" s="18"/>
      <c r="FI191" s="18"/>
      <c r="FJ191" s="18"/>
      <c r="FK191" s="18"/>
      <c r="FL191" s="18"/>
      <c r="FM191" s="18"/>
      <c r="FN191" s="18"/>
      <c r="FO191" s="18"/>
      <c r="FP191" s="18"/>
      <c r="FQ191" s="18"/>
      <c r="FR191" s="18"/>
      <c r="FS191" s="18"/>
      <c r="FT191" s="18"/>
      <c r="FU191" s="18"/>
      <c r="FV191" s="18"/>
      <c r="FW191" s="18"/>
      <c r="FX191" s="18"/>
      <c r="FY191" s="18"/>
      <c r="FZ191" s="18"/>
      <c r="GA191" s="18"/>
      <c r="GB191" s="18"/>
      <c r="GC191" s="18"/>
      <c r="GD191" s="18"/>
      <c r="GE191" s="18"/>
      <c r="GF191" s="18"/>
      <c r="GG191" s="18"/>
      <c r="GH191" s="18"/>
      <c r="GI191" s="18"/>
      <c r="GJ191" s="18"/>
      <c r="GK191" s="18"/>
      <c r="GL191" s="18"/>
      <c r="GM191" s="18"/>
      <c r="GN191" s="18"/>
      <c r="GO191" s="18"/>
      <c r="GP191" s="18"/>
      <c r="GQ191" s="18"/>
      <c r="GR191" s="18"/>
      <c r="GS191" s="18"/>
      <c r="GT191" s="18"/>
      <c r="GU191" s="18"/>
      <c r="GV191" s="18"/>
      <c r="GW191" s="18"/>
      <c r="GX191" s="18"/>
      <c r="GY191" s="18"/>
      <c r="GZ191" s="18"/>
      <c r="HA191" s="18"/>
      <c r="HB191" s="18"/>
      <c r="HC191" s="18"/>
      <c r="HD191" s="18"/>
      <c r="HE191" s="18"/>
      <c r="HF191" s="18"/>
      <c r="HG191" s="18"/>
      <c r="HH191" s="18"/>
      <c r="HI191" s="18"/>
      <c r="HJ191" s="18"/>
      <c r="HK191" s="18"/>
      <c r="HL191" s="18"/>
      <c r="HM191" s="18"/>
      <c r="HN191" s="18"/>
      <c r="HO191" s="18"/>
      <c r="HP191" s="18"/>
      <c r="HQ191" s="18"/>
      <c r="HR191" s="18"/>
      <c r="HS191" s="18"/>
      <c r="HT191" s="18"/>
      <c r="HU191" s="18"/>
      <c r="HV191" s="18"/>
      <c r="HW191" s="18"/>
      <c r="HX191" s="18"/>
      <c r="HY191" s="18"/>
      <c r="HZ191" s="18"/>
      <c r="IA191" s="18"/>
      <c r="IB191" s="18"/>
      <c r="IC191" s="18"/>
      <c r="ID191" s="18"/>
      <c r="IE191" s="18"/>
      <c r="IF191" s="18"/>
      <c r="IG191" s="18"/>
    </row>
    <row r="192" s="22" customFormat="1" ht="94" customHeight="1" spans="1:241">
      <c r="A192" s="120">
        <v>180</v>
      </c>
      <c r="B192" s="81" t="s">
        <v>793</v>
      </c>
      <c r="C192" s="82" t="s">
        <v>30</v>
      </c>
      <c r="D192" s="91" t="s">
        <v>163</v>
      </c>
      <c r="E192" s="62" t="s">
        <v>794</v>
      </c>
      <c r="F192" s="122" t="s">
        <v>754</v>
      </c>
      <c r="G192" s="94">
        <v>115</v>
      </c>
      <c r="H192" s="68" t="s">
        <v>490</v>
      </c>
      <c r="I192" s="69" t="s">
        <v>624</v>
      </c>
      <c r="J192" s="69"/>
      <c r="K192" s="92">
        <v>5</v>
      </c>
      <c r="L192" s="92">
        <v>1</v>
      </c>
      <c r="M192" s="92">
        <v>4</v>
      </c>
      <c r="N192" s="92">
        <v>0.2431</v>
      </c>
      <c r="O192" s="92">
        <v>0.0291</v>
      </c>
      <c r="P192" s="92">
        <v>0.214</v>
      </c>
      <c r="Q192" s="92">
        <v>0.8339</v>
      </c>
      <c r="R192" s="92">
        <v>0.1148</v>
      </c>
      <c r="S192" s="92">
        <v>0.7191</v>
      </c>
      <c r="T192" s="82" t="s">
        <v>37</v>
      </c>
      <c r="U192" s="82" t="s">
        <v>729</v>
      </c>
      <c r="V192" s="97">
        <v>2025.11</v>
      </c>
      <c r="W192" s="82"/>
      <c r="X192" s="18"/>
      <c r="Y192" s="18"/>
      <c r="Z192" s="18"/>
      <c r="AA192" s="18"/>
      <c r="AB192" s="18"/>
      <c r="AC192" s="18"/>
      <c r="AD192" s="18"/>
      <c r="AE192" s="18"/>
      <c r="AF192" s="18"/>
      <c r="AG192" s="18"/>
      <c r="AH192" s="18"/>
      <c r="AI192" s="18"/>
      <c r="AJ192" s="18"/>
      <c r="AK192" s="18"/>
      <c r="AL192" s="18"/>
      <c r="AM192" s="18"/>
      <c r="AN192" s="18"/>
      <c r="AO192" s="18"/>
      <c r="AP192" s="18"/>
      <c r="AQ192" s="18"/>
      <c r="AR192" s="18"/>
      <c r="AS192" s="18"/>
      <c r="AT192" s="18"/>
      <c r="AU192" s="18"/>
      <c r="AV192" s="18"/>
      <c r="AW192" s="18"/>
      <c r="AX192" s="18"/>
      <c r="AY192" s="18"/>
      <c r="AZ192" s="18"/>
      <c r="BA192" s="18"/>
      <c r="BB192" s="18"/>
      <c r="BC192" s="18"/>
      <c r="BD192" s="18"/>
      <c r="BE192" s="18"/>
      <c r="BF192" s="18"/>
      <c r="BG192" s="18"/>
      <c r="BH192" s="18"/>
      <c r="BI192" s="18"/>
      <c r="BJ192" s="18"/>
      <c r="BK192" s="18"/>
      <c r="BL192" s="18"/>
      <c r="BM192" s="18"/>
      <c r="BN192" s="18"/>
      <c r="BO192" s="18"/>
      <c r="BP192" s="18"/>
      <c r="BQ192" s="18"/>
      <c r="BR192" s="18"/>
      <c r="BS192" s="18"/>
      <c r="BT192" s="18"/>
      <c r="BU192" s="18"/>
      <c r="BV192" s="18"/>
      <c r="BW192" s="18"/>
      <c r="BX192" s="18"/>
      <c r="BY192" s="18"/>
      <c r="BZ192" s="18"/>
      <c r="CA192" s="18"/>
      <c r="CB192" s="18"/>
      <c r="CC192" s="18"/>
      <c r="CD192" s="18"/>
      <c r="CE192" s="18"/>
      <c r="CF192" s="18"/>
      <c r="CG192" s="18"/>
      <c r="CH192" s="18"/>
      <c r="CI192" s="18"/>
      <c r="CJ192" s="18"/>
      <c r="CK192" s="18"/>
      <c r="CL192" s="18"/>
      <c r="CM192" s="18"/>
      <c r="CN192" s="18"/>
      <c r="CO192" s="18"/>
      <c r="CP192" s="18"/>
      <c r="CQ192" s="18"/>
      <c r="CR192" s="18"/>
      <c r="CS192" s="18"/>
      <c r="CT192" s="18"/>
      <c r="CU192" s="18"/>
      <c r="CV192" s="18"/>
      <c r="CW192" s="18"/>
      <c r="CX192" s="18"/>
      <c r="CY192" s="18"/>
      <c r="CZ192" s="18"/>
      <c r="DA192" s="18"/>
      <c r="DB192" s="18"/>
      <c r="DC192" s="18"/>
      <c r="DD192" s="18"/>
      <c r="DE192" s="18"/>
      <c r="DF192" s="18"/>
      <c r="DG192" s="18"/>
      <c r="DH192" s="18"/>
      <c r="DI192" s="18"/>
      <c r="DJ192" s="18"/>
      <c r="DK192" s="18"/>
      <c r="DL192" s="18"/>
      <c r="DM192" s="18"/>
      <c r="DN192" s="18"/>
      <c r="DO192" s="18"/>
      <c r="DP192" s="18"/>
      <c r="DQ192" s="18"/>
      <c r="DR192" s="18"/>
      <c r="DS192" s="18"/>
      <c r="DT192" s="18"/>
      <c r="DU192" s="18"/>
      <c r="DV192" s="18"/>
      <c r="DW192" s="18"/>
      <c r="DX192" s="18"/>
      <c r="DY192" s="18"/>
      <c r="DZ192" s="18"/>
      <c r="EA192" s="18"/>
      <c r="EB192" s="18"/>
      <c r="EC192" s="18"/>
      <c r="ED192" s="18"/>
      <c r="EE192" s="18"/>
      <c r="EF192" s="18"/>
      <c r="EG192" s="18"/>
      <c r="EH192" s="18"/>
      <c r="EI192" s="18"/>
      <c r="EJ192" s="18"/>
      <c r="EK192" s="18"/>
      <c r="EL192" s="18"/>
      <c r="EM192" s="18"/>
      <c r="EN192" s="18"/>
      <c r="EO192" s="18"/>
      <c r="EP192" s="18"/>
      <c r="EQ192" s="18"/>
      <c r="ER192" s="18"/>
      <c r="ES192" s="18"/>
      <c r="ET192" s="18"/>
      <c r="EU192" s="18"/>
      <c r="EV192" s="18"/>
      <c r="EW192" s="18"/>
      <c r="EX192" s="18"/>
      <c r="EY192" s="18"/>
      <c r="EZ192" s="18"/>
      <c r="FA192" s="18"/>
      <c r="FB192" s="18"/>
      <c r="FC192" s="18"/>
      <c r="FD192" s="18"/>
      <c r="FE192" s="18"/>
      <c r="FF192" s="18"/>
      <c r="FG192" s="18"/>
      <c r="FH192" s="18"/>
      <c r="FI192" s="18"/>
      <c r="FJ192" s="18"/>
      <c r="FK192" s="18"/>
      <c r="FL192" s="18"/>
      <c r="FM192" s="18"/>
      <c r="FN192" s="18"/>
      <c r="FO192" s="18"/>
      <c r="FP192" s="18"/>
      <c r="FQ192" s="18"/>
      <c r="FR192" s="18"/>
      <c r="FS192" s="18"/>
      <c r="FT192" s="18"/>
      <c r="FU192" s="18"/>
      <c r="FV192" s="18"/>
      <c r="FW192" s="18"/>
      <c r="FX192" s="18"/>
      <c r="FY192" s="18"/>
      <c r="FZ192" s="18"/>
      <c r="GA192" s="18"/>
      <c r="GB192" s="18"/>
      <c r="GC192" s="18"/>
      <c r="GD192" s="18"/>
      <c r="GE192" s="18"/>
      <c r="GF192" s="18"/>
      <c r="GG192" s="18"/>
      <c r="GH192" s="18"/>
      <c r="GI192" s="18"/>
      <c r="GJ192" s="18"/>
      <c r="GK192" s="18"/>
      <c r="GL192" s="18"/>
      <c r="GM192" s="18"/>
      <c r="GN192" s="18"/>
      <c r="GO192" s="18"/>
      <c r="GP192" s="18"/>
      <c r="GQ192" s="18"/>
      <c r="GR192" s="18"/>
      <c r="GS192" s="18"/>
      <c r="GT192" s="18"/>
      <c r="GU192" s="18"/>
      <c r="GV192" s="18"/>
      <c r="GW192" s="18"/>
      <c r="GX192" s="18"/>
      <c r="GY192" s="18"/>
      <c r="GZ192" s="18"/>
      <c r="HA192" s="18"/>
      <c r="HB192" s="18"/>
      <c r="HC192" s="18"/>
      <c r="HD192" s="18"/>
      <c r="HE192" s="18"/>
      <c r="HF192" s="18"/>
      <c r="HG192" s="18"/>
      <c r="HH192" s="18"/>
      <c r="HI192" s="18"/>
      <c r="HJ192" s="18"/>
      <c r="HK192" s="18"/>
      <c r="HL192" s="18"/>
      <c r="HM192" s="18"/>
      <c r="HN192" s="18"/>
      <c r="HO192" s="18"/>
      <c r="HP192" s="18"/>
      <c r="HQ192" s="18"/>
      <c r="HR192" s="18"/>
      <c r="HS192" s="18"/>
      <c r="HT192" s="18"/>
      <c r="HU192" s="18"/>
      <c r="HV192" s="18"/>
      <c r="HW192" s="18"/>
      <c r="HX192" s="18"/>
      <c r="HY192" s="18"/>
      <c r="HZ192" s="18"/>
      <c r="IA192" s="18"/>
      <c r="IB192" s="18"/>
      <c r="IC192" s="18"/>
      <c r="ID192" s="18"/>
      <c r="IE192" s="18"/>
      <c r="IF192" s="18"/>
      <c r="IG192" s="18"/>
    </row>
    <row r="193" s="22" customFormat="1" ht="159" customHeight="1" spans="1:241">
      <c r="A193" s="120">
        <v>181</v>
      </c>
      <c r="B193" s="81" t="s">
        <v>795</v>
      </c>
      <c r="C193" s="231" t="s">
        <v>30</v>
      </c>
      <c r="D193" s="91" t="s">
        <v>163</v>
      </c>
      <c r="E193" s="65" t="s">
        <v>796</v>
      </c>
      <c r="F193" s="204" t="s">
        <v>748</v>
      </c>
      <c r="G193" s="94">
        <v>403.82</v>
      </c>
      <c r="H193" s="68" t="s">
        <v>490</v>
      </c>
      <c r="I193" s="232" t="s">
        <v>624</v>
      </c>
      <c r="J193" s="233"/>
      <c r="K193" s="92">
        <v>6</v>
      </c>
      <c r="L193" s="92">
        <v>3</v>
      </c>
      <c r="M193" s="92">
        <v>3</v>
      </c>
      <c r="N193" s="92">
        <f>O193+P193</f>
        <v>0.2168</v>
      </c>
      <c r="O193" s="92">
        <v>0.0714</v>
      </c>
      <c r="P193" s="92">
        <v>0.1454</v>
      </c>
      <c r="Q193" s="92">
        <f>R193+S193</f>
        <v>0.7848</v>
      </c>
      <c r="R193" s="92">
        <v>0.2501</v>
      </c>
      <c r="S193" s="92">
        <v>0.5347</v>
      </c>
      <c r="T193" s="125" t="s">
        <v>37</v>
      </c>
      <c r="U193" s="106" t="s">
        <v>656</v>
      </c>
      <c r="V193" s="97">
        <v>2025.11</v>
      </c>
      <c r="W193" s="134"/>
      <c r="X193" s="18"/>
      <c r="Y193" s="18"/>
      <c r="Z193" s="18"/>
      <c r="AA193" s="18"/>
      <c r="AB193" s="18"/>
      <c r="AC193" s="18"/>
      <c r="AD193" s="18"/>
      <c r="AE193" s="18"/>
      <c r="AF193" s="18"/>
      <c r="AG193" s="18"/>
      <c r="AH193" s="18"/>
      <c r="AI193" s="18"/>
      <c r="AJ193" s="18"/>
      <c r="AK193" s="18"/>
      <c r="AL193" s="18"/>
      <c r="AM193" s="18"/>
      <c r="AN193" s="18"/>
      <c r="AO193" s="18"/>
      <c r="AP193" s="18"/>
      <c r="AQ193" s="18"/>
      <c r="AR193" s="18"/>
      <c r="AS193" s="18"/>
      <c r="AT193" s="18"/>
      <c r="AU193" s="18"/>
      <c r="AV193" s="18"/>
      <c r="AW193" s="18"/>
      <c r="AX193" s="18"/>
      <c r="AY193" s="18"/>
      <c r="AZ193" s="18"/>
      <c r="BA193" s="18"/>
      <c r="BB193" s="18"/>
      <c r="BC193" s="18"/>
      <c r="BD193" s="18"/>
      <c r="BE193" s="18"/>
      <c r="BF193" s="18"/>
      <c r="BG193" s="18"/>
      <c r="BH193" s="18"/>
      <c r="BI193" s="18"/>
      <c r="BJ193" s="18"/>
      <c r="BK193" s="18"/>
      <c r="BL193" s="18"/>
      <c r="BM193" s="18"/>
      <c r="BN193" s="18"/>
      <c r="BO193" s="18"/>
      <c r="BP193" s="18"/>
      <c r="BQ193" s="18"/>
      <c r="BR193" s="18"/>
      <c r="BS193" s="18"/>
      <c r="BT193" s="18"/>
      <c r="BU193" s="18"/>
      <c r="BV193" s="18"/>
      <c r="BW193" s="18"/>
      <c r="BX193" s="18"/>
      <c r="BY193" s="18"/>
      <c r="BZ193" s="18"/>
      <c r="CA193" s="18"/>
      <c r="CB193" s="18"/>
      <c r="CC193" s="18"/>
      <c r="CD193" s="18"/>
      <c r="CE193" s="18"/>
      <c r="CF193" s="18"/>
      <c r="CG193" s="18"/>
      <c r="CH193" s="18"/>
      <c r="CI193" s="18"/>
      <c r="CJ193" s="18"/>
      <c r="CK193" s="18"/>
      <c r="CL193" s="18"/>
      <c r="CM193" s="18"/>
      <c r="CN193" s="18"/>
      <c r="CO193" s="18"/>
      <c r="CP193" s="18"/>
      <c r="CQ193" s="18"/>
      <c r="CR193" s="18"/>
      <c r="CS193" s="18"/>
      <c r="CT193" s="18"/>
      <c r="CU193" s="18"/>
      <c r="CV193" s="18"/>
      <c r="CW193" s="18"/>
      <c r="CX193" s="18"/>
      <c r="CY193" s="18"/>
      <c r="CZ193" s="18"/>
      <c r="DA193" s="18"/>
      <c r="DB193" s="18"/>
      <c r="DC193" s="18"/>
      <c r="DD193" s="18"/>
      <c r="DE193" s="18"/>
      <c r="DF193" s="18"/>
      <c r="DG193" s="18"/>
      <c r="DH193" s="18"/>
      <c r="DI193" s="18"/>
      <c r="DJ193" s="18"/>
      <c r="DK193" s="18"/>
      <c r="DL193" s="18"/>
      <c r="DM193" s="18"/>
      <c r="DN193" s="18"/>
      <c r="DO193" s="18"/>
      <c r="DP193" s="18"/>
      <c r="DQ193" s="18"/>
      <c r="DR193" s="18"/>
      <c r="DS193" s="18"/>
      <c r="DT193" s="18"/>
      <c r="DU193" s="18"/>
      <c r="DV193" s="18"/>
      <c r="DW193" s="18"/>
      <c r="DX193" s="18"/>
      <c r="DY193" s="18"/>
      <c r="DZ193" s="18"/>
      <c r="EA193" s="18"/>
      <c r="EB193" s="18"/>
      <c r="EC193" s="18"/>
      <c r="ED193" s="18"/>
      <c r="EE193" s="18"/>
      <c r="EF193" s="18"/>
      <c r="EG193" s="18"/>
      <c r="EH193" s="18"/>
      <c r="EI193" s="18"/>
      <c r="EJ193" s="18"/>
      <c r="EK193" s="18"/>
      <c r="EL193" s="18"/>
      <c r="EM193" s="18"/>
      <c r="EN193" s="18"/>
      <c r="EO193" s="18"/>
      <c r="EP193" s="18"/>
      <c r="EQ193" s="18"/>
      <c r="ER193" s="18"/>
      <c r="ES193" s="18"/>
      <c r="ET193" s="18"/>
      <c r="EU193" s="18"/>
      <c r="EV193" s="18"/>
      <c r="EW193" s="18"/>
      <c r="EX193" s="18"/>
      <c r="EY193" s="18"/>
      <c r="EZ193" s="18"/>
      <c r="FA193" s="18"/>
      <c r="FB193" s="18"/>
      <c r="FC193" s="18"/>
      <c r="FD193" s="18"/>
      <c r="FE193" s="18"/>
      <c r="FF193" s="18"/>
      <c r="FG193" s="18"/>
      <c r="FH193" s="18"/>
      <c r="FI193" s="18"/>
      <c r="FJ193" s="18"/>
      <c r="FK193" s="18"/>
      <c r="FL193" s="18"/>
      <c r="FM193" s="18"/>
      <c r="FN193" s="18"/>
      <c r="FO193" s="18"/>
      <c r="FP193" s="18"/>
      <c r="FQ193" s="18"/>
      <c r="FR193" s="18"/>
      <c r="FS193" s="18"/>
      <c r="FT193" s="18"/>
      <c r="FU193" s="18"/>
      <c r="FV193" s="18"/>
      <c r="FW193" s="18"/>
      <c r="FX193" s="18"/>
      <c r="FY193" s="18"/>
      <c r="FZ193" s="18"/>
      <c r="GA193" s="18"/>
      <c r="GB193" s="18"/>
      <c r="GC193" s="18"/>
      <c r="GD193" s="18"/>
      <c r="GE193" s="18"/>
      <c r="GF193" s="18"/>
      <c r="GG193" s="18"/>
      <c r="GH193" s="18"/>
      <c r="GI193" s="18"/>
      <c r="GJ193" s="18"/>
      <c r="GK193" s="18"/>
      <c r="GL193" s="18"/>
      <c r="GM193" s="18"/>
      <c r="GN193" s="18"/>
      <c r="GO193" s="18"/>
      <c r="GP193" s="18"/>
      <c r="GQ193" s="18"/>
      <c r="GR193" s="18"/>
      <c r="GS193" s="18"/>
      <c r="GT193" s="18"/>
      <c r="GU193" s="18"/>
      <c r="GV193" s="18"/>
      <c r="GW193" s="18"/>
      <c r="GX193" s="18"/>
      <c r="GY193" s="18"/>
      <c r="GZ193" s="18"/>
      <c r="HA193" s="18"/>
      <c r="HB193" s="18"/>
      <c r="HC193" s="18"/>
      <c r="HD193" s="18"/>
      <c r="HE193" s="18"/>
      <c r="HF193" s="18"/>
      <c r="HG193" s="18"/>
      <c r="HH193" s="18"/>
      <c r="HI193" s="18"/>
      <c r="HJ193" s="18"/>
      <c r="HK193" s="18"/>
      <c r="HL193" s="18"/>
      <c r="HM193" s="18"/>
      <c r="HN193" s="18"/>
      <c r="HO193" s="18"/>
      <c r="HP193" s="18"/>
      <c r="HQ193" s="18"/>
      <c r="HR193" s="18"/>
      <c r="HS193" s="18"/>
      <c r="HT193" s="18"/>
      <c r="HU193" s="18"/>
      <c r="HV193" s="18"/>
      <c r="HW193" s="18"/>
      <c r="HX193" s="18"/>
      <c r="HY193" s="18"/>
      <c r="HZ193" s="18"/>
      <c r="IA193" s="18"/>
      <c r="IB193" s="18"/>
      <c r="IC193" s="18"/>
      <c r="ID193" s="18"/>
      <c r="IE193" s="18"/>
      <c r="IF193" s="18"/>
      <c r="IG193" s="18"/>
    </row>
    <row r="194" s="22" customFormat="1" ht="75" customHeight="1" spans="1:241">
      <c r="A194" s="120"/>
      <c r="B194" s="74" t="s">
        <v>797</v>
      </c>
      <c r="C194" s="182"/>
      <c r="D194" s="92"/>
      <c r="E194" s="193"/>
      <c r="F194" s="122"/>
      <c r="G194" s="75">
        <f>SUM(G195:G224)</f>
        <v>10850.48</v>
      </c>
      <c r="H194" s="68"/>
      <c r="I194" s="74"/>
      <c r="J194" s="74"/>
      <c r="K194" s="72">
        <f>SUM(K195:K224)</f>
        <v>30</v>
      </c>
      <c r="L194" s="72">
        <f>SUM(L195:L224)</f>
        <v>5</v>
      </c>
      <c r="M194" s="72">
        <f t="shared" ref="M194:S194" si="20">SUM(M195:M224)</f>
        <v>25</v>
      </c>
      <c r="N194" s="72">
        <f t="shared" si="20"/>
        <v>2.7669</v>
      </c>
      <c r="O194" s="72">
        <f t="shared" si="20"/>
        <v>0.4946</v>
      </c>
      <c r="P194" s="72">
        <f t="shared" si="20"/>
        <v>2.2522</v>
      </c>
      <c r="Q194" s="72">
        <f t="shared" si="20"/>
        <v>7.6797</v>
      </c>
      <c r="R194" s="72">
        <f t="shared" si="20"/>
        <v>1.6769</v>
      </c>
      <c r="S194" s="72">
        <f t="shared" si="20"/>
        <v>6.0034</v>
      </c>
      <c r="T194" s="174"/>
      <c r="U194" s="174"/>
      <c r="V194" s="72"/>
      <c r="W194" s="73"/>
      <c r="X194" s="18"/>
      <c r="Y194" s="18"/>
      <c r="Z194" s="18"/>
      <c r="AA194" s="18"/>
      <c r="AB194" s="18"/>
      <c r="AC194" s="18"/>
      <c r="AD194" s="18"/>
      <c r="AE194" s="18"/>
      <c r="AF194" s="18"/>
      <c r="AG194" s="18"/>
      <c r="AH194" s="18"/>
      <c r="AI194" s="18"/>
      <c r="AJ194" s="18"/>
      <c r="AK194" s="18"/>
      <c r="AL194" s="18"/>
      <c r="AM194" s="18"/>
      <c r="AN194" s="18"/>
      <c r="AO194" s="18"/>
      <c r="AP194" s="18"/>
      <c r="AQ194" s="18"/>
      <c r="AR194" s="18"/>
      <c r="AS194" s="18"/>
      <c r="AT194" s="18"/>
      <c r="AU194" s="18"/>
      <c r="AV194" s="18"/>
      <c r="AW194" s="18"/>
      <c r="AX194" s="18"/>
      <c r="AY194" s="18"/>
      <c r="AZ194" s="18"/>
      <c r="BA194" s="18"/>
      <c r="BB194" s="18"/>
      <c r="BC194" s="18"/>
      <c r="BD194" s="18"/>
      <c r="BE194" s="18"/>
      <c r="BF194" s="18"/>
      <c r="BG194" s="18"/>
      <c r="BH194" s="18"/>
      <c r="BI194" s="18"/>
      <c r="BJ194" s="18"/>
      <c r="BK194" s="18"/>
      <c r="BL194" s="18"/>
      <c r="BM194" s="18"/>
      <c r="BN194" s="18"/>
      <c r="BO194" s="18"/>
      <c r="BP194" s="18"/>
      <c r="BQ194" s="18"/>
      <c r="BR194" s="18"/>
      <c r="BS194" s="18"/>
      <c r="BT194" s="18"/>
      <c r="BU194" s="18"/>
      <c r="BV194" s="18"/>
      <c r="BW194" s="18"/>
      <c r="BX194" s="18"/>
      <c r="BY194" s="18"/>
      <c r="BZ194" s="18"/>
      <c r="CA194" s="18"/>
      <c r="CB194" s="18"/>
      <c r="CC194" s="18"/>
      <c r="CD194" s="18"/>
      <c r="CE194" s="18"/>
      <c r="CF194" s="18"/>
      <c r="CG194" s="18"/>
      <c r="CH194" s="18"/>
      <c r="CI194" s="18"/>
      <c r="CJ194" s="18"/>
      <c r="CK194" s="18"/>
      <c r="CL194" s="18"/>
      <c r="CM194" s="18"/>
      <c r="CN194" s="18"/>
      <c r="CO194" s="18"/>
      <c r="CP194" s="18"/>
      <c r="CQ194" s="18"/>
      <c r="CR194" s="18"/>
      <c r="CS194" s="18"/>
      <c r="CT194" s="18"/>
      <c r="CU194" s="18"/>
      <c r="CV194" s="18"/>
      <c r="CW194" s="18"/>
      <c r="CX194" s="18"/>
      <c r="CY194" s="18"/>
      <c r="CZ194" s="18"/>
      <c r="DA194" s="18"/>
      <c r="DB194" s="18"/>
      <c r="DC194" s="18"/>
      <c r="DD194" s="18"/>
      <c r="DE194" s="18"/>
      <c r="DF194" s="18"/>
      <c r="DG194" s="18"/>
      <c r="DH194" s="18"/>
      <c r="DI194" s="18"/>
      <c r="DJ194" s="18"/>
      <c r="DK194" s="18"/>
      <c r="DL194" s="18"/>
      <c r="DM194" s="18"/>
      <c r="DN194" s="18"/>
      <c r="DO194" s="18"/>
      <c r="DP194" s="18"/>
      <c r="DQ194" s="18"/>
      <c r="DR194" s="18"/>
      <c r="DS194" s="18"/>
      <c r="DT194" s="18"/>
      <c r="DU194" s="18"/>
      <c r="DV194" s="18"/>
      <c r="DW194" s="18"/>
      <c r="DX194" s="18"/>
      <c r="DY194" s="18"/>
      <c r="DZ194" s="18"/>
      <c r="EA194" s="18"/>
      <c r="EB194" s="18"/>
      <c r="EC194" s="18"/>
      <c r="ED194" s="18"/>
      <c r="EE194" s="18"/>
      <c r="EF194" s="18"/>
      <c r="EG194" s="18"/>
      <c r="EH194" s="18"/>
      <c r="EI194" s="18"/>
      <c r="EJ194" s="18"/>
      <c r="EK194" s="18"/>
      <c r="EL194" s="18"/>
      <c r="EM194" s="18"/>
      <c r="EN194" s="18"/>
      <c r="EO194" s="18"/>
      <c r="EP194" s="18"/>
      <c r="EQ194" s="18"/>
      <c r="ER194" s="18"/>
      <c r="ES194" s="18"/>
      <c r="ET194" s="18"/>
      <c r="EU194" s="18"/>
      <c r="EV194" s="18"/>
      <c r="EW194" s="18"/>
      <c r="EX194" s="18"/>
      <c r="EY194" s="18"/>
      <c r="EZ194" s="18"/>
      <c r="FA194" s="18"/>
      <c r="FB194" s="18"/>
      <c r="FC194" s="18"/>
      <c r="FD194" s="18"/>
      <c r="FE194" s="18"/>
      <c r="FF194" s="18"/>
      <c r="FG194" s="18"/>
      <c r="FH194" s="18"/>
      <c r="FI194" s="18"/>
      <c r="FJ194" s="18"/>
      <c r="FK194" s="18"/>
      <c r="FL194" s="18"/>
      <c r="FM194" s="18"/>
      <c r="FN194" s="18"/>
      <c r="FO194" s="18"/>
      <c r="FP194" s="18"/>
      <c r="FQ194" s="18"/>
      <c r="FR194" s="18"/>
      <c r="FS194" s="18"/>
      <c r="FT194" s="18"/>
      <c r="FU194" s="18"/>
      <c r="FV194" s="18"/>
      <c r="FW194" s="18"/>
      <c r="FX194" s="18"/>
      <c r="FY194" s="18"/>
      <c r="FZ194" s="18"/>
      <c r="GA194" s="18"/>
      <c r="GB194" s="18"/>
      <c r="GC194" s="18"/>
      <c r="GD194" s="18"/>
      <c r="GE194" s="18"/>
      <c r="GF194" s="18"/>
      <c r="GG194" s="18"/>
      <c r="GH194" s="18"/>
      <c r="GI194" s="18"/>
      <c r="GJ194" s="18"/>
      <c r="GK194" s="18"/>
      <c r="GL194" s="18"/>
      <c r="GM194" s="18"/>
      <c r="GN194" s="18"/>
      <c r="GO194" s="18"/>
      <c r="GP194" s="18"/>
      <c r="GQ194" s="18"/>
      <c r="GR194" s="18"/>
      <c r="GS194" s="18"/>
      <c r="GT194" s="18"/>
      <c r="GU194" s="18"/>
      <c r="GV194" s="18"/>
      <c r="GW194" s="18"/>
      <c r="GX194" s="18"/>
      <c r="GY194" s="18"/>
      <c r="GZ194" s="18"/>
      <c r="HA194" s="18"/>
      <c r="HB194" s="18"/>
      <c r="HC194" s="18"/>
      <c r="HD194" s="18"/>
      <c r="HE194" s="18"/>
      <c r="HF194" s="18"/>
      <c r="HG194" s="18"/>
      <c r="HH194" s="18"/>
      <c r="HI194" s="18"/>
      <c r="HJ194" s="18"/>
      <c r="HK194" s="18"/>
      <c r="HL194" s="18"/>
      <c r="HM194" s="18"/>
      <c r="HN194" s="18"/>
      <c r="HO194" s="18"/>
      <c r="HP194" s="18"/>
      <c r="HQ194" s="18"/>
      <c r="HR194" s="18"/>
      <c r="HS194" s="18"/>
      <c r="HT194" s="18"/>
      <c r="HU194" s="18"/>
      <c r="HV194" s="18"/>
      <c r="HW194" s="18"/>
      <c r="HX194" s="18"/>
      <c r="HY194" s="18"/>
      <c r="HZ194" s="18"/>
      <c r="IA194" s="18"/>
      <c r="IB194" s="18"/>
      <c r="IC194" s="18"/>
      <c r="ID194" s="18"/>
      <c r="IE194" s="18"/>
      <c r="IF194" s="18"/>
      <c r="IG194" s="18"/>
    </row>
    <row r="195" s="22" customFormat="1" ht="95" customHeight="1" spans="1:241">
      <c r="A195" s="120">
        <v>182</v>
      </c>
      <c r="B195" s="81" t="s">
        <v>798</v>
      </c>
      <c r="C195" s="82" t="s">
        <v>30</v>
      </c>
      <c r="D195" s="65" t="s">
        <v>31</v>
      </c>
      <c r="E195" s="62" t="s">
        <v>799</v>
      </c>
      <c r="F195" s="122" t="s">
        <v>800</v>
      </c>
      <c r="G195" s="66">
        <v>330</v>
      </c>
      <c r="H195" s="68" t="s">
        <v>490</v>
      </c>
      <c r="I195" s="122" t="s">
        <v>801</v>
      </c>
      <c r="J195" s="122" t="s">
        <v>802</v>
      </c>
      <c r="K195" s="62">
        <f t="shared" ref="K195:K197" si="21">L195+M195</f>
        <v>1</v>
      </c>
      <c r="L195" s="62"/>
      <c r="M195" s="62">
        <v>1</v>
      </c>
      <c r="N195" s="62">
        <v>0.0528</v>
      </c>
      <c r="O195" s="62">
        <v>0.0209</v>
      </c>
      <c r="P195" s="62">
        <v>0.0319</v>
      </c>
      <c r="Q195" s="62">
        <v>0.2109</v>
      </c>
      <c r="R195" s="62">
        <v>0.0511</v>
      </c>
      <c r="S195" s="62">
        <v>0.1598</v>
      </c>
      <c r="T195" s="82" t="s">
        <v>37</v>
      </c>
      <c r="U195" s="82" t="s">
        <v>674</v>
      </c>
      <c r="V195" s="167">
        <v>2025.1</v>
      </c>
      <c r="W195" s="134"/>
      <c r="X195" s="18"/>
      <c r="Y195" s="18"/>
      <c r="Z195" s="18"/>
      <c r="AA195" s="18"/>
      <c r="AB195" s="18"/>
      <c r="AC195" s="18"/>
      <c r="AD195" s="18"/>
      <c r="AE195" s="18"/>
      <c r="AF195" s="18"/>
      <c r="AG195" s="18"/>
      <c r="AH195" s="18"/>
      <c r="AI195" s="18"/>
      <c r="AJ195" s="18"/>
      <c r="AK195" s="18"/>
      <c r="AL195" s="18"/>
      <c r="AM195" s="18"/>
      <c r="AN195" s="18"/>
      <c r="AO195" s="18"/>
      <c r="AP195" s="18"/>
      <c r="AQ195" s="18"/>
      <c r="AR195" s="18"/>
      <c r="AS195" s="18"/>
      <c r="AT195" s="18"/>
      <c r="AU195" s="18"/>
      <c r="AV195" s="18"/>
      <c r="AW195" s="18"/>
      <c r="AX195" s="18"/>
      <c r="AY195" s="18"/>
      <c r="AZ195" s="18"/>
      <c r="BA195" s="18"/>
      <c r="BB195" s="18"/>
      <c r="BC195" s="18"/>
      <c r="BD195" s="18"/>
      <c r="BE195" s="18"/>
      <c r="BF195" s="18"/>
      <c r="BG195" s="18"/>
      <c r="BH195" s="18"/>
      <c r="BI195" s="18"/>
      <c r="BJ195" s="18"/>
      <c r="BK195" s="18"/>
      <c r="BL195" s="18"/>
      <c r="BM195" s="18"/>
      <c r="BN195" s="18"/>
      <c r="BO195" s="18"/>
      <c r="BP195" s="18"/>
      <c r="BQ195" s="18"/>
      <c r="BR195" s="18"/>
      <c r="BS195" s="18"/>
      <c r="BT195" s="18"/>
      <c r="BU195" s="18"/>
      <c r="BV195" s="18"/>
      <c r="BW195" s="18"/>
      <c r="BX195" s="18"/>
      <c r="BY195" s="18"/>
      <c r="BZ195" s="18"/>
      <c r="CA195" s="18"/>
      <c r="CB195" s="18"/>
      <c r="CC195" s="18"/>
      <c r="CD195" s="18"/>
      <c r="CE195" s="18"/>
      <c r="CF195" s="18"/>
      <c r="CG195" s="18"/>
      <c r="CH195" s="18"/>
      <c r="CI195" s="18"/>
      <c r="CJ195" s="18"/>
      <c r="CK195" s="18"/>
      <c r="CL195" s="18"/>
      <c r="CM195" s="18"/>
      <c r="CN195" s="18"/>
      <c r="CO195" s="18"/>
      <c r="CP195" s="18"/>
      <c r="CQ195" s="18"/>
      <c r="CR195" s="18"/>
      <c r="CS195" s="18"/>
      <c r="CT195" s="18"/>
      <c r="CU195" s="18"/>
      <c r="CV195" s="18"/>
      <c r="CW195" s="18"/>
      <c r="CX195" s="18"/>
      <c r="CY195" s="18"/>
      <c r="CZ195" s="18"/>
      <c r="DA195" s="18"/>
      <c r="DB195" s="18"/>
      <c r="DC195" s="18"/>
      <c r="DD195" s="18"/>
      <c r="DE195" s="18"/>
      <c r="DF195" s="18"/>
      <c r="DG195" s="18"/>
      <c r="DH195" s="18"/>
      <c r="DI195" s="18"/>
      <c r="DJ195" s="18"/>
      <c r="DK195" s="18"/>
      <c r="DL195" s="18"/>
      <c r="DM195" s="18"/>
      <c r="DN195" s="18"/>
      <c r="DO195" s="18"/>
      <c r="DP195" s="18"/>
      <c r="DQ195" s="18"/>
      <c r="DR195" s="18"/>
      <c r="DS195" s="18"/>
      <c r="DT195" s="18"/>
      <c r="DU195" s="18"/>
      <c r="DV195" s="18"/>
      <c r="DW195" s="18"/>
      <c r="DX195" s="18"/>
      <c r="DY195" s="18"/>
      <c r="DZ195" s="18"/>
      <c r="EA195" s="18"/>
      <c r="EB195" s="18"/>
      <c r="EC195" s="18"/>
      <c r="ED195" s="18"/>
      <c r="EE195" s="18"/>
      <c r="EF195" s="18"/>
      <c r="EG195" s="18"/>
      <c r="EH195" s="18"/>
      <c r="EI195" s="18"/>
      <c r="EJ195" s="18"/>
      <c r="EK195" s="18"/>
      <c r="EL195" s="18"/>
      <c r="EM195" s="18"/>
      <c r="EN195" s="18"/>
      <c r="EO195" s="18"/>
      <c r="EP195" s="18"/>
      <c r="EQ195" s="18"/>
      <c r="ER195" s="18"/>
      <c r="ES195" s="18"/>
      <c r="ET195" s="18"/>
      <c r="EU195" s="18"/>
      <c r="EV195" s="18"/>
      <c r="EW195" s="18"/>
      <c r="EX195" s="18"/>
      <c r="EY195" s="18"/>
      <c r="EZ195" s="18"/>
      <c r="FA195" s="18"/>
      <c r="FB195" s="18"/>
      <c r="FC195" s="18"/>
      <c r="FD195" s="18"/>
      <c r="FE195" s="18"/>
      <c r="FF195" s="18"/>
      <c r="FG195" s="18"/>
      <c r="FH195" s="18"/>
      <c r="FI195" s="18"/>
      <c r="FJ195" s="18"/>
      <c r="FK195" s="18"/>
      <c r="FL195" s="18"/>
      <c r="FM195" s="18"/>
      <c r="FN195" s="18"/>
      <c r="FO195" s="18"/>
      <c r="FP195" s="18"/>
      <c r="FQ195" s="18"/>
      <c r="FR195" s="18"/>
      <c r="FS195" s="18"/>
      <c r="FT195" s="18"/>
      <c r="FU195" s="18"/>
      <c r="FV195" s="18"/>
      <c r="FW195" s="18"/>
      <c r="FX195" s="18"/>
      <c r="FY195" s="18"/>
      <c r="FZ195" s="18"/>
      <c r="GA195" s="18"/>
      <c r="GB195" s="18"/>
      <c r="GC195" s="18"/>
      <c r="GD195" s="18"/>
      <c r="GE195" s="18"/>
      <c r="GF195" s="18"/>
      <c r="GG195" s="18"/>
      <c r="GH195" s="18"/>
      <c r="GI195" s="18"/>
      <c r="GJ195" s="18"/>
      <c r="GK195" s="18"/>
      <c r="GL195" s="18"/>
      <c r="GM195" s="18"/>
      <c r="GN195" s="18"/>
      <c r="GO195" s="18"/>
      <c r="GP195" s="18"/>
      <c r="GQ195" s="18"/>
      <c r="GR195" s="18"/>
      <c r="GS195" s="18"/>
      <c r="GT195" s="18"/>
      <c r="GU195" s="18"/>
      <c r="GV195" s="18"/>
      <c r="GW195" s="18"/>
      <c r="GX195" s="18"/>
      <c r="GY195" s="18"/>
      <c r="GZ195" s="18"/>
      <c r="HA195" s="18"/>
      <c r="HB195" s="18"/>
      <c r="HC195" s="18"/>
      <c r="HD195" s="18"/>
      <c r="HE195" s="18"/>
      <c r="HF195" s="18"/>
      <c r="HG195" s="18"/>
      <c r="HH195" s="18"/>
      <c r="HI195" s="18"/>
      <c r="HJ195" s="18"/>
      <c r="HK195" s="18"/>
      <c r="HL195" s="18"/>
      <c r="HM195" s="18"/>
      <c r="HN195" s="18"/>
      <c r="HO195" s="18"/>
      <c r="HP195" s="18"/>
      <c r="HQ195" s="18"/>
      <c r="HR195" s="18"/>
      <c r="HS195" s="18"/>
      <c r="HT195" s="18"/>
      <c r="HU195" s="18"/>
      <c r="HV195" s="18"/>
      <c r="HW195" s="18"/>
      <c r="HX195" s="18"/>
      <c r="HY195" s="18"/>
      <c r="HZ195" s="18"/>
      <c r="IA195" s="18"/>
      <c r="IB195" s="18"/>
      <c r="IC195" s="18"/>
      <c r="ID195" s="18"/>
      <c r="IE195" s="18"/>
      <c r="IF195" s="18"/>
      <c r="IG195" s="18"/>
    </row>
    <row r="196" s="22" customFormat="1" ht="87" customHeight="1" spans="1:241">
      <c r="A196" s="120">
        <v>183</v>
      </c>
      <c r="B196" s="81" t="s">
        <v>803</v>
      </c>
      <c r="C196" s="82" t="s">
        <v>30</v>
      </c>
      <c r="D196" s="65" t="s">
        <v>31</v>
      </c>
      <c r="E196" s="62" t="s">
        <v>804</v>
      </c>
      <c r="F196" s="122" t="s">
        <v>805</v>
      </c>
      <c r="G196" s="66">
        <v>300</v>
      </c>
      <c r="H196" s="68" t="s">
        <v>490</v>
      </c>
      <c r="I196" s="122" t="s">
        <v>806</v>
      </c>
      <c r="J196" s="122" t="s">
        <v>802</v>
      </c>
      <c r="K196" s="62">
        <f t="shared" si="21"/>
        <v>1</v>
      </c>
      <c r="L196" s="62"/>
      <c r="M196" s="62">
        <v>1</v>
      </c>
      <c r="N196" s="62">
        <v>0.0662</v>
      </c>
      <c r="O196" s="62">
        <v>0.0177</v>
      </c>
      <c r="P196" s="62">
        <v>0.0485</v>
      </c>
      <c r="Q196" s="62">
        <v>0.2636</v>
      </c>
      <c r="R196" s="62">
        <v>0.0709</v>
      </c>
      <c r="S196" s="62">
        <v>0.1927</v>
      </c>
      <c r="T196" s="82" t="s">
        <v>37</v>
      </c>
      <c r="U196" s="82" t="s">
        <v>674</v>
      </c>
      <c r="V196" s="167">
        <v>2025.1</v>
      </c>
      <c r="W196" s="134"/>
      <c r="X196" s="18"/>
      <c r="Y196" s="18"/>
      <c r="Z196" s="18"/>
      <c r="AA196" s="18"/>
      <c r="AB196" s="18"/>
      <c r="AC196" s="18"/>
      <c r="AD196" s="18"/>
      <c r="AE196" s="18"/>
      <c r="AF196" s="18"/>
      <c r="AG196" s="18"/>
      <c r="AH196" s="18"/>
      <c r="AI196" s="18"/>
      <c r="AJ196" s="18"/>
      <c r="AK196" s="18"/>
      <c r="AL196" s="18"/>
      <c r="AM196" s="18"/>
      <c r="AN196" s="18"/>
      <c r="AO196" s="18"/>
      <c r="AP196" s="18"/>
      <c r="AQ196" s="18"/>
      <c r="AR196" s="18"/>
      <c r="AS196" s="18"/>
      <c r="AT196" s="18"/>
      <c r="AU196" s="18"/>
      <c r="AV196" s="18"/>
      <c r="AW196" s="18"/>
      <c r="AX196" s="18"/>
      <c r="AY196" s="18"/>
      <c r="AZ196" s="18"/>
      <c r="BA196" s="18"/>
      <c r="BB196" s="18"/>
      <c r="BC196" s="18"/>
      <c r="BD196" s="18"/>
      <c r="BE196" s="18"/>
      <c r="BF196" s="18"/>
      <c r="BG196" s="18"/>
      <c r="BH196" s="18"/>
      <c r="BI196" s="18"/>
      <c r="BJ196" s="18"/>
      <c r="BK196" s="18"/>
      <c r="BL196" s="18"/>
      <c r="BM196" s="18"/>
      <c r="BN196" s="18"/>
      <c r="BO196" s="18"/>
      <c r="BP196" s="18"/>
      <c r="BQ196" s="18"/>
      <c r="BR196" s="18"/>
      <c r="BS196" s="18"/>
      <c r="BT196" s="18"/>
      <c r="BU196" s="18"/>
      <c r="BV196" s="18"/>
      <c r="BW196" s="18"/>
      <c r="BX196" s="18"/>
      <c r="BY196" s="18"/>
      <c r="BZ196" s="18"/>
      <c r="CA196" s="18"/>
      <c r="CB196" s="18"/>
      <c r="CC196" s="18"/>
      <c r="CD196" s="18"/>
      <c r="CE196" s="18"/>
      <c r="CF196" s="18"/>
      <c r="CG196" s="18"/>
      <c r="CH196" s="18"/>
      <c r="CI196" s="18"/>
      <c r="CJ196" s="18"/>
      <c r="CK196" s="18"/>
      <c r="CL196" s="18"/>
      <c r="CM196" s="18"/>
      <c r="CN196" s="18"/>
      <c r="CO196" s="18"/>
      <c r="CP196" s="18"/>
      <c r="CQ196" s="18"/>
      <c r="CR196" s="18"/>
      <c r="CS196" s="18"/>
      <c r="CT196" s="18"/>
      <c r="CU196" s="18"/>
      <c r="CV196" s="18"/>
      <c r="CW196" s="18"/>
      <c r="CX196" s="18"/>
      <c r="CY196" s="18"/>
      <c r="CZ196" s="18"/>
      <c r="DA196" s="18"/>
      <c r="DB196" s="18"/>
      <c r="DC196" s="18"/>
      <c r="DD196" s="18"/>
      <c r="DE196" s="18"/>
      <c r="DF196" s="18"/>
      <c r="DG196" s="18"/>
      <c r="DH196" s="18"/>
      <c r="DI196" s="18"/>
      <c r="DJ196" s="18"/>
      <c r="DK196" s="18"/>
      <c r="DL196" s="18"/>
      <c r="DM196" s="18"/>
      <c r="DN196" s="18"/>
      <c r="DO196" s="18"/>
      <c r="DP196" s="18"/>
      <c r="DQ196" s="18"/>
      <c r="DR196" s="18"/>
      <c r="DS196" s="18"/>
      <c r="DT196" s="18"/>
      <c r="DU196" s="18"/>
      <c r="DV196" s="18"/>
      <c r="DW196" s="18"/>
      <c r="DX196" s="18"/>
      <c r="DY196" s="18"/>
      <c r="DZ196" s="18"/>
      <c r="EA196" s="18"/>
      <c r="EB196" s="18"/>
      <c r="EC196" s="18"/>
      <c r="ED196" s="18"/>
      <c r="EE196" s="18"/>
      <c r="EF196" s="18"/>
      <c r="EG196" s="18"/>
      <c r="EH196" s="18"/>
      <c r="EI196" s="18"/>
      <c r="EJ196" s="18"/>
      <c r="EK196" s="18"/>
      <c r="EL196" s="18"/>
      <c r="EM196" s="18"/>
      <c r="EN196" s="18"/>
      <c r="EO196" s="18"/>
      <c r="EP196" s="18"/>
      <c r="EQ196" s="18"/>
      <c r="ER196" s="18"/>
      <c r="ES196" s="18"/>
      <c r="ET196" s="18"/>
      <c r="EU196" s="18"/>
      <c r="EV196" s="18"/>
      <c r="EW196" s="18"/>
      <c r="EX196" s="18"/>
      <c r="EY196" s="18"/>
      <c r="EZ196" s="18"/>
      <c r="FA196" s="18"/>
      <c r="FB196" s="18"/>
      <c r="FC196" s="18"/>
      <c r="FD196" s="18"/>
      <c r="FE196" s="18"/>
      <c r="FF196" s="18"/>
      <c r="FG196" s="18"/>
      <c r="FH196" s="18"/>
      <c r="FI196" s="18"/>
      <c r="FJ196" s="18"/>
      <c r="FK196" s="18"/>
      <c r="FL196" s="18"/>
      <c r="FM196" s="18"/>
      <c r="FN196" s="18"/>
      <c r="FO196" s="18"/>
      <c r="FP196" s="18"/>
      <c r="FQ196" s="18"/>
      <c r="FR196" s="18"/>
      <c r="FS196" s="18"/>
      <c r="FT196" s="18"/>
      <c r="FU196" s="18"/>
      <c r="FV196" s="18"/>
      <c r="FW196" s="18"/>
      <c r="FX196" s="18"/>
      <c r="FY196" s="18"/>
      <c r="FZ196" s="18"/>
      <c r="GA196" s="18"/>
      <c r="GB196" s="18"/>
      <c r="GC196" s="18"/>
      <c r="GD196" s="18"/>
      <c r="GE196" s="18"/>
      <c r="GF196" s="18"/>
      <c r="GG196" s="18"/>
      <c r="GH196" s="18"/>
      <c r="GI196" s="18"/>
      <c r="GJ196" s="18"/>
      <c r="GK196" s="18"/>
      <c r="GL196" s="18"/>
      <c r="GM196" s="18"/>
      <c r="GN196" s="18"/>
      <c r="GO196" s="18"/>
      <c r="GP196" s="18"/>
      <c r="GQ196" s="18"/>
      <c r="GR196" s="18"/>
      <c r="GS196" s="18"/>
      <c r="GT196" s="18"/>
      <c r="GU196" s="18"/>
      <c r="GV196" s="18"/>
      <c r="GW196" s="18"/>
      <c r="GX196" s="18"/>
      <c r="GY196" s="18"/>
      <c r="GZ196" s="18"/>
      <c r="HA196" s="18"/>
      <c r="HB196" s="18"/>
      <c r="HC196" s="18"/>
      <c r="HD196" s="18"/>
      <c r="HE196" s="18"/>
      <c r="HF196" s="18"/>
      <c r="HG196" s="18"/>
      <c r="HH196" s="18"/>
      <c r="HI196" s="18"/>
      <c r="HJ196" s="18"/>
      <c r="HK196" s="18"/>
      <c r="HL196" s="18"/>
      <c r="HM196" s="18"/>
      <c r="HN196" s="18"/>
      <c r="HO196" s="18"/>
      <c r="HP196" s="18"/>
      <c r="HQ196" s="18"/>
      <c r="HR196" s="18"/>
      <c r="HS196" s="18"/>
      <c r="HT196" s="18"/>
      <c r="HU196" s="18"/>
      <c r="HV196" s="18"/>
      <c r="HW196" s="18"/>
      <c r="HX196" s="18"/>
      <c r="HY196" s="18"/>
      <c r="HZ196" s="18"/>
      <c r="IA196" s="18"/>
      <c r="IB196" s="18"/>
      <c r="IC196" s="18"/>
      <c r="ID196" s="18"/>
      <c r="IE196" s="18"/>
      <c r="IF196" s="18"/>
      <c r="IG196" s="18"/>
    </row>
    <row r="197" s="22" customFormat="1" ht="171" customHeight="1" spans="1:241">
      <c r="A197" s="120">
        <v>184</v>
      </c>
      <c r="B197" s="81" t="s">
        <v>807</v>
      </c>
      <c r="C197" s="82" t="s">
        <v>30</v>
      </c>
      <c r="D197" s="65" t="s">
        <v>31</v>
      </c>
      <c r="E197" s="62" t="s">
        <v>808</v>
      </c>
      <c r="F197" s="122" t="s">
        <v>809</v>
      </c>
      <c r="G197" s="66">
        <v>145</v>
      </c>
      <c r="H197" s="68" t="s">
        <v>490</v>
      </c>
      <c r="I197" s="122" t="s">
        <v>801</v>
      </c>
      <c r="J197" s="122" t="s">
        <v>802</v>
      </c>
      <c r="K197" s="62">
        <f t="shared" si="21"/>
        <v>1</v>
      </c>
      <c r="L197" s="62">
        <v>0</v>
      </c>
      <c r="M197" s="62">
        <v>1</v>
      </c>
      <c r="N197" s="234">
        <v>0.0347</v>
      </c>
      <c r="O197" s="234">
        <v>0.0031</v>
      </c>
      <c r="P197" s="234">
        <v>0.0316</v>
      </c>
      <c r="Q197" s="234">
        <v>0.1199</v>
      </c>
      <c r="R197" s="234">
        <v>0.0086</v>
      </c>
      <c r="S197" s="234">
        <v>0.1113</v>
      </c>
      <c r="T197" s="82" t="s">
        <v>37</v>
      </c>
      <c r="U197" s="82" t="s">
        <v>729</v>
      </c>
      <c r="V197" s="167">
        <v>2025.1</v>
      </c>
      <c r="W197" s="134"/>
      <c r="X197" s="18"/>
      <c r="Y197" s="18"/>
      <c r="Z197" s="18"/>
      <c r="AA197" s="18"/>
      <c r="AB197" s="18"/>
      <c r="AC197" s="18"/>
      <c r="AD197" s="18"/>
      <c r="AE197" s="18"/>
      <c r="AF197" s="18"/>
      <c r="AG197" s="18"/>
      <c r="AH197" s="18"/>
      <c r="AI197" s="18"/>
      <c r="AJ197" s="18"/>
      <c r="AK197" s="18"/>
      <c r="AL197" s="18"/>
      <c r="AM197" s="18"/>
      <c r="AN197" s="18"/>
      <c r="AO197" s="18"/>
      <c r="AP197" s="18"/>
      <c r="AQ197" s="18"/>
      <c r="AR197" s="18"/>
      <c r="AS197" s="18"/>
      <c r="AT197" s="18"/>
      <c r="AU197" s="18"/>
      <c r="AV197" s="18"/>
      <c r="AW197" s="18"/>
      <c r="AX197" s="18"/>
      <c r="AY197" s="18"/>
      <c r="AZ197" s="18"/>
      <c r="BA197" s="18"/>
      <c r="BB197" s="18"/>
      <c r="BC197" s="18"/>
      <c r="BD197" s="18"/>
      <c r="BE197" s="18"/>
      <c r="BF197" s="18"/>
      <c r="BG197" s="18"/>
      <c r="BH197" s="18"/>
      <c r="BI197" s="18"/>
      <c r="BJ197" s="18"/>
      <c r="BK197" s="18"/>
      <c r="BL197" s="18"/>
      <c r="BM197" s="18"/>
      <c r="BN197" s="18"/>
      <c r="BO197" s="18"/>
      <c r="BP197" s="18"/>
      <c r="BQ197" s="18"/>
      <c r="BR197" s="18"/>
      <c r="BS197" s="18"/>
      <c r="BT197" s="18"/>
      <c r="BU197" s="18"/>
      <c r="BV197" s="18"/>
      <c r="BW197" s="18"/>
      <c r="BX197" s="18"/>
      <c r="BY197" s="18"/>
      <c r="BZ197" s="18"/>
      <c r="CA197" s="18"/>
      <c r="CB197" s="18"/>
      <c r="CC197" s="18"/>
      <c r="CD197" s="18"/>
      <c r="CE197" s="18"/>
      <c r="CF197" s="18"/>
      <c r="CG197" s="18"/>
      <c r="CH197" s="18"/>
      <c r="CI197" s="18"/>
      <c r="CJ197" s="18"/>
      <c r="CK197" s="18"/>
      <c r="CL197" s="18"/>
      <c r="CM197" s="18"/>
      <c r="CN197" s="18"/>
      <c r="CO197" s="18"/>
      <c r="CP197" s="18"/>
      <c r="CQ197" s="18"/>
      <c r="CR197" s="18"/>
      <c r="CS197" s="18"/>
      <c r="CT197" s="18"/>
      <c r="CU197" s="18"/>
      <c r="CV197" s="18"/>
      <c r="CW197" s="18"/>
      <c r="CX197" s="18"/>
      <c r="CY197" s="18"/>
      <c r="CZ197" s="18"/>
      <c r="DA197" s="18"/>
      <c r="DB197" s="18"/>
      <c r="DC197" s="18"/>
      <c r="DD197" s="18"/>
      <c r="DE197" s="18"/>
      <c r="DF197" s="18"/>
      <c r="DG197" s="18"/>
      <c r="DH197" s="18"/>
      <c r="DI197" s="18"/>
      <c r="DJ197" s="18"/>
      <c r="DK197" s="18"/>
      <c r="DL197" s="18"/>
      <c r="DM197" s="18"/>
      <c r="DN197" s="18"/>
      <c r="DO197" s="18"/>
      <c r="DP197" s="18"/>
      <c r="DQ197" s="18"/>
      <c r="DR197" s="18"/>
      <c r="DS197" s="18"/>
      <c r="DT197" s="18"/>
      <c r="DU197" s="18"/>
      <c r="DV197" s="18"/>
      <c r="DW197" s="18"/>
      <c r="DX197" s="18"/>
      <c r="DY197" s="18"/>
      <c r="DZ197" s="18"/>
      <c r="EA197" s="18"/>
      <c r="EB197" s="18"/>
      <c r="EC197" s="18"/>
      <c r="ED197" s="18"/>
      <c r="EE197" s="18"/>
      <c r="EF197" s="18"/>
      <c r="EG197" s="18"/>
      <c r="EH197" s="18"/>
      <c r="EI197" s="18"/>
      <c r="EJ197" s="18"/>
      <c r="EK197" s="18"/>
      <c r="EL197" s="18"/>
      <c r="EM197" s="18"/>
      <c r="EN197" s="18"/>
      <c r="EO197" s="18"/>
      <c r="EP197" s="18"/>
      <c r="EQ197" s="18"/>
      <c r="ER197" s="18"/>
      <c r="ES197" s="18"/>
      <c r="ET197" s="18"/>
      <c r="EU197" s="18"/>
      <c r="EV197" s="18"/>
      <c r="EW197" s="18"/>
      <c r="EX197" s="18"/>
      <c r="EY197" s="18"/>
      <c r="EZ197" s="18"/>
      <c r="FA197" s="18"/>
      <c r="FB197" s="18"/>
      <c r="FC197" s="18"/>
      <c r="FD197" s="18"/>
      <c r="FE197" s="18"/>
      <c r="FF197" s="18"/>
      <c r="FG197" s="18"/>
      <c r="FH197" s="18"/>
      <c r="FI197" s="18"/>
      <c r="FJ197" s="18"/>
      <c r="FK197" s="18"/>
      <c r="FL197" s="18"/>
      <c r="FM197" s="18"/>
      <c r="FN197" s="18"/>
      <c r="FO197" s="18"/>
      <c r="FP197" s="18"/>
      <c r="FQ197" s="18"/>
      <c r="FR197" s="18"/>
      <c r="FS197" s="18"/>
      <c r="FT197" s="18"/>
      <c r="FU197" s="18"/>
      <c r="FV197" s="18"/>
      <c r="FW197" s="18"/>
      <c r="FX197" s="18"/>
      <c r="FY197" s="18"/>
      <c r="FZ197" s="18"/>
      <c r="GA197" s="18"/>
      <c r="GB197" s="18"/>
      <c r="GC197" s="18"/>
      <c r="GD197" s="18"/>
      <c r="GE197" s="18"/>
      <c r="GF197" s="18"/>
      <c r="GG197" s="18"/>
      <c r="GH197" s="18"/>
      <c r="GI197" s="18"/>
      <c r="GJ197" s="18"/>
      <c r="GK197" s="18"/>
      <c r="GL197" s="18"/>
      <c r="GM197" s="18"/>
      <c r="GN197" s="18"/>
      <c r="GO197" s="18"/>
      <c r="GP197" s="18"/>
      <c r="GQ197" s="18"/>
      <c r="GR197" s="18"/>
      <c r="GS197" s="18"/>
      <c r="GT197" s="18"/>
      <c r="GU197" s="18"/>
      <c r="GV197" s="18"/>
      <c r="GW197" s="18"/>
      <c r="GX197" s="18"/>
      <c r="GY197" s="18"/>
      <c r="GZ197" s="18"/>
      <c r="HA197" s="18"/>
      <c r="HB197" s="18"/>
      <c r="HC197" s="18"/>
      <c r="HD197" s="18"/>
      <c r="HE197" s="18"/>
      <c r="HF197" s="18"/>
      <c r="HG197" s="18"/>
      <c r="HH197" s="18"/>
      <c r="HI197" s="18"/>
      <c r="HJ197" s="18"/>
      <c r="HK197" s="18"/>
      <c r="HL197" s="18"/>
      <c r="HM197" s="18"/>
      <c r="HN197" s="18"/>
      <c r="HO197" s="18"/>
      <c r="HP197" s="18"/>
      <c r="HQ197" s="18"/>
      <c r="HR197" s="18"/>
      <c r="HS197" s="18"/>
      <c r="HT197" s="18"/>
      <c r="HU197" s="18"/>
      <c r="HV197" s="18"/>
      <c r="HW197" s="18"/>
      <c r="HX197" s="18"/>
      <c r="HY197" s="18"/>
      <c r="HZ197" s="18"/>
      <c r="IA197" s="18"/>
      <c r="IB197" s="18"/>
      <c r="IC197" s="18"/>
      <c r="ID197" s="18"/>
      <c r="IE197" s="18"/>
      <c r="IF197" s="18"/>
      <c r="IG197" s="18"/>
    </row>
    <row r="198" s="8" customFormat="1" ht="127" customHeight="1" spans="1:241">
      <c r="A198" s="120">
        <v>185</v>
      </c>
      <c r="B198" s="185" t="s">
        <v>810</v>
      </c>
      <c r="C198" s="182" t="s">
        <v>30</v>
      </c>
      <c r="D198" s="65" t="s">
        <v>31</v>
      </c>
      <c r="E198" s="65" t="s">
        <v>306</v>
      </c>
      <c r="F198" s="122" t="s">
        <v>811</v>
      </c>
      <c r="G198" s="66">
        <v>400</v>
      </c>
      <c r="H198" s="68" t="s">
        <v>490</v>
      </c>
      <c r="I198" s="204" t="s">
        <v>806</v>
      </c>
      <c r="J198" s="122" t="s">
        <v>802</v>
      </c>
      <c r="K198" s="62">
        <v>1</v>
      </c>
      <c r="L198" s="65"/>
      <c r="M198" s="65">
        <v>1</v>
      </c>
      <c r="N198" s="65">
        <v>0.1888</v>
      </c>
      <c r="O198" s="65">
        <v>0.0713</v>
      </c>
      <c r="P198" s="65">
        <v>0.1175</v>
      </c>
      <c r="Q198" s="65">
        <v>0.6412</v>
      </c>
      <c r="R198" s="65">
        <v>0.0751</v>
      </c>
      <c r="S198" s="65">
        <v>0.5661</v>
      </c>
      <c r="T198" s="82" t="s">
        <v>37</v>
      </c>
      <c r="U198" s="82" t="s">
        <v>184</v>
      </c>
      <c r="V198" s="167">
        <v>2025.1</v>
      </c>
      <c r="W198" s="134"/>
    </row>
    <row r="199" s="8" customFormat="1" ht="126" customHeight="1" spans="1:241">
      <c r="A199" s="120">
        <v>186</v>
      </c>
      <c r="B199" s="185" t="s">
        <v>812</v>
      </c>
      <c r="C199" s="182" t="s">
        <v>30</v>
      </c>
      <c r="D199" s="65" t="s">
        <v>31</v>
      </c>
      <c r="E199" s="65" t="s">
        <v>813</v>
      </c>
      <c r="F199" s="122" t="s">
        <v>814</v>
      </c>
      <c r="G199" s="66">
        <v>400</v>
      </c>
      <c r="H199" s="68" t="s">
        <v>490</v>
      </c>
      <c r="I199" s="204" t="s">
        <v>815</v>
      </c>
      <c r="J199" s="122" t="s">
        <v>802</v>
      </c>
      <c r="K199" s="62">
        <v>1</v>
      </c>
      <c r="L199" s="65">
        <v>1</v>
      </c>
      <c r="M199" s="65"/>
      <c r="N199" s="65">
        <v>0.91</v>
      </c>
      <c r="O199" s="65">
        <v>0.0703</v>
      </c>
      <c r="P199" s="65">
        <v>0.8406</v>
      </c>
      <c r="Q199" s="65">
        <v>0.6</v>
      </c>
      <c r="R199" s="65">
        <v>0.2406</v>
      </c>
      <c r="S199" s="65">
        <v>0.36</v>
      </c>
      <c r="T199" s="82" t="s">
        <v>37</v>
      </c>
      <c r="U199" s="82" t="s">
        <v>184</v>
      </c>
      <c r="V199" s="167">
        <v>2025.1</v>
      </c>
      <c r="W199" s="134"/>
    </row>
    <row r="200" s="8" customFormat="1" ht="109" customHeight="1" spans="1:241">
      <c r="A200" s="120">
        <v>187</v>
      </c>
      <c r="B200" s="81" t="s">
        <v>816</v>
      </c>
      <c r="C200" s="125" t="s">
        <v>30</v>
      </c>
      <c r="D200" s="65" t="s">
        <v>31</v>
      </c>
      <c r="E200" s="62" t="s">
        <v>79</v>
      </c>
      <c r="F200" s="122" t="s">
        <v>817</v>
      </c>
      <c r="G200" s="202">
        <v>400</v>
      </c>
      <c r="H200" s="68" t="s">
        <v>490</v>
      </c>
      <c r="I200" s="204" t="s">
        <v>818</v>
      </c>
      <c r="J200" s="122" t="s">
        <v>802</v>
      </c>
      <c r="K200" s="62">
        <f>L200+M200</f>
        <v>1</v>
      </c>
      <c r="L200" s="235"/>
      <c r="M200" s="65">
        <v>1</v>
      </c>
      <c r="N200" s="62">
        <f>O200+P200</f>
        <v>0.0601</v>
      </c>
      <c r="O200" s="62">
        <v>0.0071</v>
      </c>
      <c r="P200" s="71">
        <v>0.053</v>
      </c>
      <c r="Q200" s="62">
        <f>R200+S200</f>
        <v>0.2129</v>
      </c>
      <c r="R200" s="62">
        <v>0.0269</v>
      </c>
      <c r="S200" s="62">
        <v>0.186</v>
      </c>
      <c r="T200" s="82" t="s">
        <v>37</v>
      </c>
      <c r="U200" s="82" t="s">
        <v>83</v>
      </c>
      <c r="V200" s="167">
        <v>2025.1</v>
      </c>
      <c r="W200" s="192"/>
    </row>
    <row r="201" s="8" customFormat="1" ht="106" customHeight="1" spans="1:241">
      <c r="A201" s="120">
        <v>188</v>
      </c>
      <c r="B201" s="81" t="s">
        <v>819</v>
      </c>
      <c r="C201" s="82" t="s">
        <v>30</v>
      </c>
      <c r="D201" s="65" t="s">
        <v>31</v>
      </c>
      <c r="E201" s="62" t="s">
        <v>820</v>
      </c>
      <c r="F201" s="122" t="s">
        <v>821</v>
      </c>
      <c r="G201" s="66">
        <v>348</v>
      </c>
      <c r="H201" s="68" t="s">
        <v>490</v>
      </c>
      <c r="I201" s="204" t="s">
        <v>818</v>
      </c>
      <c r="J201" s="122" t="s">
        <v>802</v>
      </c>
      <c r="K201" s="62">
        <f>L201+M201</f>
        <v>1</v>
      </c>
      <c r="L201" s="236"/>
      <c r="M201" s="62">
        <v>1</v>
      </c>
      <c r="N201" s="62">
        <f>SUM(O201:P201)</f>
        <v>0.0635</v>
      </c>
      <c r="O201" s="62">
        <v>0.0077</v>
      </c>
      <c r="P201" s="62">
        <v>0.0558</v>
      </c>
      <c r="Q201" s="124">
        <f>SUM(R201:S201)</f>
        <v>0.2339</v>
      </c>
      <c r="R201" s="62">
        <v>0.0297</v>
      </c>
      <c r="S201" s="62">
        <v>0.2042</v>
      </c>
      <c r="T201" s="82" t="s">
        <v>37</v>
      </c>
      <c r="U201" s="82" t="s">
        <v>83</v>
      </c>
      <c r="V201" s="167">
        <v>2025.1</v>
      </c>
      <c r="W201" s="128"/>
    </row>
    <row r="202" s="8" customFormat="1" ht="116" customHeight="1" spans="1:241">
      <c r="A202" s="120">
        <v>189</v>
      </c>
      <c r="B202" s="85" t="s">
        <v>822</v>
      </c>
      <c r="C202" s="84" t="s">
        <v>30</v>
      </c>
      <c r="D202" s="65" t="s">
        <v>31</v>
      </c>
      <c r="E202" s="68" t="s">
        <v>823</v>
      </c>
      <c r="F202" s="148" t="s">
        <v>824</v>
      </c>
      <c r="G202" s="237">
        <v>400</v>
      </c>
      <c r="H202" s="68" t="s">
        <v>490</v>
      </c>
      <c r="I202" s="204" t="s">
        <v>825</v>
      </c>
      <c r="J202" s="122" t="s">
        <v>802</v>
      </c>
      <c r="K202" s="62">
        <v>1</v>
      </c>
      <c r="L202" s="68"/>
      <c r="M202" s="68">
        <v>1</v>
      </c>
      <c r="N202" s="124">
        <v>0.0085</v>
      </c>
      <c r="O202" s="124">
        <v>0.0023</v>
      </c>
      <c r="P202" s="124">
        <v>0.0062</v>
      </c>
      <c r="Q202" s="124">
        <v>0.0275</v>
      </c>
      <c r="R202" s="124">
        <v>0.0075</v>
      </c>
      <c r="S202" s="124">
        <v>0.02</v>
      </c>
      <c r="T202" s="82" t="s">
        <v>37</v>
      </c>
      <c r="U202" s="82" t="s">
        <v>466</v>
      </c>
      <c r="V202" s="167">
        <v>2025.1</v>
      </c>
      <c r="W202" s="203"/>
    </row>
    <row r="203" s="29" customFormat="1" ht="103" customHeight="1" spans="1:241">
      <c r="A203" s="120">
        <v>190</v>
      </c>
      <c r="B203" s="85" t="s">
        <v>826</v>
      </c>
      <c r="C203" s="84" t="s">
        <v>30</v>
      </c>
      <c r="D203" s="65" t="s">
        <v>31</v>
      </c>
      <c r="E203" s="68" t="s">
        <v>827</v>
      </c>
      <c r="F203" s="148" t="s">
        <v>828</v>
      </c>
      <c r="G203" s="237">
        <v>380</v>
      </c>
      <c r="H203" s="68" t="s">
        <v>490</v>
      </c>
      <c r="I203" s="204" t="s">
        <v>829</v>
      </c>
      <c r="J203" s="122" t="s">
        <v>802</v>
      </c>
      <c r="K203" s="62">
        <v>1</v>
      </c>
      <c r="L203" s="68"/>
      <c r="M203" s="68">
        <v>1</v>
      </c>
      <c r="N203" s="211">
        <v>0.0288</v>
      </c>
      <c r="O203" s="211">
        <v>0.0035</v>
      </c>
      <c r="P203" s="211">
        <v>0.0253</v>
      </c>
      <c r="Q203" s="211">
        <v>0.112</v>
      </c>
      <c r="R203" s="211">
        <v>0.0133</v>
      </c>
      <c r="S203" s="124">
        <v>0.0987</v>
      </c>
      <c r="T203" s="82" t="s">
        <v>37</v>
      </c>
      <c r="U203" s="82" t="s">
        <v>466</v>
      </c>
      <c r="V203" s="167">
        <v>2025.1</v>
      </c>
      <c r="W203" s="203"/>
      <c r="X203" s="238"/>
      <c r="Y203" s="238"/>
      <c r="Z203" s="238"/>
      <c r="AA203" s="238"/>
      <c r="AB203" s="238"/>
      <c r="AC203" s="238"/>
      <c r="AD203" s="238"/>
      <c r="AE203" s="238"/>
      <c r="AF203" s="238"/>
      <c r="AG203" s="238"/>
      <c r="AH203" s="238"/>
      <c r="AI203" s="238"/>
      <c r="AJ203" s="238"/>
      <c r="AK203" s="238"/>
      <c r="AL203" s="238"/>
      <c r="AM203" s="238"/>
      <c r="AN203" s="238"/>
      <c r="AO203" s="238"/>
      <c r="AP203" s="238"/>
      <c r="AQ203" s="238"/>
      <c r="AR203" s="238"/>
      <c r="AS203" s="238"/>
      <c r="AT203" s="238"/>
      <c r="AU203" s="238"/>
      <c r="AV203" s="238"/>
      <c r="AW203" s="238"/>
      <c r="AX203" s="238"/>
      <c r="AY203" s="238"/>
      <c r="AZ203" s="238"/>
      <c r="BA203" s="238"/>
      <c r="BB203" s="238"/>
      <c r="BC203" s="238"/>
      <c r="BD203" s="238"/>
      <c r="BE203" s="238"/>
      <c r="BF203" s="238"/>
      <c r="BG203" s="238"/>
      <c r="BH203" s="238"/>
      <c r="BI203" s="238"/>
      <c r="BJ203" s="238"/>
      <c r="BK203" s="238"/>
      <c r="BL203" s="238"/>
      <c r="BM203" s="238"/>
      <c r="BN203" s="238"/>
      <c r="BO203" s="238"/>
      <c r="BP203" s="238"/>
      <c r="BQ203" s="238"/>
      <c r="BR203" s="238"/>
      <c r="BS203" s="238"/>
      <c r="BT203" s="238"/>
      <c r="BU203" s="238"/>
      <c r="BV203" s="238"/>
      <c r="BW203" s="238"/>
      <c r="BX203" s="238"/>
      <c r="BY203" s="238"/>
      <c r="BZ203" s="238"/>
      <c r="CA203" s="238"/>
      <c r="CB203" s="238"/>
      <c r="CC203" s="238"/>
      <c r="CD203" s="238"/>
      <c r="CE203" s="238"/>
      <c r="CF203" s="238"/>
      <c r="CG203" s="238"/>
      <c r="CH203" s="238"/>
      <c r="CI203" s="238"/>
      <c r="CJ203" s="238"/>
      <c r="CK203" s="238"/>
      <c r="CL203" s="238"/>
      <c r="CM203" s="238"/>
      <c r="CN203" s="238"/>
      <c r="CO203" s="238"/>
      <c r="CP203" s="238"/>
      <c r="CQ203" s="238"/>
      <c r="CR203" s="238"/>
      <c r="CS203" s="238"/>
      <c r="CT203" s="238"/>
      <c r="CU203" s="238"/>
      <c r="CV203" s="238"/>
      <c r="CW203" s="238"/>
      <c r="CX203" s="238"/>
      <c r="CY203" s="238"/>
      <c r="CZ203" s="238"/>
      <c r="DA203" s="238"/>
      <c r="DB203" s="238"/>
      <c r="DC203" s="238"/>
      <c r="DD203" s="238"/>
      <c r="DE203" s="238"/>
      <c r="DF203" s="238"/>
      <c r="DG203" s="238"/>
      <c r="DH203" s="238"/>
      <c r="DI203" s="238"/>
      <c r="DJ203" s="238"/>
      <c r="DK203" s="238"/>
      <c r="DL203" s="238"/>
      <c r="DM203" s="238"/>
      <c r="DN203" s="238"/>
      <c r="DO203" s="238"/>
      <c r="DP203" s="238"/>
      <c r="DQ203" s="238"/>
      <c r="DR203" s="238"/>
      <c r="DS203" s="238"/>
      <c r="DT203" s="238"/>
      <c r="DU203" s="238"/>
      <c r="DV203" s="238"/>
      <c r="DW203" s="238"/>
      <c r="DX203" s="238"/>
      <c r="DY203" s="238"/>
      <c r="DZ203" s="238"/>
      <c r="EA203" s="238"/>
      <c r="EB203" s="238"/>
      <c r="EC203" s="238"/>
      <c r="ED203" s="238"/>
      <c r="EE203" s="238"/>
      <c r="EF203" s="238"/>
      <c r="EG203" s="238"/>
      <c r="EH203" s="238"/>
      <c r="EI203" s="238"/>
      <c r="EJ203" s="238"/>
      <c r="EK203" s="238"/>
      <c r="EL203" s="238"/>
      <c r="EM203" s="238"/>
      <c r="EN203" s="238"/>
      <c r="EO203" s="238"/>
      <c r="EP203" s="238"/>
      <c r="EQ203" s="238"/>
      <c r="ER203" s="238"/>
      <c r="ES203" s="238"/>
      <c r="ET203" s="238"/>
      <c r="EU203" s="238"/>
      <c r="EV203" s="238"/>
      <c r="EW203" s="238"/>
      <c r="EX203" s="238"/>
      <c r="EY203" s="238"/>
      <c r="EZ203" s="238"/>
      <c r="FA203" s="238"/>
      <c r="FB203" s="238"/>
      <c r="FC203" s="238"/>
      <c r="FD203" s="238"/>
      <c r="FE203" s="238"/>
      <c r="FF203" s="238"/>
      <c r="FG203" s="238"/>
      <c r="FH203" s="238"/>
      <c r="FI203" s="238"/>
      <c r="FJ203" s="238"/>
      <c r="FK203" s="238"/>
      <c r="FL203" s="238"/>
      <c r="FM203" s="238"/>
      <c r="FN203" s="238"/>
      <c r="FO203" s="238"/>
      <c r="FP203" s="238"/>
      <c r="FQ203" s="238"/>
      <c r="FR203" s="238"/>
      <c r="FS203" s="238"/>
      <c r="FT203" s="238"/>
      <c r="FU203" s="238"/>
      <c r="FV203" s="238"/>
      <c r="FW203" s="238"/>
      <c r="FX203" s="238"/>
      <c r="FY203" s="238"/>
      <c r="FZ203" s="238"/>
      <c r="GA203" s="238"/>
      <c r="GB203" s="238"/>
      <c r="GC203" s="238"/>
      <c r="GD203" s="238"/>
      <c r="GE203" s="238"/>
      <c r="GF203" s="238"/>
      <c r="GG203" s="238"/>
      <c r="GH203" s="238"/>
      <c r="GI203" s="238"/>
      <c r="GJ203" s="238"/>
      <c r="GK203" s="238"/>
      <c r="GL203" s="238"/>
      <c r="GM203" s="238"/>
      <c r="GN203" s="238"/>
      <c r="GO203" s="238"/>
      <c r="GP203" s="238"/>
      <c r="GQ203" s="238"/>
      <c r="GR203" s="238"/>
      <c r="GS203" s="238"/>
      <c r="GT203" s="238"/>
      <c r="GU203" s="238"/>
      <c r="GV203" s="238"/>
      <c r="GW203" s="238"/>
      <c r="GX203" s="238"/>
      <c r="GY203" s="238"/>
      <c r="GZ203" s="238"/>
      <c r="HA203" s="238"/>
      <c r="HB203" s="238"/>
      <c r="HC203" s="238"/>
      <c r="HD203" s="238"/>
      <c r="HE203" s="238"/>
      <c r="HF203" s="238"/>
      <c r="HG203" s="238"/>
      <c r="HH203" s="238"/>
      <c r="HI203" s="238"/>
      <c r="HJ203" s="238"/>
      <c r="HK203" s="238"/>
      <c r="HL203" s="238"/>
      <c r="HM203" s="238"/>
      <c r="HN203" s="238"/>
      <c r="HO203" s="238"/>
      <c r="HP203" s="238"/>
      <c r="HQ203" s="238"/>
      <c r="HR203" s="238"/>
      <c r="HS203" s="238"/>
      <c r="HT203" s="238"/>
      <c r="HU203" s="238"/>
      <c r="HV203" s="238"/>
      <c r="HW203" s="238"/>
      <c r="HX203" s="238"/>
      <c r="HY203" s="238"/>
      <c r="HZ203" s="238"/>
      <c r="IA203" s="238"/>
      <c r="IB203" s="238"/>
      <c r="IC203" s="238"/>
      <c r="ID203" s="238"/>
      <c r="IE203" s="238"/>
      <c r="IF203" s="238"/>
    </row>
    <row r="204" s="30" customFormat="1" ht="118" customHeight="1" spans="1:241">
      <c r="A204" s="120">
        <v>191</v>
      </c>
      <c r="B204" s="85" t="s">
        <v>830</v>
      </c>
      <c r="C204" s="84" t="s">
        <v>30</v>
      </c>
      <c r="D204" s="65" t="s">
        <v>31</v>
      </c>
      <c r="E204" s="68" t="s">
        <v>831</v>
      </c>
      <c r="F204" s="148" t="s">
        <v>832</v>
      </c>
      <c r="G204" s="237">
        <v>400</v>
      </c>
      <c r="H204" s="68" t="s">
        <v>490</v>
      </c>
      <c r="I204" s="204" t="s">
        <v>833</v>
      </c>
      <c r="J204" s="122" t="s">
        <v>802</v>
      </c>
      <c r="K204" s="62">
        <v>1</v>
      </c>
      <c r="L204" s="68"/>
      <c r="M204" s="68">
        <v>1</v>
      </c>
      <c r="N204" s="239">
        <v>0.0764</v>
      </c>
      <c r="O204" s="239">
        <v>0.0124</v>
      </c>
      <c r="P204" s="239">
        <v>0.064</v>
      </c>
      <c r="Q204" s="239">
        <v>0.2873</v>
      </c>
      <c r="R204" s="239">
        <v>0.0464</v>
      </c>
      <c r="S204" s="65">
        <v>0.2409</v>
      </c>
      <c r="T204" s="82" t="s">
        <v>37</v>
      </c>
      <c r="U204" s="82" t="s">
        <v>161</v>
      </c>
      <c r="V204" s="167">
        <v>2025.1</v>
      </c>
      <c r="W204" s="203"/>
      <c r="X204" s="240"/>
      <c r="Y204" s="240"/>
      <c r="Z204" s="240"/>
      <c r="AA204" s="240"/>
      <c r="AB204" s="240"/>
      <c r="AC204" s="240"/>
      <c r="AD204" s="240"/>
      <c r="AE204" s="240"/>
      <c r="AF204" s="240"/>
      <c r="AG204" s="240"/>
      <c r="AH204" s="240"/>
      <c r="AI204" s="240"/>
      <c r="AJ204" s="240"/>
      <c r="AK204" s="240"/>
      <c r="AL204" s="240"/>
      <c r="AM204" s="240"/>
      <c r="AN204" s="240"/>
      <c r="AO204" s="240"/>
      <c r="AP204" s="240"/>
      <c r="AQ204" s="240"/>
      <c r="AR204" s="240"/>
      <c r="AS204" s="240"/>
      <c r="AT204" s="240"/>
      <c r="AU204" s="240"/>
      <c r="AV204" s="240"/>
      <c r="AW204" s="240"/>
      <c r="AX204" s="240"/>
      <c r="AY204" s="240"/>
      <c r="AZ204" s="240"/>
      <c r="BA204" s="240"/>
      <c r="BB204" s="240"/>
      <c r="BC204" s="240"/>
      <c r="BD204" s="240"/>
      <c r="BE204" s="240"/>
      <c r="BF204" s="240"/>
      <c r="BG204" s="240"/>
      <c r="BH204" s="240"/>
      <c r="BI204" s="240"/>
      <c r="BJ204" s="240"/>
      <c r="BK204" s="240"/>
      <c r="BL204" s="240"/>
      <c r="BM204" s="240"/>
      <c r="BN204" s="240"/>
      <c r="BO204" s="240"/>
      <c r="BP204" s="240"/>
      <c r="BQ204" s="240"/>
      <c r="BR204" s="240"/>
      <c r="BS204" s="240"/>
      <c r="BT204" s="240"/>
      <c r="BU204" s="240"/>
      <c r="BV204" s="240"/>
      <c r="BW204" s="240"/>
      <c r="BX204" s="240"/>
      <c r="BY204" s="240"/>
      <c r="BZ204" s="240"/>
      <c r="CA204" s="240"/>
      <c r="CB204" s="240"/>
      <c r="CC204" s="240"/>
      <c r="CD204" s="240"/>
      <c r="CE204" s="240"/>
      <c r="CF204" s="240"/>
      <c r="CG204" s="240"/>
      <c r="CH204" s="240"/>
      <c r="CI204" s="240"/>
      <c r="CJ204" s="240"/>
      <c r="CK204" s="240"/>
      <c r="CL204" s="240"/>
      <c r="CM204" s="240"/>
      <c r="CN204" s="240"/>
      <c r="CO204" s="240"/>
      <c r="CP204" s="240"/>
      <c r="CQ204" s="240"/>
      <c r="CR204" s="240"/>
      <c r="CS204" s="240"/>
      <c r="CT204" s="240"/>
      <c r="CU204" s="240"/>
      <c r="CV204" s="240"/>
      <c r="CW204" s="240"/>
      <c r="CX204" s="240"/>
      <c r="CY204" s="240"/>
      <c r="CZ204" s="240"/>
      <c r="DA204" s="240"/>
      <c r="DB204" s="240"/>
      <c r="DC204" s="240"/>
      <c r="DD204" s="240"/>
      <c r="DE204" s="240"/>
      <c r="DF204" s="240"/>
      <c r="DG204" s="240"/>
      <c r="DH204" s="240"/>
      <c r="DI204" s="240"/>
      <c r="DJ204" s="240"/>
      <c r="DK204" s="240"/>
      <c r="DL204" s="240"/>
      <c r="DM204" s="240"/>
      <c r="DN204" s="240"/>
      <c r="DO204" s="240"/>
      <c r="DP204" s="240"/>
      <c r="DQ204" s="240"/>
      <c r="DR204" s="240"/>
      <c r="DS204" s="240"/>
      <c r="DT204" s="240"/>
      <c r="DU204" s="240"/>
      <c r="DV204" s="240"/>
      <c r="DW204" s="240"/>
      <c r="DX204" s="240"/>
      <c r="DY204" s="240"/>
      <c r="DZ204" s="240"/>
      <c r="EA204" s="240"/>
      <c r="EB204" s="240"/>
      <c r="EC204" s="240"/>
      <c r="ED204" s="240"/>
      <c r="EE204" s="240"/>
      <c r="EF204" s="240"/>
      <c r="EG204" s="240"/>
      <c r="EH204" s="240"/>
      <c r="EI204" s="240"/>
      <c r="EJ204" s="240"/>
      <c r="EK204" s="240"/>
      <c r="EL204" s="240"/>
      <c r="EM204" s="240"/>
      <c r="EN204" s="240"/>
      <c r="EO204" s="240"/>
      <c r="EP204" s="240"/>
      <c r="EQ204" s="240"/>
      <c r="ER204" s="240"/>
      <c r="ES204" s="240"/>
      <c r="ET204" s="240"/>
      <c r="EU204" s="240"/>
      <c r="EV204" s="240"/>
      <c r="EW204" s="240"/>
      <c r="EX204" s="240"/>
      <c r="EY204" s="240"/>
      <c r="EZ204" s="240"/>
      <c r="FA204" s="240"/>
      <c r="FB204" s="240"/>
      <c r="FC204" s="240"/>
      <c r="FD204" s="240"/>
      <c r="FE204" s="240"/>
      <c r="FF204" s="240"/>
      <c r="FG204" s="240"/>
      <c r="FH204" s="240"/>
      <c r="FI204" s="240"/>
      <c r="FJ204" s="240"/>
      <c r="FK204" s="240"/>
      <c r="FL204" s="240"/>
      <c r="FM204" s="240"/>
      <c r="FN204" s="240"/>
      <c r="FO204" s="240"/>
      <c r="FP204" s="240"/>
      <c r="FQ204" s="240"/>
      <c r="FR204" s="240"/>
      <c r="FS204" s="240"/>
      <c r="FT204" s="240"/>
      <c r="FU204" s="240"/>
      <c r="FV204" s="240"/>
      <c r="FW204" s="240"/>
      <c r="FX204" s="240"/>
      <c r="FY204" s="240"/>
      <c r="FZ204" s="240"/>
      <c r="GA204" s="240"/>
      <c r="GB204" s="240"/>
      <c r="GC204" s="240"/>
      <c r="GD204" s="240"/>
      <c r="GE204" s="240"/>
      <c r="GF204" s="240"/>
      <c r="GG204" s="240"/>
      <c r="GH204" s="240"/>
      <c r="GI204" s="240"/>
      <c r="GJ204" s="240"/>
      <c r="GK204" s="240"/>
      <c r="GL204" s="240"/>
      <c r="GM204" s="240"/>
      <c r="GN204" s="240"/>
      <c r="GO204" s="240"/>
      <c r="GP204" s="240"/>
      <c r="GQ204" s="240"/>
      <c r="GR204" s="240"/>
      <c r="GS204" s="240"/>
      <c r="GT204" s="240"/>
      <c r="GU204" s="240"/>
      <c r="GV204" s="240"/>
      <c r="GW204" s="240"/>
      <c r="GX204" s="240"/>
      <c r="GY204" s="240"/>
      <c r="GZ204" s="240"/>
      <c r="HA204" s="240"/>
      <c r="HB204" s="240"/>
      <c r="HC204" s="240"/>
      <c r="HD204" s="240"/>
      <c r="HE204" s="240"/>
      <c r="HF204" s="240"/>
      <c r="HG204" s="240"/>
      <c r="HH204" s="240"/>
      <c r="HI204" s="240"/>
      <c r="HJ204" s="240"/>
      <c r="HK204" s="240"/>
      <c r="HL204" s="240"/>
      <c r="HM204" s="240"/>
      <c r="HN204" s="240"/>
      <c r="HO204" s="240"/>
      <c r="HP204" s="240"/>
      <c r="HQ204" s="240"/>
      <c r="HR204" s="240"/>
      <c r="HS204" s="240"/>
      <c r="HT204" s="240"/>
      <c r="HU204" s="240"/>
      <c r="HV204" s="240"/>
      <c r="HW204" s="240"/>
      <c r="HX204" s="240"/>
      <c r="HY204" s="240"/>
      <c r="HZ204" s="240"/>
      <c r="IA204" s="240"/>
      <c r="IB204" s="240"/>
      <c r="IC204" s="240"/>
      <c r="ID204" s="240"/>
      <c r="IE204" s="240"/>
      <c r="IF204" s="240"/>
      <c r="IG204" s="240"/>
    </row>
    <row r="205" s="31" customFormat="1" ht="135" customHeight="1" spans="1:241">
      <c r="A205" s="120">
        <v>192</v>
      </c>
      <c r="B205" s="85" t="s">
        <v>834</v>
      </c>
      <c r="C205" s="84" t="s">
        <v>30</v>
      </c>
      <c r="D205" s="65" t="s">
        <v>31</v>
      </c>
      <c r="E205" s="68" t="s">
        <v>568</v>
      </c>
      <c r="F205" s="69" t="s">
        <v>835</v>
      </c>
      <c r="G205" s="66">
        <v>400</v>
      </c>
      <c r="H205" s="68" t="s">
        <v>490</v>
      </c>
      <c r="I205" s="69" t="s">
        <v>836</v>
      </c>
      <c r="J205" s="122" t="s">
        <v>802</v>
      </c>
      <c r="K205" s="62">
        <v>1</v>
      </c>
      <c r="L205" s="68"/>
      <c r="M205" s="68">
        <v>1</v>
      </c>
      <c r="N205" s="211">
        <v>0.0234</v>
      </c>
      <c r="O205" s="211">
        <v>0.0112</v>
      </c>
      <c r="P205" s="211">
        <v>0.0122</v>
      </c>
      <c r="Q205" s="211">
        <v>0.0706</v>
      </c>
      <c r="R205" s="211">
        <v>0.0347</v>
      </c>
      <c r="S205" s="211">
        <v>0.0359</v>
      </c>
      <c r="T205" s="82" t="s">
        <v>37</v>
      </c>
      <c r="U205" s="82" t="s">
        <v>161</v>
      </c>
      <c r="V205" s="167">
        <v>2025.1</v>
      </c>
      <c r="W205" s="84"/>
    </row>
    <row r="206" s="31" customFormat="1" ht="99" customHeight="1" spans="1:241">
      <c r="A206" s="120">
        <v>193</v>
      </c>
      <c r="B206" s="85" t="s">
        <v>837</v>
      </c>
      <c r="C206" s="84" t="s">
        <v>30</v>
      </c>
      <c r="D206" s="65" t="s">
        <v>31</v>
      </c>
      <c r="E206" s="68" t="s">
        <v>838</v>
      </c>
      <c r="F206" s="69" t="s">
        <v>839</v>
      </c>
      <c r="G206" s="66">
        <v>400</v>
      </c>
      <c r="H206" s="68" t="s">
        <v>490</v>
      </c>
      <c r="I206" s="69" t="s">
        <v>840</v>
      </c>
      <c r="J206" s="122" t="s">
        <v>802</v>
      </c>
      <c r="K206" s="62">
        <f t="shared" ref="K206:K209" si="22">L206+M206</f>
        <v>1</v>
      </c>
      <c r="L206" s="68">
        <v>0</v>
      </c>
      <c r="M206" s="68">
        <v>1</v>
      </c>
      <c r="N206" s="211">
        <v>0.0238</v>
      </c>
      <c r="O206" s="211">
        <v>0.0071</v>
      </c>
      <c r="P206" s="211">
        <v>0.0167</v>
      </c>
      <c r="Q206" s="211">
        <v>0.0903</v>
      </c>
      <c r="R206" s="211">
        <v>0.0267</v>
      </c>
      <c r="S206" s="211">
        <v>0.0636</v>
      </c>
      <c r="T206" s="82" t="s">
        <v>37</v>
      </c>
      <c r="U206" s="82" t="s">
        <v>656</v>
      </c>
      <c r="V206" s="167">
        <v>2025.1</v>
      </c>
      <c r="W206" s="84"/>
    </row>
    <row r="207" s="32" customFormat="1" ht="148" customHeight="1" spans="1:241">
      <c r="A207" s="120">
        <v>194</v>
      </c>
      <c r="B207" s="81" t="s">
        <v>841</v>
      </c>
      <c r="C207" s="82" t="s">
        <v>30</v>
      </c>
      <c r="D207" s="65" t="s">
        <v>31</v>
      </c>
      <c r="E207" s="62" t="s">
        <v>842</v>
      </c>
      <c r="F207" s="122" t="s">
        <v>843</v>
      </c>
      <c r="G207" s="66">
        <v>350</v>
      </c>
      <c r="H207" s="68" t="s">
        <v>490</v>
      </c>
      <c r="I207" s="69" t="s">
        <v>806</v>
      </c>
      <c r="J207" s="122" t="s">
        <v>802</v>
      </c>
      <c r="K207" s="62">
        <f t="shared" si="22"/>
        <v>1</v>
      </c>
      <c r="L207" s="68">
        <v>0</v>
      </c>
      <c r="M207" s="68">
        <v>1</v>
      </c>
      <c r="N207" s="211">
        <v>0.0466</v>
      </c>
      <c r="O207" s="211">
        <v>0.0097</v>
      </c>
      <c r="P207" s="211">
        <v>0.0369</v>
      </c>
      <c r="Q207" s="211">
        <v>0.1702</v>
      </c>
      <c r="R207" s="211">
        <v>0.0396</v>
      </c>
      <c r="S207" s="211">
        <v>0.1306</v>
      </c>
      <c r="T207" s="82" t="s">
        <v>37</v>
      </c>
      <c r="U207" s="82" t="s">
        <v>660</v>
      </c>
      <c r="V207" s="167">
        <v>2025.1</v>
      </c>
      <c r="W207" s="82"/>
    </row>
    <row r="208" s="33" customFormat="1" ht="109" customHeight="1" spans="1:241">
      <c r="A208" s="120">
        <v>195</v>
      </c>
      <c r="B208" s="81" t="s">
        <v>844</v>
      </c>
      <c r="C208" s="82" t="s">
        <v>30</v>
      </c>
      <c r="D208" s="65" t="s">
        <v>31</v>
      </c>
      <c r="E208" s="62" t="s">
        <v>845</v>
      </c>
      <c r="F208" s="122" t="s">
        <v>846</v>
      </c>
      <c r="G208" s="66">
        <v>157</v>
      </c>
      <c r="H208" s="68" t="s">
        <v>490</v>
      </c>
      <c r="I208" s="69" t="s">
        <v>806</v>
      </c>
      <c r="J208" s="122" t="s">
        <v>802</v>
      </c>
      <c r="K208" s="62">
        <f t="shared" si="22"/>
        <v>1</v>
      </c>
      <c r="L208" s="68">
        <v>0</v>
      </c>
      <c r="M208" s="68">
        <v>1</v>
      </c>
      <c r="N208" s="211">
        <v>0.0334</v>
      </c>
      <c r="O208" s="211">
        <v>0.0074</v>
      </c>
      <c r="P208" s="211">
        <v>0.026</v>
      </c>
      <c r="Q208" s="211">
        <v>0.1335</v>
      </c>
      <c r="R208" s="211">
        <v>0.0322</v>
      </c>
      <c r="S208" s="211">
        <v>0.1013</v>
      </c>
      <c r="T208" s="82" t="s">
        <v>37</v>
      </c>
      <c r="U208" s="82" t="s">
        <v>660</v>
      </c>
      <c r="V208" s="167">
        <v>2025.1</v>
      </c>
      <c r="W208" s="82"/>
      <c r="X208" s="241"/>
      <c r="Y208" s="241"/>
      <c r="Z208" s="241"/>
      <c r="AA208" s="241"/>
      <c r="AB208" s="241"/>
      <c r="AC208" s="241"/>
      <c r="AD208" s="241"/>
      <c r="AE208" s="241"/>
      <c r="AF208" s="241"/>
      <c r="AG208" s="241"/>
      <c r="AH208" s="241"/>
      <c r="AI208" s="241"/>
      <c r="AJ208" s="241"/>
      <c r="AK208" s="241"/>
      <c r="AL208" s="241"/>
      <c r="AM208" s="241"/>
      <c r="AN208" s="241"/>
      <c r="AO208" s="241"/>
      <c r="AP208" s="241"/>
      <c r="AQ208" s="241"/>
      <c r="AR208" s="241"/>
      <c r="AS208" s="241"/>
      <c r="AT208" s="241"/>
      <c r="AU208" s="241"/>
      <c r="AV208" s="241"/>
      <c r="AW208" s="241"/>
      <c r="AX208" s="241"/>
      <c r="AY208" s="241"/>
      <c r="AZ208" s="241"/>
      <c r="BA208" s="241"/>
      <c r="BB208" s="241"/>
      <c r="BC208" s="241"/>
      <c r="BD208" s="241"/>
      <c r="BE208" s="241"/>
      <c r="BF208" s="241"/>
      <c r="BG208" s="241"/>
      <c r="BH208" s="241"/>
      <c r="BI208" s="241"/>
      <c r="BJ208" s="241"/>
      <c r="BK208" s="241"/>
      <c r="BL208" s="241"/>
      <c r="BM208" s="241"/>
      <c r="BN208" s="241"/>
      <c r="BO208" s="241"/>
      <c r="BP208" s="241"/>
      <c r="BQ208" s="241"/>
      <c r="BR208" s="241"/>
      <c r="BS208" s="241"/>
      <c r="BT208" s="241"/>
      <c r="BU208" s="241"/>
      <c r="BV208" s="241"/>
      <c r="BW208" s="241"/>
      <c r="BX208" s="241"/>
      <c r="BY208" s="241"/>
      <c r="BZ208" s="241"/>
      <c r="CA208" s="241"/>
      <c r="CB208" s="241"/>
      <c r="CC208" s="241"/>
      <c r="CD208" s="241"/>
      <c r="CE208" s="241"/>
      <c r="CF208" s="241"/>
      <c r="CG208" s="241"/>
      <c r="CH208" s="241"/>
      <c r="CI208" s="241"/>
      <c r="CJ208" s="241"/>
      <c r="CK208" s="241"/>
      <c r="CL208" s="241"/>
      <c r="CM208" s="241"/>
      <c r="CN208" s="241"/>
      <c r="CO208" s="241"/>
      <c r="CP208" s="241"/>
      <c r="CQ208" s="241"/>
      <c r="CR208" s="241"/>
      <c r="CS208" s="241"/>
      <c r="CT208" s="241"/>
      <c r="CU208" s="241"/>
      <c r="CV208" s="241"/>
      <c r="CW208" s="241"/>
      <c r="CX208" s="241"/>
      <c r="CY208" s="241"/>
      <c r="CZ208" s="241"/>
      <c r="DA208" s="241"/>
      <c r="DB208" s="241"/>
      <c r="DC208" s="241"/>
      <c r="DD208" s="241"/>
      <c r="DE208" s="241"/>
      <c r="DF208" s="241"/>
      <c r="DG208" s="241"/>
      <c r="DH208" s="241"/>
      <c r="DI208" s="241"/>
      <c r="DJ208" s="241"/>
      <c r="DK208" s="241"/>
      <c r="DL208" s="241"/>
      <c r="DM208" s="241"/>
      <c r="DN208" s="241"/>
      <c r="DO208" s="241"/>
      <c r="DP208" s="241"/>
      <c r="DQ208" s="241"/>
      <c r="DR208" s="241"/>
      <c r="DS208" s="241"/>
      <c r="DT208" s="241"/>
      <c r="DU208" s="241"/>
      <c r="DV208" s="241"/>
      <c r="DW208" s="241"/>
      <c r="DX208" s="241"/>
      <c r="DY208" s="241"/>
      <c r="DZ208" s="241"/>
      <c r="EA208" s="241"/>
      <c r="EB208" s="241"/>
      <c r="EC208" s="241"/>
      <c r="ED208" s="241"/>
      <c r="EE208" s="241"/>
      <c r="EF208" s="241"/>
      <c r="EG208" s="241"/>
      <c r="EH208" s="241"/>
      <c r="EI208" s="241"/>
      <c r="EJ208" s="241"/>
      <c r="EK208" s="241"/>
      <c r="EL208" s="241"/>
      <c r="EM208" s="241"/>
      <c r="EN208" s="241"/>
      <c r="EO208" s="241"/>
      <c r="EP208" s="241"/>
      <c r="EQ208" s="241"/>
      <c r="ER208" s="241"/>
      <c r="ES208" s="241"/>
      <c r="ET208" s="241"/>
      <c r="EU208" s="241"/>
      <c r="EV208" s="241"/>
      <c r="EW208" s="241"/>
      <c r="EX208" s="241"/>
      <c r="EY208" s="241"/>
      <c r="EZ208" s="241"/>
      <c r="FA208" s="241"/>
      <c r="FB208" s="241"/>
      <c r="FC208" s="241"/>
      <c r="FD208" s="241"/>
      <c r="FE208" s="241"/>
      <c r="FF208" s="241"/>
      <c r="FG208" s="241"/>
      <c r="FH208" s="241"/>
      <c r="FI208" s="241"/>
      <c r="FJ208" s="241"/>
      <c r="FK208" s="241"/>
      <c r="FL208" s="241"/>
      <c r="FM208" s="241"/>
      <c r="FN208" s="241"/>
      <c r="FO208" s="241"/>
      <c r="FP208" s="241"/>
      <c r="FQ208" s="241"/>
      <c r="FR208" s="241"/>
      <c r="FS208" s="241"/>
      <c r="FT208" s="241"/>
      <c r="FU208" s="241"/>
      <c r="FV208" s="241"/>
      <c r="FW208" s="241"/>
      <c r="FX208" s="241"/>
      <c r="FY208" s="241"/>
      <c r="FZ208" s="241"/>
      <c r="GA208" s="241"/>
      <c r="GB208" s="241"/>
      <c r="GC208" s="241"/>
      <c r="GD208" s="241"/>
      <c r="GE208" s="241"/>
      <c r="GF208" s="241"/>
      <c r="GG208" s="241"/>
      <c r="GH208" s="241"/>
      <c r="GI208" s="241"/>
      <c r="GJ208" s="241"/>
      <c r="GK208" s="241"/>
      <c r="GL208" s="241"/>
      <c r="GM208" s="241"/>
      <c r="GN208" s="241"/>
      <c r="GO208" s="241"/>
      <c r="GP208" s="241"/>
      <c r="GQ208" s="241"/>
      <c r="GR208" s="241"/>
      <c r="GS208" s="241"/>
      <c r="GT208" s="241"/>
      <c r="GU208" s="241"/>
      <c r="GV208" s="241"/>
      <c r="GW208" s="241"/>
      <c r="GX208" s="241"/>
      <c r="GY208" s="241"/>
      <c r="GZ208" s="241"/>
      <c r="HA208" s="241"/>
      <c r="HB208" s="241"/>
      <c r="HC208" s="241"/>
      <c r="HD208" s="241"/>
      <c r="HE208" s="241"/>
      <c r="HF208" s="241"/>
      <c r="HG208" s="241"/>
      <c r="HH208" s="241"/>
      <c r="HI208" s="241"/>
      <c r="HJ208" s="241"/>
      <c r="HK208" s="241"/>
      <c r="HL208" s="241"/>
      <c r="HM208" s="241"/>
      <c r="HN208" s="241"/>
      <c r="HO208" s="241"/>
      <c r="HP208" s="241"/>
      <c r="HQ208" s="241"/>
      <c r="HR208" s="241"/>
      <c r="HS208" s="241"/>
      <c r="HT208" s="241"/>
      <c r="HU208" s="241"/>
      <c r="HV208" s="241"/>
      <c r="HW208" s="241"/>
      <c r="HX208" s="241"/>
      <c r="HY208" s="241"/>
      <c r="HZ208" s="241"/>
      <c r="IA208" s="241"/>
      <c r="IB208" s="241"/>
      <c r="IC208" s="241"/>
      <c r="ID208" s="241"/>
      <c r="IE208" s="241"/>
      <c r="IF208" s="241"/>
      <c r="IG208" s="241"/>
    </row>
    <row r="209" s="33" customFormat="1" ht="93" customHeight="1" spans="1:241">
      <c r="A209" s="120">
        <v>196</v>
      </c>
      <c r="B209" s="85" t="s">
        <v>847</v>
      </c>
      <c r="C209" s="84" t="s">
        <v>30</v>
      </c>
      <c r="D209" s="65" t="s">
        <v>31</v>
      </c>
      <c r="E209" s="68" t="s">
        <v>848</v>
      </c>
      <c r="F209" s="69" t="s">
        <v>849</v>
      </c>
      <c r="G209" s="66">
        <v>400</v>
      </c>
      <c r="H209" s="68" t="s">
        <v>490</v>
      </c>
      <c r="I209" s="69" t="s">
        <v>836</v>
      </c>
      <c r="J209" s="122" t="s">
        <v>802</v>
      </c>
      <c r="K209" s="62">
        <f t="shared" si="22"/>
        <v>1</v>
      </c>
      <c r="L209" s="68"/>
      <c r="M209" s="68">
        <v>1</v>
      </c>
      <c r="N209" s="211">
        <v>0.048</v>
      </c>
      <c r="O209" s="211">
        <v>0.0056</v>
      </c>
      <c r="P209" s="211">
        <v>0.0424</v>
      </c>
      <c r="Q209" s="211">
        <v>0.2211</v>
      </c>
      <c r="R209" s="211">
        <v>0.0219</v>
      </c>
      <c r="S209" s="211">
        <v>0.1992</v>
      </c>
      <c r="T209" s="82" t="s">
        <v>37</v>
      </c>
      <c r="U209" s="82" t="s">
        <v>726</v>
      </c>
      <c r="V209" s="167">
        <v>2025.1</v>
      </c>
      <c r="W209" s="84"/>
      <c r="X209" s="241"/>
      <c r="Y209" s="241"/>
      <c r="Z209" s="241"/>
      <c r="AA209" s="241"/>
      <c r="AB209" s="241"/>
      <c r="AC209" s="241"/>
      <c r="AD209" s="241"/>
      <c r="AE209" s="241"/>
      <c r="AF209" s="241"/>
      <c r="AG209" s="241"/>
      <c r="AH209" s="241"/>
      <c r="AI209" s="241"/>
      <c r="AJ209" s="241"/>
      <c r="AK209" s="241"/>
      <c r="AL209" s="241"/>
      <c r="AM209" s="241"/>
      <c r="AN209" s="241"/>
      <c r="AO209" s="241"/>
      <c r="AP209" s="241"/>
      <c r="AQ209" s="241"/>
      <c r="AR209" s="241"/>
      <c r="AS209" s="241"/>
      <c r="AT209" s="241"/>
      <c r="AU209" s="241"/>
      <c r="AV209" s="241"/>
      <c r="AW209" s="241"/>
      <c r="AX209" s="241"/>
      <c r="AY209" s="241"/>
      <c r="AZ209" s="241"/>
      <c r="BA209" s="241"/>
      <c r="BB209" s="241"/>
      <c r="BC209" s="241"/>
      <c r="BD209" s="241"/>
      <c r="BE209" s="241"/>
      <c r="BF209" s="241"/>
      <c r="BG209" s="241"/>
      <c r="BH209" s="241"/>
      <c r="BI209" s="241"/>
      <c r="BJ209" s="241"/>
      <c r="BK209" s="241"/>
      <c r="BL209" s="241"/>
      <c r="BM209" s="241"/>
      <c r="BN209" s="241"/>
      <c r="BO209" s="241"/>
      <c r="BP209" s="241"/>
      <c r="BQ209" s="241"/>
      <c r="BR209" s="241"/>
      <c r="BS209" s="241"/>
      <c r="BT209" s="241"/>
      <c r="BU209" s="241"/>
      <c r="BV209" s="241"/>
      <c r="BW209" s="241"/>
      <c r="BX209" s="241"/>
      <c r="BY209" s="241"/>
      <c r="BZ209" s="241"/>
      <c r="CA209" s="241"/>
      <c r="CB209" s="241"/>
      <c r="CC209" s="241"/>
      <c r="CD209" s="241"/>
      <c r="CE209" s="241"/>
      <c r="CF209" s="241"/>
      <c r="CG209" s="241"/>
      <c r="CH209" s="241"/>
      <c r="CI209" s="241"/>
      <c r="CJ209" s="241"/>
      <c r="CK209" s="241"/>
      <c r="CL209" s="241"/>
      <c r="CM209" s="241"/>
      <c r="CN209" s="241"/>
      <c r="CO209" s="241"/>
      <c r="CP209" s="241"/>
      <c r="CQ209" s="241"/>
      <c r="CR209" s="241"/>
      <c r="CS209" s="241"/>
      <c r="CT209" s="241"/>
      <c r="CU209" s="241"/>
      <c r="CV209" s="241"/>
      <c r="CW209" s="241"/>
      <c r="CX209" s="241"/>
      <c r="CY209" s="241"/>
      <c r="CZ209" s="241"/>
      <c r="DA209" s="241"/>
      <c r="DB209" s="241"/>
      <c r="DC209" s="241"/>
      <c r="DD209" s="241"/>
      <c r="DE209" s="241"/>
      <c r="DF209" s="241"/>
      <c r="DG209" s="241"/>
      <c r="DH209" s="241"/>
      <c r="DI209" s="241"/>
      <c r="DJ209" s="241"/>
      <c r="DK209" s="241"/>
      <c r="DL209" s="241"/>
      <c r="DM209" s="241"/>
      <c r="DN209" s="241"/>
      <c r="DO209" s="241"/>
      <c r="DP209" s="241"/>
      <c r="DQ209" s="241"/>
      <c r="DR209" s="241"/>
      <c r="DS209" s="241"/>
      <c r="DT209" s="241"/>
      <c r="DU209" s="241"/>
      <c r="DV209" s="241"/>
      <c r="DW209" s="241"/>
      <c r="DX209" s="241"/>
      <c r="DY209" s="241"/>
      <c r="DZ209" s="241"/>
      <c r="EA209" s="241"/>
      <c r="EB209" s="241"/>
      <c r="EC209" s="241"/>
      <c r="ED209" s="241"/>
      <c r="EE209" s="241"/>
      <c r="EF209" s="241"/>
      <c r="EG209" s="241"/>
      <c r="EH209" s="241"/>
      <c r="EI209" s="241"/>
      <c r="EJ209" s="241"/>
      <c r="EK209" s="241"/>
      <c r="EL209" s="241"/>
      <c r="EM209" s="241"/>
      <c r="EN209" s="241"/>
      <c r="EO209" s="241"/>
      <c r="EP209" s="241"/>
      <c r="EQ209" s="241"/>
      <c r="ER209" s="241"/>
      <c r="ES209" s="241"/>
      <c r="ET209" s="241"/>
      <c r="EU209" s="241"/>
      <c r="EV209" s="241"/>
      <c r="EW209" s="241"/>
      <c r="EX209" s="241"/>
      <c r="EY209" s="241"/>
      <c r="EZ209" s="241"/>
      <c r="FA209" s="241"/>
      <c r="FB209" s="241"/>
      <c r="FC209" s="241"/>
      <c r="FD209" s="241"/>
      <c r="FE209" s="241"/>
      <c r="FF209" s="241"/>
      <c r="FG209" s="241"/>
      <c r="FH209" s="241"/>
      <c r="FI209" s="241"/>
      <c r="FJ209" s="241"/>
      <c r="FK209" s="241"/>
      <c r="FL209" s="241"/>
      <c r="FM209" s="241"/>
      <c r="FN209" s="241"/>
      <c r="FO209" s="241"/>
      <c r="FP209" s="241"/>
      <c r="FQ209" s="241"/>
      <c r="FR209" s="241"/>
      <c r="FS209" s="241"/>
      <c r="FT209" s="241"/>
      <c r="FU209" s="241"/>
      <c r="FV209" s="241"/>
      <c r="FW209" s="241"/>
      <c r="FX209" s="241"/>
      <c r="FY209" s="241"/>
      <c r="FZ209" s="241"/>
      <c r="GA209" s="241"/>
      <c r="GB209" s="241"/>
      <c r="GC209" s="241"/>
      <c r="GD209" s="241"/>
      <c r="GE209" s="241"/>
      <c r="GF209" s="241"/>
      <c r="GG209" s="241"/>
      <c r="GH209" s="241"/>
      <c r="GI209" s="241"/>
      <c r="GJ209" s="241"/>
      <c r="GK209" s="241"/>
      <c r="GL209" s="241"/>
      <c r="GM209" s="241"/>
      <c r="GN209" s="241"/>
      <c r="GO209" s="241"/>
      <c r="GP209" s="241"/>
      <c r="GQ209" s="241"/>
      <c r="GR209" s="241"/>
      <c r="GS209" s="241"/>
      <c r="GT209" s="241"/>
      <c r="GU209" s="241"/>
      <c r="GV209" s="241"/>
      <c r="GW209" s="241"/>
      <c r="GX209" s="241"/>
      <c r="GY209" s="241"/>
      <c r="GZ209" s="241"/>
      <c r="HA209" s="241"/>
      <c r="HB209" s="241"/>
      <c r="HC209" s="241"/>
      <c r="HD209" s="241"/>
      <c r="HE209" s="241"/>
      <c r="HF209" s="241"/>
      <c r="HG209" s="241"/>
      <c r="HH209" s="241"/>
      <c r="HI209" s="241"/>
      <c r="HJ209" s="241"/>
      <c r="HK209" s="241"/>
      <c r="HL209" s="241"/>
      <c r="HM209" s="241"/>
      <c r="HN209" s="241"/>
      <c r="HO209" s="241"/>
      <c r="HP209" s="241"/>
      <c r="HQ209" s="241"/>
      <c r="HR209" s="241"/>
      <c r="HS209" s="241"/>
      <c r="HT209" s="241"/>
      <c r="HU209" s="241"/>
      <c r="HV209" s="241"/>
      <c r="HW209" s="241"/>
      <c r="HX209" s="241"/>
      <c r="HY209" s="241"/>
      <c r="HZ209" s="241"/>
      <c r="IA209" s="241"/>
      <c r="IB209" s="241"/>
      <c r="IC209" s="241"/>
      <c r="ID209" s="241"/>
      <c r="IE209" s="241"/>
      <c r="IF209" s="241"/>
      <c r="IG209" s="241"/>
    </row>
    <row r="210" s="33" customFormat="1" ht="117" customHeight="1" spans="1:241">
      <c r="A210" s="120">
        <v>197</v>
      </c>
      <c r="B210" s="85" t="s">
        <v>850</v>
      </c>
      <c r="C210" s="84" t="s">
        <v>30</v>
      </c>
      <c r="D210" s="65" t="s">
        <v>31</v>
      </c>
      <c r="E210" s="68" t="s">
        <v>851</v>
      </c>
      <c r="F210" s="69" t="s">
        <v>852</v>
      </c>
      <c r="G210" s="66">
        <v>388.38</v>
      </c>
      <c r="H210" s="68" t="s">
        <v>490</v>
      </c>
      <c r="I210" s="69" t="s">
        <v>836</v>
      </c>
      <c r="J210" s="122" t="s">
        <v>802</v>
      </c>
      <c r="K210" s="62">
        <v>1</v>
      </c>
      <c r="L210" s="68"/>
      <c r="M210" s="68">
        <v>1</v>
      </c>
      <c r="N210" s="211">
        <v>0.0615</v>
      </c>
      <c r="O210" s="211">
        <v>0.0101</v>
      </c>
      <c r="P210" s="211">
        <v>0.0604</v>
      </c>
      <c r="Q210" s="211">
        <v>0.2548</v>
      </c>
      <c r="R210" s="211">
        <v>0.0392</v>
      </c>
      <c r="S210" s="211">
        <v>0.2156</v>
      </c>
      <c r="T210" s="82" t="s">
        <v>37</v>
      </c>
      <c r="U210" s="82" t="s">
        <v>726</v>
      </c>
      <c r="V210" s="167">
        <v>2025.1</v>
      </c>
      <c r="W210" s="84"/>
      <c r="X210" s="241"/>
      <c r="Y210" s="241"/>
      <c r="Z210" s="241"/>
      <c r="AA210" s="241"/>
      <c r="AB210" s="241"/>
      <c r="AC210" s="241"/>
      <c r="AD210" s="241"/>
      <c r="AE210" s="241"/>
      <c r="AF210" s="241"/>
      <c r="AG210" s="241"/>
      <c r="AH210" s="241"/>
      <c r="AI210" s="241"/>
      <c r="AJ210" s="241"/>
      <c r="AK210" s="241"/>
      <c r="AL210" s="241"/>
      <c r="AM210" s="241"/>
      <c r="AN210" s="241"/>
      <c r="AO210" s="241"/>
      <c r="AP210" s="241"/>
      <c r="AQ210" s="241"/>
      <c r="AR210" s="241"/>
      <c r="AS210" s="241"/>
      <c r="AT210" s="241"/>
      <c r="AU210" s="241"/>
      <c r="AV210" s="241"/>
      <c r="AW210" s="241"/>
      <c r="AX210" s="241"/>
      <c r="AY210" s="241"/>
      <c r="AZ210" s="241"/>
      <c r="BA210" s="241"/>
      <c r="BB210" s="241"/>
      <c r="BC210" s="241"/>
      <c r="BD210" s="241"/>
      <c r="BE210" s="241"/>
      <c r="BF210" s="241"/>
      <c r="BG210" s="241"/>
      <c r="BH210" s="241"/>
      <c r="BI210" s="241"/>
      <c r="BJ210" s="241"/>
      <c r="BK210" s="241"/>
      <c r="BL210" s="241"/>
      <c r="BM210" s="241"/>
      <c r="BN210" s="241"/>
      <c r="BO210" s="241"/>
      <c r="BP210" s="241"/>
      <c r="BQ210" s="241"/>
      <c r="BR210" s="241"/>
      <c r="BS210" s="241"/>
      <c r="BT210" s="241"/>
      <c r="BU210" s="241"/>
      <c r="BV210" s="241"/>
      <c r="BW210" s="241"/>
      <c r="BX210" s="241"/>
      <c r="BY210" s="241"/>
      <c r="BZ210" s="241"/>
      <c r="CA210" s="241"/>
      <c r="CB210" s="241"/>
      <c r="CC210" s="241"/>
      <c r="CD210" s="241"/>
      <c r="CE210" s="241"/>
      <c r="CF210" s="241"/>
      <c r="CG210" s="241"/>
      <c r="CH210" s="241"/>
      <c r="CI210" s="241"/>
      <c r="CJ210" s="241"/>
      <c r="CK210" s="241"/>
      <c r="CL210" s="241"/>
      <c r="CM210" s="241"/>
      <c r="CN210" s="241"/>
      <c r="CO210" s="241"/>
      <c r="CP210" s="241"/>
      <c r="CQ210" s="241"/>
      <c r="CR210" s="241"/>
      <c r="CS210" s="241"/>
      <c r="CT210" s="241"/>
      <c r="CU210" s="241"/>
      <c r="CV210" s="241"/>
      <c r="CW210" s="241"/>
      <c r="CX210" s="241"/>
      <c r="CY210" s="241"/>
      <c r="CZ210" s="241"/>
      <c r="DA210" s="241"/>
      <c r="DB210" s="241"/>
      <c r="DC210" s="241"/>
      <c r="DD210" s="241"/>
      <c r="DE210" s="241"/>
      <c r="DF210" s="241"/>
      <c r="DG210" s="241"/>
      <c r="DH210" s="241"/>
      <c r="DI210" s="241"/>
      <c r="DJ210" s="241"/>
      <c r="DK210" s="241"/>
      <c r="DL210" s="241"/>
      <c r="DM210" s="241"/>
      <c r="DN210" s="241"/>
      <c r="DO210" s="241"/>
      <c r="DP210" s="241"/>
      <c r="DQ210" s="241"/>
      <c r="DR210" s="241"/>
      <c r="DS210" s="241"/>
      <c r="DT210" s="241"/>
      <c r="DU210" s="241"/>
      <c r="DV210" s="241"/>
      <c r="DW210" s="241"/>
      <c r="DX210" s="241"/>
      <c r="DY210" s="241"/>
      <c r="DZ210" s="241"/>
      <c r="EA210" s="241"/>
      <c r="EB210" s="241"/>
      <c r="EC210" s="241"/>
      <c r="ED210" s="241"/>
      <c r="EE210" s="241"/>
      <c r="EF210" s="241"/>
      <c r="EG210" s="241"/>
      <c r="EH210" s="241"/>
      <c r="EI210" s="241"/>
      <c r="EJ210" s="241"/>
      <c r="EK210" s="241"/>
      <c r="EL210" s="241"/>
      <c r="EM210" s="241"/>
      <c r="EN210" s="241"/>
      <c r="EO210" s="241"/>
      <c r="EP210" s="241"/>
      <c r="EQ210" s="241"/>
      <c r="ER210" s="241"/>
      <c r="ES210" s="241"/>
      <c r="ET210" s="241"/>
      <c r="EU210" s="241"/>
      <c r="EV210" s="241"/>
      <c r="EW210" s="241"/>
      <c r="EX210" s="241"/>
      <c r="EY210" s="241"/>
      <c r="EZ210" s="241"/>
      <c r="FA210" s="241"/>
      <c r="FB210" s="241"/>
      <c r="FC210" s="241"/>
      <c r="FD210" s="241"/>
      <c r="FE210" s="241"/>
      <c r="FF210" s="241"/>
      <c r="FG210" s="241"/>
      <c r="FH210" s="241"/>
      <c r="FI210" s="241"/>
      <c r="FJ210" s="241"/>
      <c r="FK210" s="241"/>
      <c r="FL210" s="241"/>
      <c r="FM210" s="241"/>
      <c r="FN210" s="241"/>
      <c r="FO210" s="241"/>
      <c r="FP210" s="241"/>
      <c r="FQ210" s="241"/>
      <c r="FR210" s="241"/>
      <c r="FS210" s="241"/>
      <c r="FT210" s="241"/>
      <c r="FU210" s="241"/>
      <c r="FV210" s="241"/>
      <c r="FW210" s="241"/>
      <c r="FX210" s="241"/>
      <c r="FY210" s="241"/>
      <c r="FZ210" s="241"/>
      <c r="GA210" s="241"/>
      <c r="GB210" s="241"/>
      <c r="GC210" s="241"/>
      <c r="GD210" s="241"/>
      <c r="GE210" s="241"/>
      <c r="GF210" s="241"/>
      <c r="GG210" s="241"/>
      <c r="GH210" s="241"/>
      <c r="GI210" s="241"/>
      <c r="GJ210" s="241"/>
      <c r="GK210" s="241"/>
      <c r="GL210" s="241"/>
      <c r="GM210" s="241"/>
      <c r="GN210" s="241"/>
      <c r="GO210" s="241"/>
      <c r="GP210" s="241"/>
      <c r="GQ210" s="241"/>
      <c r="GR210" s="241"/>
      <c r="GS210" s="241"/>
      <c r="GT210" s="241"/>
      <c r="GU210" s="241"/>
      <c r="GV210" s="241"/>
      <c r="GW210" s="241"/>
      <c r="GX210" s="241"/>
      <c r="GY210" s="241"/>
      <c r="GZ210" s="241"/>
      <c r="HA210" s="241"/>
      <c r="HB210" s="241"/>
      <c r="HC210" s="241"/>
      <c r="HD210" s="241"/>
      <c r="HE210" s="241"/>
      <c r="HF210" s="241"/>
      <c r="HG210" s="241"/>
      <c r="HH210" s="241"/>
      <c r="HI210" s="241"/>
      <c r="HJ210" s="241"/>
      <c r="HK210" s="241"/>
      <c r="HL210" s="241"/>
      <c r="HM210" s="241"/>
      <c r="HN210" s="241"/>
      <c r="HO210" s="241"/>
      <c r="HP210" s="241"/>
      <c r="HQ210" s="241"/>
      <c r="HR210" s="241"/>
      <c r="HS210" s="241"/>
      <c r="HT210" s="241"/>
      <c r="HU210" s="241"/>
      <c r="HV210" s="241"/>
      <c r="HW210" s="241"/>
      <c r="HX210" s="241"/>
      <c r="HY210" s="241"/>
      <c r="HZ210" s="241"/>
      <c r="IA210" s="241"/>
      <c r="IB210" s="241"/>
      <c r="IC210" s="241"/>
      <c r="ID210" s="241"/>
      <c r="IE210" s="241"/>
      <c r="IF210" s="241"/>
      <c r="IG210" s="241"/>
    </row>
    <row r="211" s="33" customFormat="1" ht="114" customHeight="1" spans="1:241">
      <c r="A211" s="120">
        <v>198</v>
      </c>
      <c r="B211" s="85" t="s">
        <v>853</v>
      </c>
      <c r="C211" s="84" t="s">
        <v>30</v>
      </c>
      <c r="D211" s="65" t="s">
        <v>31</v>
      </c>
      <c r="E211" s="68" t="s">
        <v>854</v>
      </c>
      <c r="F211" s="69" t="s">
        <v>855</v>
      </c>
      <c r="G211" s="66">
        <v>243.1</v>
      </c>
      <c r="H211" s="68" t="s">
        <v>490</v>
      </c>
      <c r="I211" s="69" t="s">
        <v>806</v>
      </c>
      <c r="J211" s="122" t="s">
        <v>802</v>
      </c>
      <c r="K211" s="62">
        <f t="shared" ref="K211:K216" si="23">L211+M211</f>
        <v>1</v>
      </c>
      <c r="L211" s="68"/>
      <c r="M211" s="68">
        <v>1</v>
      </c>
      <c r="N211" s="211">
        <v>0.2116</v>
      </c>
      <c r="O211" s="211">
        <v>0.0561</v>
      </c>
      <c r="P211" s="211">
        <v>0.1555</v>
      </c>
      <c r="Q211" s="211">
        <v>0.8464</v>
      </c>
      <c r="R211" s="211">
        <v>0.2244</v>
      </c>
      <c r="S211" s="211">
        <v>0.622</v>
      </c>
      <c r="T211" s="82" t="s">
        <v>37</v>
      </c>
      <c r="U211" s="82" t="s">
        <v>721</v>
      </c>
      <c r="V211" s="167">
        <v>2025.1</v>
      </c>
      <c r="W211" s="84"/>
      <c r="X211" s="241"/>
      <c r="Y211" s="241"/>
      <c r="Z211" s="241"/>
      <c r="AA211" s="241"/>
      <c r="AB211" s="241"/>
      <c r="AC211" s="241"/>
      <c r="AD211" s="241"/>
      <c r="AE211" s="241"/>
      <c r="AF211" s="241"/>
      <c r="AG211" s="241"/>
      <c r="AH211" s="241"/>
      <c r="AI211" s="241"/>
      <c r="AJ211" s="241"/>
      <c r="AK211" s="241"/>
      <c r="AL211" s="241"/>
      <c r="AM211" s="241"/>
      <c r="AN211" s="241"/>
      <c r="AO211" s="241"/>
      <c r="AP211" s="241"/>
      <c r="AQ211" s="241"/>
      <c r="AR211" s="241"/>
      <c r="AS211" s="241"/>
      <c r="AT211" s="241"/>
      <c r="AU211" s="241"/>
      <c r="AV211" s="241"/>
      <c r="AW211" s="241"/>
      <c r="AX211" s="241"/>
      <c r="AY211" s="241"/>
      <c r="AZ211" s="241"/>
      <c r="BA211" s="241"/>
      <c r="BB211" s="241"/>
      <c r="BC211" s="241"/>
      <c r="BD211" s="241"/>
      <c r="BE211" s="241"/>
      <c r="BF211" s="241"/>
      <c r="BG211" s="241"/>
      <c r="BH211" s="241"/>
      <c r="BI211" s="241"/>
      <c r="BJ211" s="241"/>
      <c r="BK211" s="241"/>
      <c r="BL211" s="241"/>
      <c r="BM211" s="241"/>
      <c r="BN211" s="241"/>
      <c r="BO211" s="241"/>
      <c r="BP211" s="241"/>
      <c r="BQ211" s="241"/>
      <c r="BR211" s="241"/>
      <c r="BS211" s="241"/>
      <c r="BT211" s="241"/>
      <c r="BU211" s="241"/>
      <c r="BV211" s="241"/>
      <c r="BW211" s="241"/>
      <c r="BX211" s="241"/>
      <c r="BY211" s="241"/>
      <c r="BZ211" s="241"/>
      <c r="CA211" s="241"/>
      <c r="CB211" s="241"/>
      <c r="CC211" s="241"/>
      <c r="CD211" s="241"/>
      <c r="CE211" s="241"/>
      <c r="CF211" s="241"/>
      <c r="CG211" s="241"/>
      <c r="CH211" s="241"/>
      <c r="CI211" s="241"/>
      <c r="CJ211" s="241"/>
      <c r="CK211" s="241"/>
      <c r="CL211" s="241"/>
      <c r="CM211" s="241"/>
      <c r="CN211" s="241"/>
      <c r="CO211" s="241"/>
      <c r="CP211" s="241"/>
      <c r="CQ211" s="241"/>
      <c r="CR211" s="241"/>
      <c r="CS211" s="241"/>
      <c r="CT211" s="241"/>
      <c r="CU211" s="241"/>
      <c r="CV211" s="241"/>
      <c r="CW211" s="241"/>
      <c r="CX211" s="241"/>
      <c r="CY211" s="241"/>
      <c r="CZ211" s="241"/>
      <c r="DA211" s="241"/>
      <c r="DB211" s="241"/>
      <c r="DC211" s="241"/>
      <c r="DD211" s="241"/>
      <c r="DE211" s="241"/>
      <c r="DF211" s="241"/>
      <c r="DG211" s="241"/>
      <c r="DH211" s="241"/>
      <c r="DI211" s="241"/>
      <c r="DJ211" s="241"/>
      <c r="DK211" s="241"/>
      <c r="DL211" s="241"/>
      <c r="DM211" s="241"/>
      <c r="DN211" s="241"/>
      <c r="DO211" s="241"/>
      <c r="DP211" s="241"/>
      <c r="DQ211" s="241"/>
      <c r="DR211" s="241"/>
      <c r="DS211" s="241"/>
      <c r="DT211" s="241"/>
      <c r="DU211" s="241"/>
      <c r="DV211" s="241"/>
      <c r="DW211" s="241"/>
      <c r="DX211" s="241"/>
      <c r="DY211" s="241"/>
      <c r="DZ211" s="241"/>
      <c r="EA211" s="241"/>
      <c r="EB211" s="241"/>
      <c r="EC211" s="241"/>
      <c r="ED211" s="241"/>
      <c r="EE211" s="241"/>
      <c r="EF211" s="241"/>
      <c r="EG211" s="241"/>
      <c r="EH211" s="241"/>
      <c r="EI211" s="241"/>
      <c r="EJ211" s="241"/>
      <c r="EK211" s="241"/>
      <c r="EL211" s="241"/>
      <c r="EM211" s="241"/>
      <c r="EN211" s="241"/>
      <c r="EO211" s="241"/>
      <c r="EP211" s="241"/>
      <c r="EQ211" s="241"/>
      <c r="ER211" s="241"/>
      <c r="ES211" s="241"/>
      <c r="ET211" s="241"/>
      <c r="EU211" s="241"/>
      <c r="EV211" s="241"/>
      <c r="EW211" s="241"/>
      <c r="EX211" s="241"/>
      <c r="EY211" s="241"/>
      <c r="EZ211" s="241"/>
      <c r="FA211" s="241"/>
      <c r="FB211" s="241"/>
      <c r="FC211" s="241"/>
      <c r="FD211" s="241"/>
      <c r="FE211" s="241"/>
      <c r="FF211" s="241"/>
      <c r="FG211" s="241"/>
      <c r="FH211" s="241"/>
      <c r="FI211" s="241"/>
      <c r="FJ211" s="241"/>
      <c r="FK211" s="241"/>
      <c r="FL211" s="241"/>
      <c r="FM211" s="241"/>
      <c r="FN211" s="241"/>
      <c r="FO211" s="241"/>
      <c r="FP211" s="241"/>
      <c r="FQ211" s="241"/>
      <c r="FR211" s="241"/>
      <c r="FS211" s="241"/>
      <c r="FT211" s="241"/>
      <c r="FU211" s="241"/>
      <c r="FV211" s="241"/>
      <c r="FW211" s="241"/>
      <c r="FX211" s="241"/>
      <c r="FY211" s="241"/>
      <c r="FZ211" s="241"/>
      <c r="GA211" s="241"/>
      <c r="GB211" s="241"/>
      <c r="GC211" s="241"/>
      <c r="GD211" s="241"/>
      <c r="GE211" s="241"/>
      <c r="GF211" s="241"/>
      <c r="GG211" s="241"/>
      <c r="GH211" s="241"/>
      <c r="GI211" s="241"/>
      <c r="GJ211" s="241"/>
      <c r="GK211" s="241"/>
      <c r="GL211" s="241"/>
      <c r="GM211" s="241"/>
      <c r="GN211" s="241"/>
      <c r="GO211" s="241"/>
      <c r="GP211" s="241"/>
      <c r="GQ211" s="241"/>
      <c r="GR211" s="241"/>
      <c r="GS211" s="241"/>
      <c r="GT211" s="241"/>
      <c r="GU211" s="241"/>
      <c r="GV211" s="241"/>
      <c r="GW211" s="241"/>
      <c r="GX211" s="241"/>
      <c r="GY211" s="241"/>
      <c r="GZ211" s="241"/>
      <c r="HA211" s="241"/>
      <c r="HB211" s="241"/>
      <c r="HC211" s="241"/>
      <c r="HD211" s="241"/>
      <c r="HE211" s="241"/>
      <c r="HF211" s="241"/>
      <c r="HG211" s="241"/>
      <c r="HH211" s="241"/>
      <c r="HI211" s="241"/>
      <c r="HJ211" s="241"/>
      <c r="HK211" s="241"/>
      <c r="HL211" s="241"/>
      <c r="HM211" s="241"/>
      <c r="HN211" s="241"/>
      <c r="HO211" s="241"/>
      <c r="HP211" s="241"/>
      <c r="HQ211" s="241"/>
      <c r="HR211" s="241"/>
      <c r="HS211" s="241"/>
      <c r="HT211" s="241"/>
      <c r="HU211" s="241"/>
      <c r="HV211" s="241"/>
      <c r="HW211" s="241"/>
      <c r="HX211" s="241"/>
      <c r="HY211" s="241"/>
      <c r="HZ211" s="241"/>
      <c r="IA211" s="241"/>
      <c r="IB211" s="241"/>
      <c r="IC211" s="241"/>
      <c r="ID211" s="241"/>
      <c r="IE211" s="241"/>
      <c r="IF211" s="241"/>
      <c r="IG211" s="241"/>
    </row>
    <row r="212" s="33" customFormat="1" ht="93" customHeight="1" spans="1:241">
      <c r="A212" s="120">
        <v>199</v>
      </c>
      <c r="B212" s="85" t="s">
        <v>856</v>
      </c>
      <c r="C212" s="84" t="s">
        <v>30</v>
      </c>
      <c r="D212" s="65" t="s">
        <v>31</v>
      </c>
      <c r="E212" s="68" t="s">
        <v>857</v>
      </c>
      <c r="F212" s="69" t="s">
        <v>858</v>
      </c>
      <c r="G212" s="66">
        <v>329</v>
      </c>
      <c r="H212" s="68" t="s">
        <v>490</v>
      </c>
      <c r="I212" s="85" t="s">
        <v>859</v>
      </c>
      <c r="J212" s="122" t="s">
        <v>802</v>
      </c>
      <c r="K212" s="62">
        <f t="shared" si="23"/>
        <v>1</v>
      </c>
      <c r="L212" s="68"/>
      <c r="M212" s="68">
        <v>1</v>
      </c>
      <c r="N212" s="211">
        <v>0.0648</v>
      </c>
      <c r="O212" s="211">
        <v>0.0108</v>
      </c>
      <c r="P212" s="211">
        <v>0.024</v>
      </c>
      <c r="Q212" s="211">
        <v>0.2532</v>
      </c>
      <c r="R212" s="211">
        <v>0.0412</v>
      </c>
      <c r="S212" s="211">
        <v>0.212</v>
      </c>
      <c r="T212" s="82" t="s">
        <v>37</v>
      </c>
      <c r="U212" s="82" t="s">
        <v>648</v>
      </c>
      <c r="V212" s="167">
        <v>2025.1</v>
      </c>
      <c r="W212" s="84"/>
      <c r="X212" s="241"/>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241"/>
      <c r="AT212" s="241"/>
      <c r="AU212" s="241"/>
      <c r="AV212" s="241"/>
      <c r="AW212" s="241"/>
      <c r="AX212" s="241"/>
      <c r="AY212" s="241"/>
      <c r="AZ212" s="241"/>
      <c r="BA212" s="241"/>
      <c r="BB212" s="241"/>
      <c r="BC212" s="241"/>
      <c r="BD212" s="241"/>
      <c r="BE212" s="241"/>
      <c r="BF212" s="241"/>
      <c r="BG212" s="241"/>
      <c r="BH212" s="241"/>
      <c r="BI212" s="241"/>
      <c r="BJ212" s="241"/>
      <c r="BK212" s="241"/>
      <c r="BL212" s="241"/>
      <c r="BM212" s="241"/>
      <c r="BN212" s="241"/>
      <c r="BO212" s="241"/>
      <c r="BP212" s="241"/>
      <c r="BQ212" s="241"/>
      <c r="BR212" s="241"/>
      <c r="BS212" s="241"/>
      <c r="BT212" s="241"/>
      <c r="BU212" s="241"/>
      <c r="BV212" s="241"/>
      <c r="BW212" s="241"/>
      <c r="BX212" s="241"/>
      <c r="BY212" s="241"/>
      <c r="BZ212" s="241"/>
      <c r="CA212" s="241"/>
      <c r="CB212" s="241"/>
      <c r="CC212" s="241"/>
      <c r="CD212" s="241"/>
      <c r="CE212" s="241"/>
      <c r="CF212" s="241"/>
      <c r="CG212" s="241"/>
      <c r="CH212" s="241"/>
      <c r="CI212" s="241"/>
      <c r="CJ212" s="241"/>
      <c r="CK212" s="241"/>
      <c r="CL212" s="241"/>
      <c r="CM212" s="241"/>
      <c r="CN212" s="241"/>
      <c r="CO212" s="241"/>
      <c r="CP212" s="241"/>
      <c r="CQ212" s="241"/>
      <c r="CR212" s="241"/>
      <c r="CS212" s="241"/>
      <c r="CT212" s="241"/>
      <c r="CU212" s="241"/>
      <c r="CV212" s="241"/>
      <c r="CW212" s="241"/>
      <c r="CX212" s="241"/>
      <c r="CY212" s="241"/>
      <c r="CZ212" s="241"/>
      <c r="DA212" s="241"/>
      <c r="DB212" s="241"/>
      <c r="DC212" s="241"/>
      <c r="DD212" s="241"/>
      <c r="DE212" s="241"/>
      <c r="DF212" s="241"/>
      <c r="DG212" s="241"/>
      <c r="DH212" s="241"/>
      <c r="DI212" s="241"/>
      <c r="DJ212" s="241"/>
      <c r="DK212" s="241"/>
      <c r="DL212" s="241"/>
      <c r="DM212" s="241"/>
      <c r="DN212" s="241"/>
      <c r="DO212" s="241"/>
      <c r="DP212" s="241"/>
      <c r="DQ212" s="241"/>
      <c r="DR212" s="241"/>
      <c r="DS212" s="241"/>
      <c r="DT212" s="241"/>
      <c r="DU212" s="241"/>
      <c r="DV212" s="241"/>
      <c r="DW212" s="241"/>
      <c r="DX212" s="241"/>
      <c r="DY212" s="241"/>
      <c r="DZ212" s="241"/>
      <c r="EA212" s="241"/>
      <c r="EB212" s="241"/>
      <c r="EC212" s="241"/>
      <c r="ED212" s="241"/>
      <c r="EE212" s="241"/>
      <c r="EF212" s="241"/>
      <c r="EG212" s="241"/>
      <c r="EH212" s="241"/>
      <c r="EI212" s="241"/>
      <c r="EJ212" s="241"/>
      <c r="EK212" s="241"/>
      <c r="EL212" s="241"/>
      <c r="EM212" s="241"/>
      <c r="EN212" s="241"/>
      <c r="EO212" s="241"/>
      <c r="EP212" s="241"/>
      <c r="EQ212" s="241"/>
      <c r="ER212" s="241"/>
      <c r="ES212" s="241"/>
      <c r="ET212" s="241"/>
      <c r="EU212" s="241"/>
      <c r="EV212" s="241"/>
      <c r="EW212" s="241"/>
      <c r="EX212" s="241"/>
      <c r="EY212" s="241"/>
      <c r="EZ212" s="241"/>
      <c r="FA212" s="241"/>
      <c r="FB212" s="241"/>
      <c r="FC212" s="241"/>
      <c r="FD212" s="241"/>
      <c r="FE212" s="241"/>
      <c r="FF212" s="241"/>
      <c r="FG212" s="241"/>
      <c r="FH212" s="241"/>
      <c r="FI212" s="241"/>
      <c r="FJ212" s="241"/>
      <c r="FK212" s="241"/>
      <c r="FL212" s="241"/>
      <c r="FM212" s="241"/>
      <c r="FN212" s="241"/>
      <c r="FO212" s="241"/>
      <c r="FP212" s="241"/>
      <c r="FQ212" s="241"/>
      <c r="FR212" s="241"/>
      <c r="FS212" s="241"/>
      <c r="FT212" s="241"/>
      <c r="FU212" s="241"/>
      <c r="FV212" s="241"/>
      <c r="FW212" s="241"/>
      <c r="FX212" s="241"/>
      <c r="FY212" s="241"/>
      <c r="FZ212" s="241"/>
      <c r="GA212" s="241"/>
      <c r="GB212" s="241"/>
      <c r="GC212" s="241"/>
      <c r="GD212" s="241"/>
      <c r="GE212" s="241"/>
      <c r="GF212" s="241"/>
      <c r="GG212" s="241"/>
      <c r="GH212" s="241"/>
      <c r="GI212" s="241"/>
      <c r="GJ212" s="241"/>
      <c r="GK212" s="241"/>
      <c r="GL212" s="241"/>
      <c r="GM212" s="241"/>
      <c r="GN212" s="241"/>
      <c r="GO212" s="241"/>
      <c r="GP212" s="241"/>
      <c r="GQ212" s="241"/>
      <c r="GR212" s="241"/>
      <c r="GS212" s="241"/>
      <c r="GT212" s="241"/>
      <c r="GU212" s="241"/>
      <c r="GV212" s="241"/>
      <c r="GW212" s="241"/>
      <c r="GX212" s="241"/>
      <c r="GY212" s="241"/>
      <c r="GZ212" s="241"/>
      <c r="HA212" s="241"/>
      <c r="HB212" s="241"/>
      <c r="HC212" s="241"/>
      <c r="HD212" s="241"/>
      <c r="HE212" s="241"/>
      <c r="HF212" s="241"/>
      <c r="HG212" s="241"/>
      <c r="HH212" s="241"/>
      <c r="HI212" s="241"/>
      <c r="HJ212" s="241"/>
      <c r="HK212" s="241"/>
      <c r="HL212" s="241"/>
      <c r="HM212" s="241"/>
      <c r="HN212" s="241"/>
      <c r="HO212" s="241"/>
      <c r="HP212" s="241"/>
      <c r="HQ212" s="241"/>
      <c r="HR212" s="241"/>
      <c r="HS212" s="241"/>
      <c r="HT212" s="241"/>
      <c r="HU212" s="241"/>
      <c r="HV212" s="241"/>
      <c r="HW212" s="241"/>
      <c r="HX212" s="241"/>
      <c r="HY212" s="241"/>
      <c r="HZ212" s="241"/>
      <c r="IA212" s="241"/>
      <c r="IB212" s="241"/>
      <c r="IC212" s="241"/>
      <c r="ID212" s="241"/>
      <c r="IE212" s="241"/>
      <c r="IF212" s="241"/>
      <c r="IG212" s="241"/>
    </row>
    <row r="213" s="33" customFormat="1" ht="97" customHeight="1" spans="1:241">
      <c r="A213" s="120">
        <v>200</v>
      </c>
      <c r="B213" s="85" t="s">
        <v>860</v>
      </c>
      <c r="C213" s="84" t="s">
        <v>30</v>
      </c>
      <c r="D213" s="65" t="s">
        <v>31</v>
      </c>
      <c r="E213" s="68" t="s">
        <v>861</v>
      </c>
      <c r="F213" s="69" t="s">
        <v>862</v>
      </c>
      <c r="G213" s="66">
        <v>400</v>
      </c>
      <c r="H213" s="68" t="s">
        <v>490</v>
      </c>
      <c r="I213" s="69" t="s">
        <v>863</v>
      </c>
      <c r="J213" s="122" t="s">
        <v>802</v>
      </c>
      <c r="K213" s="62">
        <f t="shared" si="23"/>
        <v>1</v>
      </c>
      <c r="L213" s="68"/>
      <c r="M213" s="68">
        <v>1</v>
      </c>
      <c r="N213" s="211">
        <v>0.0659</v>
      </c>
      <c r="O213" s="211">
        <v>0.0122</v>
      </c>
      <c r="P213" s="211">
        <v>0.0537</v>
      </c>
      <c r="Q213" s="211">
        <v>0.2548</v>
      </c>
      <c r="R213" s="211">
        <v>0.0512</v>
      </c>
      <c r="S213" s="211">
        <v>0.2036</v>
      </c>
      <c r="T213" s="82" t="s">
        <v>37</v>
      </c>
      <c r="U213" s="82" t="s">
        <v>285</v>
      </c>
      <c r="V213" s="167">
        <v>2025.1</v>
      </c>
      <c r="W213" s="84"/>
      <c r="X213" s="241"/>
      <c r="Y213" s="241"/>
      <c r="Z213" s="241"/>
      <c r="AA213" s="241"/>
      <c r="AB213" s="241"/>
      <c r="AC213" s="241"/>
      <c r="AD213" s="241"/>
      <c r="AE213" s="241"/>
      <c r="AF213" s="241"/>
      <c r="AG213" s="241"/>
      <c r="AH213" s="241"/>
      <c r="AI213" s="241"/>
      <c r="AJ213" s="241"/>
      <c r="AK213" s="241"/>
      <c r="AL213" s="241"/>
      <c r="AM213" s="241"/>
      <c r="AN213" s="241"/>
      <c r="AO213" s="241"/>
      <c r="AP213" s="241"/>
      <c r="AQ213" s="241"/>
      <c r="AR213" s="241"/>
      <c r="AS213" s="241"/>
      <c r="AT213" s="241"/>
      <c r="AU213" s="241"/>
      <c r="AV213" s="241"/>
      <c r="AW213" s="241"/>
      <c r="AX213" s="241"/>
      <c r="AY213" s="241"/>
      <c r="AZ213" s="241"/>
      <c r="BA213" s="241"/>
      <c r="BB213" s="241"/>
      <c r="BC213" s="241"/>
      <c r="BD213" s="241"/>
      <c r="BE213" s="241"/>
      <c r="BF213" s="241"/>
      <c r="BG213" s="241"/>
      <c r="BH213" s="241"/>
      <c r="BI213" s="241"/>
      <c r="BJ213" s="241"/>
      <c r="BK213" s="241"/>
      <c r="BL213" s="241"/>
      <c r="BM213" s="241"/>
      <c r="BN213" s="241"/>
      <c r="BO213" s="241"/>
      <c r="BP213" s="241"/>
      <c r="BQ213" s="241"/>
      <c r="BR213" s="241"/>
      <c r="BS213" s="241"/>
      <c r="BT213" s="241"/>
      <c r="BU213" s="241"/>
      <c r="BV213" s="241"/>
      <c r="BW213" s="241"/>
      <c r="BX213" s="241"/>
      <c r="BY213" s="241"/>
      <c r="BZ213" s="241"/>
      <c r="CA213" s="241"/>
      <c r="CB213" s="241"/>
      <c r="CC213" s="241"/>
      <c r="CD213" s="241"/>
      <c r="CE213" s="241"/>
      <c r="CF213" s="241"/>
      <c r="CG213" s="241"/>
      <c r="CH213" s="241"/>
      <c r="CI213" s="241"/>
      <c r="CJ213" s="241"/>
      <c r="CK213" s="241"/>
      <c r="CL213" s="241"/>
      <c r="CM213" s="241"/>
      <c r="CN213" s="241"/>
      <c r="CO213" s="241"/>
      <c r="CP213" s="241"/>
      <c r="CQ213" s="241"/>
      <c r="CR213" s="241"/>
      <c r="CS213" s="241"/>
      <c r="CT213" s="241"/>
      <c r="CU213" s="241"/>
      <c r="CV213" s="241"/>
      <c r="CW213" s="241"/>
      <c r="CX213" s="241"/>
      <c r="CY213" s="241"/>
      <c r="CZ213" s="241"/>
      <c r="DA213" s="241"/>
      <c r="DB213" s="241"/>
      <c r="DC213" s="241"/>
      <c r="DD213" s="241"/>
      <c r="DE213" s="241"/>
      <c r="DF213" s="241"/>
      <c r="DG213" s="241"/>
      <c r="DH213" s="241"/>
      <c r="DI213" s="241"/>
      <c r="DJ213" s="241"/>
      <c r="DK213" s="241"/>
      <c r="DL213" s="241"/>
      <c r="DM213" s="241"/>
      <c r="DN213" s="241"/>
      <c r="DO213" s="241"/>
      <c r="DP213" s="241"/>
      <c r="DQ213" s="241"/>
      <c r="DR213" s="241"/>
      <c r="DS213" s="241"/>
      <c r="DT213" s="241"/>
      <c r="DU213" s="241"/>
      <c r="DV213" s="241"/>
      <c r="DW213" s="241"/>
      <c r="DX213" s="241"/>
      <c r="DY213" s="241"/>
      <c r="DZ213" s="241"/>
      <c r="EA213" s="241"/>
      <c r="EB213" s="241"/>
      <c r="EC213" s="241"/>
      <c r="ED213" s="241"/>
      <c r="EE213" s="241"/>
      <c r="EF213" s="241"/>
      <c r="EG213" s="241"/>
      <c r="EH213" s="241"/>
      <c r="EI213" s="241"/>
      <c r="EJ213" s="241"/>
      <c r="EK213" s="241"/>
      <c r="EL213" s="241"/>
      <c r="EM213" s="241"/>
      <c r="EN213" s="241"/>
      <c r="EO213" s="241"/>
      <c r="EP213" s="241"/>
      <c r="EQ213" s="241"/>
      <c r="ER213" s="241"/>
      <c r="ES213" s="241"/>
      <c r="ET213" s="241"/>
      <c r="EU213" s="241"/>
      <c r="EV213" s="241"/>
      <c r="EW213" s="241"/>
      <c r="EX213" s="241"/>
      <c r="EY213" s="241"/>
      <c r="EZ213" s="241"/>
      <c r="FA213" s="241"/>
      <c r="FB213" s="241"/>
      <c r="FC213" s="241"/>
      <c r="FD213" s="241"/>
      <c r="FE213" s="241"/>
      <c r="FF213" s="241"/>
      <c r="FG213" s="241"/>
      <c r="FH213" s="241"/>
      <c r="FI213" s="241"/>
      <c r="FJ213" s="241"/>
      <c r="FK213" s="241"/>
      <c r="FL213" s="241"/>
      <c r="FM213" s="241"/>
      <c r="FN213" s="241"/>
      <c r="FO213" s="241"/>
      <c r="FP213" s="241"/>
      <c r="FQ213" s="241"/>
      <c r="FR213" s="241"/>
      <c r="FS213" s="241"/>
      <c r="FT213" s="241"/>
      <c r="FU213" s="241"/>
      <c r="FV213" s="241"/>
      <c r="FW213" s="241"/>
      <c r="FX213" s="241"/>
      <c r="FY213" s="241"/>
      <c r="FZ213" s="241"/>
      <c r="GA213" s="241"/>
      <c r="GB213" s="241"/>
      <c r="GC213" s="241"/>
      <c r="GD213" s="241"/>
      <c r="GE213" s="241"/>
      <c r="GF213" s="241"/>
      <c r="GG213" s="241"/>
      <c r="GH213" s="241"/>
      <c r="GI213" s="241"/>
      <c r="GJ213" s="241"/>
      <c r="GK213" s="241"/>
      <c r="GL213" s="241"/>
      <c r="GM213" s="241"/>
      <c r="GN213" s="241"/>
      <c r="GO213" s="241"/>
      <c r="GP213" s="241"/>
      <c r="GQ213" s="241"/>
      <c r="GR213" s="241"/>
      <c r="GS213" s="241"/>
      <c r="GT213" s="241"/>
      <c r="GU213" s="241"/>
      <c r="GV213" s="241"/>
      <c r="GW213" s="241"/>
      <c r="GX213" s="241"/>
      <c r="GY213" s="241"/>
      <c r="GZ213" s="241"/>
      <c r="HA213" s="241"/>
      <c r="HB213" s="241"/>
      <c r="HC213" s="241"/>
      <c r="HD213" s="241"/>
      <c r="HE213" s="241"/>
      <c r="HF213" s="241"/>
      <c r="HG213" s="241"/>
      <c r="HH213" s="241"/>
      <c r="HI213" s="241"/>
      <c r="HJ213" s="241"/>
      <c r="HK213" s="241"/>
      <c r="HL213" s="241"/>
      <c r="HM213" s="241"/>
      <c r="HN213" s="241"/>
      <c r="HO213" s="241"/>
      <c r="HP213" s="241"/>
      <c r="HQ213" s="241"/>
      <c r="HR213" s="241"/>
      <c r="HS213" s="241"/>
      <c r="HT213" s="241"/>
      <c r="HU213" s="241"/>
      <c r="HV213" s="241"/>
      <c r="HW213" s="241"/>
      <c r="HX213" s="241"/>
      <c r="HY213" s="241"/>
      <c r="HZ213" s="241"/>
      <c r="IA213" s="241"/>
      <c r="IB213" s="241"/>
      <c r="IC213" s="241"/>
      <c r="ID213" s="241"/>
      <c r="IE213" s="241"/>
      <c r="IF213" s="241"/>
      <c r="IG213" s="241"/>
    </row>
    <row r="214" s="33" customFormat="1" ht="95" customHeight="1" spans="1:241">
      <c r="A214" s="120">
        <v>201</v>
      </c>
      <c r="B214" s="85" t="s">
        <v>864</v>
      </c>
      <c r="C214" s="84" t="s">
        <v>30</v>
      </c>
      <c r="D214" s="65" t="s">
        <v>31</v>
      </c>
      <c r="E214" s="68" t="s">
        <v>865</v>
      </c>
      <c r="F214" s="69" t="s">
        <v>866</v>
      </c>
      <c r="G214" s="66">
        <v>400</v>
      </c>
      <c r="H214" s="68" t="s">
        <v>490</v>
      </c>
      <c r="I214" s="69" t="s">
        <v>863</v>
      </c>
      <c r="J214" s="122" t="s">
        <v>802</v>
      </c>
      <c r="K214" s="62">
        <f t="shared" si="23"/>
        <v>1</v>
      </c>
      <c r="L214" s="68"/>
      <c r="M214" s="68">
        <v>1</v>
      </c>
      <c r="N214" s="211">
        <v>0.0751</v>
      </c>
      <c r="O214" s="211">
        <v>0.0122</v>
      </c>
      <c r="P214" s="211">
        <v>0.0629</v>
      </c>
      <c r="Q214" s="211">
        <v>0.2686</v>
      </c>
      <c r="R214" s="211">
        <v>0.0421</v>
      </c>
      <c r="S214" s="211">
        <v>0.2265</v>
      </c>
      <c r="T214" s="82" t="s">
        <v>37</v>
      </c>
      <c r="U214" s="82" t="s">
        <v>285</v>
      </c>
      <c r="V214" s="167">
        <v>2025.1</v>
      </c>
      <c r="W214" s="84"/>
      <c r="X214" s="241"/>
      <c r="Y214" s="241"/>
      <c r="Z214" s="241"/>
      <c r="AA214" s="241"/>
      <c r="AB214" s="241"/>
      <c r="AC214" s="241"/>
      <c r="AD214" s="241"/>
      <c r="AE214" s="241"/>
      <c r="AF214" s="241"/>
      <c r="AG214" s="241"/>
      <c r="AH214" s="241"/>
      <c r="AI214" s="241"/>
      <c r="AJ214" s="241"/>
      <c r="AK214" s="241"/>
      <c r="AL214" s="241"/>
      <c r="AM214" s="241"/>
      <c r="AN214" s="241"/>
      <c r="AO214" s="241"/>
      <c r="AP214" s="241"/>
      <c r="AQ214" s="241"/>
      <c r="AR214" s="241"/>
      <c r="AS214" s="241"/>
      <c r="AT214" s="241"/>
      <c r="AU214" s="241"/>
      <c r="AV214" s="241"/>
      <c r="AW214" s="241"/>
      <c r="AX214" s="241"/>
      <c r="AY214" s="241"/>
      <c r="AZ214" s="241"/>
      <c r="BA214" s="241"/>
      <c r="BB214" s="241"/>
      <c r="BC214" s="241"/>
      <c r="BD214" s="241"/>
      <c r="BE214" s="241"/>
      <c r="BF214" s="241"/>
      <c r="BG214" s="241"/>
      <c r="BH214" s="241"/>
      <c r="BI214" s="241"/>
      <c r="BJ214" s="241"/>
      <c r="BK214" s="241"/>
      <c r="BL214" s="241"/>
      <c r="BM214" s="241"/>
      <c r="BN214" s="241"/>
      <c r="BO214" s="241"/>
      <c r="BP214" s="241"/>
      <c r="BQ214" s="241"/>
      <c r="BR214" s="241"/>
      <c r="BS214" s="241"/>
      <c r="BT214" s="241"/>
      <c r="BU214" s="241"/>
      <c r="BV214" s="241"/>
      <c r="BW214" s="241"/>
      <c r="BX214" s="241"/>
      <c r="BY214" s="241"/>
      <c r="BZ214" s="241"/>
      <c r="CA214" s="241"/>
      <c r="CB214" s="241"/>
      <c r="CC214" s="241"/>
      <c r="CD214" s="241"/>
      <c r="CE214" s="241"/>
      <c r="CF214" s="241"/>
      <c r="CG214" s="241"/>
      <c r="CH214" s="241"/>
      <c r="CI214" s="241"/>
      <c r="CJ214" s="241"/>
      <c r="CK214" s="241"/>
      <c r="CL214" s="241"/>
      <c r="CM214" s="241"/>
      <c r="CN214" s="241"/>
      <c r="CO214" s="241"/>
      <c r="CP214" s="241"/>
      <c r="CQ214" s="241"/>
      <c r="CR214" s="241"/>
      <c r="CS214" s="241"/>
      <c r="CT214" s="241"/>
      <c r="CU214" s="241"/>
      <c r="CV214" s="241"/>
      <c r="CW214" s="241"/>
      <c r="CX214" s="241"/>
      <c r="CY214" s="241"/>
      <c r="CZ214" s="241"/>
      <c r="DA214" s="241"/>
      <c r="DB214" s="241"/>
      <c r="DC214" s="241"/>
      <c r="DD214" s="241"/>
      <c r="DE214" s="241"/>
      <c r="DF214" s="241"/>
      <c r="DG214" s="241"/>
      <c r="DH214" s="241"/>
      <c r="DI214" s="241"/>
      <c r="DJ214" s="241"/>
      <c r="DK214" s="241"/>
      <c r="DL214" s="241"/>
      <c r="DM214" s="241"/>
      <c r="DN214" s="241"/>
      <c r="DO214" s="241"/>
      <c r="DP214" s="241"/>
      <c r="DQ214" s="241"/>
      <c r="DR214" s="241"/>
      <c r="DS214" s="241"/>
      <c r="DT214" s="241"/>
      <c r="DU214" s="241"/>
      <c r="DV214" s="241"/>
      <c r="DW214" s="241"/>
      <c r="DX214" s="241"/>
      <c r="DY214" s="241"/>
      <c r="DZ214" s="241"/>
      <c r="EA214" s="241"/>
      <c r="EB214" s="241"/>
      <c r="EC214" s="241"/>
      <c r="ED214" s="241"/>
      <c r="EE214" s="241"/>
      <c r="EF214" s="241"/>
      <c r="EG214" s="241"/>
      <c r="EH214" s="241"/>
      <c r="EI214" s="241"/>
      <c r="EJ214" s="241"/>
      <c r="EK214" s="241"/>
      <c r="EL214" s="241"/>
      <c r="EM214" s="241"/>
      <c r="EN214" s="241"/>
      <c r="EO214" s="241"/>
      <c r="EP214" s="241"/>
      <c r="EQ214" s="241"/>
      <c r="ER214" s="241"/>
      <c r="ES214" s="241"/>
      <c r="ET214" s="241"/>
      <c r="EU214" s="241"/>
      <c r="EV214" s="241"/>
      <c r="EW214" s="241"/>
      <c r="EX214" s="241"/>
      <c r="EY214" s="241"/>
      <c r="EZ214" s="241"/>
      <c r="FA214" s="241"/>
      <c r="FB214" s="241"/>
      <c r="FC214" s="241"/>
      <c r="FD214" s="241"/>
      <c r="FE214" s="241"/>
      <c r="FF214" s="241"/>
      <c r="FG214" s="241"/>
      <c r="FH214" s="241"/>
      <c r="FI214" s="241"/>
      <c r="FJ214" s="241"/>
      <c r="FK214" s="241"/>
      <c r="FL214" s="241"/>
      <c r="FM214" s="241"/>
      <c r="FN214" s="241"/>
      <c r="FO214" s="241"/>
      <c r="FP214" s="241"/>
      <c r="FQ214" s="241"/>
      <c r="FR214" s="241"/>
      <c r="FS214" s="241"/>
      <c r="FT214" s="241"/>
      <c r="FU214" s="241"/>
      <c r="FV214" s="241"/>
      <c r="FW214" s="241"/>
      <c r="FX214" s="241"/>
      <c r="FY214" s="241"/>
      <c r="FZ214" s="241"/>
      <c r="GA214" s="241"/>
      <c r="GB214" s="241"/>
      <c r="GC214" s="241"/>
      <c r="GD214" s="241"/>
      <c r="GE214" s="241"/>
      <c r="GF214" s="241"/>
      <c r="GG214" s="241"/>
      <c r="GH214" s="241"/>
      <c r="GI214" s="241"/>
      <c r="GJ214" s="241"/>
      <c r="GK214" s="241"/>
      <c r="GL214" s="241"/>
      <c r="GM214" s="241"/>
      <c r="GN214" s="241"/>
      <c r="GO214" s="241"/>
      <c r="GP214" s="241"/>
      <c r="GQ214" s="241"/>
      <c r="GR214" s="241"/>
      <c r="GS214" s="241"/>
      <c r="GT214" s="241"/>
      <c r="GU214" s="241"/>
      <c r="GV214" s="241"/>
      <c r="GW214" s="241"/>
      <c r="GX214" s="241"/>
      <c r="GY214" s="241"/>
      <c r="GZ214" s="241"/>
      <c r="HA214" s="241"/>
      <c r="HB214" s="241"/>
      <c r="HC214" s="241"/>
      <c r="HD214" s="241"/>
      <c r="HE214" s="241"/>
      <c r="HF214" s="241"/>
      <c r="HG214" s="241"/>
      <c r="HH214" s="241"/>
      <c r="HI214" s="241"/>
      <c r="HJ214" s="241"/>
      <c r="HK214" s="241"/>
      <c r="HL214" s="241"/>
      <c r="HM214" s="241"/>
      <c r="HN214" s="241"/>
      <c r="HO214" s="241"/>
      <c r="HP214" s="241"/>
      <c r="HQ214" s="241"/>
      <c r="HR214" s="241"/>
      <c r="HS214" s="241"/>
      <c r="HT214" s="241"/>
      <c r="HU214" s="241"/>
      <c r="HV214" s="241"/>
      <c r="HW214" s="241"/>
      <c r="HX214" s="241"/>
      <c r="HY214" s="241"/>
      <c r="HZ214" s="241"/>
      <c r="IA214" s="241"/>
      <c r="IB214" s="241"/>
      <c r="IC214" s="241"/>
      <c r="ID214" s="241"/>
      <c r="IE214" s="241"/>
      <c r="IF214" s="241"/>
      <c r="IG214" s="241"/>
    </row>
    <row r="215" s="33" customFormat="1" ht="85" customHeight="1" spans="1:241">
      <c r="A215" s="120">
        <v>202</v>
      </c>
      <c r="B215" s="85" t="s">
        <v>867</v>
      </c>
      <c r="C215" s="84" t="s">
        <v>30</v>
      </c>
      <c r="D215" s="65" t="s">
        <v>31</v>
      </c>
      <c r="E215" s="68" t="s">
        <v>868</v>
      </c>
      <c r="F215" s="69" t="s">
        <v>869</v>
      </c>
      <c r="G215" s="66">
        <v>400</v>
      </c>
      <c r="H215" s="68" t="s">
        <v>490</v>
      </c>
      <c r="I215" s="69" t="s">
        <v>836</v>
      </c>
      <c r="J215" s="122" t="s">
        <v>802</v>
      </c>
      <c r="K215" s="62">
        <f t="shared" si="23"/>
        <v>1</v>
      </c>
      <c r="L215" s="68"/>
      <c r="M215" s="68">
        <v>1</v>
      </c>
      <c r="N215" s="211">
        <v>0.0526</v>
      </c>
      <c r="O215" s="211">
        <v>0.0097</v>
      </c>
      <c r="P215" s="211">
        <v>0.0429</v>
      </c>
      <c r="Q215" s="211">
        <v>0.1892</v>
      </c>
      <c r="R215" s="211">
        <v>0.038</v>
      </c>
      <c r="S215" s="211">
        <v>0.1512</v>
      </c>
      <c r="T215" s="82" t="s">
        <v>37</v>
      </c>
      <c r="U215" s="82" t="s">
        <v>732</v>
      </c>
      <c r="V215" s="167">
        <v>2025.1</v>
      </c>
      <c r="W215" s="84"/>
      <c r="X215" s="241"/>
      <c r="Y215" s="241"/>
      <c r="Z215" s="241"/>
      <c r="AA215" s="241"/>
      <c r="AB215" s="241"/>
      <c r="AC215" s="241"/>
      <c r="AD215" s="241"/>
      <c r="AE215" s="241"/>
      <c r="AF215" s="241"/>
      <c r="AG215" s="241"/>
      <c r="AH215" s="241"/>
      <c r="AI215" s="241"/>
      <c r="AJ215" s="241"/>
      <c r="AK215" s="241"/>
      <c r="AL215" s="241"/>
      <c r="AM215" s="241"/>
      <c r="AN215" s="241"/>
      <c r="AO215" s="241"/>
      <c r="AP215" s="241"/>
      <c r="AQ215" s="241"/>
      <c r="AR215" s="241"/>
      <c r="AS215" s="241"/>
      <c r="AT215" s="241"/>
      <c r="AU215" s="241"/>
      <c r="AV215" s="241"/>
      <c r="AW215" s="241"/>
      <c r="AX215" s="241"/>
      <c r="AY215" s="241"/>
      <c r="AZ215" s="241"/>
      <c r="BA215" s="241"/>
      <c r="BB215" s="241"/>
      <c r="BC215" s="241"/>
      <c r="BD215" s="241"/>
      <c r="BE215" s="241"/>
      <c r="BF215" s="241"/>
      <c r="BG215" s="241"/>
      <c r="BH215" s="241"/>
      <c r="BI215" s="241"/>
      <c r="BJ215" s="241"/>
      <c r="BK215" s="241"/>
      <c r="BL215" s="241"/>
      <c r="BM215" s="241"/>
      <c r="BN215" s="241"/>
      <c r="BO215" s="241"/>
      <c r="BP215" s="241"/>
      <c r="BQ215" s="241"/>
      <c r="BR215" s="241"/>
      <c r="BS215" s="241"/>
      <c r="BT215" s="241"/>
      <c r="BU215" s="241"/>
      <c r="BV215" s="241"/>
      <c r="BW215" s="241"/>
      <c r="BX215" s="241"/>
      <c r="BY215" s="241"/>
      <c r="BZ215" s="241"/>
      <c r="CA215" s="241"/>
      <c r="CB215" s="241"/>
      <c r="CC215" s="241"/>
      <c r="CD215" s="241"/>
      <c r="CE215" s="241"/>
      <c r="CF215" s="241"/>
      <c r="CG215" s="241"/>
      <c r="CH215" s="241"/>
      <c r="CI215" s="241"/>
      <c r="CJ215" s="241"/>
      <c r="CK215" s="241"/>
      <c r="CL215" s="241"/>
      <c r="CM215" s="241"/>
      <c r="CN215" s="241"/>
      <c r="CO215" s="241"/>
      <c r="CP215" s="241"/>
      <c r="CQ215" s="241"/>
      <c r="CR215" s="241"/>
      <c r="CS215" s="241"/>
      <c r="CT215" s="241"/>
      <c r="CU215" s="241"/>
      <c r="CV215" s="241"/>
      <c r="CW215" s="241"/>
      <c r="CX215" s="241"/>
      <c r="CY215" s="241"/>
      <c r="CZ215" s="241"/>
      <c r="DA215" s="241"/>
      <c r="DB215" s="241"/>
      <c r="DC215" s="241"/>
      <c r="DD215" s="241"/>
      <c r="DE215" s="241"/>
      <c r="DF215" s="241"/>
      <c r="DG215" s="241"/>
      <c r="DH215" s="241"/>
      <c r="DI215" s="241"/>
      <c r="DJ215" s="241"/>
      <c r="DK215" s="241"/>
      <c r="DL215" s="241"/>
      <c r="DM215" s="241"/>
      <c r="DN215" s="241"/>
      <c r="DO215" s="241"/>
      <c r="DP215" s="241"/>
      <c r="DQ215" s="241"/>
      <c r="DR215" s="241"/>
      <c r="DS215" s="241"/>
      <c r="DT215" s="241"/>
      <c r="DU215" s="241"/>
      <c r="DV215" s="241"/>
      <c r="DW215" s="241"/>
      <c r="DX215" s="241"/>
      <c r="DY215" s="241"/>
      <c r="DZ215" s="241"/>
      <c r="EA215" s="241"/>
      <c r="EB215" s="241"/>
      <c r="EC215" s="241"/>
      <c r="ED215" s="241"/>
      <c r="EE215" s="241"/>
      <c r="EF215" s="241"/>
      <c r="EG215" s="241"/>
      <c r="EH215" s="241"/>
      <c r="EI215" s="241"/>
      <c r="EJ215" s="241"/>
      <c r="EK215" s="241"/>
      <c r="EL215" s="241"/>
      <c r="EM215" s="241"/>
      <c r="EN215" s="241"/>
      <c r="EO215" s="241"/>
      <c r="EP215" s="241"/>
      <c r="EQ215" s="241"/>
      <c r="ER215" s="241"/>
      <c r="ES215" s="241"/>
      <c r="ET215" s="241"/>
      <c r="EU215" s="241"/>
      <c r="EV215" s="241"/>
      <c r="EW215" s="241"/>
      <c r="EX215" s="241"/>
      <c r="EY215" s="241"/>
      <c r="EZ215" s="241"/>
      <c r="FA215" s="241"/>
      <c r="FB215" s="241"/>
      <c r="FC215" s="241"/>
      <c r="FD215" s="241"/>
      <c r="FE215" s="241"/>
      <c r="FF215" s="241"/>
      <c r="FG215" s="241"/>
      <c r="FH215" s="241"/>
      <c r="FI215" s="241"/>
      <c r="FJ215" s="241"/>
      <c r="FK215" s="241"/>
      <c r="FL215" s="241"/>
      <c r="FM215" s="241"/>
      <c r="FN215" s="241"/>
      <c r="FO215" s="241"/>
      <c r="FP215" s="241"/>
      <c r="FQ215" s="241"/>
      <c r="FR215" s="241"/>
      <c r="FS215" s="241"/>
      <c r="FT215" s="241"/>
      <c r="FU215" s="241"/>
      <c r="FV215" s="241"/>
      <c r="FW215" s="241"/>
      <c r="FX215" s="241"/>
      <c r="FY215" s="241"/>
      <c r="FZ215" s="241"/>
      <c r="GA215" s="241"/>
      <c r="GB215" s="241"/>
      <c r="GC215" s="241"/>
      <c r="GD215" s="241"/>
      <c r="GE215" s="241"/>
      <c r="GF215" s="241"/>
      <c r="GG215" s="241"/>
      <c r="GH215" s="241"/>
      <c r="GI215" s="241"/>
      <c r="GJ215" s="241"/>
      <c r="GK215" s="241"/>
      <c r="GL215" s="241"/>
      <c r="GM215" s="241"/>
      <c r="GN215" s="241"/>
      <c r="GO215" s="241"/>
      <c r="GP215" s="241"/>
      <c r="GQ215" s="241"/>
      <c r="GR215" s="241"/>
      <c r="GS215" s="241"/>
      <c r="GT215" s="241"/>
      <c r="GU215" s="241"/>
      <c r="GV215" s="241"/>
      <c r="GW215" s="241"/>
      <c r="GX215" s="241"/>
      <c r="GY215" s="241"/>
      <c r="GZ215" s="241"/>
      <c r="HA215" s="241"/>
      <c r="HB215" s="241"/>
      <c r="HC215" s="241"/>
      <c r="HD215" s="241"/>
      <c r="HE215" s="241"/>
      <c r="HF215" s="241"/>
      <c r="HG215" s="241"/>
      <c r="HH215" s="241"/>
      <c r="HI215" s="241"/>
      <c r="HJ215" s="241"/>
      <c r="HK215" s="241"/>
      <c r="HL215" s="241"/>
      <c r="HM215" s="241"/>
      <c r="HN215" s="241"/>
      <c r="HO215" s="241"/>
      <c r="HP215" s="241"/>
      <c r="HQ215" s="241"/>
      <c r="HR215" s="241"/>
      <c r="HS215" s="241"/>
      <c r="HT215" s="241"/>
      <c r="HU215" s="241"/>
      <c r="HV215" s="241"/>
      <c r="HW215" s="241"/>
      <c r="HX215" s="241"/>
      <c r="HY215" s="241"/>
      <c r="HZ215" s="241"/>
      <c r="IA215" s="241"/>
      <c r="IB215" s="241"/>
      <c r="IC215" s="241"/>
      <c r="ID215" s="241"/>
      <c r="IE215" s="241"/>
      <c r="IF215" s="241"/>
      <c r="IG215" s="241"/>
    </row>
    <row r="216" s="33" customFormat="1" ht="109" customHeight="1" spans="1:241">
      <c r="A216" s="120">
        <v>203</v>
      </c>
      <c r="B216" s="85" t="s">
        <v>870</v>
      </c>
      <c r="C216" s="84" t="s">
        <v>30</v>
      </c>
      <c r="D216" s="65" t="s">
        <v>31</v>
      </c>
      <c r="E216" s="68" t="s">
        <v>871</v>
      </c>
      <c r="F216" s="69" t="s">
        <v>872</v>
      </c>
      <c r="G216" s="66">
        <v>280</v>
      </c>
      <c r="H216" s="68" t="s">
        <v>490</v>
      </c>
      <c r="I216" s="69" t="s">
        <v>873</v>
      </c>
      <c r="J216" s="122" t="s">
        <v>802</v>
      </c>
      <c r="K216" s="62">
        <f t="shared" si="23"/>
        <v>1</v>
      </c>
      <c r="L216" s="68">
        <v>1</v>
      </c>
      <c r="M216" s="68">
        <v>0</v>
      </c>
      <c r="N216" s="211">
        <v>0.0323</v>
      </c>
      <c r="O216" s="211">
        <v>0.0126</v>
      </c>
      <c r="P216" s="211">
        <v>0.0197</v>
      </c>
      <c r="Q216" s="211">
        <v>0.1242</v>
      </c>
      <c r="R216" s="211">
        <v>0.0528</v>
      </c>
      <c r="S216" s="211">
        <v>0.0714</v>
      </c>
      <c r="T216" s="82" t="s">
        <v>37</v>
      </c>
      <c r="U216" s="82" t="s">
        <v>481</v>
      </c>
      <c r="V216" s="167">
        <v>2025.1</v>
      </c>
      <c r="W216" s="84"/>
      <c r="X216" s="241"/>
      <c r="Y216" s="241"/>
      <c r="Z216" s="241"/>
      <c r="AA216" s="241"/>
      <c r="AB216" s="241"/>
      <c r="AC216" s="241"/>
      <c r="AD216" s="241"/>
      <c r="AE216" s="241"/>
      <c r="AF216" s="241"/>
      <c r="AG216" s="241"/>
      <c r="AH216" s="241"/>
      <c r="AI216" s="241"/>
      <c r="AJ216" s="241"/>
      <c r="AK216" s="241"/>
      <c r="AL216" s="241"/>
      <c r="AM216" s="241"/>
      <c r="AN216" s="241"/>
      <c r="AO216" s="241"/>
      <c r="AP216" s="241"/>
      <c r="AQ216" s="241"/>
      <c r="AR216" s="241"/>
      <c r="AS216" s="241"/>
      <c r="AT216" s="241"/>
      <c r="AU216" s="241"/>
      <c r="AV216" s="241"/>
      <c r="AW216" s="241"/>
      <c r="AX216" s="241"/>
      <c r="AY216" s="241"/>
      <c r="AZ216" s="241"/>
      <c r="BA216" s="241"/>
      <c r="BB216" s="241"/>
      <c r="BC216" s="241"/>
      <c r="BD216" s="241"/>
      <c r="BE216" s="241"/>
      <c r="BF216" s="241"/>
      <c r="BG216" s="241"/>
      <c r="BH216" s="241"/>
      <c r="BI216" s="241"/>
      <c r="BJ216" s="241"/>
      <c r="BK216" s="241"/>
      <c r="BL216" s="241"/>
      <c r="BM216" s="241"/>
      <c r="BN216" s="241"/>
      <c r="BO216" s="241"/>
      <c r="BP216" s="241"/>
      <c r="BQ216" s="241"/>
      <c r="BR216" s="241"/>
      <c r="BS216" s="241"/>
      <c r="BT216" s="241"/>
      <c r="BU216" s="241"/>
      <c r="BV216" s="241"/>
      <c r="BW216" s="241"/>
      <c r="BX216" s="241"/>
      <c r="BY216" s="241"/>
      <c r="BZ216" s="241"/>
      <c r="CA216" s="241"/>
      <c r="CB216" s="241"/>
      <c r="CC216" s="241"/>
      <c r="CD216" s="241"/>
      <c r="CE216" s="241"/>
      <c r="CF216" s="241"/>
      <c r="CG216" s="241"/>
      <c r="CH216" s="241"/>
      <c r="CI216" s="241"/>
      <c r="CJ216" s="241"/>
      <c r="CK216" s="241"/>
      <c r="CL216" s="241"/>
      <c r="CM216" s="241"/>
      <c r="CN216" s="241"/>
      <c r="CO216" s="241"/>
      <c r="CP216" s="241"/>
      <c r="CQ216" s="241"/>
      <c r="CR216" s="241"/>
      <c r="CS216" s="241"/>
      <c r="CT216" s="241"/>
      <c r="CU216" s="241"/>
      <c r="CV216" s="241"/>
      <c r="CW216" s="241"/>
      <c r="CX216" s="241"/>
      <c r="CY216" s="241"/>
      <c r="CZ216" s="241"/>
      <c r="DA216" s="241"/>
      <c r="DB216" s="241"/>
      <c r="DC216" s="241"/>
      <c r="DD216" s="241"/>
      <c r="DE216" s="241"/>
      <c r="DF216" s="241"/>
      <c r="DG216" s="241"/>
      <c r="DH216" s="241"/>
      <c r="DI216" s="241"/>
      <c r="DJ216" s="241"/>
      <c r="DK216" s="241"/>
      <c r="DL216" s="241"/>
      <c r="DM216" s="241"/>
      <c r="DN216" s="241"/>
      <c r="DO216" s="241"/>
      <c r="DP216" s="241"/>
      <c r="DQ216" s="241"/>
      <c r="DR216" s="241"/>
      <c r="DS216" s="241"/>
      <c r="DT216" s="241"/>
      <c r="DU216" s="241"/>
      <c r="DV216" s="241"/>
      <c r="DW216" s="241"/>
      <c r="DX216" s="241"/>
      <c r="DY216" s="241"/>
      <c r="DZ216" s="241"/>
      <c r="EA216" s="241"/>
      <c r="EB216" s="241"/>
      <c r="EC216" s="241"/>
      <c r="ED216" s="241"/>
      <c r="EE216" s="241"/>
      <c r="EF216" s="241"/>
      <c r="EG216" s="241"/>
      <c r="EH216" s="241"/>
      <c r="EI216" s="241"/>
      <c r="EJ216" s="241"/>
      <c r="EK216" s="241"/>
      <c r="EL216" s="241"/>
      <c r="EM216" s="241"/>
      <c r="EN216" s="241"/>
      <c r="EO216" s="241"/>
      <c r="EP216" s="241"/>
      <c r="EQ216" s="241"/>
      <c r="ER216" s="241"/>
      <c r="ES216" s="241"/>
      <c r="ET216" s="241"/>
      <c r="EU216" s="241"/>
      <c r="EV216" s="241"/>
      <c r="EW216" s="241"/>
      <c r="EX216" s="241"/>
      <c r="EY216" s="241"/>
      <c r="EZ216" s="241"/>
      <c r="FA216" s="241"/>
      <c r="FB216" s="241"/>
      <c r="FC216" s="241"/>
      <c r="FD216" s="241"/>
      <c r="FE216" s="241"/>
      <c r="FF216" s="241"/>
      <c r="FG216" s="241"/>
      <c r="FH216" s="241"/>
      <c r="FI216" s="241"/>
      <c r="FJ216" s="241"/>
      <c r="FK216" s="241"/>
      <c r="FL216" s="241"/>
      <c r="FM216" s="241"/>
      <c r="FN216" s="241"/>
      <c r="FO216" s="241"/>
      <c r="FP216" s="241"/>
      <c r="FQ216" s="241"/>
      <c r="FR216" s="241"/>
      <c r="FS216" s="241"/>
      <c r="FT216" s="241"/>
      <c r="FU216" s="241"/>
      <c r="FV216" s="241"/>
      <c r="FW216" s="241"/>
      <c r="FX216" s="241"/>
      <c r="FY216" s="241"/>
      <c r="FZ216" s="241"/>
      <c r="GA216" s="241"/>
      <c r="GB216" s="241"/>
      <c r="GC216" s="241"/>
      <c r="GD216" s="241"/>
      <c r="GE216" s="241"/>
      <c r="GF216" s="241"/>
      <c r="GG216" s="241"/>
      <c r="GH216" s="241"/>
      <c r="GI216" s="241"/>
      <c r="GJ216" s="241"/>
      <c r="GK216" s="241"/>
      <c r="GL216" s="241"/>
      <c r="GM216" s="241"/>
      <c r="GN216" s="241"/>
      <c r="GO216" s="241"/>
      <c r="GP216" s="241"/>
      <c r="GQ216" s="241"/>
      <c r="GR216" s="241"/>
      <c r="GS216" s="241"/>
      <c r="GT216" s="241"/>
      <c r="GU216" s="241"/>
      <c r="GV216" s="241"/>
      <c r="GW216" s="241"/>
      <c r="GX216" s="241"/>
      <c r="GY216" s="241"/>
      <c r="GZ216" s="241"/>
      <c r="HA216" s="241"/>
      <c r="HB216" s="241"/>
      <c r="HC216" s="241"/>
      <c r="HD216" s="241"/>
      <c r="HE216" s="241"/>
      <c r="HF216" s="241"/>
      <c r="HG216" s="241"/>
      <c r="HH216" s="241"/>
      <c r="HI216" s="241"/>
      <c r="HJ216" s="241"/>
      <c r="HK216" s="241"/>
      <c r="HL216" s="241"/>
      <c r="HM216" s="241"/>
      <c r="HN216" s="241"/>
      <c r="HO216" s="241"/>
      <c r="HP216" s="241"/>
      <c r="HQ216" s="241"/>
      <c r="HR216" s="241"/>
      <c r="HS216" s="241"/>
      <c r="HT216" s="241"/>
      <c r="HU216" s="241"/>
      <c r="HV216" s="241"/>
      <c r="HW216" s="241"/>
      <c r="HX216" s="241"/>
      <c r="HY216" s="241"/>
      <c r="HZ216" s="241"/>
      <c r="IA216" s="241"/>
      <c r="IB216" s="241"/>
      <c r="IC216" s="241"/>
      <c r="ID216" s="241"/>
      <c r="IE216" s="241"/>
      <c r="IF216" s="241"/>
      <c r="IG216" s="241"/>
    </row>
    <row r="217" s="33" customFormat="1" ht="99" customHeight="1" spans="1:241">
      <c r="A217" s="120">
        <v>204</v>
      </c>
      <c r="B217" s="85" t="s">
        <v>874</v>
      </c>
      <c r="C217" s="84" t="s">
        <v>30</v>
      </c>
      <c r="D217" s="65" t="s">
        <v>31</v>
      </c>
      <c r="E217" s="68" t="s">
        <v>547</v>
      </c>
      <c r="F217" s="69" t="s">
        <v>875</v>
      </c>
      <c r="G217" s="66">
        <v>400</v>
      </c>
      <c r="H217" s="68" t="s">
        <v>490</v>
      </c>
      <c r="I217" s="69" t="s">
        <v>836</v>
      </c>
      <c r="J217" s="122" t="s">
        <v>802</v>
      </c>
      <c r="K217" s="62">
        <v>1</v>
      </c>
      <c r="L217" s="68">
        <v>0</v>
      </c>
      <c r="M217" s="68">
        <v>1</v>
      </c>
      <c r="N217" s="211">
        <v>0.0896</v>
      </c>
      <c r="O217" s="211">
        <v>0.0116</v>
      </c>
      <c r="P217" s="211">
        <v>0.078</v>
      </c>
      <c r="Q217" s="211">
        <v>0.3318</v>
      </c>
      <c r="R217" s="211">
        <v>0.0463</v>
      </c>
      <c r="S217" s="211">
        <v>0.2855</v>
      </c>
      <c r="T217" s="82" t="s">
        <v>37</v>
      </c>
      <c r="U217" s="82" t="s">
        <v>711</v>
      </c>
      <c r="V217" s="167">
        <v>2025.1</v>
      </c>
      <c r="W217" s="82"/>
      <c r="X217" s="241"/>
      <c r="Y217" s="241"/>
      <c r="Z217" s="241"/>
      <c r="AA217" s="241"/>
      <c r="AB217" s="241"/>
      <c r="AC217" s="241"/>
      <c r="AD217" s="241"/>
      <c r="AE217" s="241"/>
      <c r="AF217" s="241"/>
      <c r="AG217" s="241"/>
      <c r="AH217" s="241"/>
      <c r="AI217" s="241"/>
      <c r="AJ217" s="241"/>
      <c r="AK217" s="241"/>
      <c r="AL217" s="241"/>
      <c r="AM217" s="241"/>
      <c r="AN217" s="241"/>
      <c r="AO217" s="241"/>
      <c r="AP217" s="241"/>
      <c r="AQ217" s="241"/>
      <c r="AR217" s="241"/>
      <c r="AS217" s="241"/>
      <c r="AT217" s="241"/>
      <c r="AU217" s="241"/>
      <c r="AV217" s="241"/>
      <c r="AW217" s="241"/>
      <c r="AX217" s="241"/>
      <c r="AY217" s="241"/>
      <c r="AZ217" s="241"/>
      <c r="BA217" s="241"/>
      <c r="BB217" s="241"/>
      <c r="BC217" s="241"/>
      <c r="BD217" s="241"/>
      <c r="BE217" s="241"/>
      <c r="BF217" s="241"/>
      <c r="BG217" s="241"/>
      <c r="BH217" s="241"/>
      <c r="BI217" s="241"/>
      <c r="BJ217" s="241"/>
      <c r="BK217" s="241"/>
      <c r="BL217" s="241"/>
      <c r="BM217" s="241"/>
      <c r="BN217" s="241"/>
      <c r="BO217" s="241"/>
      <c r="BP217" s="241"/>
      <c r="BQ217" s="241"/>
      <c r="BR217" s="241"/>
      <c r="BS217" s="241"/>
      <c r="BT217" s="241"/>
      <c r="BU217" s="241"/>
      <c r="BV217" s="241"/>
      <c r="BW217" s="241"/>
      <c r="BX217" s="241"/>
      <c r="BY217" s="241"/>
      <c r="BZ217" s="241"/>
      <c r="CA217" s="241"/>
      <c r="CB217" s="241"/>
      <c r="CC217" s="241"/>
      <c r="CD217" s="241"/>
      <c r="CE217" s="241"/>
      <c r="CF217" s="241"/>
      <c r="CG217" s="241"/>
      <c r="CH217" s="241"/>
      <c r="CI217" s="241"/>
      <c r="CJ217" s="241"/>
      <c r="CK217" s="241"/>
      <c r="CL217" s="241"/>
      <c r="CM217" s="241"/>
      <c r="CN217" s="241"/>
      <c r="CO217" s="241"/>
      <c r="CP217" s="241"/>
      <c r="CQ217" s="241"/>
      <c r="CR217" s="241"/>
      <c r="CS217" s="241"/>
      <c r="CT217" s="241"/>
      <c r="CU217" s="241"/>
      <c r="CV217" s="241"/>
      <c r="CW217" s="241"/>
      <c r="CX217" s="241"/>
      <c r="CY217" s="241"/>
      <c r="CZ217" s="241"/>
      <c r="DA217" s="241"/>
      <c r="DB217" s="241"/>
      <c r="DC217" s="241"/>
      <c r="DD217" s="241"/>
      <c r="DE217" s="241"/>
      <c r="DF217" s="241"/>
      <c r="DG217" s="241"/>
      <c r="DH217" s="241"/>
      <c r="DI217" s="241"/>
      <c r="DJ217" s="241"/>
      <c r="DK217" s="241"/>
      <c r="DL217" s="241"/>
      <c r="DM217" s="241"/>
      <c r="DN217" s="241"/>
      <c r="DO217" s="241"/>
      <c r="DP217" s="241"/>
      <c r="DQ217" s="241"/>
      <c r="DR217" s="241"/>
      <c r="DS217" s="241"/>
      <c r="DT217" s="241"/>
      <c r="DU217" s="241"/>
      <c r="DV217" s="241"/>
      <c r="DW217" s="241"/>
      <c r="DX217" s="241"/>
      <c r="DY217" s="241"/>
      <c r="DZ217" s="241"/>
      <c r="EA217" s="241"/>
      <c r="EB217" s="241"/>
      <c r="EC217" s="241"/>
      <c r="ED217" s="241"/>
      <c r="EE217" s="241"/>
      <c r="EF217" s="241"/>
      <c r="EG217" s="241"/>
      <c r="EH217" s="241"/>
      <c r="EI217" s="241"/>
      <c r="EJ217" s="241"/>
      <c r="EK217" s="241"/>
      <c r="EL217" s="241"/>
      <c r="EM217" s="241"/>
      <c r="EN217" s="241"/>
      <c r="EO217" s="241"/>
      <c r="EP217" s="241"/>
      <c r="EQ217" s="241"/>
      <c r="ER217" s="241"/>
      <c r="ES217" s="241"/>
      <c r="ET217" s="241"/>
      <c r="EU217" s="241"/>
      <c r="EV217" s="241"/>
      <c r="EW217" s="241"/>
      <c r="EX217" s="241"/>
      <c r="EY217" s="241"/>
      <c r="EZ217" s="241"/>
      <c r="FA217" s="241"/>
      <c r="FB217" s="241"/>
      <c r="FC217" s="241"/>
      <c r="FD217" s="241"/>
      <c r="FE217" s="241"/>
      <c r="FF217" s="241"/>
      <c r="FG217" s="241"/>
      <c r="FH217" s="241"/>
      <c r="FI217" s="241"/>
      <c r="FJ217" s="241"/>
      <c r="FK217" s="241"/>
      <c r="FL217" s="241"/>
      <c r="FM217" s="241"/>
      <c r="FN217" s="241"/>
      <c r="FO217" s="241"/>
      <c r="FP217" s="241"/>
      <c r="FQ217" s="241"/>
      <c r="FR217" s="241"/>
      <c r="FS217" s="241"/>
      <c r="FT217" s="241"/>
      <c r="FU217" s="241"/>
      <c r="FV217" s="241"/>
      <c r="FW217" s="241"/>
      <c r="FX217" s="241"/>
      <c r="FY217" s="241"/>
      <c r="FZ217" s="241"/>
      <c r="GA217" s="241"/>
      <c r="GB217" s="241"/>
      <c r="GC217" s="241"/>
      <c r="GD217" s="241"/>
      <c r="GE217" s="241"/>
      <c r="GF217" s="241"/>
      <c r="GG217" s="241"/>
      <c r="GH217" s="241"/>
      <c r="GI217" s="241"/>
      <c r="GJ217" s="241"/>
      <c r="GK217" s="241"/>
      <c r="GL217" s="241"/>
      <c r="GM217" s="241"/>
      <c r="GN217" s="241"/>
      <c r="GO217" s="241"/>
      <c r="GP217" s="241"/>
      <c r="GQ217" s="241"/>
      <c r="GR217" s="241"/>
      <c r="GS217" s="241"/>
      <c r="GT217" s="241"/>
      <c r="GU217" s="241"/>
      <c r="GV217" s="241"/>
      <c r="GW217" s="241"/>
      <c r="GX217" s="241"/>
      <c r="GY217" s="241"/>
      <c r="GZ217" s="241"/>
      <c r="HA217" s="241"/>
      <c r="HB217" s="241"/>
      <c r="HC217" s="241"/>
      <c r="HD217" s="241"/>
      <c r="HE217" s="241"/>
      <c r="HF217" s="241"/>
      <c r="HG217" s="241"/>
      <c r="HH217" s="241"/>
      <c r="HI217" s="241"/>
      <c r="HJ217" s="241"/>
      <c r="HK217" s="241"/>
      <c r="HL217" s="241"/>
      <c r="HM217" s="241"/>
      <c r="HN217" s="241"/>
      <c r="HO217" s="241"/>
      <c r="HP217" s="241"/>
      <c r="HQ217" s="241"/>
      <c r="HR217" s="241"/>
      <c r="HS217" s="241"/>
      <c r="HT217" s="241"/>
      <c r="HU217" s="241"/>
      <c r="HV217" s="241"/>
      <c r="HW217" s="241"/>
      <c r="HX217" s="241"/>
      <c r="HY217" s="241"/>
      <c r="HZ217" s="241"/>
      <c r="IA217" s="241"/>
      <c r="IB217" s="241"/>
      <c r="IC217" s="241"/>
      <c r="ID217" s="241"/>
      <c r="IE217" s="241"/>
      <c r="IF217" s="241"/>
      <c r="IG217" s="241"/>
    </row>
    <row r="218" s="33" customFormat="1" ht="133" customHeight="1" spans="1:241">
      <c r="A218" s="120">
        <v>205</v>
      </c>
      <c r="B218" s="83" t="s">
        <v>876</v>
      </c>
      <c r="C218" s="84" t="s">
        <v>30</v>
      </c>
      <c r="D218" s="65" t="s">
        <v>31</v>
      </c>
      <c r="E218" s="84" t="s">
        <v>877</v>
      </c>
      <c r="F218" s="163" t="s">
        <v>878</v>
      </c>
      <c r="G218" s="66">
        <v>400</v>
      </c>
      <c r="H218" s="68" t="s">
        <v>490</v>
      </c>
      <c r="I218" s="69" t="s">
        <v>818</v>
      </c>
      <c r="J218" s="122" t="s">
        <v>802</v>
      </c>
      <c r="K218" s="62">
        <v>1</v>
      </c>
      <c r="L218" s="68">
        <v>1</v>
      </c>
      <c r="M218" s="68"/>
      <c r="N218" s="211">
        <v>0.0839</v>
      </c>
      <c r="O218" s="211">
        <v>0.0287</v>
      </c>
      <c r="P218" s="211">
        <v>0.0552</v>
      </c>
      <c r="Q218" s="211">
        <v>0.3084</v>
      </c>
      <c r="R218" s="211">
        <v>0.1126</v>
      </c>
      <c r="S218" s="211">
        <v>0.1958</v>
      </c>
      <c r="T218" s="82" t="s">
        <v>37</v>
      </c>
      <c r="U218" s="82" t="s">
        <v>711</v>
      </c>
      <c r="V218" s="167">
        <v>2025.1</v>
      </c>
      <c r="W218" s="82"/>
      <c r="X218" s="241"/>
      <c r="Y218" s="241"/>
      <c r="Z218" s="241"/>
      <c r="AA218" s="241"/>
      <c r="AB218" s="241"/>
      <c r="AC218" s="241"/>
      <c r="AD218" s="241"/>
      <c r="AE218" s="241"/>
      <c r="AF218" s="241"/>
      <c r="AG218" s="241"/>
      <c r="AH218" s="241"/>
      <c r="AI218" s="241"/>
      <c r="AJ218" s="241"/>
      <c r="AK218" s="241"/>
      <c r="AL218" s="241"/>
      <c r="AM218" s="241"/>
      <c r="AN218" s="241"/>
      <c r="AO218" s="241"/>
      <c r="AP218" s="241"/>
      <c r="AQ218" s="241"/>
      <c r="AR218" s="241"/>
      <c r="AS218" s="241"/>
      <c r="AT218" s="241"/>
      <c r="AU218" s="241"/>
      <c r="AV218" s="241"/>
      <c r="AW218" s="241"/>
      <c r="AX218" s="241"/>
      <c r="AY218" s="241"/>
      <c r="AZ218" s="241"/>
      <c r="BA218" s="241"/>
      <c r="BB218" s="241"/>
      <c r="BC218" s="241"/>
      <c r="BD218" s="241"/>
      <c r="BE218" s="241"/>
      <c r="BF218" s="241"/>
      <c r="BG218" s="241"/>
      <c r="BH218" s="241"/>
      <c r="BI218" s="241"/>
      <c r="BJ218" s="241"/>
      <c r="BK218" s="241"/>
      <c r="BL218" s="241"/>
      <c r="BM218" s="241"/>
      <c r="BN218" s="241"/>
      <c r="BO218" s="241"/>
      <c r="BP218" s="241"/>
      <c r="BQ218" s="241"/>
      <c r="BR218" s="241"/>
      <c r="BS218" s="241"/>
      <c r="BT218" s="241"/>
      <c r="BU218" s="241"/>
      <c r="BV218" s="241"/>
      <c r="BW218" s="241"/>
      <c r="BX218" s="241"/>
      <c r="BY218" s="241"/>
      <c r="BZ218" s="241"/>
      <c r="CA218" s="241"/>
      <c r="CB218" s="241"/>
      <c r="CC218" s="241"/>
      <c r="CD218" s="241"/>
      <c r="CE218" s="241"/>
      <c r="CF218" s="241"/>
      <c r="CG218" s="241"/>
      <c r="CH218" s="241"/>
      <c r="CI218" s="241"/>
      <c r="CJ218" s="241"/>
      <c r="CK218" s="241"/>
      <c r="CL218" s="241"/>
      <c r="CM218" s="241"/>
      <c r="CN218" s="241"/>
      <c r="CO218" s="241"/>
      <c r="CP218" s="241"/>
      <c r="CQ218" s="241"/>
      <c r="CR218" s="241"/>
      <c r="CS218" s="241"/>
      <c r="CT218" s="241"/>
      <c r="CU218" s="241"/>
      <c r="CV218" s="241"/>
      <c r="CW218" s="241"/>
      <c r="CX218" s="241"/>
      <c r="CY218" s="241"/>
      <c r="CZ218" s="241"/>
      <c r="DA218" s="241"/>
      <c r="DB218" s="241"/>
      <c r="DC218" s="241"/>
      <c r="DD218" s="241"/>
      <c r="DE218" s="241"/>
      <c r="DF218" s="241"/>
      <c r="DG218" s="241"/>
      <c r="DH218" s="241"/>
      <c r="DI218" s="241"/>
      <c r="DJ218" s="241"/>
      <c r="DK218" s="241"/>
      <c r="DL218" s="241"/>
      <c r="DM218" s="241"/>
      <c r="DN218" s="241"/>
      <c r="DO218" s="241"/>
      <c r="DP218" s="241"/>
      <c r="DQ218" s="241"/>
      <c r="DR218" s="241"/>
      <c r="DS218" s="241"/>
      <c r="DT218" s="241"/>
      <c r="DU218" s="241"/>
      <c r="DV218" s="241"/>
      <c r="DW218" s="241"/>
      <c r="DX218" s="241"/>
      <c r="DY218" s="241"/>
      <c r="DZ218" s="241"/>
      <c r="EA218" s="241"/>
      <c r="EB218" s="241"/>
      <c r="EC218" s="241"/>
      <c r="ED218" s="241"/>
      <c r="EE218" s="241"/>
      <c r="EF218" s="241"/>
      <c r="EG218" s="241"/>
      <c r="EH218" s="241"/>
      <c r="EI218" s="241"/>
      <c r="EJ218" s="241"/>
      <c r="EK218" s="241"/>
      <c r="EL218" s="241"/>
      <c r="EM218" s="241"/>
      <c r="EN218" s="241"/>
      <c r="EO218" s="241"/>
      <c r="EP218" s="241"/>
      <c r="EQ218" s="241"/>
      <c r="ER218" s="241"/>
      <c r="ES218" s="241"/>
      <c r="ET218" s="241"/>
      <c r="EU218" s="241"/>
      <c r="EV218" s="241"/>
      <c r="EW218" s="241"/>
      <c r="EX218" s="241"/>
      <c r="EY218" s="241"/>
      <c r="EZ218" s="241"/>
      <c r="FA218" s="241"/>
      <c r="FB218" s="241"/>
      <c r="FC218" s="241"/>
      <c r="FD218" s="241"/>
      <c r="FE218" s="241"/>
      <c r="FF218" s="241"/>
      <c r="FG218" s="241"/>
      <c r="FH218" s="241"/>
      <c r="FI218" s="241"/>
      <c r="FJ218" s="241"/>
      <c r="FK218" s="241"/>
      <c r="FL218" s="241"/>
      <c r="FM218" s="241"/>
      <c r="FN218" s="241"/>
      <c r="FO218" s="241"/>
      <c r="FP218" s="241"/>
      <c r="FQ218" s="241"/>
      <c r="FR218" s="241"/>
      <c r="FS218" s="241"/>
      <c r="FT218" s="241"/>
      <c r="FU218" s="241"/>
      <c r="FV218" s="241"/>
      <c r="FW218" s="241"/>
      <c r="FX218" s="241"/>
      <c r="FY218" s="241"/>
      <c r="FZ218" s="241"/>
      <c r="GA218" s="241"/>
      <c r="GB218" s="241"/>
      <c r="GC218" s="241"/>
      <c r="GD218" s="241"/>
      <c r="GE218" s="241"/>
      <c r="GF218" s="241"/>
      <c r="GG218" s="241"/>
      <c r="GH218" s="241"/>
      <c r="GI218" s="241"/>
      <c r="GJ218" s="241"/>
      <c r="GK218" s="241"/>
      <c r="GL218" s="241"/>
      <c r="GM218" s="241"/>
      <c r="GN218" s="241"/>
      <c r="GO218" s="241"/>
      <c r="GP218" s="241"/>
      <c r="GQ218" s="241"/>
      <c r="GR218" s="241"/>
      <c r="GS218" s="241"/>
      <c r="GT218" s="241"/>
      <c r="GU218" s="241"/>
      <c r="GV218" s="241"/>
      <c r="GW218" s="241"/>
      <c r="GX218" s="241"/>
      <c r="GY218" s="241"/>
      <c r="GZ218" s="241"/>
      <c r="HA218" s="241"/>
      <c r="HB218" s="241"/>
      <c r="HC218" s="241"/>
      <c r="HD218" s="241"/>
      <c r="HE218" s="241"/>
      <c r="HF218" s="241"/>
      <c r="HG218" s="241"/>
      <c r="HH218" s="241"/>
      <c r="HI218" s="241"/>
      <c r="HJ218" s="241"/>
      <c r="HK218" s="241"/>
      <c r="HL218" s="241"/>
      <c r="HM218" s="241"/>
      <c r="HN218" s="241"/>
      <c r="HO218" s="241"/>
      <c r="HP218" s="241"/>
      <c r="HQ218" s="241"/>
      <c r="HR218" s="241"/>
      <c r="HS218" s="241"/>
      <c r="HT218" s="241"/>
      <c r="HU218" s="241"/>
      <c r="HV218" s="241"/>
      <c r="HW218" s="241"/>
      <c r="HX218" s="241"/>
      <c r="HY218" s="241"/>
      <c r="HZ218" s="241"/>
      <c r="IA218" s="241"/>
      <c r="IB218" s="241"/>
      <c r="IC218" s="241"/>
      <c r="ID218" s="241"/>
      <c r="IE218" s="241"/>
      <c r="IF218" s="241"/>
      <c r="IG218" s="241"/>
    </row>
    <row r="219" s="33" customFormat="1" ht="106" customHeight="1" spans="1:241">
      <c r="A219" s="120">
        <v>206</v>
      </c>
      <c r="B219" s="89" t="s">
        <v>879</v>
      </c>
      <c r="C219" s="82" t="s">
        <v>30</v>
      </c>
      <c r="D219" s="65" t="s">
        <v>31</v>
      </c>
      <c r="E219" s="62" t="s">
        <v>880</v>
      </c>
      <c r="F219" s="122" t="s">
        <v>881</v>
      </c>
      <c r="G219" s="66">
        <v>400</v>
      </c>
      <c r="H219" s="68" t="s">
        <v>490</v>
      </c>
      <c r="I219" s="69" t="s">
        <v>882</v>
      </c>
      <c r="J219" s="122" t="s">
        <v>802</v>
      </c>
      <c r="K219" s="62">
        <f t="shared" ref="K219:K221" si="24">L219+M219</f>
        <v>1</v>
      </c>
      <c r="L219" s="62"/>
      <c r="M219" s="62">
        <v>1</v>
      </c>
      <c r="N219" s="62">
        <v>0.0482</v>
      </c>
      <c r="O219" s="66">
        <v>0.0102</v>
      </c>
      <c r="P219" s="66">
        <v>0.038</v>
      </c>
      <c r="Q219" s="66">
        <v>0.1872</v>
      </c>
      <c r="R219" s="66">
        <v>0.0386</v>
      </c>
      <c r="S219" s="66">
        <v>0.1486</v>
      </c>
      <c r="T219" s="82" t="s">
        <v>37</v>
      </c>
      <c r="U219" s="82" t="s">
        <v>475</v>
      </c>
      <c r="V219" s="167">
        <v>2025.1</v>
      </c>
      <c r="W219" s="82"/>
      <c r="X219" s="241"/>
      <c r="Y219" s="241"/>
      <c r="Z219" s="241"/>
      <c r="AA219" s="241"/>
      <c r="AB219" s="241"/>
      <c r="AC219" s="241"/>
      <c r="AD219" s="241"/>
      <c r="AE219" s="241"/>
      <c r="AF219" s="241"/>
      <c r="AG219" s="241"/>
      <c r="AH219" s="241"/>
      <c r="AI219" s="241"/>
      <c r="AJ219" s="241"/>
      <c r="AK219" s="241"/>
      <c r="AL219" s="241"/>
      <c r="AM219" s="241"/>
      <c r="AN219" s="241"/>
      <c r="AO219" s="241"/>
      <c r="AP219" s="241"/>
      <c r="AQ219" s="241"/>
      <c r="AR219" s="241"/>
      <c r="AS219" s="241"/>
      <c r="AT219" s="241"/>
      <c r="AU219" s="241"/>
      <c r="AV219" s="241"/>
      <c r="AW219" s="241"/>
      <c r="AX219" s="241"/>
      <c r="AY219" s="241"/>
      <c r="AZ219" s="241"/>
      <c r="BA219" s="241"/>
      <c r="BB219" s="241"/>
      <c r="BC219" s="241"/>
      <c r="BD219" s="241"/>
      <c r="BE219" s="241"/>
      <c r="BF219" s="241"/>
      <c r="BG219" s="241"/>
      <c r="BH219" s="241"/>
      <c r="BI219" s="241"/>
      <c r="BJ219" s="241"/>
      <c r="BK219" s="241"/>
      <c r="BL219" s="241"/>
      <c r="BM219" s="241"/>
      <c r="BN219" s="241"/>
      <c r="BO219" s="241"/>
      <c r="BP219" s="241"/>
      <c r="BQ219" s="241"/>
      <c r="BR219" s="241"/>
      <c r="BS219" s="241"/>
      <c r="BT219" s="241"/>
      <c r="BU219" s="241"/>
      <c r="BV219" s="241"/>
      <c r="BW219" s="241"/>
      <c r="BX219" s="241"/>
      <c r="BY219" s="241"/>
      <c r="BZ219" s="241"/>
      <c r="CA219" s="241"/>
      <c r="CB219" s="241"/>
      <c r="CC219" s="241"/>
      <c r="CD219" s="241"/>
      <c r="CE219" s="241"/>
      <c r="CF219" s="241"/>
      <c r="CG219" s="241"/>
      <c r="CH219" s="241"/>
      <c r="CI219" s="241"/>
      <c r="CJ219" s="241"/>
      <c r="CK219" s="241"/>
      <c r="CL219" s="241"/>
      <c r="CM219" s="241"/>
      <c r="CN219" s="241"/>
      <c r="CO219" s="241"/>
      <c r="CP219" s="241"/>
      <c r="CQ219" s="241"/>
      <c r="CR219" s="241"/>
      <c r="CS219" s="241"/>
      <c r="CT219" s="241"/>
      <c r="CU219" s="241"/>
      <c r="CV219" s="241"/>
      <c r="CW219" s="241"/>
      <c r="CX219" s="241"/>
      <c r="CY219" s="241"/>
      <c r="CZ219" s="241"/>
      <c r="DA219" s="241"/>
      <c r="DB219" s="241"/>
      <c r="DC219" s="241"/>
      <c r="DD219" s="241"/>
      <c r="DE219" s="241"/>
      <c r="DF219" s="241"/>
      <c r="DG219" s="241"/>
      <c r="DH219" s="241"/>
      <c r="DI219" s="241"/>
      <c r="DJ219" s="241"/>
      <c r="DK219" s="241"/>
      <c r="DL219" s="241"/>
      <c r="DM219" s="241"/>
      <c r="DN219" s="241"/>
      <c r="DO219" s="241"/>
      <c r="DP219" s="241"/>
      <c r="DQ219" s="241"/>
      <c r="DR219" s="241"/>
      <c r="DS219" s="241"/>
      <c r="DT219" s="241"/>
      <c r="DU219" s="241"/>
      <c r="DV219" s="241"/>
      <c r="DW219" s="241"/>
      <c r="DX219" s="241"/>
      <c r="DY219" s="241"/>
      <c r="DZ219" s="241"/>
      <c r="EA219" s="241"/>
      <c r="EB219" s="241"/>
      <c r="EC219" s="241"/>
      <c r="ED219" s="241"/>
      <c r="EE219" s="241"/>
      <c r="EF219" s="241"/>
      <c r="EG219" s="241"/>
      <c r="EH219" s="241"/>
      <c r="EI219" s="241"/>
      <c r="EJ219" s="241"/>
      <c r="EK219" s="241"/>
      <c r="EL219" s="241"/>
      <c r="EM219" s="241"/>
      <c r="EN219" s="241"/>
      <c r="EO219" s="241"/>
      <c r="EP219" s="241"/>
      <c r="EQ219" s="241"/>
      <c r="ER219" s="241"/>
      <c r="ES219" s="241"/>
      <c r="ET219" s="241"/>
      <c r="EU219" s="241"/>
      <c r="EV219" s="241"/>
      <c r="EW219" s="241"/>
      <c r="EX219" s="241"/>
      <c r="EY219" s="241"/>
      <c r="EZ219" s="241"/>
      <c r="FA219" s="241"/>
      <c r="FB219" s="241"/>
      <c r="FC219" s="241"/>
      <c r="FD219" s="241"/>
      <c r="FE219" s="241"/>
      <c r="FF219" s="241"/>
      <c r="FG219" s="241"/>
      <c r="FH219" s="241"/>
      <c r="FI219" s="241"/>
      <c r="FJ219" s="241"/>
      <c r="FK219" s="241"/>
      <c r="FL219" s="241"/>
      <c r="FM219" s="241"/>
      <c r="FN219" s="241"/>
      <c r="FO219" s="241"/>
      <c r="FP219" s="241"/>
      <c r="FQ219" s="241"/>
      <c r="FR219" s="241"/>
      <c r="FS219" s="241"/>
      <c r="FT219" s="241"/>
      <c r="FU219" s="241"/>
      <c r="FV219" s="241"/>
      <c r="FW219" s="241"/>
      <c r="FX219" s="241"/>
      <c r="FY219" s="241"/>
      <c r="FZ219" s="241"/>
      <c r="GA219" s="241"/>
      <c r="GB219" s="241"/>
      <c r="GC219" s="241"/>
      <c r="GD219" s="241"/>
      <c r="GE219" s="241"/>
      <c r="GF219" s="241"/>
      <c r="GG219" s="241"/>
      <c r="GH219" s="241"/>
      <c r="GI219" s="241"/>
      <c r="GJ219" s="241"/>
      <c r="GK219" s="241"/>
      <c r="GL219" s="241"/>
      <c r="GM219" s="241"/>
      <c r="GN219" s="241"/>
      <c r="GO219" s="241"/>
      <c r="GP219" s="241"/>
      <c r="GQ219" s="241"/>
      <c r="GR219" s="241"/>
      <c r="GS219" s="241"/>
      <c r="GT219" s="241"/>
      <c r="GU219" s="241"/>
      <c r="GV219" s="241"/>
      <c r="GW219" s="241"/>
      <c r="GX219" s="241"/>
      <c r="GY219" s="241"/>
      <c r="GZ219" s="241"/>
      <c r="HA219" s="241"/>
      <c r="HB219" s="241"/>
      <c r="HC219" s="241"/>
      <c r="HD219" s="241"/>
      <c r="HE219" s="241"/>
      <c r="HF219" s="241"/>
      <c r="HG219" s="241"/>
      <c r="HH219" s="241"/>
      <c r="HI219" s="241"/>
      <c r="HJ219" s="241"/>
      <c r="HK219" s="241"/>
      <c r="HL219" s="241"/>
      <c r="HM219" s="241"/>
      <c r="HN219" s="241"/>
      <c r="HO219" s="241"/>
      <c r="HP219" s="241"/>
      <c r="HQ219" s="241"/>
      <c r="HR219" s="241"/>
      <c r="HS219" s="241"/>
      <c r="HT219" s="241"/>
      <c r="HU219" s="241"/>
      <c r="HV219" s="241"/>
      <c r="HW219" s="241"/>
      <c r="HX219" s="241"/>
      <c r="HY219" s="241"/>
      <c r="HZ219" s="241"/>
      <c r="IA219" s="241"/>
      <c r="IB219" s="241"/>
      <c r="IC219" s="241"/>
      <c r="ID219" s="241"/>
      <c r="IE219" s="241"/>
      <c r="IF219" s="241"/>
      <c r="IG219" s="241"/>
    </row>
    <row r="220" s="33" customFormat="1" ht="145" customHeight="1" spans="1:241">
      <c r="A220" s="120">
        <v>207</v>
      </c>
      <c r="B220" s="81" t="s">
        <v>883</v>
      </c>
      <c r="C220" s="82" t="s">
        <v>30</v>
      </c>
      <c r="D220" s="65" t="s">
        <v>31</v>
      </c>
      <c r="E220" s="62" t="s">
        <v>884</v>
      </c>
      <c r="F220" s="122" t="s">
        <v>885</v>
      </c>
      <c r="G220" s="66">
        <v>400</v>
      </c>
      <c r="H220" s="68" t="s">
        <v>490</v>
      </c>
      <c r="I220" s="69" t="s">
        <v>806</v>
      </c>
      <c r="J220" s="122" t="s">
        <v>802</v>
      </c>
      <c r="K220" s="62">
        <f t="shared" si="24"/>
        <v>1</v>
      </c>
      <c r="L220" s="62"/>
      <c r="M220" s="62">
        <v>1</v>
      </c>
      <c r="N220" s="62">
        <v>0.0298</v>
      </c>
      <c r="O220" s="66">
        <v>0.0073</v>
      </c>
      <c r="P220" s="66">
        <v>0.0225</v>
      </c>
      <c r="Q220" s="66">
        <v>0.1382</v>
      </c>
      <c r="R220" s="66">
        <v>0.0268</v>
      </c>
      <c r="S220" s="66">
        <v>0.1114</v>
      </c>
      <c r="T220" s="82" t="s">
        <v>37</v>
      </c>
      <c r="U220" s="82" t="s">
        <v>475</v>
      </c>
      <c r="V220" s="167">
        <v>2025.1</v>
      </c>
      <c r="W220" s="82"/>
      <c r="X220" s="241"/>
      <c r="Y220" s="241"/>
      <c r="Z220" s="241"/>
      <c r="AA220" s="241"/>
      <c r="AB220" s="241"/>
      <c r="AC220" s="241"/>
      <c r="AD220" s="241"/>
      <c r="AE220" s="241"/>
      <c r="AF220" s="241"/>
      <c r="AG220" s="241"/>
      <c r="AH220" s="241"/>
      <c r="AI220" s="241"/>
      <c r="AJ220" s="241"/>
      <c r="AK220" s="241"/>
      <c r="AL220" s="241"/>
      <c r="AM220" s="241"/>
      <c r="AN220" s="241"/>
      <c r="AO220" s="241"/>
      <c r="AP220" s="241"/>
      <c r="AQ220" s="241"/>
      <c r="AR220" s="241"/>
      <c r="AS220" s="241"/>
      <c r="AT220" s="241"/>
      <c r="AU220" s="241"/>
      <c r="AV220" s="241"/>
      <c r="AW220" s="241"/>
      <c r="AX220" s="241"/>
      <c r="AY220" s="241"/>
      <c r="AZ220" s="241"/>
      <c r="BA220" s="241"/>
      <c r="BB220" s="241"/>
      <c r="BC220" s="241"/>
      <c r="BD220" s="241"/>
      <c r="BE220" s="241"/>
      <c r="BF220" s="241"/>
      <c r="BG220" s="241"/>
      <c r="BH220" s="241"/>
      <c r="BI220" s="241"/>
      <c r="BJ220" s="241"/>
      <c r="BK220" s="241"/>
      <c r="BL220" s="241"/>
      <c r="BM220" s="241"/>
      <c r="BN220" s="241"/>
      <c r="BO220" s="241"/>
      <c r="BP220" s="241"/>
      <c r="BQ220" s="241"/>
      <c r="BR220" s="241"/>
      <c r="BS220" s="241"/>
      <c r="BT220" s="241"/>
      <c r="BU220" s="241"/>
      <c r="BV220" s="241"/>
      <c r="BW220" s="241"/>
      <c r="BX220" s="241"/>
      <c r="BY220" s="241"/>
      <c r="BZ220" s="241"/>
      <c r="CA220" s="241"/>
      <c r="CB220" s="241"/>
      <c r="CC220" s="241"/>
      <c r="CD220" s="241"/>
      <c r="CE220" s="241"/>
      <c r="CF220" s="241"/>
      <c r="CG220" s="241"/>
      <c r="CH220" s="241"/>
      <c r="CI220" s="241"/>
      <c r="CJ220" s="241"/>
      <c r="CK220" s="241"/>
      <c r="CL220" s="241"/>
      <c r="CM220" s="241"/>
      <c r="CN220" s="241"/>
      <c r="CO220" s="241"/>
      <c r="CP220" s="241"/>
      <c r="CQ220" s="241"/>
      <c r="CR220" s="241"/>
      <c r="CS220" s="241"/>
      <c r="CT220" s="241"/>
      <c r="CU220" s="241"/>
      <c r="CV220" s="241"/>
      <c r="CW220" s="241"/>
      <c r="CX220" s="241"/>
      <c r="CY220" s="241"/>
      <c r="CZ220" s="241"/>
      <c r="DA220" s="241"/>
      <c r="DB220" s="241"/>
      <c r="DC220" s="241"/>
      <c r="DD220" s="241"/>
      <c r="DE220" s="241"/>
      <c r="DF220" s="241"/>
      <c r="DG220" s="241"/>
      <c r="DH220" s="241"/>
      <c r="DI220" s="241"/>
      <c r="DJ220" s="241"/>
      <c r="DK220" s="241"/>
      <c r="DL220" s="241"/>
      <c r="DM220" s="241"/>
      <c r="DN220" s="241"/>
      <c r="DO220" s="241"/>
      <c r="DP220" s="241"/>
      <c r="DQ220" s="241"/>
      <c r="DR220" s="241"/>
      <c r="DS220" s="241"/>
      <c r="DT220" s="241"/>
      <c r="DU220" s="241"/>
      <c r="DV220" s="241"/>
      <c r="DW220" s="241"/>
      <c r="DX220" s="241"/>
      <c r="DY220" s="241"/>
      <c r="DZ220" s="241"/>
      <c r="EA220" s="241"/>
      <c r="EB220" s="241"/>
      <c r="EC220" s="241"/>
      <c r="ED220" s="241"/>
      <c r="EE220" s="241"/>
      <c r="EF220" s="241"/>
      <c r="EG220" s="241"/>
      <c r="EH220" s="241"/>
      <c r="EI220" s="241"/>
      <c r="EJ220" s="241"/>
      <c r="EK220" s="241"/>
      <c r="EL220" s="241"/>
      <c r="EM220" s="241"/>
      <c r="EN220" s="241"/>
      <c r="EO220" s="241"/>
      <c r="EP220" s="241"/>
      <c r="EQ220" s="241"/>
      <c r="ER220" s="241"/>
      <c r="ES220" s="241"/>
      <c r="ET220" s="241"/>
      <c r="EU220" s="241"/>
      <c r="EV220" s="241"/>
      <c r="EW220" s="241"/>
      <c r="EX220" s="241"/>
      <c r="EY220" s="241"/>
      <c r="EZ220" s="241"/>
      <c r="FA220" s="241"/>
      <c r="FB220" s="241"/>
      <c r="FC220" s="241"/>
      <c r="FD220" s="241"/>
      <c r="FE220" s="241"/>
      <c r="FF220" s="241"/>
      <c r="FG220" s="241"/>
      <c r="FH220" s="241"/>
      <c r="FI220" s="241"/>
      <c r="FJ220" s="241"/>
      <c r="FK220" s="241"/>
      <c r="FL220" s="241"/>
      <c r="FM220" s="241"/>
      <c r="FN220" s="241"/>
      <c r="FO220" s="241"/>
      <c r="FP220" s="241"/>
      <c r="FQ220" s="241"/>
      <c r="FR220" s="241"/>
      <c r="FS220" s="241"/>
      <c r="FT220" s="241"/>
      <c r="FU220" s="241"/>
      <c r="FV220" s="241"/>
      <c r="FW220" s="241"/>
      <c r="FX220" s="241"/>
      <c r="FY220" s="241"/>
      <c r="FZ220" s="241"/>
      <c r="GA220" s="241"/>
      <c r="GB220" s="241"/>
      <c r="GC220" s="241"/>
      <c r="GD220" s="241"/>
      <c r="GE220" s="241"/>
      <c r="GF220" s="241"/>
      <c r="GG220" s="241"/>
      <c r="GH220" s="241"/>
      <c r="GI220" s="241"/>
      <c r="GJ220" s="241"/>
      <c r="GK220" s="241"/>
      <c r="GL220" s="241"/>
      <c r="GM220" s="241"/>
      <c r="GN220" s="241"/>
      <c r="GO220" s="241"/>
      <c r="GP220" s="241"/>
      <c r="GQ220" s="241"/>
      <c r="GR220" s="241"/>
      <c r="GS220" s="241"/>
      <c r="GT220" s="241"/>
      <c r="GU220" s="241"/>
      <c r="GV220" s="241"/>
      <c r="GW220" s="241"/>
      <c r="GX220" s="241"/>
      <c r="GY220" s="241"/>
      <c r="GZ220" s="241"/>
      <c r="HA220" s="241"/>
      <c r="HB220" s="241"/>
      <c r="HC220" s="241"/>
      <c r="HD220" s="241"/>
      <c r="HE220" s="241"/>
      <c r="HF220" s="241"/>
      <c r="HG220" s="241"/>
      <c r="HH220" s="241"/>
      <c r="HI220" s="241"/>
      <c r="HJ220" s="241"/>
      <c r="HK220" s="241"/>
      <c r="HL220" s="241"/>
      <c r="HM220" s="241"/>
      <c r="HN220" s="241"/>
      <c r="HO220" s="241"/>
      <c r="HP220" s="241"/>
      <c r="HQ220" s="241"/>
      <c r="HR220" s="241"/>
      <c r="HS220" s="241"/>
      <c r="HT220" s="241"/>
      <c r="HU220" s="241"/>
      <c r="HV220" s="241"/>
      <c r="HW220" s="241"/>
      <c r="HX220" s="241"/>
      <c r="HY220" s="241"/>
      <c r="HZ220" s="241"/>
      <c r="IA220" s="241"/>
      <c r="IB220" s="241"/>
      <c r="IC220" s="241"/>
      <c r="ID220" s="241"/>
      <c r="IE220" s="241"/>
      <c r="IF220" s="241"/>
      <c r="IG220" s="241"/>
    </row>
    <row r="221" s="33" customFormat="1" ht="102" customHeight="1" spans="1:241">
      <c r="A221" s="120">
        <v>208</v>
      </c>
      <c r="B221" s="81" t="s">
        <v>886</v>
      </c>
      <c r="C221" s="82" t="s">
        <v>30</v>
      </c>
      <c r="D221" s="65" t="s">
        <v>31</v>
      </c>
      <c r="E221" s="62" t="s">
        <v>887</v>
      </c>
      <c r="F221" s="122" t="s">
        <v>888</v>
      </c>
      <c r="G221" s="66">
        <v>400</v>
      </c>
      <c r="H221" s="68" t="s">
        <v>490</v>
      </c>
      <c r="I221" s="69" t="s">
        <v>889</v>
      </c>
      <c r="J221" s="122" t="s">
        <v>802</v>
      </c>
      <c r="K221" s="62">
        <f t="shared" si="24"/>
        <v>1</v>
      </c>
      <c r="L221" s="62"/>
      <c r="M221" s="62">
        <v>1</v>
      </c>
      <c r="N221" s="62">
        <v>0.0568</v>
      </c>
      <c r="O221" s="66">
        <v>0.0072</v>
      </c>
      <c r="P221" s="66">
        <v>0.0496</v>
      </c>
      <c r="Q221" s="66">
        <v>0.2668</v>
      </c>
      <c r="R221" s="66">
        <v>0.0496</v>
      </c>
      <c r="S221" s="66">
        <v>0.2172</v>
      </c>
      <c r="T221" s="82" t="s">
        <v>37</v>
      </c>
      <c r="U221" s="82" t="s">
        <v>74</v>
      </c>
      <c r="V221" s="167">
        <v>2025.1</v>
      </c>
      <c r="W221" s="82"/>
      <c r="X221" s="241"/>
      <c r="Y221" s="241"/>
      <c r="Z221" s="241"/>
      <c r="AA221" s="241"/>
      <c r="AB221" s="241"/>
      <c r="AC221" s="241"/>
      <c r="AD221" s="241"/>
      <c r="AE221" s="241"/>
      <c r="AF221" s="241"/>
      <c r="AG221" s="241"/>
      <c r="AH221" s="241"/>
      <c r="AI221" s="241"/>
      <c r="AJ221" s="241"/>
      <c r="AK221" s="241"/>
      <c r="AL221" s="241"/>
      <c r="AM221" s="241"/>
      <c r="AN221" s="241"/>
      <c r="AO221" s="241"/>
      <c r="AP221" s="241"/>
      <c r="AQ221" s="241"/>
      <c r="AR221" s="241"/>
      <c r="AS221" s="241"/>
      <c r="AT221" s="241"/>
      <c r="AU221" s="241"/>
      <c r="AV221" s="241"/>
      <c r="AW221" s="241"/>
      <c r="AX221" s="241"/>
      <c r="AY221" s="241"/>
      <c r="AZ221" s="241"/>
      <c r="BA221" s="241"/>
      <c r="BB221" s="241"/>
      <c r="BC221" s="241"/>
      <c r="BD221" s="241"/>
      <c r="BE221" s="241"/>
      <c r="BF221" s="241"/>
      <c r="BG221" s="241"/>
      <c r="BH221" s="241"/>
      <c r="BI221" s="241"/>
      <c r="BJ221" s="241"/>
      <c r="BK221" s="241"/>
      <c r="BL221" s="241"/>
      <c r="BM221" s="241"/>
      <c r="BN221" s="241"/>
      <c r="BO221" s="241"/>
      <c r="BP221" s="241"/>
      <c r="BQ221" s="241"/>
      <c r="BR221" s="241"/>
      <c r="BS221" s="241"/>
      <c r="BT221" s="241"/>
      <c r="BU221" s="241"/>
      <c r="BV221" s="241"/>
      <c r="BW221" s="241"/>
      <c r="BX221" s="241"/>
      <c r="BY221" s="241"/>
      <c r="BZ221" s="241"/>
      <c r="CA221" s="241"/>
      <c r="CB221" s="241"/>
      <c r="CC221" s="241"/>
      <c r="CD221" s="241"/>
      <c r="CE221" s="241"/>
      <c r="CF221" s="241"/>
      <c r="CG221" s="241"/>
      <c r="CH221" s="241"/>
      <c r="CI221" s="241"/>
      <c r="CJ221" s="241"/>
      <c r="CK221" s="241"/>
      <c r="CL221" s="241"/>
      <c r="CM221" s="241"/>
      <c r="CN221" s="241"/>
      <c r="CO221" s="241"/>
      <c r="CP221" s="241"/>
      <c r="CQ221" s="241"/>
      <c r="CR221" s="241"/>
      <c r="CS221" s="241"/>
      <c r="CT221" s="241"/>
      <c r="CU221" s="241"/>
      <c r="CV221" s="241"/>
      <c r="CW221" s="241"/>
      <c r="CX221" s="241"/>
      <c r="CY221" s="241"/>
      <c r="CZ221" s="241"/>
      <c r="DA221" s="241"/>
      <c r="DB221" s="241"/>
      <c r="DC221" s="241"/>
      <c r="DD221" s="241"/>
      <c r="DE221" s="241"/>
      <c r="DF221" s="241"/>
      <c r="DG221" s="241"/>
      <c r="DH221" s="241"/>
      <c r="DI221" s="241"/>
      <c r="DJ221" s="241"/>
      <c r="DK221" s="241"/>
      <c r="DL221" s="241"/>
      <c r="DM221" s="241"/>
      <c r="DN221" s="241"/>
      <c r="DO221" s="241"/>
      <c r="DP221" s="241"/>
      <c r="DQ221" s="241"/>
      <c r="DR221" s="241"/>
      <c r="DS221" s="241"/>
      <c r="DT221" s="241"/>
      <c r="DU221" s="241"/>
      <c r="DV221" s="241"/>
      <c r="DW221" s="241"/>
      <c r="DX221" s="241"/>
      <c r="DY221" s="241"/>
      <c r="DZ221" s="241"/>
      <c r="EA221" s="241"/>
      <c r="EB221" s="241"/>
      <c r="EC221" s="241"/>
      <c r="ED221" s="241"/>
      <c r="EE221" s="241"/>
      <c r="EF221" s="241"/>
      <c r="EG221" s="241"/>
      <c r="EH221" s="241"/>
      <c r="EI221" s="241"/>
      <c r="EJ221" s="241"/>
      <c r="EK221" s="241"/>
      <c r="EL221" s="241"/>
      <c r="EM221" s="241"/>
      <c r="EN221" s="241"/>
      <c r="EO221" s="241"/>
      <c r="EP221" s="241"/>
      <c r="EQ221" s="241"/>
      <c r="ER221" s="241"/>
      <c r="ES221" s="241"/>
      <c r="ET221" s="241"/>
      <c r="EU221" s="241"/>
      <c r="EV221" s="241"/>
      <c r="EW221" s="241"/>
      <c r="EX221" s="241"/>
      <c r="EY221" s="241"/>
      <c r="EZ221" s="241"/>
      <c r="FA221" s="241"/>
      <c r="FB221" s="241"/>
      <c r="FC221" s="241"/>
      <c r="FD221" s="241"/>
      <c r="FE221" s="241"/>
      <c r="FF221" s="241"/>
      <c r="FG221" s="241"/>
      <c r="FH221" s="241"/>
      <c r="FI221" s="241"/>
      <c r="FJ221" s="241"/>
      <c r="FK221" s="241"/>
      <c r="FL221" s="241"/>
      <c r="FM221" s="241"/>
      <c r="FN221" s="241"/>
      <c r="FO221" s="241"/>
      <c r="FP221" s="241"/>
      <c r="FQ221" s="241"/>
      <c r="FR221" s="241"/>
      <c r="FS221" s="241"/>
      <c r="FT221" s="241"/>
      <c r="FU221" s="241"/>
      <c r="FV221" s="241"/>
      <c r="FW221" s="241"/>
      <c r="FX221" s="241"/>
      <c r="FY221" s="241"/>
      <c r="FZ221" s="241"/>
      <c r="GA221" s="241"/>
      <c r="GB221" s="241"/>
      <c r="GC221" s="241"/>
      <c r="GD221" s="241"/>
      <c r="GE221" s="241"/>
      <c r="GF221" s="241"/>
      <c r="GG221" s="241"/>
      <c r="GH221" s="241"/>
      <c r="GI221" s="241"/>
      <c r="GJ221" s="241"/>
      <c r="GK221" s="241"/>
      <c r="GL221" s="241"/>
      <c r="GM221" s="241"/>
      <c r="GN221" s="241"/>
      <c r="GO221" s="241"/>
      <c r="GP221" s="241"/>
      <c r="GQ221" s="241"/>
      <c r="GR221" s="241"/>
      <c r="GS221" s="241"/>
      <c r="GT221" s="241"/>
      <c r="GU221" s="241"/>
      <c r="GV221" s="241"/>
      <c r="GW221" s="241"/>
      <c r="GX221" s="241"/>
      <c r="GY221" s="241"/>
      <c r="GZ221" s="241"/>
      <c r="HA221" s="241"/>
      <c r="HB221" s="241"/>
      <c r="HC221" s="241"/>
      <c r="HD221" s="241"/>
      <c r="HE221" s="241"/>
      <c r="HF221" s="241"/>
      <c r="HG221" s="241"/>
      <c r="HH221" s="241"/>
      <c r="HI221" s="241"/>
      <c r="HJ221" s="241"/>
      <c r="HK221" s="241"/>
      <c r="HL221" s="241"/>
      <c r="HM221" s="241"/>
      <c r="HN221" s="241"/>
      <c r="HO221" s="241"/>
      <c r="HP221" s="241"/>
      <c r="HQ221" s="241"/>
      <c r="HR221" s="241"/>
      <c r="HS221" s="241"/>
      <c r="HT221" s="241"/>
      <c r="HU221" s="241"/>
      <c r="HV221" s="241"/>
      <c r="HW221" s="241"/>
      <c r="HX221" s="241"/>
      <c r="HY221" s="241"/>
      <c r="HZ221" s="241"/>
      <c r="IA221" s="241"/>
      <c r="IB221" s="241"/>
      <c r="IC221" s="241"/>
      <c r="ID221" s="241"/>
      <c r="IE221" s="241"/>
      <c r="IF221" s="241"/>
      <c r="IG221" s="241"/>
    </row>
    <row r="222" s="33" customFormat="1" ht="81" customHeight="1" spans="1:241">
      <c r="A222" s="120">
        <v>209</v>
      </c>
      <c r="B222" s="81" t="s">
        <v>890</v>
      </c>
      <c r="C222" s="82" t="s">
        <v>30</v>
      </c>
      <c r="D222" s="62" t="s">
        <v>31</v>
      </c>
      <c r="E222" s="62" t="s">
        <v>633</v>
      </c>
      <c r="F222" s="122" t="s">
        <v>891</v>
      </c>
      <c r="G222" s="66">
        <v>400</v>
      </c>
      <c r="H222" s="68" t="s">
        <v>490</v>
      </c>
      <c r="I222" s="69" t="s">
        <v>836</v>
      </c>
      <c r="J222" s="122" t="s">
        <v>802</v>
      </c>
      <c r="K222" s="62">
        <v>1</v>
      </c>
      <c r="L222" s="62">
        <v>0</v>
      </c>
      <c r="M222" s="62">
        <v>1</v>
      </c>
      <c r="N222" s="62">
        <v>0.0896</v>
      </c>
      <c r="O222" s="66">
        <v>0.0116</v>
      </c>
      <c r="P222" s="66">
        <v>0.078</v>
      </c>
      <c r="Q222" s="66">
        <v>0.3318</v>
      </c>
      <c r="R222" s="66">
        <v>0.0463</v>
      </c>
      <c r="S222" s="66">
        <v>0.2855</v>
      </c>
      <c r="T222" s="82" t="s">
        <v>37</v>
      </c>
      <c r="U222" s="82" t="s">
        <v>636</v>
      </c>
      <c r="V222" s="167">
        <v>2025.1</v>
      </c>
      <c r="W222" s="82"/>
      <c r="X222" s="241"/>
      <c r="Y222" s="241"/>
      <c r="Z222" s="241"/>
      <c r="AA222" s="241"/>
      <c r="AB222" s="241"/>
      <c r="AC222" s="241"/>
      <c r="AD222" s="241"/>
      <c r="AE222" s="241"/>
      <c r="AF222" s="241"/>
      <c r="AG222" s="241"/>
      <c r="AH222" s="241"/>
      <c r="AI222" s="241"/>
      <c r="AJ222" s="241"/>
      <c r="AK222" s="241"/>
      <c r="AL222" s="241"/>
      <c r="AM222" s="241"/>
      <c r="AN222" s="241"/>
      <c r="AO222" s="241"/>
      <c r="AP222" s="241"/>
      <c r="AQ222" s="241"/>
      <c r="AR222" s="241"/>
      <c r="AS222" s="241"/>
      <c r="AT222" s="241"/>
      <c r="AU222" s="241"/>
      <c r="AV222" s="241"/>
      <c r="AW222" s="241"/>
      <c r="AX222" s="241"/>
      <c r="AY222" s="241"/>
      <c r="AZ222" s="241"/>
      <c r="BA222" s="241"/>
      <c r="BB222" s="241"/>
      <c r="BC222" s="241"/>
      <c r="BD222" s="241"/>
      <c r="BE222" s="241"/>
      <c r="BF222" s="241"/>
      <c r="BG222" s="241"/>
      <c r="BH222" s="241"/>
      <c r="BI222" s="241"/>
      <c r="BJ222" s="241"/>
      <c r="BK222" s="241"/>
      <c r="BL222" s="241"/>
      <c r="BM222" s="241"/>
      <c r="BN222" s="241"/>
      <c r="BO222" s="241"/>
      <c r="BP222" s="241"/>
      <c r="BQ222" s="241"/>
      <c r="BR222" s="241"/>
      <c r="BS222" s="241"/>
      <c r="BT222" s="241"/>
      <c r="BU222" s="241"/>
      <c r="BV222" s="241"/>
      <c r="BW222" s="241"/>
      <c r="BX222" s="241"/>
      <c r="BY222" s="241"/>
      <c r="BZ222" s="241"/>
      <c r="CA222" s="241"/>
      <c r="CB222" s="241"/>
      <c r="CC222" s="241"/>
      <c r="CD222" s="241"/>
      <c r="CE222" s="241"/>
      <c r="CF222" s="241"/>
      <c r="CG222" s="241"/>
      <c r="CH222" s="241"/>
      <c r="CI222" s="241"/>
      <c r="CJ222" s="241"/>
      <c r="CK222" s="241"/>
      <c r="CL222" s="241"/>
      <c r="CM222" s="241"/>
      <c r="CN222" s="241"/>
      <c r="CO222" s="241"/>
      <c r="CP222" s="241"/>
      <c r="CQ222" s="241"/>
      <c r="CR222" s="241"/>
      <c r="CS222" s="241"/>
      <c r="CT222" s="241"/>
      <c r="CU222" s="241"/>
      <c r="CV222" s="241"/>
      <c r="CW222" s="241"/>
      <c r="CX222" s="241"/>
      <c r="CY222" s="241"/>
      <c r="CZ222" s="241"/>
      <c r="DA222" s="241"/>
      <c r="DB222" s="241"/>
      <c r="DC222" s="241"/>
      <c r="DD222" s="241"/>
      <c r="DE222" s="241"/>
      <c r="DF222" s="241"/>
      <c r="DG222" s="241"/>
      <c r="DH222" s="241"/>
      <c r="DI222" s="241"/>
      <c r="DJ222" s="241"/>
      <c r="DK222" s="241"/>
      <c r="DL222" s="241"/>
      <c r="DM222" s="241"/>
      <c r="DN222" s="241"/>
      <c r="DO222" s="241"/>
      <c r="DP222" s="241"/>
      <c r="DQ222" s="241"/>
      <c r="DR222" s="241"/>
      <c r="DS222" s="241"/>
      <c r="DT222" s="241"/>
      <c r="DU222" s="241"/>
      <c r="DV222" s="241"/>
      <c r="DW222" s="241"/>
      <c r="DX222" s="241"/>
      <c r="DY222" s="241"/>
      <c r="DZ222" s="241"/>
      <c r="EA222" s="241"/>
      <c r="EB222" s="241"/>
      <c r="EC222" s="241"/>
      <c r="ED222" s="241"/>
      <c r="EE222" s="241"/>
      <c r="EF222" s="241"/>
      <c r="EG222" s="241"/>
      <c r="EH222" s="241"/>
      <c r="EI222" s="241"/>
      <c r="EJ222" s="241"/>
      <c r="EK222" s="241"/>
      <c r="EL222" s="241"/>
      <c r="EM222" s="241"/>
      <c r="EN222" s="241"/>
      <c r="EO222" s="241"/>
      <c r="EP222" s="241"/>
      <c r="EQ222" s="241"/>
      <c r="ER222" s="241"/>
      <c r="ES222" s="241"/>
      <c r="ET222" s="241"/>
      <c r="EU222" s="241"/>
      <c r="EV222" s="241"/>
      <c r="EW222" s="241"/>
      <c r="EX222" s="241"/>
      <c r="EY222" s="241"/>
      <c r="EZ222" s="241"/>
      <c r="FA222" s="241"/>
      <c r="FB222" s="241"/>
      <c r="FC222" s="241"/>
      <c r="FD222" s="241"/>
      <c r="FE222" s="241"/>
      <c r="FF222" s="241"/>
      <c r="FG222" s="241"/>
      <c r="FH222" s="241"/>
      <c r="FI222" s="241"/>
      <c r="FJ222" s="241"/>
      <c r="FK222" s="241"/>
      <c r="FL222" s="241"/>
      <c r="FM222" s="241"/>
      <c r="FN222" s="241"/>
      <c r="FO222" s="241"/>
      <c r="FP222" s="241"/>
      <c r="FQ222" s="241"/>
      <c r="FR222" s="241"/>
      <c r="FS222" s="241"/>
      <c r="FT222" s="241"/>
      <c r="FU222" s="241"/>
      <c r="FV222" s="241"/>
      <c r="FW222" s="241"/>
      <c r="FX222" s="241"/>
      <c r="FY222" s="241"/>
      <c r="FZ222" s="241"/>
      <c r="GA222" s="241"/>
      <c r="GB222" s="241"/>
      <c r="GC222" s="241"/>
      <c r="GD222" s="241"/>
      <c r="GE222" s="241"/>
      <c r="GF222" s="241"/>
      <c r="GG222" s="241"/>
      <c r="GH222" s="241"/>
      <c r="GI222" s="241"/>
      <c r="GJ222" s="241"/>
      <c r="GK222" s="241"/>
      <c r="GL222" s="241"/>
      <c r="GM222" s="241"/>
      <c r="GN222" s="241"/>
      <c r="GO222" s="241"/>
      <c r="GP222" s="241"/>
      <c r="GQ222" s="241"/>
      <c r="GR222" s="241"/>
      <c r="GS222" s="241"/>
      <c r="GT222" s="241"/>
      <c r="GU222" s="241"/>
      <c r="GV222" s="241"/>
      <c r="GW222" s="241"/>
      <c r="GX222" s="241"/>
      <c r="GY222" s="241"/>
      <c r="GZ222" s="241"/>
      <c r="HA222" s="241"/>
      <c r="HB222" s="241"/>
      <c r="HC222" s="241"/>
      <c r="HD222" s="241"/>
      <c r="HE222" s="241"/>
      <c r="HF222" s="241"/>
      <c r="HG222" s="241"/>
      <c r="HH222" s="241"/>
      <c r="HI222" s="241"/>
      <c r="HJ222" s="241"/>
      <c r="HK222" s="241"/>
      <c r="HL222" s="241"/>
      <c r="HM222" s="241"/>
      <c r="HN222" s="241"/>
      <c r="HO222" s="241"/>
      <c r="HP222" s="241"/>
      <c r="HQ222" s="241"/>
      <c r="HR222" s="241"/>
      <c r="HS222" s="241"/>
      <c r="HT222" s="241"/>
      <c r="HU222" s="241"/>
      <c r="HV222" s="241"/>
      <c r="HW222" s="241"/>
      <c r="HX222" s="241"/>
      <c r="HY222" s="241"/>
      <c r="HZ222" s="241"/>
      <c r="IA222" s="241"/>
      <c r="IB222" s="241"/>
      <c r="IC222" s="241"/>
      <c r="ID222" s="241"/>
      <c r="IE222" s="241"/>
      <c r="IF222" s="241"/>
      <c r="IG222" s="241"/>
    </row>
    <row r="223" s="33" customFormat="1" ht="96" customHeight="1" spans="1:241">
      <c r="A223" s="120">
        <v>210</v>
      </c>
      <c r="B223" s="81" t="s">
        <v>892</v>
      </c>
      <c r="C223" s="82" t="s">
        <v>30</v>
      </c>
      <c r="D223" s="62" t="s">
        <v>31</v>
      </c>
      <c r="E223" s="62" t="s">
        <v>893</v>
      </c>
      <c r="F223" s="122" t="s">
        <v>894</v>
      </c>
      <c r="G223" s="66">
        <v>400</v>
      </c>
      <c r="H223" s="68" t="s">
        <v>490</v>
      </c>
      <c r="I223" s="69" t="s">
        <v>818</v>
      </c>
      <c r="J223" s="122" t="s">
        <v>802</v>
      </c>
      <c r="K223" s="62">
        <v>1</v>
      </c>
      <c r="L223" s="62">
        <v>1</v>
      </c>
      <c r="M223" s="62">
        <v>0</v>
      </c>
      <c r="N223" s="62">
        <v>0.0839</v>
      </c>
      <c r="O223" s="66">
        <v>0.0287</v>
      </c>
      <c r="P223" s="66">
        <v>0.0552</v>
      </c>
      <c r="Q223" s="66">
        <v>0.3084</v>
      </c>
      <c r="R223" s="66">
        <v>0.1126</v>
      </c>
      <c r="S223" s="66">
        <v>0.1958</v>
      </c>
      <c r="T223" s="82" t="s">
        <v>37</v>
      </c>
      <c r="U223" s="82" t="s">
        <v>636</v>
      </c>
      <c r="V223" s="167">
        <v>2025.1</v>
      </c>
      <c r="W223" s="82"/>
      <c r="X223" s="241"/>
      <c r="Y223" s="241"/>
      <c r="Z223" s="241"/>
      <c r="AA223" s="241"/>
      <c r="AB223" s="241"/>
      <c r="AC223" s="241"/>
      <c r="AD223" s="241"/>
      <c r="AE223" s="241"/>
      <c r="AF223" s="241"/>
      <c r="AG223" s="241"/>
      <c r="AH223" s="241"/>
      <c r="AI223" s="241"/>
      <c r="AJ223" s="241"/>
      <c r="AK223" s="241"/>
      <c r="AL223" s="241"/>
      <c r="AM223" s="241"/>
      <c r="AN223" s="241"/>
      <c r="AO223" s="241"/>
      <c r="AP223" s="241"/>
      <c r="AQ223" s="241"/>
      <c r="AR223" s="241"/>
      <c r="AS223" s="241"/>
      <c r="AT223" s="241"/>
      <c r="AU223" s="241"/>
      <c r="AV223" s="241"/>
      <c r="AW223" s="241"/>
      <c r="AX223" s="241"/>
      <c r="AY223" s="241"/>
      <c r="AZ223" s="241"/>
      <c r="BA223" s="241"/>
      <c r="BB223" s="241"/>
      <c r="BC223" s="241"/>
      <c r="BD223" s="241"/>
      <c r="BE223" s="241"/>
      <c r="BF223" s="241"/>
      <c r="BG223" s="241"/>
      <c r="BH223" s="241"/>
      <c r="BI223" s="241"/>
      <c r="BJ223" s="241"/>
      <c r="BK223" s="241"/>
      <c r="BL223" s="241"/>
      <c r="BM223" s="241"/>
      <c r="BN223" s="241"/>
      <c r="BO223" s="241"/>
      <c r="BP223" s="241"/>
      <c r="BQ223" s="241"/>
      <c r="BR223" s="241"/>
      <c r="BS223" s="241"/>
      <c r="BT223" s="241"/>
      <c r="BU223" s="241"/>
      <c r="BV223" s="241"/>
      <c r="BW223" s="241"/>
      <c r="BX223" s="241"/>
      <c r="BY223" s="241"/>
      <c r="BZ223" s="241"/>
      <c r="CA223" s="241"/>
      <c r="CB223" s="241"/>
      <c r="CC223" s="241"/>
      <c r="CD223" s="241"/>
      <c r="CE223" s="241"/>
      <c r="CF223" s="241"/>
      <c r="CG223" s="241"/>
      <c r="CH223" s="241"/>
      <c r="CI223" s="241"/>
      <c r="CJ223" s="241"/>
      <c r="CK223" s="241"/>
      <c r="CL223" s="241"/>
      <c r="CM223" s="241"/>
      <c r="CN223" s="241"/>
      <c r="CO223" s="241"/>
      <c r="CP223" s="241"/>
      <c r="CQ223" s="241"/>
      <c r="CR223" s="241"/>
      <c r="CS223" s="241"/>
      <c r="CT223" s="241"/>
      <c r="CU223" s="241"/>
      <c r="CV223" s="241"/>
      <c r="CW223" s="241"/>
      <c r="CX223" s="241"/>
      <c r="CY223" s="241"/>
      <c r="CZ223" s="241"/>
      <c r="DA223" s="241"/>
      <c r="DB223" s="241"/>
      <c r="DC223" s="241"/>
      <c r="DD223" s="241"/>
      <c r="DE223" s="241"/>
      <c r="DF223" s="241"/>
      <c r="DG223" s="241"/>
      <c r="DH223" s="241"/>
      <c r="DI223" s="241"/>
      <c r="DJ223" s="241"/>
      <c r="DK223" s="241"/>
      <c r="DL223" s="241"/>
      <c r="DM223" s="241"/>
      <c r="DN223" s="241"/>
      <c r="DO223" s="241"/>
      <c r="DP223" s="241"/>
      <c r="DQ223" s="241"/>
      <c r="DR223" s="241"/>
      <c r="DS223" s="241"/>
      <c r="DT223" s="241"/>
      <c r="DU223" s="241"/>
      <c r="DV223" s="241"/>
      <c r="DW223" s="241"/>
      <c r="DX223" s="241"/>
      <c r="DY223" s="241"/>
      <c r="DZ223" s="241"/>
      <c r="EA223" s="241"/>
      <c r="EB223" s="241"/>
      <c r="EC223" s="241"/>
      <c r="ED223" s="241"/>
      <c r="EE223" s="241"/>
      <c r="EF223" s="241"/>
      <c r="EG223" s="241"/>
      <c r="EH223" s="241"/>
      <c r="EI223" s="241"/>
      <c r="EJ223" s="241"/>
      <c r="EK223" s="241"/>
      <c r="EL223" s="241"/>
      <c r="EM223" s="241"/>
      <c r="EN223" s="241"/>
      <c r="EO223" s="241"/>
      <c r="EP223" s="241"/>
      <c r="EQ223" s="241"/>
      <c r="ER223" s="241"/>
      <c r="ES223" s="241"/>
      <c r="ET223" s="241"/>
      <c r="EU223" s="241"/>
      <c r="EV223" s="241"/>
      <c r="EW223" s="241"/>
      <c r="EX223" s="241"/>
      <c r="EY223" s="241"/>
      <c r="EZ223" s="241"/>
      <c r="FA223" s="241"/>
      <c r="FB223" s="241"/>
      <c r="FC223" s="241"/>
      <c r="FD223" s="241"/>
      <c r="FE223" s="241"/>
      <c r="FF223" s="241"/>
      <c r="FG223" s="241"/>
      <c r="FH223" s="241"/>
      <c r="FI223" s="241"/>
      <c r="FJ223" s="241"/>
      <c r="FK223" s="241"/>
      <c r="FL223" s="241"/>
      <c r="FM223" s="241"/>
      <c r="FN223" s="241"/>
      <c r="FO223" s="241"/>
      <c r="FP223" s="241"/>
      <c r="FQ223" s="241"/>
      <c r="FR223" s="241"/>
      <c r="FS223" s="241"/>
      <c r="FT223" s="241"/>
      <c r="FU223" s="241"/>
      <c r="FV223" s="241"/>
      <c r="FW223" s="241"/>
      <c r="FX223" s="241"/>
      <c r="FY223" s="241"/>
      <c r="FZ223" s="241"/>
      <c r="GA223" s="241"/>
      <c r="GB223" s="241"/>
      <c r="GC223" s="241"/>
      <c r="GD223" s="241"/>
      <c r="GE223" s="241"/>
      <c r="GF223" s="241"/>
      <c r="GG223" s="241"/>
      <c r="GH223" s="241"/>
      <c r="GI223" s="241"/>
      <c r="GJ223" s="241"/>
      <c r="GK223" s="241"/>
      <c r="GL223" s="241"/>
      <c r="GM223" s="241"/>
      <c r="GN223" s="241"/>
      <c r="GO223" s="241"/>
      <c r="GP223" s="241"/>
      <c r="GQ223" s="241"/>
      <c r="GR223" s="241"/>
      <c r="GS223" s="241"/>
      <c r="GT223" s="241"/>
      <c r="GU223" s="241"/>
      <c r="GV223" s="241"/>
      <c r="GW223" s="241"/>
      <c r="GX223" s="241"/>
      <c r="GY223" s="241"/>
      <c r="GZ223" s="241"/>
      <c r="HA223" s="241"/>
      <c r="HB223" s="241"/>
      <c r="HC223" s="241"/>
      <c r="HD223" s="241"/>
      <c r="HE223" s="241"/>
      <c r="HF223" s="241"/>
      <c r="HG223" s="241"/>
      <c r="HH223" s="241"/>
      <c r="HI223" s="241"/>
      <c r="HJ223" s="241"/>
      <c r="HK223" s="241"/>
      <c r="HL223" s="241"/>
      <c r="HM223" s="241"/>
      <c r="HN223" s="241"/>
      <c r="HO223" s="241"/>
      <c r="HP223" s="241"/>
      <c r="HQ223" s="241"/>
      <c r="HR223" s="241"/>
      <c r="HS223" s="241"/>
      <c r="HT223" s="241"/>
      <c r="HU223" s="241"/>
      <c r="HV223" s="241"/>
      <c r="HW223" s="241"/>
      <c r="HX223" s="241"/>
      <c r="HY223" s="241"/>
      <c r="HZ223" s="241"/>
      <c r="IA223" s="241"/>
      <c r="IB223" s="241"/>
      <c r="IC223" s="241"/>
      <c r="ID223" s="241"/>
      <c r="IE223" s="241"/>
      <c r="IF223" s="241"/>
      <c r="IG223" s="241"/>
    </row>
    <row r="224" s="33" customFormat="1" ht="90" customHeight="1" spans="1:241">
      <c r="A224" s="120">
        <v>211</v>
      </c>
      <c r="B224" s="81" t="s">
        <v>895</v>
      </c>
      <c r="C224" s="82" t="s">
        <v>30</v>
      </c>
      <c r="D224" s="62" t="s">
        <v>31</v>
      </c>
      <c r="E224" s="62" t="s">
        <v>896</v>
      </c>
      <c r="F224" s="122" t="s">
        <v>897</v>
      </c>
      <c r="G224" s="66">
        <v>400</v>
      </c>
      <c r="H224" s="68" t="s">
        <v>490</v>
      </c>
      <c r="I224" s="122" t="s">
        <v>806</v>
      </c>
      <c r="J224" s="122" t="s">
        <v>802</v>
      </c>
      <c r="K224" s="62">
        <v>1</v>
      </c>
      <c r="L224" s="62">
        <v>1</v>
      </c>
      <c r="M224" s="62">
        <v>0</v>
      </c>
      <c r="N224" s="62">
        <v>0.0563</v>
      </c>
      <c r="O224" s="66">
        <v>0.0083</v>
      </c>
      <c r="P224" s="66">
        <v>0.048</v>
      </c>
      <c r="Q224" s="66">
        <v>0.221</v>
      </c>
      <c r="R224" s="66">
        <v>0.03</v>
      </c>
      <c r="S224" s="66">
        <v>0.191</v>
      </c>
      <c r="T224" s="82" t="s">
        <v>37</v>
      </c>
      <c r="U224" s="82" t="s">
        <v>636</v>
      </c>
      <c r="V224" s="167">
        <v>2025.1</v>
      </c>
      <c r="W224" s="82"/>
      <c r="X224" s="241"/>
      <c r="Y224" s="241"/>
      <c r="Z224" s="241"/>
      <c r="AA224" s="241"/>
      <c r="AB224" s="241"/>
      <c r="AC224" s="241"/>
      <c r="AD224" s="241"/>
      <c r="AE224" s="241"/>
      <c r="AF224" s="241"/>
      <c r="AG224" s="241"/>
      <c r="AH224" s="241"/>
      <c r="AI224" s="241"/>
      <c r="AJ224" s="241"/>
      <c r="AK224" s="241"/>
      <c r="AL224" s="241"/>
      <c r="AM224" s="241"/>
      <c r="AN224" s="241"/>
      <c r="AO224" s="241"/>
      <c r="AP224" s="241"/>
      <c r="AQ224" s="241"/>
      <c r="AR224" s="241"/>
      <c r="AS224" s="241"/>
      <c r="AT224" s="241"/>
      <c r="AU224" s="241"/>
      <c r="AV224" s="241"/>
      <c r="AW224" s="241"/>
      <c r="AX224" s="241"/>
      <c r="AY224" s="241"/>
      <c r="AZ224" s="241"/>
      <c r="BA224" s="241"/>
      <c r="BB224" s="241"/>
      <c r="BC224" s="241"/>
      <c r="BD224" s="241"/>
      <c r="BE224" s="241"/>
      <c r="BF224" s="241"/>
      <c r="BG224" s="241"/>
      <c r="BH224" s="241"/>
      <c r="BI224" s="241"/>
      <c r="BJ224" s="241"/>
      <c r="BK224" s="241"/>
      <c r="BL224" s="241"/>
      <c r="BM224" s="241"/>
      <c r="BN224" s="241"/>
      <c r="BO224" s="241"/>
      <c r="BP224" s="241"/>
      <c r="BQ224" s="241"/>
      <c r="BR224" s="241"/>
      <c r="BS224" s="241"/>
      <c r="BT224" s="241"/>
      <c r="BU224" s="241"/>
      <c r="BV224" s="241"/>
      <c r="BW224" s="241"/>
      <c r="BX224" s="241"/>
      <c r="BY224" s="241"/>
      <c r="BZ224" s="241"/>
      <c r="CA224" s="241"/>
      <c r="CB224" s="241"/>
      <c r="CC224" s="241"/>
      <c r="CD224" s="241"/>
      <c r="CE224" s="241"/>
      <c r="CF224" s="241"/>
      <c r="CG224" s="241"/>
      <c r="CH224" s="241"/>
      <c r="CI224" s="241"/>
      <c r="CJ224" s="241"/>
      <c r="CK224" s="241"/>
      <c r="CL224" s="241"/>
      <c r="CM224" s="241"/>
      <c r="CN224" s="241"/>
      <c r="CO224" s="241"/>
      <c r="CP224" s="241"/>
      <c r="CQ224" s="241"/>
      <c r="CR224" s="241"/>
      <c r="CS224" s="241"/>
      <c r="CT224" s="241"/>
      <c r="CU224" s="241"/>
      <c r="CV224" s="241"/>
      <c r="CW224" s="241"/>
      <c r="CX224" s="241"/>
      <c r="CY224" s="241"/>
      <c r="CZ224" s="241"/>
      <c r="DA224" s="241"/>
      <c r="DB224" s="241"/>
      <c r="DC224" s="241"/>
      <c r="DD224" s="241"/>
      <c r="DE224" s="241"/>
      <c r="DF224" s="241"/>
      <c r="DG224" s="241"/>
      <c r="DH224" s="241"/>
      <c r="DI224" s="241"/>
      <c r="DJ224" s="241"/>
      <c r="DK224" s="241"/>
      <c r="DL224" s="241"/>
      <c r="DM224" s="241"/>
      <c r="DN224" s="241"/>
      <c r="DO224" s="241"/>
      <c r="DP224" s="241"/>
      <c r="DQ224" s="241"/>
      <c r="DR224" s="241"/>
      <c r="DS224" s="241"/>
      <c r="DT224" s="241"/>
      <c r="DU224" s="241"/>
      <c r="DV224" s="241"/>
      <c r="DW224" s="241"/>
      <c r="DX224" s="241"/>
      <c r="DY224" s="241"/>
      <c r="DZ224" s="241"/>
      <c r="EA224" s="241"/>
      <c r="EB224" s="241"/>
      <c r="EC224" s="241"/>
      <c r="ED224" s="241"/>
      <c r="EE224" s="241"/>
      <c r="EF224" s="241"/>
      <c r="EG224" s="241"/>
      <c r="EH224" s="241"/>
      <c r="EI224" s="241"/>
      <c r="EJ224" s="241"/>
      <c r="EK224" s="241"/>
      <c r="EL224" s="241"/>
      <c r="EM224" s="241"/>
      <c r="EN224" s="241"/>
      <c r="EO224" s="241"/>
      <c r="EP224" s="241"/>
      <c r="EQ224" s="241"/>
      <c r="ER224" s="241"/>
      <c r="ES224" s="241"/>
      <c r="ET224" s="241"/>
      <c r="EU224" s="241"/>
      <c r="EV224" s="241"/>
      <c r="EW224" s="241"/>
      <c r="EX224" s="241"/>
      <c r="EY224" s="241"/>
      <c r="EZ224" s="241"/>
      <c r="FA224" s="241"/>
      <c r="FB224" s="241"/>
      <c r="FC224" s="241"/>
      <c r="FD224" s="241"/>
      <c r="FE224" s="241"/>
      <c r="FF224" s="241"/>
      <c r="FG224" s="241"/>
      <c r="FH224" s="241"/>
      <c r="FI224" s="241"/>
      <c r="FJ224" s="241"/>
      <c r="FK224" s="241"/>
      <c r="FL224" s="241"/>
      <c r="FM224" s="241"/>
      <c r="FN224" s="241"/>
      <c r="FO224" s="241"/>
      <c r="FP224" s="241"/>
      <c r="FQ224" s="241"/>
      <c r="FR224" s="241"/>
      <c r="FS224" s="241"/>
      <c r="FT224" s="241"/>
      <c r="FU224" s="241"/>
      <c r="FV224" s="241"/>
      <c r="FW224" s="241"/>
      <c r="FX224" s="241"/>
      <c r="FY224" s="241"/>
      <c r="FZ224" s="241"/>
      <c r="GA224" s="241"/>
      <c r="GB224" s="241"/>
      <c r="GC224" s="241"/>
      <c r="GD224" s="241"/>
      <c r="GE224" s="241"/>
      <c r="GF224" s="241"/>
      <c r="GG224" s="241"/>
      <c r="GH224" s="241"/>
      <c r="GI224" s="241"/>
      <c r="GJ224" s="241"/>
      <c r="GK224" s="241"/>
      <c r="GL224" s="241"/>
      <c r="GM224" s="241"/>
      <c r="GN224" s="241"/>
      <c r="GO224" s="241"/>
      <c r="GP224" s="241"/>
      <c r="GQ224" s="241"/>
      <c r="GR224" s="241"/>
      <c r="GS224" s="241"/>
      <c r="GT224" s="241"/>
      <c r="GU224" s="241"/>
      <c r="GV224" s="241"/>
      <c r="GW224" s="241"/>
      <c r="GX224" s="241"/>
      <c r="GY224" s="241"/>
      <c r="GZ224" s="241"/>
      <c r="HA224" s="241"/>
      <c r="HB224" s="241"/>
      <c r="HC224" s="241"/>
      <c r="HD224" s="241"/>
      <c r="HE224" s="241"/>
      <c r="HF224" s="241"/>
      <c r="HG224" s="241"/>
      <c r="HH224" s="241"/>
      <c r="HI224" s="241"/>
      <c r="HJ224" s="241"/>
      <c r="HK224" s="241"/>
      <c r="HL224" s="241"/>
      <c r="HM224" s="241"/>
      <c r="HN224" s="241"/>
      <c r="HO224" s="241"/>
      <c r="HP224" s="241"/>
      <c r="HQ224" s="241"/>
      <c r="HR224" s="241"/>
      <c r="HS224" s="241"/>
      <c r="HT224" s="241"/>
      <c r="HU224" s="241"/>
      <c r="HV224" s="241"/>
      <c r="HW224" s="241"/>
      <c r="HX224" s="241"/>
      <c r="HY224" s="241"/>
      <c r="HZ224" s="241"/>
      <c r="IA224" s="241"/>
      <c r="IB224" s="241"/>
      <c r="IC224" s="241"/>
      <c r="ID224" s="241"/>
      <c r="IE224" s="241"/>
      <c r="IF224" s="241"/>
      <c r="IG224" s="241"/>
    </row>
    <row r="225" s="33" customFormat="1" ht="61" customHeight="1" spans="1:241">
      <c r="A225" s="198"/>
      <c r="B225" s="72" t="s">
        <v>898</v>
      </c>
      <c r="C225" s="192"/>
      <c r="D225" s="92"/>
      <c r="E225" s="193"/>
      <c r="F225" s="74"/>
      <c r="G225" s="75">
        <f>SUM(G226:G254)</f>
        <v>6033.86</v>
      </c>
      <c r="H225" s="72"/>
      <c r="I225" s="74"/>
      <c r="J225" s="74"/>
      <c r="K225" s="68"/>
      <c r="L225" s="72"/>
      <c r="M225" s="72"/>
      <c r="N225" s="72"/>
      <c r="O225" s="72"/>
      <c r="P225" s="72"/>
      <c r="Q225" s="72"/>
      <c r="R225" s="72"/>
      <c r="S225" s="72"/>
      <c r="T225" s="73"/>
      <c r="U225" s="73"/>
      <c r="V225" s="194"/>
      <c r="W225" s="73"/>
      <c r="X225" s="241"/>
      <c r="Y225" s="241"/>
      <c r="Z225" s="241"/>
      <c r="AA225" s="241"/>
      <c r="AB225" s="241"/>
      <c r="AC225" s="241"/>
      <c r="AD225" s="241"/>
      <c r="AE225" s="241"/>
      <c r="AF225" s="241"/>
      <c r="AG225" s="241"/>
      <c r="AH225" s="241"/>
      <c r="AI225" s="241"/>
      <c r="AJ225" s="241"/>
      <c r="AK225" s="241"/>
      <c r="AL225" s="241"/>
      <c r="AM225" s="241"/>
      <c r="AN225" s="241"/>
      <c r="AO225" s="241"/>
      <c r="AP225" s="241"/>
      <c r="AQ225" s="241"/>
      <c r="AR225" s="241"/>
      <c r="AS225" s="241"/>
      <c r="AT225" s="241"/>
      <c r="AU225" s="241"/>
      <c r="AV225" s="241"/>
      <c r="AW225" s="241"/>
      <c r="AX225" s="241"/>
      <c r="AY225" s="241"/>
      <c r="AZ225" s="241"/>
      <c r="BA225" s="241"/>
      <c r="BB225" s="241"/>
      <c r="BC225" s="241"/>
      <c r="BD225" s="241"/>
      <c r="BE225" s="241"/>
      <c r="BF225" s="241"/>
      <c r="BG225" s="241"/>
      <c r="BH225" s="241"/>
      <c r="BI225" s="241"/>
      <c r="BJ225" s="241"/>
      <c r="BK225" s="241"/>
      <c r="BL225" s="241"/>
      <c r="BM225" s="241"/>
      <c r="BN225" s="241"/>
      <c r="BO225" s="241"/>
      <c r="BP225" s="241"/>
      <c r="BQ225" s="241"/>
      <c r="BR225" s="241"/>
      <c r="BS225" s="241"/>
      <c r="BT225" s="241"/>
      <c r="BU225" s="241"/>
      <c r="BV225" s="241"/>
      <c r="BW225" s="241"/>
      <c r="BX225" s="241"/>
      <c r="BY225" s="241"/>
      <c r="BZ225" s="241"/>
      <c r="CA225" s="241"/>
      <c r="CB225" s="241"/>
      <c r="CC225" s="241"/>
      <c r="CD225" s="241"/>
      <c r="CE225" s="241"/>
      <c r="CF225" s="241"/>
      <c r="CG225" s="241"/>
      <c r="CH225" s="241"/>
      <c r="CI225" s="241"/>
      <c r="CJ225" s="241"/>
      <c r="CK225" s="241"/>
      <c r="CL225" s="241"/>
      <c r="CM225" s="241"/>
      <c r="CN225" s="241"/>
      <c r="CO225" s="241"/>
      <c r="CP225" s="241"/>
      <c r="CQ225" s="241"/>
      <c r="CR225" s="241"/>
      <c r="CS225" s="241"/>
      <c r="CT225" s="241"/>
      <c r="CU225" s="241"/>
      <c r="CV225" s="241"/>
      <c r="CW225" s="241"/>
      <c r="CX225" s="241"/>
      <c r="CY225" s="241"/>
      <c r="CZ225" s="241"/>
      <c r="DA225" s="241"/>
      <c r="DB225" s="241"/>
      <c r="DC225" s="241"/>
      <c r="DD225" s="241"/>
      <c r="DE225" s="241"/>
      <c r="DF225" s="241"/>
      <c r="DG225" s="241"/>
      <c r="DH225" s="241"/>
      <c r="DI225" s="241"/>
      <c r="DJ225" s="241"/>
      <c r="DK225" s="241"/>
      <c r="DL225" s="241"/>
      <c r="DM225" s="241"/>
      <c r="DN225" s="241"/>
      <c r="DO225" s="241"/>
      <c r="DP225" s="241"/>
      <c r="DQ225" s="241"/>
      <c r="DR225" s="241"/>
      <c r="DS225" s="241"/>
      <c r="DT225" s="241"/>
      <c r="DU225" s="241"/>
      <c r="DV225" s="241"/>
      <c r="DW225" s="241"/>
      <c r="DX225" s="241"/>
      <c r="DY225" s="241"/>
      <c r="DZ225" s="241"/>
      <c r="EA225" s="241"/>
      <c r="EB225" s="241"/>
      <c r="EC225" s="241"/>
      <c r="ED225" s="241"/>
      <c r="EE225" s="241"/>
      <c r="EF225" s="241"/>
      <c r="EG225" s="241"/>
      <c r="EH225" s="241"/>
      <c r="EI225" s="241"/>
      <c r="EJ225" s="241"/>
      <c r="EK225" s="241"/>
      <c r="EL225" s="241"/>
      <c r="EM225" s="241"/>
      <c r="EN225" s="241"/>
      <c r="EO225" s="241"/>
      <c r="EP225" s="241"/>
      <c r="EQ225" s="241"/>
      <c r="ER225" s="241"/>
      <c r="ES225" s="241"/>
      <c r="ET225" s="241"/>
      <c r="EU225" s="241"/>
      <c r="EV225" s="241"/>
      <c r="EW225" s="241"/>
      <c r="EX225" s="241"/>
      <c r="EY225" s="241"/>
      <c r="EZ225" s="241"/>
      <c r="FA225" s="241"/>
      <c r="FB225" s="241"/>
      <c r="FC225" s="241"/>
      <c r="FD225" s="241"/>
      <c r="FE225" s="241"/>
      <c r="FF225" s="241"/>
      <c r="FG225" s="241"/>
      <c r="FH225" s="241"/>
      <c r="FI225" s="241"/>
      <c r="FJ225" s="241"/>
      <c r="FK225" s="241"/>
      <c r="FL225" s="241"/>
      <c r="FM225" s="241"/>
      <c r="FN225" s="241"/>
      <c r="FO225" s="241"/>
      <c r="FP225" s="241"/>
      <c r="FQ225" s="241"/>
      <c r="FR225" s="241"/>
      <c r="FS225" s="241"/>
      <c r="FT225" s="241"/>
      <c r="FU225" s="241"/>
      <c r="FV225" s="241"/>
      <c r="FW225" s="241"/>
      <c r="FX225" s="241"/>
      <c r="FY225" s="241"/>
      <c r="FZ225" s="241"/>
      <c r="GA225" s="241"/>
      <c r="GB225" s="241"/>
      <c r="GC225" s="241"/>
      <c r="GD225" s="241"/>
      <c r="GE225" s="241"/>
      <c r="GF225" s="241"/>
      <c r="GG225" s="241"/>
      <c r="GH225" s="241"/>
      <c r="GI225" s="241"/>
      <c r="GJ225" s="241"/>
      <c r="GK225" s="241"/>
      <c r="GL225" s="241"/>
      <c r="GM225" s="241"/>
      <c r="GN225" s="241"/>
      <c r="GO225" s="241"/>
      <c r="GP225" s="241"/>
      <c r="GQ225" s="241"/>
      <c r="GR225" s="241"/>
      <c r="GS225" s="241"/>
      <c r="GT225" s="241"/>
      <c r="GU225" s="241"/>
      <c r="GV225" s="241"/>
      <c r="GW225" s="241"/>
      <c r="GX225" s="241"/>
      <c r="GY225" s="241"/>
      <c r="GZ225" s="241"/>
      <c r="HA225" s="241"/>
      <c r="HB225" s="241"/>
      <c r="HC225" s="241"/>
      <c r="HD225" s="241"/>
      <c r="HE225" s="241"/>
      <c r="HF225" s="241"/>
      <c r="HG225" s="241"/>
      <c r="HH225" s="241"/>
      <c r="HI225" s="241"/>
      <c r="HJ225" s="241"/>
      <c r="HK225" s="241"/>
      <c r="HL225" s="241"/>
      <c r="HM225" s="241"/>
      <c r="HN225" s="241"/>
      <c r="HO225" s="241"/>
      <c r="HP225" s="241"/>
      <c r="HQ225" s="241"/>
      <c r="HR225" s="241"/>
      <c r="HS225" s="241"/>
      <c r="HT225" s="241"/>
      <c r="HU225" s="241"/>
      <c r="HV225" s="241"/>
      <c r="HW225" s="241"/>
      <c r="HX225" s="241"/>
      <c r="HY225" s="241"/>
      <c r="HZ225" s="241"/>
      <c r="IA225" s="241"/>
      <c r="IB225" s="241"/>
      <c r="IC225" s="241"/>
      <c r="ID225" s="241"/>
      <c r="IE225" s="241"/>
      <c r="IF225" s="241"/>
      <c r="IG225" s="241"/>
    </row>
    <row r="226" s="33" customFormat="1" ht="68" customHeight="1" spans="1:241">
      <c r="A226" s="120">
        <v>212</v>
      </c>
      <c r="B226" s="81" t="s">
        <v>899</v>
      </c>
      <c r="C226" s="82" t="s">
        <v>30</v>
      </c>
      <c r="D226" s="91" t="s">
        <v>163</v>
      </c>
      <c r="E226" s="62" t="s">
        <v>900</v>
      </c>
      <c r="F226" s="122" t="s">
        <v>901</v>
      </c>
      <c r="G226" s="94">
        <v>40</v>
      </c>
      <c r="H226" s="68" t="s">
        <v>515</v>
      </c>
      <c r="I226" s="242" t="s">
        <v>902</v>
      </c>
      <c r="J226" s="242"/>
      <c r="K226" s="62"/>
      <c r="L226" s="62"/>
      <c r="M226" s="62"/>
      <c r="N226" s="62"/>
      <c r="O226" s="127"/>
      <c r="P226" s="127"/>
      <c r="Q226" s="127"/>
      <c r="R226" s="127"/>
      <c r="S226" s="127"/>
      <c r="T226" s="243" t="s">
        <v>903</v>
      </c>
      <c r="U226" s="82" t="s">
        <v>903</v>
      </c>
      <c r="V226" s="92">
        <v>2025.11</v>
      </c>
      <c r="W226" s="134"/>
      <c r="X226" s="241"/>
      <c r="Y226" s="241"/>
      <c r="Z226" s="241"/>
      <c r="AA226" s="241"/>
      <c r="AB226" s="241"/>
      <c r="AC226" s="241"/>
      <c r="AD226" s="241"/>
      <c r="AE226" s="241"/>
      <c r="AF226" s="241"/>
      <c r="AG226" s="241"/>
      <c r="AH226" s="241"/>
      <c r="AI226" s="241"/>
      <c r="AJ226" s="241"/>
      <c r="AK226" s="241"/>
      <c r="AL226" s="241"/>
      <c r="AM226" s="241"/>
      <c r="AN226" s="241"/>
      <c r="AO226" s="241"/>
      <c r="AP226" s="241"/>
      <c r="AQ226" s="241"/>
      <c r="AR226" s="241"/>
      <c r="AS226" s="241"/>
      <c r="AT226" s="241"/>
      <c r="AU226" s="241"/>
      <c r="AV226" s="241"/>
      <c r="AW226" s="241"/>
      <c r="AX226" s="241"/>
      <c r="AY226" s="241"/>
      <c r="AZ226" s="241"/>
      <c r="BA226" s="241"/>
      <c r="BB226" s="241"/>
      <c r="BC226" s="241"/>
      <c r="BD226" s="241"/>
      <c r="BE226" s="241"/>
      <c r="BF226" s="241"/>
      <c r="BG226" s="241"/>
      <c r="BH226" s="241"/>
      <c r="BI226" s="241"/>
      <c r="BJ226" s="241"/>
      <c r="BK226" s="241"/>
      <c r="BL226" s="241"/>
      <c r="BM226" s="241"/>
      <c r="BN226" s="241"/>
      <c r="BO226" s="241"/>
      <c r="BP226" s="241"/>
      <c r="BQ226" s="241"/>
      <c r="BR226" s="241"/>
      <c r="BS226" s="241"/>
      <c r="BT226" s="241"/>
      <c r="BU226" s="241"/>
      <c r="BV226" s="241"/>
      <c r="BW226" s="241"/>
      <c r="BX226" s="241"/>
      <c r="BY226" s="241"/>
      <c r="BZ226" s="241"/>
      <c r="CA226" s="241"/>
      <c r="CB226" s="241"/>
      <c r="CC226" s="241"/>
      <c r="CD226" s="241"/>
      <c r="CE226" s="241"/>
      <c r="CF226" s="241"/>
      <c r="CG226" s="241"/>
      <c r="CH226" s="241"/>
      <c r="CI226" s="241"/>
      <c r="CJ226" s="241"/>
      <c r="CK226" s="241"/>
      <c r="CL226" s="241"/>
      <c r="CM226" s="241"/>
      <c r="CN226" s="241"/>
      <c r="CO226" s="241"/>
      <c r="CP226" s="241"/>
      <c r="CQ226" s="241"/>
      <c r="CR226" s="241"/>
      <c r="CS226" s="241"/>
      <c r="CT226" s="241"/>
      <c r="CU226" s="241"/>
      <c r="CV226" s="241"/>
      <c r="CW226" s="241"/>
      <c r="CX226" s="241"/>
      <c r="CY226" s="241"/>
      <c r="CZ226" s="241"/>
      <c r="DA226" s="241"/>
      <c r="DB226" s="241"/>
      <c r="DC226" s="241"/>
      <c r="DD226" s="241"/>
      <c r="DE226" s="241"/>
      <c r="DF226" s="241"/>
      <c r="DG226" s="241"/>
      <c r="DH226" s="241"/>
      <c r="DI226" s="241"/>
      <c r="DJ226" s="241"/>
      <c r="DK226" s="241"/>
      <c r="DL226" s="241"/>
      <c r="DM226" s="241"/>
      <c r="DN226" s="241"/>
      <c r="DO226" s="241"/>
      <c r="DP226" s="241"/>
      <c r="DQ226" s="241"/>
      <c r="DR226" s="241"/>
      <c r="DS226" s="241"/>
      <c r="DT226" s="241"/>
      <c r="DU226" s="241"/>
      <c r="DV226" s="241"/>
      <c r="DW226" s="241"/>
      <c r="DX226" s="241"/>
      <c r="DY226" s="241"/>
      <c r="DZ226" s="241"/>
      <c r="EA226" s="241"/>
      <c r="EB226" s="241"/>
      <c r="EC226" s="241"/>
      <c r="ED226" s="241"/>
      <c r="EE226" s="241"/>
      <c r="EF226" s="241"/>
      <c r="EG226" s="241"/>
      <c r="EH226" s="241"/>
      <c r="EI226" s="241"/>
      <c r="EJ226" s="241"/>
      <c r="EK226" s="241"/>
      <c r="EL226" s="241"/>
      <c r="EM226" s="241"/>
      <c r="EN226" s="241"/>
      <c r="EO226" s="241"/>
      <c r="EP226" s="241"/>
      <c r="EQ226" s="241"/>
      <c r="ER226" s="241"/>
      <c r="ES226" s="241"/>
      <c r="ET226" s="241"/>
      <c r="EU226" s="241"/>
      <c r="EV226" s="241"/>
      <c r="EW226" s="241"/>
      <c r="EX226" s="241"/>
      <c r="EY226" s="241"/>
      <c r="EZ226" s="241"/>
      <c r="FA226" s="241"/>
      <c r="FB226" s="241"/>
      <c r="FC226" s="241"/>
      <c r="FD226" s="241"/>
      <c r="FE226" s="241"/>
      <c r="FF226" s="241"/>
      <c r="FG226" s="241"/>
      <c r="FH226" s="241"/>
      <c r="FI226" s="241"/>
      <c r="FJ226" s="241"/>
      <c r="FK226" s="241"/>
      <c r="FL226" s="241"/>
      <c r="FM226" s="241"/>
      <c r="FN226" s="241"/>
      <c r="FO226" s="241"/>
      <c r="FP226" s="241"/>
      <c r="FQ226" s="241"/>
      <c r="FR226" s="241"/>
      <c r="FS226" s="241"/>
      <c r="FT226" s="241"/>
      <c r="FU226" s="241"/>
      <c r="FV226" s="241"/>
      <c r="FW226" s="241"/>
      <c r="FX226" s="241"/>
      <c r="FY226" s="241"/>
      <c r="FZ226" s="241"/>
      <c r="GA226" s="241"/>
      <c r="GB226" s="241"/>
      <c r="GC226" s="241"/>
      <c r="GD226" s="241"/>
      <c r="GE226" s="241"/>
      <c r="GF226" s="241"/>
      <c r="GG226" s="241"/>
      <c r="GH226" s="241"/>
      <c r="GI226" s="241"/>
      <c r="GJ226" s="241"/>
      <c r="GK226" s="241"/>
      <c r="GL226" s="241"/>
      <c r="GM226" s="241"/>
      <c r="GN226" s="241"/>
      <c r="GO226" s="241"/>
      <c r="GP226" s="241"/>
      <c r="GQ226" s="241"/>
      <c r="GR226" s="241"/>
      <c r="GS226" s="241"/>
      <c r="GT226" s="241"/>
      <c r="GU226" s="241"/>
      <c r="GV226" s="241"/>
      <c r="GW226" s="241"/>
      <c r="GX226" s="241"/>
      <c r="GY226" s="241"/>
      <c r="GZ226" s="241"/>
      <c r="HA226" s="241"/>
      <c r="HB226" s="241"/>
      <c r="HC226" s="241"/>
      <c r="HD226" s="241"/>
      <c r="HE226" s="241"/>
      <c r="HF226" s="241"/>
      <c r="HG226" s="241"/>
      <c r="HH226" s="241"/>
      <c r="HI226" s="241"/>
      <c r="HJ226" s="241"/>
      <c r="HK226" s="241"/>
      <c r="HL226" s="241"/>
      <c r="HM226" s="241"/>
      <c r="HN226" s="241"/>
      <c r="HO226" s="241"/>
      <c r="HP226" s="241"/>
      <c r="HQ226" s="241"/>
      <c r="HR226" s="241"/>
      <c r="HS226" s="241"/>
      <c r="HT226" s="241"/>
      <c r="HU226" s="241"/>
      <c r="HV226" s="241"/>
      <c r="HW226" s="241"/>
      <c r="HX226" s="241"/>
      <c r="HY226" s="241"/>
      <c r="HZ226" s="241"/>
      <c r="IA226" s="241"/>
      <c r="IB226" s="241"/>
      <c r="IC226" s="241"/>
      <c r="ID226" s="241"/>
      <c r="IE226" s="241"/>
      <c r="IF226" s="241"/>
      <c r="IG226" s="241"/>
    </row>
    <row r="227" s="33" customFormat="1" ht="90" customHeight="1" spans="1:241">
      <c r="A227" s="120">
        <v>213</v>
      </c>
      <c r="B227" s="81" t="s">
        <v>904</v>
      </c>
      <c r="C227" s="231" t="s">
        <v>30</v>
      </c>
      <c r="D227" s="91" t="s">
        <v>163</v>
      </c>
      <c r="E227" s="62" t="s">
        <v>905</v>
      </c>
      <c r="F227" s="122" t="s">
        <v>906</v>
      </c>
      <c r="G227" s="94">
        <v>75</v>
      </c>
      <c r="H227" s="68" t="s">
        <v>515</v>
      </c>
      <c r="I227" s="242" t="s">
        <v>907</v>
      </c>
      <c r="J227" s="242"/>
      <c r="K227" s="62"/>
      <c r="L227" s="62"/>
      <c r="M227" s="62"/>
      <c r="N227" s="62"/>
      <c r="O227" s="127"/>
      <c r="P227" s="127"/>
      <c r="Q227" s="127"/>
      <c r="R227" s="127"/>
      <c r="S227" s="127"/>
      <c r="T227" s="243" t="s">
        <v>903</v>
      </c>
      <c r="U227" s="82" t="s">
        <v>908</v>
      </c>
      <c r="V227" s="92">
        <v>2025.11</v>
      </c>
      <c r="W227" s="134"/>
      <c r="X227" s="241"/>
      <c r="Y227" s="241"/>
      <c r="Z227" s="241"/>
      <c r="AA227" s="241"/>
      <c r="AB227" s="241"/>
      <c r="AC227" s="241"/>
      <c r="AD227" s="241"/>
      <c r="AE227" s="241"/>
      <c r="AF227" s="241"/>
      <c r="AG227" s="241"/>
      <c r="AH227" s="241"/>
      <c r="AI227" s="241"/>
      <c r="AJ227" s="241"/>
      <c r="AK227" s="241"/>
      <c r="AL227" s="241"/>
      <c r="AM227" s="241"/>
      <c r="AN227" s="241"/>
      <c r="AO227" s="241"/>
      <c r="AP227" s="241"/>
      <c r="AQ227" s="241"/>
      <c r="AR227" s="241"/>
      <c r="AS227" s="241"/>
      <c r="AT227" s="241"/>
      <c r="AU227" s="241"/>
      <c r="AV227" s="241"/>
      <c r="AW227" s="241"/>
      <c r="AX227" s="241"/>
      <c r="AY227" s="241"/>
      <c r="AZ227" s="241"/>
      <c r="BA227" s="241"/>
      <c r="BB227" s="241"/>
      <c r="BC227" s="241"/>
      <c r="BD227" s="241"/>
      <c r="BE227" s="241"/>
      <c r="BF227" s="241"/>
      <c r="BG227" s="241"/>
      <c r="BH227" s="241"/>
      <c r="BI227" s="241"/>
      <c r="BJ227" s="241"/>
      <c r="BK227" s="241"/>
      <c r="BL227" s="241"/>
      <c r="BM227" s="241"/>
      <c r="BN227" s="241"/>
      <c r="BO227" s="241"/>
      <c r="BP227" s="241"/>
      <c r="BQ227" s="241"/>
      <c r="BR227" s="241"/>
      <c r="BS227" s="241"/>
      <c r="BT227" s="241"/>
      <c r="BU227" s="241"/>
      <c r="BV227" s="241"/>
      <c r="BW227" s="241"/>
      <c r="BX227" s="241"/>
      <c r="BY227" s="241"/>
      <c r="BZ227" s="241"/>
      <c r="CA227" s="241"/>
      <c r="CB227" s="241"/>
      <c r="CC227" s="241"/>
      <c r="CD227" s="241"/>
      <c r="CE227" s="241"/>
      <c r="CF227" s="241"/>
      <c r="CG227" s="241"/>
      <c r="CH227" s="241"/>
      <c r="CI227" s="241"/>
      <c r="CJ227" s="241"/>
      <c r="CK227" s="241"/>
      <c r="CL227" s="241"/>
      <c r="CM227" s="241"/>
      <c r="CN227" s="241"/>
      <c r="CO227" s="241"/>
      <c r="CP227" s="241"/>
      <c r="CQ227" s="241"/>
      <c r="CR227" s="241"/>
      <c r="CS227" s="241"/>
      <c r="CT227" s="241"/>
      <c r="CU227" s="241"/>
      <c r="CV227" s="241"/>
      <c r="CW227" s="241"/>
      <c r="CX227" s="241"/>
      <c r="CY227" s="241"/>
      <c r="CZ227" s="241"/>
      <c r="DA227" s="241"/>
      <c r="DB227" s="241"/>
      <c r="DC227" s="241"/>
      <c r="DD227" s="241"/>
      <c r="DE227" s="241"/>
      <c r="DF227" s="241"/>
      <c r="DG227" s="241"/>
      <c r="DH227" s="241"/>
      <c r="DI227" s="241"/>
      <c r="DJ227" s="241"/>
      <c r="DK227" s="241"/>
      <c r="DL227" s="241"/>
      <c r="DM227" s="241"/>
      <c r="DN227" s="241"/>
      <c r="DO227" s="241"/>
      <c r="DP227" s="241"/>
      <c r="DQ227" s="241"/>
      <c r="DR227" s="241"/>
      <c r="DS227" s="241"/>
      <c r="DT227" s="241"/>
      <c r="DU227" s="241"/>
      <c r="DV227" s="241"/>
      <c r="DW227" s="241"/>
      <c r="DX227" s="241"/>
      <c r="DY227" s="241"/>
      <c r="DZ227" s="241"/>
      <c r="EA227" s="241"/>
      <c r="EB227" s="241"/>
      <c r="EC227" s="241"/>
      <c r="ED227" s="241"/>
      <c r="EE227" s="241"/>
      <c r="EF227" s="241"/>
      <c r="EG227" s="241"/>
      <c r="EH227" s="241"/>
      <c r="EI227" s="241"/>
      <c r="EJ227" s="241"/>
      <c r="EK227" s="241"/>
      <c r="EL227" s="241"/>
      <c r="EM227" s="241"/>
      <c r="EN227" s="241"/>
      <c r="EO227" s="241"/>
      <c r="EP227" s="241"/>
      <c r="EQ227" s="241"/>
      <c r="ER227" s="241"/>
      <c r="ES227" s="241"/>
      <c r="ET227" s="241"/>
      <c r="EU227" s="241"/>
      <c r="EV227" s="241"/>
      <c r="EW227" s="241"/>
      <c r="EX227" s="241"/>
      <c r="EY227" s="241"/>
      <c r="EZ227" s="241"/>
      <c r="FA227" s="241"/>
      <c r="FB227" s="241"/>
      <c r="FC227" s="241"/>
      <c r="FD227" s="241"/>
      <c r="FE227" s="241"/>
      <c r="FF227" s="241"/>
      <c r="FG227" s="241"/>
      <c r="FH227" s="241"/>
      <c r="FI227" s="241"/>
      <c r="FJ227" s="241"/>
      <c r="FK227" s="241"/>
      <c r="FL227" s="241"/>
      <c r="FM227" s="241"/>
      <c r="FN227" s="241"/>
      <c r="FO227" s="241"/>
      <c r="FP227" s="241"/>
      <c r="FQ227" s="241"/>
      <c r="FR227" s="241"/>
      <c r="FS227" s="241"/>
      <c r="FT227" s="241"/>
      <c r="FU227" s="241"/>
      <c r="FV227" s="241"/>
      <c r="FW227" s="241"/>
      <c r="FX227" s="241"/>
      <c r="FY227" s="241"/>
      <c r="FZ227" s="241"/>
      <c r="GA227" s="241"/>
      <c r="GB227" s="241"/>
      <c r="GC227" s="241"/>
      <c r="GD227" s="241"/>
      <c r="GE227" s="241"/>
      <c r="GF227" s="241"/>
      <c r="GG227" s="241"/>
      <c r="GH227" s="241"/>
      <c r="GI227" s="241"/>
      <c r="GJ227" s="241"/>
      <c r="GK227" s="241"/>
      <c r="GL227" s="241"/>
      <c r="GM227" s="241"/>
      <c r="GN227" s="241"/>
      <c r="GO227" s="241"/>
      <c r="GP227" s="241"/>
      <c r="GQ227" s="241"/>
      <c r="GR227" s="241"/>
      <c r="GS227" s="241"/>
      <c r="GT227" s="241"/>
      <c r="GU227" s="241"/>
      <c r="GV227" s="241"/>
      <c r="GW227" s="241"/>
      <c r="GX227" s="241"/>
      <c r="GY227" s="241"/>
      <c r="GZ227" s="241"/>
      <c r="HA227" s="241"/>
      <c r="HB227" s="241"/>
      <c r="HC227" s="241"/>
      <c r="HD227" s="241"/>
      <c r="HE227" s="241"/>
      <c r="HF227" s="241"/>
      <c r="HG227" s="241"/>
      <c r="HH227" s="241"/>
      <c r="HI227" s="241"/>
      <c r="HJ227" s="241"/>
      <c r="HK227" s="241"/>
      <c r="HL227" s="241"/>
      <c r="HM227" s="241"/>
      <c r="HN227" s="241"/>
      <c r="HO227" s="241"/>
      <c r="HP227" s="241"/>
      <c r="HQ227" s="241"/>
      <c r="HR227" s="241"/>
      <c r="HS227" s="241"/>
      <c r="HT227" s="241"/>
      <c r="HU227" s="241"/>
      <c r="HV227" s="241"/>
      <c r="HW227" s="241"/>
      <c r="HX227" s="241"/>
      <c r="HY227" s="241"/>
      <c r="HZ227" s="241"/>
      <c r="IA227" s="241"/>
      <c r="IB227" s="241"/>
      <c r="IC227" s="241"/>
      <c r="ID227" s="241"/>
      <c r="IE227" s="241"/>
      <c r="IF227" s="241"/>
      <c r="IG227" s="241"/>
    </row>
    <row r="228" s="34" customFormat="1" ht="68" customHeight="1" spans="1:241">
      <c r="A228" s="120">
        <v>214</v>
      </c>
      <c r="B228" s="81" t="s">
        <v>909</v>
      </c>
      <c r="C228" s="82" t="s">
        <v>30</v>
      </c>
      <c r="D228" s="91" t="s">
        <v>163</v>
      </c>
      <c r="E228" s="62" t="s">
        <v>910</v>
      </c>
      <c r="F228" s="122" t="s">
        <v>911</v>
      </c>
      <c r="G228" s="66">
        <v>30</v>
      </c>
      <c r="H228" s="62" t="s">
        <v>490</v>
      </c>
      <c r="I228" s="122" t="s">
        <v>912</v>
      </c>
      <c r="J228" s="122"/>
      <c r="K228" s="137" t="s">
        <v>107</v>
      </c>
      <c r="L228" s="137" t="s">
        <v>107</v>
      </c>
      <c r="M228" s="137" t="s">
        <v>107</v>
      </c>
      <c r="N228" s="137" t="s">
        <v>107</v>
      </c>
      <c r="O228" s="137" t="s">
        <v>107</v>
      </c>
      <c r="P228" s="137" t="s">
        <v>107</v>
      </c>
      <c r="Q228" s="137" t="s">
        <v>107</v>
      </c>
      <c r="R228" s="137" t="s">
        <v>107</v>
      </c>
      <c r="S228" s="137" t="s">
        <v>107</v>
      </c>
      <c r="T228" s="82" t="s">
        <v>37</v>
      </c>
      <c r="U228" s="82" t="s">
        <v>37</v>
      </c>
      <c r="V228" s="92">
        <v>2025.11</v>
      </c>
      <c r="W228" s="82"/>
    </row>
    <row r="229" s="35" customFormat="1" ht="72" customHeight="1" spans="1:241">
      <c r="A229" s="120">
        <v>215</v>
      </c>
      <c r="B229" s="81" t="s">
        <v>913</v>
      </c>
      <c r="C229" s="231" t="s">
        <v>30</v>
      </c>
      <c r="D229" s="91" t="s">
        <v>163</v>
      </c>
      <c r="E229" s="62" t="s">
        <v>55</v>
      </c>
      <c r="F229" s="122" t="s">
        <v>914</v>
      </c>
      <c r="G229" s="66">
        <v>50</v>
      </c>
      <c r="H229" s="68" t="s">
        <v>515</v>
      </c>
      <c r="I229" s="122" t="s">
        <v>915</v>
      </c>
      <c r="J229" s="122"/>
      <c r="K229" s="68">
        <f>L229+M229</f>
        <v>255</v>
      </c>
      <c r="L229" s="62">
        <v>60</v>
      </c>
      <c r="M229" s="62">
        <v>195</v>
      </c>
      <c r="N229" s="62">
        <v>0.1654</v>
      </c>
      <c r="O229" s="62">
        <v>0.1654</v>
      </c>
      <c r="P229" s="62"/>
      <c r="Q229" s="62">
        <v>0.645</v>
      </c>
      <c r="R229" s="62">
        <v>0.645</v>
      </c>
      <c r="S229" s="62"/>
      <c r="T229" s="82" t="s">
        <v>37</v>
      </c>
      <c r="U229" s="82" t="s">
        <v>37</v>
      </c>
      <c r="V229" s="92">
        <v>2025.11</v>
      </c>
      <c r="W229" s="82"/>
      <c r="X229" s="244"/>
      <c r="Y229" s="244"/>
      <c r="Z229" s="244"/>
      <c r="AA229" s="244"/>
      <c r="AB229" s="244"/>
      <c r="AC229" s="244"/>
      <c r="AD229" s="244"/>
      <c r="AE229" s="244"/>
      <c r="AF229" s="244"/>
      <c r="AG229" s="244"/>
      <c r="AH229" s="244"/>
      <c r="AI229" s="244"/>
      <c r="AJ229" s="244"/>
      <c r="AK229" s="244"/>
      <c r="AL229" s="244"/>
      <c r="AM229" s="244"/>
      <c r="AN229" s="244"/>
      <c r="AO229" s="244"/>
      <c r="AP229" s="244"/>
      <c r="AQ229" s="244"/>
      <c r="AR229" s="244"/>
      <c r="AS229" s="244"/>
      <c r="AT229" s="244"/>
      <c r="AU229" s="244"/>
      <c r="AV229" s="244"/>
      <c r="AW229" s="244"/>
      <c r="AX229" s="244"/>
      <c r="AY229" s="244"/>
      <c r="AZ229" s="244"/>
      <c r="BA229" s="244"/>
      <c r="BB229" s="244"/>
      <c r="BC229" s="244"/>
      <c r="BD229" s="244"/>
      <c r="BE229" s="244"/>
      <c r="BF229" s="244"/>
      <c r="BG229" s="244"/>
      <c r="BH229" s="244"/>
      <c r="BI229" s="244"/>
      <c r="BJ229" s="244"/>
      <c r="BK229" s="244"/>
      <c r="BL229" s="244"/>
      <c r="BM229" s="244"/>
      <c r="BN229" s="244"/>
      <c r="BO229" s="244"/>
      <c r="BP229" s="244"/>
      <c r="BQ229" s="244"/>
      <c r="BR229" s="244"/>
      <c r="BS229" s="244"/>
      <c r="BT229" s="244"/>
      <c r="BU229" s="244"/>
      <c r="BV229" s="244"/>
      <c r="BW229" s="244"/>
      <c r="BX229" s="244"/>
      <c r="BY229" s="244"/>
      <c r="BZ229" s="244"/>
      <c r="CA229" s="244"/>
      <c r="CB229" s="244"/>
      <c r="CC229" s="244"/>
      <c r="CD229" s="244"/>
      <c r="CE229" s="244"/>
      <c r="CF229" s="244"/>
      <c r="CG229" s="244"/>
      <c r="CH229" s="244"/>
      <c r="CI229" s="244"/>
      <c r="CJ229" s="244"/>
      <c r="CK229" s="244"/>
      <c r="CL229" s="244"/>
      <c r="CM229" s="244"/>
      <c r="CN229" s="244"/>
      <c r="CO229" s="244"/>
      <c r="CP229" s="244"/>
      <c r="CQ229" s="244"/>
      <c r="CR229" s="244"/>
      <c r="CS229" s="244"/>
      <c r="CT229" s="244"/>
      <c r="CU229" s="244"/>
      <c r="CV229" s="244"/>
      <c r="CW229" s="244"/>
      <c r="CX229" s="244"/>
      <c r="CY229" s="244"/>
      <c r="CZ229" s="244"/>
      <c r="DA229" s="244"/>
      <c r="DB229" s="244"/>
      <c r="DC229" s="244"/>
      <c r="DD229" s="244"/>
      <c r="DE229" s="244"/>
      <c r="DF229" s="244"/>
      <c r="DG229" s="244"/>
      <c r="DH229" s="244"/>
      <c r="DI229" s="244"/>
      <c r="DJ229" s="244"/>
      <c r="DK229" s="244"/>
      <c r="DL229" s="244"/>
      <c r="DM229" s="244"/>
      <c r="DN229" s="244"/>
      <c r="DO229" s="244"/>
      <c r="DP229" s="244"/>
      <c r="DQ229" s="244"/>
      <c r="DR229" s="244"/>
      <c r="DS229" s="244"/>
      <c r="DT229" s="244"/>
      <c r="DU229" s="244"/>
      <c r="DV229" s="244"/>
      <c r="DW229" s="244"/>
      <c r="DX229" s="244"/>
      <c r="DY229" s="244"/>
      <c r="DZ229" s="244"/>
      <c r="EA229" s="244"/>
      <c r="EB229" s="244"/>
      <c r="EC229" s="244"/>
      <c r="ED229" s="244"/>
      <c r="EE229" s="244"/>
      <c r="EF229" s="244"/>
      <c r="EG229" s="244"/>
      <c r="EH229" s="244"/>
      <c r="EI229" s="244"/>
      <c r="EJ229" s="244"/>
      <c r="EK229" s="244"/>
      <c r="EL229" s="244"/>
      <c r="EM229" s="244"/>
      <c r="EN229" s="244"/>
      <c r="EO229" s="244"/>
      <c r="EP229" s="244"/>
      <c r="EQ229" s="244"/>
      <c r="ER229" s="244"/>
      <c r="ES229" s="244"/>
      <c r="ET229" s="244"/>
      <c r="EU229" s="244"/>
      <c r="EV229" s="244"/>
      <c r="EW229" s="244"/>
      <c r="EX229" s="244"/>
      <c r="EY229" s="244"/>
      <c r="EZ229" s="244"/>
      <c r="FA229" s="244"/>
      <c r="FB229" s="244"/>
      <c r="FC229" s="244"/>
      <c r="FD229" s="244"/>
      <c r="FE229" s="244"/>
      <c r="FF229" s="244"/>
      <c r="FG229" s="244"/>
      <c r="FH229" s="244"/>
      <c r="FI229" s="244"/>
      <c r="FJ229" s="244"/>
      <c r="FK229" s="244"/>
      <c r="FL229" s="244"/>
      <c r="FM229" s="244"/>
      <c r="FN229" s="244"/>
      <c r="FO229" s="244"/>
      <c r="FP229" s="244"/>
      <c r="FQ229" s="244"/>
      <c r="FR229" s="244"/>
      <c r="FS229" s="244"/>
      <c r="FT229" s="244"/>
      <c r="FU229" s="244"/>
      <c r="FV229" s="244"/>
      <c r="FW229" s="244"/>
      <c r="FX229" s="244"/>
      <c r="FY229" s="244"/>
      <c r="FZ229" s="244"/>
      <c r="GA229" s="244"/>
      <c r="GB229" s="244"/>
      <c r="GC229" s="244"/>
      <c r="GD229" s="244"/>
      <c r="GE229" s="244"/>
      <c r="GF229" s="244"/>
      <c r="GG229" s="244"/>
      <c r="GH229" s="244"/>
      <c r="GI229" s="244"/>
      <c r="GJ229" s="244"/>
      <c r="GK229" s="244"/>
      <c r="GL229" s="244"/>
      <c r="GM229" s="244"/>
      <c r="GN229" s="244"/>
      <c r="GO229" s="244"/>
      <c r="GP229" s="244"/>
      <c r="GQ229" s="244"/>
      <c r="GR229" s="244"/>
      <c r="GS229" s="244"/>
      <c r="GT229" s="244"/>
      <c r="GU229" s="244"/>
      <c r="GV229" s="244"/>
      <c r="GW229" s="244"/>
      <c r="GX229" s="244"/>
      <c r="GY229" s="244"/>
      <c r="GZ229" s="244"/>
      <c r="HA229" s="244"/>
      <c r="HB229" s="244"/>
      <c r="HC229" s="244"/>
      <c r="HD229" s="244"/>
      <c r="HE229" s="244"/>
      <c r="HF229" s="244"/>
      <c r="HG229" s="244"/>
      <c r="HH229" s="244"/>
      <c r="HI229" s="244"/>
      <c r="HJ229" s="244"/>
      <c r="HK229" s="244"/>
      <c r="HL229" s="244"/>
      <c r="HM229" s="244"/>
      <c r="HN229" s="244"/>
      <c r="HO229" s="244"/>
      <c r="HP229" s="244"/>
      <c r="HQ229" s="244"/>
      <c r="HR229" s="244"/>
      <c r="HS229" s="244"/>
      <c r="HT229" s="244"/>
      <c r="HU229" s="244"/>
      <c r="HV229" s="244"/>
      <c r="HW229" s="244"/>
      <c r="HX229" s="244"/>
      <c r="HY229" s="244"/>
      <c r="HZ229" s="244"/>
      <c r="IA229" s="244"/>
      <c r="IB229" s="244"/>
      <c r="IC229" s="244"/>
      <c r="ID229" s="244"/>
      <c r="IE229" s="244"/>
      <c r="IF229" s="244"/>
      <c r="IG229" s="244"/>
    </row>
    <row r="230" s="35" customFormat="1" ht="106" customHeight="1" spans="1:241">
      <c r="A230" s="120">
        <v>216</v>
      </c>
      <c r="B230" s="81" t="s">
        <v>916</v>
      </c>
      <c r="C230" s="175" t="s">
        <v>30</v>
      </c>
      <c r="D230" s="92" t="s">
        <v>917</v>
      </c>
      <c r="E230" s="120" t="s">
        <v>918</v>
      </c>
      <c r="F230" s="210" t="s">
        <v>919</v>
      </c>
      <c r="G230" s="94">
        <v>70</v>
      </c>
      <c r="H230" s="68" t="s">
        <v>515</v>
      </c>
      <c r="I230" s="210" t="s">
        <v>920</v>
      </c>
      <c r="J230" s="210"/>
      <c r="K230" s="92"/>
      <c r="L230" s="92">
        <v>30</v>
      </c>
      <c r="M230" s="92">
        <v>160</v>
      </c>
      <c r="N230" s="92">
        <v>200</v>
      </c>
      <c r="O230" s="92">
        <v>80</v>
      </c>
      <c r="P230" s="92">
        <v>120</v>
      </c>
      <c r="Q230" s="92">
        <v>200</v>
      </c>
      <c r="R230" s="92">
        <v>80</v>
      </c>
      <c r="S230" s="92">
        <v>120</v>
      </c>
      <c r="T230" s="175" t="s">
        <v>501</v>
      </c>
      <c r="U230" s="175" t="s">
        <v>501</v>
      </c>
      <c r="V230" s="92">
        <v>2025.11</v>
      </c>
      <c r="W230" s="213"/>
      <c r="X230" s="244"/>
      <c r="Y230" s="244"/>
      <c r="Z230" s="244"/>
      <c r="AA230" s="244"/>
      <c r="AB230" s="244"/>
      <c r="AC230" s="244"/>
      <c r="AD230" s="244"/>
      <c r="AE230" s="244"/>
      <c r="AF230" s="244"/>
      <c r="AG230" s="244"/>
      <c r="AH230" s="244"/>
      <c r="AI230" s="244"/>
      <c r="AJ230" s="244"/>
      <c r="AK230" s="244"/>
      <c r="AL230" s="244"/>
      <c r="AM230" s="244"/>
      <c r="AN230" s="244"/>
      <c r="AO230" s="244"/>
      <c r="AP230" s="244"/>
      <c r="AQ230" s="244"/>
      <c r="AR230" s="244"/>
      <c r="AS230" s="244"/>
      <c r="AT230" s="244"/>
      <c r="AU230" s="244"/>
      <c r="AV230" s="244"/>
      <c r="AW230" s="244"/>
      <c r="AX230" s="244"/>
      <c r="AY230" s="244"/>
      <c r="AZ230" s="244"/>
      <c r="BA230" s="244"/>
      <c r="BB230" s="244"/>
      <c r="BC230" s="244"/>
      <c r="BD230" s="244"/>
      <c r="BE230" s="244"/>
      <c r="BF230" s="244"/>
      <c r="BG230" s="244"/>
      <c r="BH230" s="244"/>
      <c r="BI230" s="244"/>
      <c r="BJ230" s="244"/>
      <c r="BK230" s="244"/>
      <c r="BL230" s="244"/>
      <c r="BM230" s="244"/>
      <c r="BN230" s="244"/>
      <c r="BO230" s="244"/>
      <c r="BP230" s="244"/>
      <c r="BQ230" s="244"/>
      <c r="BR230" s="244"/>
      <c r="BS230" s="244"/>
      <c r="BT230" s="244"/>
      <c r="BU230" s="244"/>
      <c r="BV230" s="244"/>
      <c r="BW230" s="244"/>
      <c r="BX230" s="244"/>
      <c r="BY230" s="244"/>
      <c r="BZ230" s="244"/>
      <c r="CA230" s="244"/>
      <c r="CB230" s="244"/>
      <c r="CC230" s="244"/>
      <c r="CD230" s="244"/>
      <c r="CE230" s="244"/>
      <c r="CF230" s="244"/>
      <c r="CG230" s="244"/>
      <c r="CH230" s="244"/>
      <c r="CI230" s="244"/>
      <c r="CJ230" s="244"/>
      <c r="CK230" s="244"/>
      <c r="CL230" s="244"/>
      <c r="CM230" s="244"/>
      <c r="CN230" s="244"/>
      <c r="CO230" s="244"/>
      <c r="CP230" s="244"/>
      <c r="CQ230" s="244"/>
      <c r="CR230" s="244"/>
      <c r="CS230" s="244"/>
      <c r="CT230" s="244"/>
      <c r="CU230" s="244"/>
      <c r="CV230" s="244"/>
      <c r="CW230" s="244"/>
      <c r="CX230" s="244"/>
      <c r="CY230" s="244"/>
      <c r="CZ230" s="244"/>
      <c r="DA230" s="244"/>
      <c r="DB230" s="244"/>
      <c r="DC230" s="244"/>
      <c r="DD230" s="244"/>
      <c r="DE230" s="244"/>
      <c r="DF230" s="244"/>
      <c r="DG230" s="244"/>
      <c r="DH230" s="244"/>
      <c r="DI230" s="244"/>
      <c r="DJ230" s="244"/>
      <c r="DK230" s="244"/>
      <c r="DL230" s="244"/>
      <c r="DM230" s="244"/>
      <c r="DN230" s="244"/>
      <c r="DO230" s="244"/>
      <c r="DP230" s="244"/>
      <c r="DQ230" s="244"/>
      <c r="DR230" s="244"/>
      <c r="DS230" s="244"/>
      <c r="DT230" s="244"/>
      <c r="DU230" s="244"/>
      <c r="DV230" s="244"/>
      <c r="DW230" s="244"/>
      <c r="DX230" s="244"/>
      <c r="DY230" s="244"/>
      <c r="DZ230" s="244"/>
      <c r="EA230" s="244"/>
      <c r="EB230" s="244"/>
      <c r="EC230" s="244"/>
      <c r="ED230" s="244"/>
      <c r="EE230" s="244"/>
      <c r="EF230" s="244"/>
      <c r="EG230" s="244"/>
      <c r="EH230" s="244"/>
      <c r="EI230" s="244"/>
      <c r="EJ230" s="244"/>
      <c r="EK230" s="244"/>
      <c r="EL230" s="244"/>
      <c r="EM230" s="244"/>
      <c r="EN230" s="244"/>
      <c r="EO230" s="244"/>
      <c r="EP230" s="244"/>
      <c r="EQ230" s="244"/>
      <c r="ER230" s="244"/>
      <c r="ES230" s="244"/>
      <c r="ET230" s="244"/>
      <c r="EU230" s="244"/>
      <c r="EV230" s="244"/>
      <c r="EW230" s="244"/>
      <c r="EX230" s="244"/>
      <c r="EY230" s="244"/>
      <c r="EZ230" s="244"/>
      <c r="FA230" s="244"/>
      <c r="FB230" s="244"/>
      <c r="FC230" s="244"/>
      <c r="FD230" s="244"/>
      <c r="FE230" s="244"/>
      <c r="FF230" s="244"/>
      <c r="FG230" s="244"/>
      <c r="FH230" s="244"/>
      <c r="FI230" s="244"/>
      <c r="FJ230" s="244"/>
      <c r="FK230" s="244"/>
      <c r="FL230" s="244"/>
      <c r="FM230" s="244"/>
      <c r="FN230" s="244"/>
      <c r="FO230" s="244"/>
      <c r="FP230" s="244"/>
      <c r="FQ230" s="244"/>
      <c r="FR230" s="244"/>
      <c r="FS230" s="244"/>
      <c r="FT230" s="244"/>
      <c r="FU230" s="244"/>
      <c r="FV230" s="244"/>
      <c r="FW230" s="244"/>
      <c r="FX230" s="244"/>
      <c r="FY230" s="244"/>
      <c r="FZ230" s="244"/>
      <c r="GA230" s="244"/>
      <c r="GB230" s="244"/>
      <c r="GC230" s="244"/>
      <c r="GD230" s="244"/>
      <c r="GE230" s="244"/>
      <c r="GF230" s="244"/>
      <c r="GG230" s="244"/>
      <c r="GH230" s="244"/>
      <c r="GI230" s="244"/>
      <c r="GJ230" s="244"/>
      <c r="GK230" s="244"/>
      <c r="GL230" s="244"/>
      <c r="GM230" s="244"/>
      <c r="GN230" s="244"/>
      <c r="GO230" s="244"/>
      <c r="GP230" s="244"/>
      <c r="GQ230" s="244"/>
      <c r="GR230" s="244"/>
      <c r="GS230" s="244"/>
      <c r="GT230" s="244"/>
      <c r="GU230" s="244"/>
      <c r="GV230" s="244"/>
      <c r="GW230" s="244"/>
      <c r="GX230" s="244"/>
      <c r="GY230" s="244"/>
      <c r="GZ230" s="244"/>
      <c r="HA230" s="244"/>
      <c r="HB230" s="244"/>
      <c r="HC230" s="244"/>
      <c r="HD230" s="244"/>
      <c r="HE230" s="244"/>
      <c r="HF230" s="244"/>
      <c r="HG230" s="244"/>
      <c r="HH230" s="244"/>
      <c r="HI230" s="244"/>
      <c r="HJ230" s="244"/>
      <c r="HK230" s="244"/>
      <c r="HL230" s="244"/>
      <c r="HM230" s="244"/>
      <c r="HN230" s="244"/>
      <c r="HO230" s="244"/>
      <c r="HP230" s="244"/>
      <c r="HQ230" s="244"/>
      <c r="HR230" s="244"/>
      <c r="HS230" s="244"/>
      <c r="HT230" s="244"/>
      <c r="HU230" s="244"/>
      <c r="HV230" s="244"/>
      <c r="HW230" s="244"/>
      <c r="HX230" s="244"/>
      <c r="HY230" s="244"/>
      <c r="HZ230" s="244"/>
      <c r="IA230" s="244"/>
      <c r="IB230" s="244"/>
      <c r="IC230" s="244"/>
      <c r="ID230" s="244"/>
      <c r="IE230" s="244"/>
      <c r="IF230" s="244"/>
      <c r="IG230" s="244"/>
    </row>
    <row r="231" s="35" customFormat="1" ht="84" customHeight="1" spans="1:241">
      <c r="A231" s="120">
        <v>217</v>
      </c>
      <c r="B231" s="81" t="s">
        <v>921</v>
      </c>
      <c r="C231" s="90"/>
      <c r="D231" s="92" t="s">
        <v>922</v>
      </c>
      <c r="E231" s="92" t="s">
        <v>261</v>
      </c>
      <c r="F231" s="148" t="s">
        <v>923</v>
      </c>
      <c r="G231" s="94">
        <v>47</v>
      </c>
      <c r="H231" s="68" t="s">
        <v>515</v>
      </c>
      <c r="I231" s="245" t="s">
        <v>924</v>
      </c>
      <c r="J231" s="245"/>
      <c r="K231" s="92"/>
      <c r="L231" s="92"/>
      <c r="M231" s="92"/>
      <c r="N231" s="92"/>
      <c r="O231" s="92"/>
      <c r="P231" s="92"/>
      <c r="Q231" s="92"/>
      <c r="R231" s="92"/>
      <c r="S231" s="92"/>
      <c r="T231" s="90" t="s">
        <v>925</v>
      </c>
      <c r="U231" s="90" t="s">
        <v>925</v>
      </c>
      <c r="V231" s="92">
        <v>2025.11</v>
      </c>
      <c r="W231" s="213"/>
      <c r="X231" s="244"/>
      <c r="Y231" s="244"/>
      <c r="Z231" s="244"/>
      <c r="AA231" s="244"/>
      <c r="AB231" s="244"/>
      <c r="AC231" s="244"/>
      <c r="AD231" s="244"/>
      <c r="AE231" s="244"/>
      <c r="AF231" s="244"/>
      <c r="AG231" s="244"/>
      <c r="AH231" s="244"/>
      <c r="AI231" s="244"/>
      <c r="AJ231" s="244"/>
      <c r="AK231" s="244"/>
      <c r="AL231" s="244"/>
      <c r="AM231" s="244"/>
      <c r="AN231" s="244"/>
      <c r="AO231" s="244"/>
      <c r="AP231" s="244"/>
      <c r="AQ231" s="244"/>
      <c r="AR231" s="244"/>
      <c r="AS231" s="244"/>
      <c r="AT231" s="244"/>
      <c r="AU231" s="244"/>
      <c r="AV231" s="244"/>
      <c r="AW231" s="244"/>
      <c r="AX231" s="244"/>
      <c r="AY231" s="244"/>
      <c r="AZ231" s="244"/>
      <c r="BA231" s="244"/>
      <c r="BB231" s="244"/>
      <c r="BC231" s="244"/>
      <c r="BD231" s="244"/>
      <c r="BE231" s="244"/>
      <c r="BF231" s="244"/>
      <c r="BG231" s="244"/>
      <c r="BH231" s="244"/>
      <c r="BI231" s="244"/>
      <c r="BJ231" s="244"/>
      <c r="BK231" s="244"/>
      <c r="BL231" s="244"/>
      <c r="BM231" s="244"/>
      <c r="BN231" s="244"/>
      <c r="BO231" s="244"/>
      <c r="BP231" s="244"/>
      <c r="BQ231" s="244"/>
      <c r="BR231" s="244"/>
      <c r="BS231" s="244"/>
      <c r="BT231" s="244"/>
      <c r="BU231" s="244"/>
      <c r="BV231" s="244"/>
      <c r="BW231" s="244"/>
      <c r="BX231" s="244"/>
      <c r="BY231" s="244"/>
      <c r="BZ231" s="244"/>
      <c r="CA231" s="244"/>
      <c r="CB231" s="244"/>
      <c r="CC231" s="244"/>
      <c r="CD231" s="244"/>
      <c r="CE231" s="244"/>
      <c r="CF231" s="244"/>
      <c r="CG231" s="244"/>
      <c r="CH231" s="244"/>
      <c r="CI231" s="244"/>
      <c r="CJ231" s="244"/>
      <c r="CK231" s="244"/>
      <c r="CL231" s="244"/>
      <c r="CM231" s="244"/>
      <c r="CN231" s="244"/>
      <c r="CO231" s="244"/>
      <c r="CP231" s="244"/>
      <c r="CQ231" s="244"/>
      <c r="CR231" s="244"/>
      <c r="CS231" s="244"/>
      <c r="CT231" s="244"/>
      <c r="CU231" s="244"/>
      <c r="CV231" s="244"/>
      <c r="CW231" s="244"/>
      <c r="CX231" s="244"/>
      <c r="CY231" s="244"/>
      <c r="CZ231" s="244"/>
      <c r="DA231" s="244"/>
      <c r="DB231" s="244"/>
      <c r="DC231" s="244"/>
      <c r="DD231" s="244"/>
      <c r="DE231" s="244"/>
      <c r="DF231" s="244"/>
      <c r="DG231" s="244"/>
      <c r="DH231" s="244"/>
      <c r="DI231" s="244"/>
      <c r="DJ231" s="244"/>
      <c r="DK231" s="244"/>
      <c r="DL231" s="244"/>
      <c r="DM231" s="244"/>
      <c r="DN231" s="244"/>
      <c r="DO231" s="244"/>
      <c r="DP231" s="244"/>
      <c r="DQ231" s="244"/>
      <c r="DR231" s="244"/>
      <c r="DS231" s="244"/>
      <c r="DT231" s="244"/>
      <c r="DU231" s="244"/>
      <c r="DV231" s="244"/>
      <c r="DW231" s="244"/>
      <c r="DX231" s="244"/>
      <c r="DY231" s="244"/>
      <c r="DZ231" s="244"/>
      <c r="EA231" s="244"/>
      <c r="EB231" s="244"/>
      <c r="EC231" s="244"/>
      <c r="ED231" s="244"/>
      <c r="EE231" s="244"/>
      <c r="EF231" s="244"/>
      <c r="EG231" s="244"/>
      <c r="EH231" s="244"/>
      <c r="EI231" s="244"/>
      <c r="EJ231" s="244"/>
      <c r="EK231" s="244"/>
      <c r="EL231" s="244"/>
      <c r="EM231" s="244"/>
      <c r="EN231" s="244"/>
      <c r="EO231" s="244"/>
      <c r="EP231" s="244"/>
      <c r="EQ231" s="244"/>
      <c r="ER231" s="244"/>
      <c r="ES231" s="244"/>
      <c r="ET231" s="244"/>
      <c r="EU231" s="244"/>
      <c r="EV231" s="244"/>
      <c r="EW231" s="244"/>
      <c r="EX231" s="244"/>
      <c r="EY231" s="244"/>
      <c r="EZ231" s="244"/>
      <c r="FA231" s="244"/>
      <c r="FB231" s="244"/>
      <c r="FC231" s="244"/>
      <c r="FD231" s="244"/>
      <c r="FE231" s="244"/>
      <c r="FF231" s="244"/>
      <c r="FG231" s="244"/>
      <c r="FH231" s="244"/>
      <c r="FI231" s="244"/>
      <c r="FJ231" s="244"/>
      <c r="FK231" s="244"/>
      <c r="FL231" s="244"/>
      <c r="FM231" s="244"/>
      <c r="FN231" s="244"/>
      <c r="FO231" s="244"/>
      <c r="FP231" s="244"/>
      <c r="FQ231" s="244"/>
      <c r="FR231" s="244"/>
      <c r="FS231" s="244"/>
      <c r="FT231" s="244"/>
      <c r="FU231" s="244"/>
      <c r="FV231" s="244"/>
      <c r="FW231" s="244"/>
      <c r="FX231" s="244"/>
      <c r="FY231" s="244"/>
      <c r="FZ231" s="244"/>
      <c r="GA231" s="244"/>
      <c r="GB231" s="244"/>
      <c r="GC231" s="244"/>
      <c r="GD231" s="244"/>
      <c r="GE231" s="244"/>
      <c r="GF231" s="244"/>
      <c r="GG231" s="244"/>
      <c r="GH231" s="244"/>
      <c r="GI231" s="244"/>
      <c r="GJ231" s="244"/>
      <c r="GK231" s="244"/>
      <c r="GL231" s="244"/>
      <c r="GM231" s="244"/>
      <c r="GN231" s="244"/>
      <c r="GO231" s="244"/>
      <c r="GP231" s="244"/>
      <c r="GQ231" s="244"/>
      <c r="GR231" s="244"/>
      <c r="GS231" s="244"/>
      <c r="GT231" s="244"/>
      <c r="GU231" s="244"/>
      <c r="GV231" s="244"/>
      <c r="GW231" s="244"/>
      <c r="GX231" s="244"/>
      <c r="GY231" s="244"/>
      <c r="GZ231" s="244"/>
      <c r="HA231" s="244"/>
      <c r="HB231" s="244"/>
      <c r="HC231" s="244"/>
      <c r="HD231" s="244"/>
      <c r="HE231" s="244"/>
      <c r="HF231" s="244"/>
      <c r="HG231" s="244"/>
      <c r="HH231" s="244"/>
      <c r="HI231" s="244"/>
      <c r="HJ231" s="244"/>
      <c r="HK231" s="244"/>
      <c r="HL231" s="244"/>
      <c r="HM231" s="244"/>
      <c r="HN231" s="244"/>
      <c r="HO231" s="244"/>
      <c r="HP231" s="244"/>
      <c r="HQ231" s="244"/>
      <c r="HR231" s="244"/>
      <c r="HS231" s="244"/>
      <c r="HT231" s="244"/>
      <c r="HU231" s="244"/>
      <c r="HV231" s="244"/>
      <c r="HW231" s="244"/>
      <c r="HX231" s="244"/>
      <c r="HY231" s="244"/>
      <c r="HZ231" s="244"/>
      <c r="IA231" s="244"/>
      <c r="IB231" s="244"/>
      <c r="IC231" s="244"/>
      <c r="ID231" s="244"/>
      <c r="IE231" s="244"/>
      <c r="IF231" s="244"/>
      <c r="IG231" s="244"/>
    </row>
    <row r="232" s="35" customFormat="1" ht="240" customHeight="1" spans="1:241">
      <c r="A232" s="120">
        <v>218</v>
      </c>
      <c r="B232" s="81" t="s">
        <v>926</v>
      </c>
      <c r="C232" s="90"/>
      <c r="D232" s="92" t="s">
        <v>927</v>
      </c>
      <c r="E232" s="92" t="s">
        <v>261</v>
      </c>
      <c r="F232" s="148" t="s">
        <v>928</v>
      </c>
      <c r="G232" s="94">
        <v>49</v>
      </c>
      <c r="H232" s="68" t="s">
        <v>515</v>
      </c>
      <c r="I232" s="245" t="s">
        <v>929</v>
      </c>
      <c r="J232" s="245"/>
      <c r="K232" s="92"/>
      <c r="L232" s="92"/>
      <c r="M232" s="92"/>
      <c r="N232" s="92"/>
      <c r="O232" s="92"/>
      <c r="P232" s="92"/>
      <c r="Q232" s="92"/>
      <c r="R232" s="92"/>
      <c r="S232" s="92"/>
      <c r="T232" s="90" t="s">
        <v>925</v>
      </c>
      <c r="U232" s="90" t="s">
        <v>925</v>
      </c>
      <c r="V232" s="92">
        <v>2025.11</v>
      </c>
      <c r="W232" s="213"/>
      <c r="X232" s="244"/>
      <c r="Y232" s="244"/>
      <c r="Z232" s="244"/>
      <c r="AA232" s="244"/>
      <c r="AB232" s="244"/>
      <c r="AC232" s="244"/>
      <c r="AD232" s="244"/>
      <c r="AE232" s="244"/>
      <c r="AF232" s="244"/>
      <c r="AG232" s="244"/>
      <c r="AH232" s="244"/>
      <c r="AI232" s="244"/>
      <c r="AJ232" s="244"/>
      <c r="AK232" s="244"/>
      <c r="AL232" s="244"/>
      <c r="AM232" s="244"/>
      <c r="AN232" s="244"/>
      <c r="AO232" s="244"/>
      <c r="AP232" s="244"/>
      <c r="AQ232" s="244"/>
      <c r="AR232" s="244"/>
      <c r="AS232" s="244"/>
      <c r="AT232" s="244"/>
      <c r="AU232" s="244"/>
      <c r="AV232" s="244"/>
      <c r="AW232" s="244"/>
      <c r="AX232" s="244"/>
      <c r="AY232" s="244"/>
      <c r="AZ232" s="244"/>
      <c r="BA232" s="244"/>
      <c r="BB232" s="244"/>
      <c r="BC232" s="244"/>
      <c r="BD232" s="244"/>
      <c r="BE232" s="244"/>
      <c r="BF232" s="244"/>
      <c r="BG232" s="244"/>
      <c r="BH232" s="244"/>
      <c r="BI232" s="244"/>
      <c r="BJ232" s="244"/>
      <c r="BK232" s="244"/>
      <c r="BL232" s="244"/>
      <c r="BM232" s="244"/>
      <c r="BN232" s="244"/>
      <c r="BO232" s="244"/>
      <c r="BP232" s="244"/>
      <c r="BQ232" s="244"/>
      <c r="BR232" s="244"/>
      <c r="BS232" s="244"/>
      <c r="BT232" s="244"/>
      <c r="BU232" s="244"/>
      <c r="BV232" s="244"/>
      <c r="BW232" s="244"/>
      <c r="BX232" s="244"/>
      <c r="BY232" s="244"/>
      <c r="BZ232" s="244"/>
      <c r="CA232" s="244"/>
      <c r="CB232" s="244"/>
      <c r="CC232" s="244"/>
      <c r="CD232" s="244"/>
      <c r="CE232" s="244"/>
      <c r="CF232" s="244"/>
      <c r="CG232" s="244"/>
      <c r="CH232" s="244"/>
      <c r="CI232" s="244"/>
      <c r="CJ232" s="244"/>
      <c r="CK232" s="244"/>
      <c r="CL232" s="244"/>
      <c r="CM232" s="244"/>
      <c r="CN232" s="244"/>
      <c r="CO232" s="244"/>
      <c r="CP232" s="244"/>
      <c r="CQ232" s="244"/>
      <c r="CR232" s="244"/>
      <c r="CS232" s="244"/>
      <c r="CT232" s="244"/>
      <c r="CU232" s="244"/>
      <c r="CV232" s="244"/>
      <c r="CW232" s="244"/>
      <c r="CX232" s="244"/>
      <c r="CY232" s="244"/>
      <c r="CZ232" s="244"/>
      <c r="DA232" s="244"/>
      <c r="DB232" s="244"/>
      <c r="DC232" s="244"/>
      <c r="DD232" s="244"/>
      <c r="DE232" s="244"/>
      <c r="DF232" s="244"/>
      <c r="DG232" s="244"/>
      <c r="DH232" s="244"/>
      <c r="DI232" s="244"/>
      <c r="DJ232" s="244"/>
      <c r="DK232" s="244"/>
      <c r="DL232" s="244"/>
      <c r="DM232" s="244"/>
      <c r="DN232" s="244"/>
      <c r="DO232" s="244"/>
      <c r="DP232" s="244"/>
      <c r="DQ232" s="244"/>
      <c r="DR232" s="244"/>
      <c r="DS232" s="244"/>
      <c r="DT232" s="244"/>
      <c r="DU232" s="244"/>
      <c r="DV232" s="244"/>
      <c r="DW232" s="244"/>
      <c r="DX232" s="244"/>
      <c r="DY232" s="244"/>
      <c r="DZ232" s="244"/>
      <c r="EA232" s="244"/>
      <c r="EB232" s="244"/>
      <c r="EC232" s="244"/>
      <c r="ED232" s="244"/>
      <c r="EE232" s="244"/>
      <c r="EF232" s="244"/>
      <c r="EG232" s="244"/>
      <c r="EH232" s="244"/>
      <c r="EI232" s="244"/>
      <c r="EJ232" s="244"/>
      <c r="EK232" s="244"/>
      <c r="EL232" s="244"/>
      <c r="EM232" s="244"/>
      <c r="EN232" s="244"/>
      <c r="EO232" s="244"/>
      <c r="EP232" s="244"/>
      <c r="EQ232" s="244"/>
      <c r="ER232" s="244"/>
      <c r="ES232" s="244"/>
      <c r="ET232" s="244"/>
      <c r="EU232" s="244"/>
      <c r="EV232" s="244"/>
      <c r="EW232" s="244"/>
      <c r="EX232" s="244"/>
      <c r="EY232" s="244"/>
      <c r="EZ232" s="244"/>
      <c r="FA232" s="244"/>
      <c r="FB232" s="244"/>
      <c r="FC232" s="244"/>
      <c r="FD232" s="244"/>
      <c r="FE232" s="244"/>
      <c r="FF232" s="244"/>
      <c r="FG232" s="244"/>
      <c r="FH232" s="244"/>
      <c r="FI232" s="244"/>
      <c r="FJ232" s="244"/>
      <c r="FK232" s="244"/>
      <c r="FL232" s="244"/>
      <c r="FM232" s="244"/>
      <c r="FN232" s="244"/>
      <c r="FO232" s="244"/>
      <c r="FP232" s="244"/>
      <c r="FQ232" s="244"/>
      <c r="FR232" s="244"/>
      <c r="FS232" s="244"/>
      <c r="FT232" s="244"/>
      <c r="FU232" s="244"/>
      <c r="FV232" s="244"/>
      <c r="FW232" s="244"/>
      <c r="FX232" s="244"/>
      <c r="FY232" s="244"/>
      <c r="FZ232" s="244"/>
      <c r="GA232" s="244"/>
      <c r="GB232" s="244"/>
      <c r="GC232" s="244"/>
      <c r="GD232" s="244"/>
      <c r="GE232" s="244"/>
      <c r="GF232" s="244"/>
      <c r="GG232" s="244"/>
      <c r="GH232" s="244"/>
      <c r="GI232" s="244"/>
      <c r="GJ232" s="244"/>
      <c r="GK232" s="244"/>
      <c r="GL232" s="244"/>
      <c r="GM232" s="244"/>
      <c r="GN232" s="244"/>
      <c r="GO232" s="244"/>
      <c r="GP232" s="244"/>
      <c r="GQ232" s="244"/>
      <c r="GR232" s="244"/>
      <c r="GS232" s="244"/>
      <c r="GT232" s="244"/>
      <c r="GU232" s="244"/>
      <c r="GV232" s="244"/>
      <c r="GW232" s="244"/>
      <c r="GX232" s="244"/>
      <c r="GY232" s="244"/>
      <c r="GZ232" s="244"/>
      <c r="HA232" s="244"/>
      <c r="HB232" s="244"/>
      <c r="HC232" s="244"/>
      <c r="HD232" s="244"/>
      <c r="HE232" s="244"/>
      <c r="HF232" s="244"/>
      <c r="HG232" s="244"/>
      <c r="HH232" s="244"/>
      <c r="HI232" s="244"/>
      <c r="HJ232" s="244"/>
      <c r="HK232" s="244"/>
      <c r="HL232" s="244"/>
      <c r="HM232" s="244"/>
      <c r="HN232" s="244"/>
      <c r="HO232" s="244"/>
      <c r="HP232" s="244"/>
      <c r="HQ232" s="244"/>
      <c r="HR232" s="244"/>
      <c r="HS232" s="244"/>
      <c r="HT232" s="244"/>
      <c r="HU232" s="244"/>
      <c r="HV232" s="244"/>
      <c r="HW232" s="244"/>
      <c r="HX232" s="244"/>
      <c r="HY232" s="244"/>
      <c r="HZ232" s="244"/>
      <c r="IA232" s="244"/>
      <c r="IB232" s="244"/>
      <c r="IC232" s="244"/>
      <c r="ID232" s="244"/>
      <c r="IE232" s="244"/>
      <c r="IF232" s="244"/>
      <c r="IG232" s="244"/>
    </row>
    <row r="233" s="35" customFormat="1" ht="88" customHeight="1" spans="1:241">
      <c r="A233" s="120">
        <v>219</v>
      </c>
      <c r="B233" s="81" t="s">
        <v>930</v>
      </c>
      <c r="C233" s="231" t="s">
        <v>30</v>
      </c>
      <c r="D233" s="91" t="s">
        <v>163</v>
      </c>
      <c r="E233" s="62" t="s">
        <v>931</v>
      </c>
      <c r="F233" s="69" t="s">
        <v>932</v>
      </c>
      <c r="G233" s="66">
        <v>20</v>
      </c>
      <c r="H233" s="62" t="s">
        <v>933</v>
      </c>
      <c r="I233" s="69" t="s">
        <v>934</v>
      </c>
      <c r="J233" s="69"/>
      <c r="K233" s="137" t="s">
        <v>107</v>
      </c>
      <c r="L233" s="137" t="s">
        <v>107</v>
      </c>
      <c r="M233" s="137" t="s">
        <v>107</v>
      </c>
      <c r="N233" s="137" t="s">
        <v>107</v>
      </c>
      <c r="O233" s="137" t="s">
        <v>107</v>
      </c>
      <c r="P233" s="137" t="s">
        <v>107</v>
      </c>
      <c r="Q233" s="137" t="s">
        <v>107</v>
      </c>
      <c r="R233" s="137" t="s">
        <v>107</v>
      </c>
      <c r="S233" s="137" t="s">
        <v>107</v>
      </c>
      <c r="T233" s="82" t="s">
        <v>37</v>
      </c>
      <c r="U233" s="82" t="s">
        <v>37</v>
      </c>
      <c r="V233" s="92">
        <v>2025.11</v>
      </c>
      <c r="W233" s="134"/>
      <c r="X233" s="244"/>
      <c r="Y233" s="244"/>
      <c r="Z233" s="244"/>
      <c r="AA233" s="244"/>
      <c r="AB233" s="244"/>
      <c r="AC233" s="244"/>
      <c r="AD233" s="244"/>
      <c r="AE233" s="244"/>
      <c r="AF233" s="244"/>
      <c r="AG233" s="244"/>
      <c r="AH233" s="244"/>
      <c r="AI233" s="244"/>
      <c r="AJ233" s="244"/>
      <c r="AK233" s="244"/>
      <c r="AL233" s="244"/>
      <c r="AM233" s="244"/>
      <c r="AN233" s="244"/>
      <c r="AO233" s="244"/>
      <c r="AP233" s="244"/>
      <c r="AQ233" s="244"/>
      <c r="AR233" s="244"/>
      <c r="AS233" s="244"/>
      <c r="AT233" s="244"/>
      <c r="AU233" s="244"/>
      <c r="AV233" s="244"/>
      <c r="AW233" s="244"/>
      <c r="AX233" s="244"/>
      <c r="AY233" s="244"/>
      <c r="AZ233" s="244"/>
      <c r="BA233" s="244"/>
      <c r="BB233" s="244"/>
      <c r="BC233" s="244"/>
      <c r="BD233" s="244"/>
      <c r="BE233" s="244"/>
      <c r="BF233" s="244"/>
      <c r="BG233" s="244"/>
      <c r="BH233" s="244"/>
      <c r="BI233" s="244"/>
      <c r="BJ233" s="244"/>
      <c r="BK233" s="244"/>
      <c r="BL233" s="244"/>
      <c r="BM233" s="244"/>
      <c r="BN233" s="244"/>
      <c r="BO233" s="244"/>
      <c r="BP233" s="244"/>
      <c r="BQ233" s="244"/>
      <c r="BR233" s="244"/>
      <c r="BS233" s="244"/>
      <c r="BT233" s="244"/>
      <c r="BU233" s="244"/>
      <c r="BV233" s="244"/>
      <c r="BW233" s="244"/>
      <c r="BX233" s="244"/>
      <c r="BY233" s="244"/>
      <c r="BZ233" s="244"/>
      <c r="CA233" s="244"/>
      <c r="CB233" s="244"/>
      <c r="CC233" s="244"/>
      <c r="CD233" s="244"/>
      <c r="CE233" s="244"/>
      <c r="CF233" s="244"/>
      <c r="CG233" s="244"/>
      <c r="CH233" s="244"/>
      <c r="CI233" s="244"/>
      <c r="CJ233" s="244"/>
      <c r="CK233" s="244"/>
      <c r="CL233" s="244"/>
      <c r="CM233" s="244"/>
      <c r="CN233" s="244"/>
      <c r="CO233" s="244"/>
      <c r="CP233" s="244"/>
      <c r="CQ233" s="244"/>
      <c r="CR233" s="244"/>
      <c r="CS233" s="244"/>
      <c r="CT233" s="244"/>
      <c r="CU233" s="244"/>
      <c r="CV233" s="244"/>
      <c r="CW233" s="244"/>
      <c r="CX233" s="244"/>
      <c r="CY233" s="244"/>
      <c r="CZ233" s="244"/>
      <c r="DA233" s="244"/>
      <c r="DB233" s="244"/>
      <c r="DC233" s="244"/>
      <c r="DD233" s="244"/>
      <c r="DE233" s="244"/>
      <c r="DF233" s="244"/>
      <c r="DG233" s="244"/>
      <c r="DH233" s="244"/>
      <c r="DI233" s="244"/>
      <c r="DJ233" s="244"/>
      <c r="DK233" s="244"/>
      <c r="DL233" s="244"/>
      <c r="DM233" s="244"/>
      <c r="DN233" s="244"/>
      <c r="DO233" s="244"/>
      <c r="DP233" s="244"/>
      <c r="DQ233" s="244"/>
      <c r="DR233" s="244"/>
      <c r="DS233" s="244"/>
      <c r="DT233" s="244"/>
      <c r="DU233" s="244"/>
      <c r="DV233" s="244"/>
      <c r="DW233" s="244"/>
      <c r="DX233" s="244"/>
      <c r="DY233" s="244"/>
      <c r="DZ233" s="244"/>
      <c r="EA233" s="244"/>
      <c r="EB233" s="244"/>
      <c r="EC233" s="244"/>
      <c r="ED233" s="244"/>
      <c r="EE233" s="244"/>
      <c r="EF233" s="244"/>
      <c r="EG233" s="244"/>
      <c r="EH233" s="244"/>
      <c r="EI233" s="244"/>
      <c r="EJ233" s="244"/>
      <c r="EK233" s="244"/>
      <c r="EL233" s="244"/>
      <c r="EM233" s="244"/>
      <c r="EN233" s="244"/>
      <c r="EO233" s="244"/>
      <c r="EP233" s="244"/>
      <c r="EQ233" s="244"/>
      <c r="ER233" s="244"/>
      <c r="ES233" s="244"/>
      <c r="ET233" s="244"/>
      <c r="EU233" s="244"/>
      <c r="EV233" s="244"/>
      <c r="EW233" s="244"/>
      <c r="EX233" s="244"/>
      <c r="EY233" s="244"/>
      <c r="EZ233" s="244"/>
      <c r="FA233" s="244"/>
      <c r="FB233" s="244"/>
      <c r="FC233" s="244"/>
      <c r="FD233" s="244"/>
      <c r="FE233" s="244"/>
      <c r="FF233" s="244"/>
      <c r="FG233" s="244"/>
      <c r="FH233" s="244"/>
      <c r="FI233" s="244"/>
      <c r="FJ233" s="244"/>
      <c r="FK233" s="244"/>
      <c r="FL233" s="244"/>
      <c r="FM233" s="244"/>
      <c r="FN233" s="244"/>
      <c r="FO233" s="244"/>
      <c r="FP233" s="244"/>
      <c r="FQ233" s="244"/>
      <c r="FR233" s="244"/>
      <c r="FS233" s="244"/>
      <c r="FT233" s="244"/>
      <c r="FU233" s="244"/>
      <c r="FV233" s="244"/>
      <c r="FW233" s="244"/>
      <c r="FX233" s="244"/>
      <c r="FY233" s="244"/>
      <c r="FZ233" s="244"/>
      <c r="GA233" s="244"/>
      <c r="GB233" s="244"/>
      <c r="GC233" s="244"/>
      <c r="GD233" s="244"/>
      <c r="GE233" s="244"/>
      <c r="GF233" s="244"/>
      <c r="GG233" s="244"/>
      <c r="GH233" s="244"/>
      <c r="GI233" s="244"/>
      <c r="GJ233" s="244"/>
      <c r="GK233" s="244"/>
      <c r="GL233" s="244"/>
      <c r="GM233" s="244"/>
      <c r="GN233" s="244"/>
      <c r="GO233" s="244"/>
      <c r="GP233" s="244"/>
      <c r="GQ233" s="244"/>
      <c r="GR233" s="244"/>
      <c r="GS233" s="244"/>
      <c r="GT233" s="244"/>
      <c r="GU233" s="244"/>
      <c r="GV233" s="244"/>
      <c r="GW233" s="244"/>
      <c r="GX233" s="244"/>
      <c r="GY233" s="244"/>
      <c r="GZ233" s="244"/>
      <c r="HA233" s="244"/>
      <c r="HB233" s="244"/>
      <c r="HC233" s="244"/>
      <c r="HD233" s="244"/>
      <c r="HE233" s="244"/>
      <c r="HF233" s="244"/>
      <c r="HG233" s="244"/>
      <c r="HH233" s="244"/>
      <c r="HI233" s="244"/>
      <c r="HJ233" s="244"/>
      <c r="HK233" s="244"/>
      <c r="HL233" s="244"/>
      <c r="HM233" s="244"/>
      <c r="HN233" s="244"/>
      <c r="HO233" s="244"/>
      <c r="HP233" s="244"/>
      <c r="HQ233" s="244"/>
      <c r="HR233" s="244"/>
      <c r="HS233" s="244"/>
      <c r="HT233" s="244"/>
      <c r="HU233" s="244"/>
      <c r="HV233" s="244"/>
      <c r="HW233" s="244"/>
      <c r="HX233" s="244"/>
      <c r="HY233" s="244"/>
      <c r="HZ233" s="244"/>
      <c r="IA233" s="244"/>
      <c r="IB233" s="244"/>
      <c r="IC233" s="244"/>
      <c r="ID233" s="244"/>
      <c r="IE233" s="244"/>
      <c r="IF233" s="244"/>
      <c r="IG233" s="244"/>
    </row>
    <row r="234" s="35" customFormat="1" ht="84" customHeight="1" spans="1:241">
      <c r="A234" s="120">
        <v>220</v>
      </c>
      <c r="B234" s="81" t="s">
        <v>935</v>
      </c>
      <c r="C234" s="82" t="s">
        <v>30</v>
      </c>
      <c r="D234" s="92" t="s">
        <v>70</v>
      </c>
      <c r="E234" s="120" t="s">
        <v>936</v>
      </c>
      <c r="F234" s="122" t="s">
        <v>937</v>
      </c>
      <c r="G234" s="94">
        <v>340</v>
      </c>
      <c r="H234" s="62" t="s">
        <v>933</v>
      </c>
      <c r="I234" s="122" t="s">
        <v>938</v>
      </c>
      <c r="J234" s="122"/>
      <c r="K234" s="92"/>
      <c r="L234" s="92">
        <v>60</v>
      </c>
      <c r="M234" s="92">
        <v>197</v>
      </c>
      <c r="N234" s="92"/>
      <c r="O234" s="92"/>
      <c r="P234" s="92"/>
      <c r="Q234" s="92">
        <v>54.5</v>
      </c>
      <c r="R234" s="92"/>
      <c r="S234" s="92"/>
      <c r="T234" s="82" t="s">
        <v>536</v>
      </c>
      <c r="U234" s="82" t="s">
        <v>939</v>
      </c>
      <c r="V234" s="92">
        <v>2025.11</v>
      </c>
      <c r="W234" s="82"/>
      <c r="X234" s="244"/>
      <c r="Y234" s="244"/>
      <c r="Z234" s="244"/>
      <c r="AA234" s="244"/>
      <c r="AB234" s="244"/>
      <c r="AC234" s="244"/>
      <c r="AD234" s="244"/>
      <c r="AE234" s="244"/>
      <c r="AF234" s="244"/>
      <c r="AG234" s="244"/>
      <c r="AH234" s="244"/>
      <c r="AI234" s="244"/>
      <c r="AJ234" s="244"/>
      <c r="AK234" s="244"/>
      <c r="AL234" s="244"/>
      <c r="AM234" s="244"/>
      <c r="AN234" s="244"/>
      <c r="AO234" s="244"/>
      <c r="AP234" s="244"/>
      <c r="AQ234" s="244"/>
      <c r="AR234" s="244"/>
      <c r="AS234" s="244"/>
      <c r="AT234" s="244"/>
      <c r="AU234" s="244"/>
      <c r="AV234" s="244"/>
      <c r="AW234" s="244"/>
      <c r="AX234" s="244"/>
      <c r="AY234" s="244"/>
      <c r="AZ234" s="244"/>
      <c r="BA234" s="244"/>
      <c r="BB234" s="244"/>
      <c r="BC234" s="244"/>
      <c r="BD234" s="244"/>
      <c r="BE234" s="244"/>
      <c r="BF234" s="244"/>
      <c r="BG234" s="244"/>
      <c r="BH234" s="244"/>
      <c r="BI234" s="244"/>
      <c r="BJ234" s="244"/>
      <c r="BK234" s="244"/>
      <c r="BL234" s="244"/>
      <c r="BM234" s="244"/>
      <c r="BN234" s="244"/>
      <c r="BO234" s="244"/>
      <c r="BP234" s="244"/>
      <c r="BQ234" s="244"/>
      <c r="BR234" s="244"/>
      <c r="BS234" s="244"/>
      <c r="BT234" s="244"/>
      <c r="BU234" s="244"/>
      <c r="BV234" s="244"/>
      <c r="BW234" s="244"/>
      <c r="BX234" s="244"/>
      <c r="BY234" s="244"/>
      <c r="BZ234" s="244"/>
      <c r="CA234" s="244"/>
      <c r="CB234" s="244"/>
      <c r="CC234" s="244"/>
      <c r="CD234" s="244"/>
      <c r="CE234" s="244"/>
      <c r="CF234" s="244"/>
      <c r="CG234" s="244"/>
      <c r="CH234" s="244"/>
      <c r="CI234" s="244"/>
      <c r="CJ234" s="244"/>
      <c r="CK234" s="244"/>
      <c r="CL234" s="244"/>
      <c r="CM234" s="244"/>
      <c r="CN234" s="244"/>
      <c r="CO234" s="244"/>
      <c r="CP234" s="244"/>
      <c r="CQ234" s="244"/>
      <c r="CR234" s="244"/>
      <c r="CS234" s="244"/>
      <c r="CT234" s="244"/>
      <c r="CU234" s="244"/>
      <c r="CV234" s="244"/>
      <c r="CW234" s="244"/>
      <c r="CX234" s="244"/>
      <c r="CY234" s="244"/>
      <c r="CZ234" s="244"/>
      <c r="DA234" s="244"/>
      <c r="DB234" s="244"/>
      <c r="DC234" s="244"/>
      <c r="DD234" s="244"/>
      <c r="DE234" s="244"/>
      <c r="DF234" s="244"/>
      <c r="DG234" s="244"/>
      <c r="DH234" s="244"/>
      <c r="DI234" s="244"/>
      <c r="DJ234" s="244"/>
      <c r="DK234" s="244"/>
      <c r="DL234" s="244"/>
      <c r="DM234" s="244"/>
      <c r="DN234" s="244"/>
      <c r="DO234" s="244"/>
      <c r="DP234" s="244"/>
      <c r="DQ234" s="244"/>
      <c r="DR234" s="244"/>
      <c r="DS234" s="244"/>
      <c r="DT234" s="244"/>
      <c r="DU234" s="244"/>
      <c r="DV234" s="244"/>
      <c r="DW234" s="244"/>
      <c r="DX234" s="244"/>
      <c r="DY234" s="244"/>
      <c r="DZ234" s="244"/>
      <c r="EA234" s="244"/>
      <c r="EB234" s="244"/>
      <c r="EC234" s="244"/>
      <c r="ED234" s="244"/>
      <c r="EE234" s="244"/>
      <c r="EF234" s="244"/>
      <c r="EG234" s="244"/>
      <c r="EH234" s="244"/>
      <c r="EI234" s="244"/>
      <c r="EJ234" s="244"/>
      <c r="EK234" s="244"/>
      <c r="EL234" s="244"/>
      <c r="EM234" s="244"/>
      <c r="EN234" s="244"/>
      <c r="EO234" s="244"/>
      <c r="EP234" s="244"/>
      <c r="EQ234" s="244"/>
      <c r="ER234" s="244"/>
      <c r="ES234" s="244"/>
      <c r="ET234" s="244"/>
      <c r="EU234" s="244"/>
      <c r="EV234" s="244"/>
      <c r="EW234" s="244"/>
      <c r="EX234" s="244"/>
      <c r="EY234" s="244"/>
      <c r="EZ234" s="244"/>
      <c r="FA234" s="244"/>
      <c r="FB234" s="244"/>
      <c r="FC234" s="244"/>
      <c r="FD234" s="244"/>
      <c r="FE234" s="244"/>
      <c r="FF234" s="244"/>
      <c r="FG234" s="244"/>
      <c r="FH234" s="244"/>
      <c r="FI234" s="244"/>
      <c r="FJ234" s="244"/>
      <c r="FK234" s="244"/>
      <c r="FL234" s="244"/>
      <c r="FM234" s="244"/>
      <c r="FN234" s="244"/>
      <c r="FO234" s="244"/>
      <c r="FP234" s="244"/>
      <c r="FQ234" s="244"/>
      <c r="FR234" s="244"/>
      <c r="FS234" s="244"/>
      <c r="FT234" s="244"/>
      <c r="FU234" s="244"/>
      <c r="FV234" s="244"/>
      <c r="FW234" s="244"/>
      <c r="FX234" s="244"/>
      <c r="FY234" s="244"/>
      <c r="FZ234" s="244"/>
      <c r="GA234" s="244"/>
      <c r="GB234" s="244"/>
      <c r="GC234" s="244"/>
      <c r="GD234" s="244"/>
      <c r="GE234" s="244"/>
      <c r="GF234" s="244"/>
      <c r="GG234" s="244"/>
      <c r="GH234" s="244"/>
      <c r="GI234" s="244"/>
      <c r="GJ234" s="244"/>
      <c r="GK234" s="244"/>
      <c r="GL234" s="244"/>
      <c r="GM234" s="244"/>
      <c r="GN234" s="244"/>
      <c r="GO234" s="244"/>
      <c r="GP234" s="244"/>
      <c r="GQ234" s="244"/>
      <c r="GR234" s="244"/>
      <c r="GS234" s="244"/>
      <c r="GT234" s="244"/>
      <c r="GU234" s="244"/>
      <c r="GV234" s="244"/>
      <c r="GW234" s="244"/>
      <c r="GX234" s="244"/>
      <c r="GY234" s="244"/>
      <c r="GZ234" s="244"/>
      <c r="HA234" s="244"/>
      <c r="HB234" s="244"/>
      <c r="HC234" s="244"/>
      <c r="HD234" s="244"/>
      <c r="HE234" s="244"/>
      <c r="HF234" s="244"/>
      <c r="HG234" s="244"/>
      <c r="HH234" s="244"/>
      <c r="HI234" s="244"/>
      <c r="HJ234" s="244"/>
      <c r="HK234" s="244"/>
      <c r="HL234" s="244"/>
      <c r="HM234" s="244"/>
      <c r="HN234" s="244"/>
      <c r="HO234" s="244"/>
      <c r="HP234" s="244"/>
      <c r="HQ234" s="244"/>
      <c r="HR234" s="244"/>
      <c r="HS234" s="244"/>
      <c r="HT234" s="244"/>
      <c r="HU234" s="244"/>
      <c r="HV234" s="244"/>
      <c r="HW234" s="244"/>
      <c r="HX234" s="244"/>
      <c r="HY234" s="244"/>
      <c r="HZ234" s="244"/>
      <c r="IA234" s="244"/>
      <c r="IB234" s="244"/>
      <c r="IC234" s="244"/>
      <c r="ID234" s="244"/>
      <c r="IE234" s="244"/>
      <c r="IF234" s="244"/>
      <c r="IG234" s="244"/>
    </row>
    <row r="235" s="35" customFormat="1" ht="79" customHeight="1" spans="1:241">
      <c r="A235" s="120">
        <v>221</v>
      </c>
      <c r="B235" s="81" t="s">
        <v>940</v>
      </c>
      <c r="C235" s="82" t="s">
        <v>30</v>
      </c>
      <c r="D235" s="92" t="s">
        <v>70</v>
      </c>
      <c r="E235" s="62" t="s">
        <v>941</v>
      </c>
      <c r="F235" s="122" t="s">
        <v>942</v>
      </c>
      <c r="G235" s="94">
        <v>25</v>
      </c>
      <c r="H235" s="62" t="s">
        <v>933</v>
      </c>
      <c r="I235" s="122" t="s">
        <v>943</v>
      </c>
      <c r="J235" s="122"/>
      <c r="K235" s="92"/>
      <c r="L235" s="92">
        <v>60</v>
      </c>
      <c r="M235" s="92">
        <v>197</v>
      </c>
      <c r="N235" s="92"/>
      <c r="O235" s="92"/>
      <c r="P235" s="92"/>
      <c r="Q235" s="92">
        <v>54.5</v>
      </c>
      <c r="R235" s="92"/>
      <c r="S235" s="92"/>
      <c r="T235" s="82" t="s">
        <v>536</v>
      </c>
      <c r="U235" s="82" t="s">
        <v>536</v>
      </c>
      <c r="V235" s="92">
        <v>2025.11</v>
      </c>
      <c r="W235" s="82"/>
      <c r="X235" s="244"/>
      <c r="Y235" s="244"/>
      <c r="Z235" s="244"/>
      <c r="AA235" s="244"/>
      <c r="AB235" s="244"/>
      <c r="AC235" s="244"/>
      <c r="AD235" s="244"/>
      <c r="AE235" s="244"/>
      <c r="AF235" s="244"/>
      <c r="AG235" s="244"/>
      <c r="AH235" s="244"/>
      <c r="AI235" s="244"/>
      <c r="AJ235" s="244"/>
      <c r="AK235" s="244"/>
      <c r="AL235" s="244"/>
      <c r="AM235" s="244"/>
      <c r="AN235" s="244"/>
      <c r="AO235" s="244"/>
      <c r="AP235" s="244"/>
      <c r="AQ235" s="244"/>
      <c r="AR235" s="244"/>
      <c r="AS235" s="244"/>
      <c r="AT235" s="244"/>
      <c r="AU235" s="244"/>
      <c r="AV235" s="244"/>
      <c r="AW235" s="244"/>
      <c r="AX235" s="244"/>
      <c r="AY235" s="244"/>
      <c r="AZ235" s="244"/>
      <c r="BA235" s="244"/>
      <c r="BB235" s="244"/>
      <c r="BC235" s="244"/>
      <c r="BD235" s="244"/>
      <c r="BE235" s="244"/>
      <c r="BF235" s="244"/>
      <c r="BG235" s="244"/>
      <c r="BH235" s="244"/>
      <c r="BI235" s="244"/>
      <c r="BJ235" s="244"/>
      <c r="BK235" s="244"/>
      <c r="BL235" s="244"/>
      <c r="BM235" s="244"/>
      <c r="BN235" s="244"/>
      <c r="BO235" s="244"/>
      <c r="BP235" s="244"/>
      <c r="BQ235" s="244"/>
      <c r="BR235" s="244"/>
      <c r="BS235" s="244"/>
      <c r="BT235" s="244"/>
      <c r="BU235" s="244"/>
      <c r="BV235" s="244"/>
      <c r="BW235" s="244"/>
      <c r="BX235" s="244"/>
      <c r="BY235" s="244"/>
      <c r="BZ235" s="244"/>
      <c r="CA235" s="244"/>
      <c r="CB235" s="244"/>
      <c r="CC235" s="244"/>
      <c r="CD235" s="244"/>
      <c r="CE235" s="244"/>
      <c r="CF235" s="244"/>
      <c r="CG235" s="244"/>
      <c r="CH235" s="244"/>
      <c r="CI235" s="244"/>
      <c r="CJ235" s="244"/>
      <c r="CK235" s="244"/>
      <c r="CL235" s="244"/>
      <c r="CM235" s="244"/>
      <c r="CN235" s="244"/>
      <c r="CO235" s="244"/>
      <c r="CP235" s="244"/>
      <c r="CQ235" s="244"/>
      <c r="CR235" s="244"/>
      <c r="CS235" s="244"/>
      <c r="CT235" s="244"/>
      <c r="CU235" s="244"/>
      <c r="CV235" s="244"/>
      <c r="CW235" s="244"/>
      <c r="CX235" s="244"/>
      <c r="CY235" s="244"/>
      <c r="CZ235" s="244"/>
      <c r="DA235" s="244"/>
      <c r="DB235" s="244"/>
      <c r="DC235" s="244"/>
      <c r="DD235" s="244"/>
      <c r="DE235" s="244"/>
      <c r="DF235" s="244"/>
      <c r="DG235" s="244"/>
      <c r="DH235" s="244"/>
      <c r="DI235" s="244"/>
      <c r="DJ235" s="244"/>
      <c r="DK235" s="244"/>
      <c r="DL235" s="244"/>
      <c r="DM235" s="244"/>
      <c r="DN235" s="244"/>
      <c r="DO235" s="244"/>
      <c r="DP235" s="244"/>
      <c r="DQ235" s="244"/>
      <c r="DR235" s="244"/>
      <c r="DS235" s="244"/>
      <c r="DT235" s="244"/>
      <c r="DU235" s="244"/>
      <c r="DV235" s="244"/>
      <c r="DW235" s="244"/>
      <c r="DX235" s="244"/>
      <c r="DY235" s="244"/>
      <c r="DZ235" s="244"/>
      <c r="EA235" s="244"/>
      <c r="EB235" s="244"/>
      <c r="EC235" s="244"/>
      <c r="ED235" s="244"/>
      <c r="EE235" s="244"/>
      <c r="EF235" s="244"/>
      <c r="EG235" s="244"/>
      <c r="EH235" s="244"/>
      <c r="EI235" s="244"/>
      <c r="EJ235" s="244"/>
      <c r="EK235" s="244"/>
      <c r="EL235" s="244"/>
      <c r="EM235" s="244"/>
      <c r="EN235" s="244"/>
      <c r="EO235" s="244"/>
      <c r="EP235" s="244"/>
      <c r="EQ235" s="244"/>
      <c r="ER235" s="244"/>
      <c r="ES235" s="244"/>
      <c r="ET235" s="244"/>
      <c r="EU235" s="244"/>
      <c r="EV235" s="244"/>
      <c r="EW235" s="244"/>
      <c r="EX235" s="244"/>
      <c r="EY235" s="244"/>
      <c r="EZ235" s="244"/>
      <c r="FA235" s="244"/>
      <c r="FB235" s="244"/>
      <c r="FC235" s="244"/>
      <c r="FD235" s="244"/>
      <c r="FE235" s="244"/>
      <c r="FF235" s="244"/>
      <c r="FG235" s="244"/>
      <c r="FH235" s="244"/>
      <c r="FI235" s="244"/>
      <c r="FJ235" s="244"/>
      <c r="FK235" s="244"/>
      <c r="FL235" s="244"/>
      <c r="FM235" s="244"/>
      <c r="FN235" s="244"/>
      <c r="FO235" s="244"/>
      <c r="FP235" s="244"/>
      <c r="FQ235" s="244"/>
      <c r="FR235" s="244"/>
      <c r="FS235" s="244"/>
      <c r="FT235" s="244"/>
      <c r="FU235" s="244"/>
      <c r="FV235" s="244"/>
      <c r="FW235" s="244"/>
      <c r="FX235" s="244"/>
      <c r="FY235" s="244"/>
      <c r="FZ235" s="244"/>
      <c r="GA235" s="244"/>
      <c r="GB235" s="244"/>
      <c r="GC235" s="244"/>
      <c r="GD235" s="244"/>
      <c r="GE235" s="244"/>
      <c r="GF235" s="244"/>
      <c r="GG235" s="244"/>
      <c r="GH235" s="244"/>
      <c r="GI235" s="244"/>
      <c r="GJ235" s="244"/>
      <c r="GK235" s="244"/>
      <c r="GL235" s="244"/>
      <c r="GM235" s="244"/>
      <c r="GN235" s="244"/>
      <c r="GO235" s="244"/>
      <c r="GP235" s="244"/>
      <c r="GQ235" s="244"/>
      <c r="GR235" s="244"/>
      <c r="GS235" s="244"/>
      <c r="GT235" s="244"/>
      <c r="GU235" s="244"/>
      <c r="GV235" s="244"/>
      <c r="GW235" s="244"/>
      <c r="GX235" s="244"/>
      <c r="GY235" s="244"/>
      <c r="GZ235" s="244"/>
      <c r="HA235" s="244"/>
      <c r="HB235" s="244"/>
      <c r="HC235" s="244"/>
      <c r="HD235" s="244"/>
      <c r="HE235" s="244"/>
      <c r="HF235" s="244"/>
      <c r="HG235" s="244"/>
      <c r="HH235" s="244"/>
      <c r="HI235" s="244"/>
      <c r="HJ235" s="244"/>
      <c r="HK235" s="244"/>
      <c r="HL235" s="244"/>
      <c r="HM235" s="244"/>
      <c r="HN235" s="244"/>
      <c r="HO235" s="244"/>
      <c r="HP235" s="244"/>
      <c r="HQ235" s="244"/>
      <c r="HR235" s="244"/>
      <c r="HS235" s="244"/>
      <c r="HT235" s="244"/>
      <c r="HU235" s="244"/>
      <c r="HV235" s="244"/>
      <c r="HW235" s="244"/>
      <c r="HX235" s="244"/>
      <c r="HY235" s="244"/>
      <c r="HZ235" s="244"/>
      <c r="IA235" s="244"/>
      <c r="IB235" s="244"/>
      <c r="IC235" s="244"/>
      <c r="ID235" s="244"/>
      <c r="IE235" s="244"/>
      <c r="IF235" s="244"/>
      <c r="IG235" s="244"/>
    </row>
    <row r="236" s="35" customFormat="1" ht="107" customHeight="1" spans="1:241">
      <c r="A236" s="120">
        <v>222</v>
      </c>
      <c r="B236" s="81" t="s">
        <v>944</v>
      </c>
      <c r="C236" s="82" t="s">
        <v>945</v>
      </c>
      <c r="D236" s="92" t="s">
        <v>70</v>
      </c>
      <c r="E236" s="62" t="s">
        <v>941</v>
      </c>
      <c r="F236" s="121" t="s">
        <v>946</v>
      </c>
      <c r="G236" s="94">
        <v>60</v>
      </c>
      <c r="H236" s="62" t="s">
        <v>933</v>
      </c>
      <c r="I236" s="122" t="s">
        <v>947</v>
      </c>
      <c r="J236" s="122"/>
      <c r="K236" s="92"/>
      <c r="L236" s="92">
        <v>60</v>
      </c>
      <c r="M236" s="92">
        <v>197</v>
      </c>
      <c r="N236" s="92"/>
      <c r="O236" s="92"/>
      <c r="P236" s="92"/>
      <c r="Q236" s="92">
        <v>54.5</v>
      </c>
      <c r="R236" s="92"/>
      <c r="S236" s="92"/>
      <c r="T236" s="82" t="s">
        <v>536</v>
      </c>
      <c r="U236" s="82" t="s">
        <v>536</v>
      </c>
      <c r="V236" s="92">
        <v>2025.11</v>
      </c>
      <c r="W236" s="82"/>
      <c r="X236" s="244"/>
      <c r="Y236" s="244"/>
      <c r="Z236" s="244"/>
      <c r="AA236" s="244"/>
      <c r="AB236" s="244"/>
      <c r="AC236" s="244"/>
      <c r="AD236" s="244"/>
      <c r="AE236" s="244"/>
      <c r="AF236" s="244"/>
      <c r="AG236" s="244"/>
      <c r="AH236" s="244"/>
      <c r="AI236" s="244"/>
      <c r="AJ236" s="244"/>
      <c r="AK236" s="244"/>
      <c r="AL236" s="244"/>
      <c r="AM236" s="244"/>
      <c r="AN236" s="244"/>
      <c r="AO236" s="244"/>
      <c r="AP236" s="244"/>
      <c r="AQ236" s="244"/>
      <c r="AR236" s="244"/>
      <c r="AS236" s="244"/>
      <c r="AT236" s="244"/>
      <c r="AU236" s="244"/>
      <c r="AV236" s="244"/>
      <c r="AW236" s="244"/>
      <c r="AX236" s="244"/>
      <c r="AY236" s="244"/>
      <c r="AZ236" s="244"/>
      <c r="BA236" s="244"/>
      <c r="BB236" s="244"/>
      <c r="BC236" s="244"/>
      <c r="BD236" s="244"/>
      <c r="BE236" s="244"/>
      <c r="BF236" s="244"/>
      <c r="BG236" s="244"/>
      <c r="BH236" s="244"/>
      <c r="BI236" s="244"/>
      <c r="BJ236" s="244"/>
      <c r="BK236" s="244"/>
      <c r="BL236" s="244"/>
      <c r="BM236" s="244"/>
      <c r="BN236" s="244"/>
      <c r="BO236" s="244"/>
      <c r="BP236" s="244"/>
      <c r="BQ236" s="244"/>
      <c r="BR236" s="244"/>
      <c r="BS236" s="244"/>
      <c r="BT236" s="244"/>
      <c r="BU236" s="244"/>
      <c r="BV236" s="244"/>
      <c r="BW236" s="244"/>
      <c r="BX236" s="244"/>
      <c r="BY236" s="244"/>
      <c r="BZ236" s="244"/>
      <c r="CA236" s="244"/>
      <c r="CB236" s="244"/>
      <c r="CC236" s="244"/>
      <c r="CD236" s="244"/>
      <c r="CE236" s="244"/>
      <c r="CF236" s="244"/>
      <c r="CG236" s="244"/>
      <c r="CH236" s="244"/>
      <c r="CI236" s="244"/>
      <c r="CJ236" s="244"/>
      <c r="CK236" s="244"/>
      <c r="CL236" s="244"/>
      <c r="CM236" s="244"/>
      <c r="CN236" s="244"/>
      <c r="CO236" s="244"/>
      <c r="CP236" s="244"/>
      <c r="CQ236" s="244"/>
      <c r="CR236" s="244"/>
      <c r="CS236" s="244"/>
      <c r="CT236" s="244"/>
      <c r="CU236" s="244"/>
      <c r="CV236" s="244"/>
      <c r="CW236" s="244"/>
      <c r="CX236" s="244"/>
      <c r="CY236" s="244"/>
      <c r="CZ236" s="244"/>
      <c r="DA236" s="244"/>
      <c r="DB236" s="244"/>
      <c r="DC236" s="244"/>
      <c r="DD236" s="244"/>
      <c r="DE236" s="244"/>
      <c r="DF236" s="244"/>
      <c r="DG236" s="244"/>
      <c r="DH236" s="244"/>
      <c r="DI236" s="244"/>
      <c r="DJ236" s="244"/>
      <c r="DK236" s="244"/>
      <c r="DL236" s="244"/>
      <c r="DM236" s="244"/>
      <c r="DN236" s="244"/>
      <c r="DO236" s="244"/>
      <c r="DP236" s="244"/>
      <c r="DQ236" s="244"/>
      <c r="DR236" s="244"/>
      <c r="DS236" s="244"/>
      <c r="DT236" s="244"/>
      <c r="DU236" s="244"/>
      <c r="DV236" s="244"/>
      <c r="DW236" s="244"/>
      <c r="DX236" s="244"/>
      <c r="DY236" s="244"/>
      <c r="DZ236" s="244"/>
      <c r="EA236" s="244"/>
      <c r="EB236" s="244"/>
      <c r="EC236" s="244"/>
      <c r="ED236" s="244"/>
      <c r="EE236" s="244"/>
      <c r="EF236" s="244"/>
      <c r="EG236" s="244"/>
      <c r="EH236" s="244"/>
      <c r="EI236" s="244"/>
      <c r="EJ236" s="244"/>
      <c r="EK236" s="244"/>
      <c r="EL236" s="244"/>
      <c r="EM236" s="244"/>
      <c r="EN236" s="244"/>
      <c r="EO236" s="244"/>
      <c r="EP236" s="244"/>
      <c r="EQ236" s="244"/>
      <c r="ER236" s="244"/>
      <c r="ES236" s="244"/>
      <c r="ET236" s="244"/>
      <c r="EU236" s="244"/>
      <c r="EV236" s="244"/>
      <c r="EW236" s="244"/>
      <c r="EX236" s="244"/>
      <c r="EY236" s="244"/>
      <c r="EZ236" s="244"/>
      <c r="FA236" s="244"/>
      <c r="FB236" s="244"/>
      <c r="FC236" s="244"/>
      <c r="FD236" s="244"/>
      <c r="FE236" s="244"/>
      <c r="FF236" s="244"/>
      <c r="FG236" s="244"/>
      <c r="FH236" s="244"/>
      <c r="FI236" s="244"/>
      <c r="FJ236" s="244"/>
      <c r="FK236" s="244"/>
      <c r="FL236" s="244"/>
      <c r="FM236" s="244"/>
      <c r="FN236" s="244"/>
      <c r="FO236" s="244"/>
      <c r="FP236" s="244"/>
      <c r="FQ236" s="244"/>
      <c r="FR236" s="244"/>
      <c r="FS236" s="244"/>
      <c r="FT236" s="244"/>
      <c r="FU236" s="244"/>
      <c r="FV236" s="244"/>
      <c r="FW236" s="244"/>
      <c r="FX236" s="244"/>
      <c r="FY236" s="244"/>
      <c r="FZ236" s="244"/>
      <c r="GA236" s="244"/>
      <c r="GB236" s="244"/>
      <c r="GC236" s="244"/>
      <c r="GD236" s="244"/>
      <c r="GE236" s="244"/>
      <c r="GF236" s="244"/>
      <c r="GG236" s="244"/>
      <c r="GH236" s="244"/>
      <c r="GI236" s="244"/>
      <c r="GJ236" s="244"/>
      <c r="GK236" s="244"/>
      <c r="GL236" s="244"/>
      <c r="GM236" s="244"/>
      <c r="GN236" s="244"/>
      <c r="GO236" s="244"/>
      <c r="GP236" s="244"/>
      <c r="GQ236" s="244"/>
      <c r="GR236" s="244"/>
      <c r="GS236" s="244"/>
      <c r="GT236" s="244"/>
      <c r="GU236" s="244"/>
      <c r="GV236" s="244"/>
      <c r="GW236" s="244"/>
      <c r="GX236" s="244"/>
      <c r="GY236" s="244"/>
      <c r="GZ236" s="244"/>
      <c r="HA236" s="244"/>
      <c r="HB236" s="244"/>
      <c r="HC236" s="244"/>
      <c r="HD236" s="244"/>
      <c r="HE236" s="244"/>
      <c r="HF236" s="244"/>
      <c r="HG236" s="244"/>
      <c r="HH236" s="244"/>
      <c r="HI236" s="244"/>
      <c r="HJ236" s="244"/>
      <c r="HK236" s="244"/>
      <c r="HL236" s="244"/>
      <c r="HM236" s="244"/>
      <c r="HN236" s="244"/>
      <c r="HO236" s="244"/>
      <c r="HP236" s="244"/>
      <c r="HQ236" s="244"/>
      <c r="HR236" s="244"/>
      <c r="HS236" s="244"/>
      <c r="HT236" s="244"/>
      <c r="HU236" s="244"/>
      <c r="HV236" s="244"/>
      <c r="HW236" s="244"/>
      <c r="HX236" s="244"/>
      <c r="HY236" s="244"/>
      <c r="HZ236" s="244"/>
      <c r="IA236" s="244"/>
      <c r="IB236" s="244"/>
      <c r="IC236" s="244"/>
      <c r="ID236" s="244"/>
      <c r="IE236" s="244"/>
      <c r="IF236" s="244"/>
      <c r="IG236" s="244"/>
    </row>
    <row r="237" s="35" customFormat="1" ht="106" customHeight="1" spans="1:241">
      <c r="A237" s="120">
        <v>223</v>
      </c>
      <c r="B237" s="81" t="s">
        <v>948</v>
      </c>
      <c r="C237" s="82" t="s">
        <v>30</v>
      </c>
      <c r="D237" s="92" t="s">
        <v>70</v>
      </c>
      <c r="E237" s="62" t="s">
        <v>949</v>
      </c>
      <c r="F237" s="122" t="s">
        <v>950</v>
      </c>
      <c r="G237" s="94">
        <v>80</v>
      </c>
      <c r="H237" s="68" t="s">
        <v>515</v>
      </c>
      <c r="I237" s="122" t="s">
        <v>951</v>
      </c>
      <c r="J237" s="122"/>
      <c r="K237" s="92"/>
      <c r="L237" s="92">
        <v>6</v>
      </c>
      <c r="M237" s="92"/>
      <c r="N237" s="92"/>
      <c r="O237" s="92"/>
      <c r="P237" s="92"/>
      <c r="Q237" s="92"/>
      <c r="R237" s="92"/>
      <c r="S237" s="92"/>
      <c r="T237" s="82" t="s">
        <v>536</v>
      </c>
      <c r="U237" s="82" t="s">
        <v>536</v>
      </c>
      <c r="V237" s="92">
        <v>2025.11</v>
      </c>
      <c r="W237" s="82"/>
      <c r="X237" s="244"/>
      <c r="Y237" s="244"/>
      <c r="Z237" s="244"/>
      <c r="AA237" s="244"/>
      <c r="AB237" s="244"/>
      <c r="AC237" s="244"/>
      <c r="AD237" s="244"/>
      <c r="AE237" s="244"/>
      <c r="AF237" s="244"/>
      <c r="AG237" s="244"/>
      <c r="AH237" s="244"/>
      <c r="AI237" s="244"/>
      <c r="AJ237" s="244"/>
      <c r="AK237" s="244"/>
      <c r="AL237" s="244"/>
      <c r="AM237" s="244"/>
      <c r="AN237" s="244"/>
      <c r="AO237" s="244"/>
      <c r="AP237" s="244"/>
      <c r="AQ237" s="244"/>
      <c r="AR237" s="244"/>
      <c r="AS237" s="244"/>
      <c r="AT237" s="244"/>
      <c r="AU237" s="244"/>
      <c r="AV237" s="244"/>
      <c r="AW237" s="244"/>
      <c r="AX237" s="244"/>
      <c r="AY237" s="244"/>
      <c r="AZ237" s="244"/>
      <c r="BA237" s="244"/>
      <c r="BB237" s="244"/>
      <c r="BC237" s="244"/>
      <c r="BD237" s="244"/>
      <c r="BE237" s="244"/>
      <c r="BF237" s="244"/>
      <c r="BG237" s="244"/>
      <c r="BH237" s="244"/>
      <c r="BI237" s="244"/>
      <c r="BJ237" s="244"/>
      <c r="BK237" s="244"/>
      <c r="BL237" s="244"/>
      <c r="BM237" s="244"/>
      <c r="BN237" s="244"/>
      <c r="BO237" s="244"/>
      <c r="BP237" s="244"/>
      <c r="BQ237" s="244"/>
      <c r="BR237" s="244"/>
      <c r="BS237" s="244"/>
      <c r="BT237" s="244"/>
      <c r="BU237" s="244"/>
      <c r="BV237" s="244"/>
      <c r="BW237" s="244"/>
      <c r="BX237" s="244"/>
      <c r="BY237" s="244"/>
      <c r="BZ237" s="244"/>
      <c r="CA237" s="244"/>
      <c r="CB237" s="244"/>
      <c r="CC237" s="244"/>
      <c r="CD237" s="244"/>
      <c r="CE237" s="244"/>
      <c r="CF237" s="244"/>
      <c r="CG237" s="244"/>
      <c r="CH237" s="244"/>
      <c r="CI237" s="244"/>
      <c r="CJ237" s="244"/>
      <c r="CK237" s="244"/>
      <c r="CL237" s="244"/>
      <c r="CM237" s="244"/>
      <c r="CN237" s="244"/>
      <c r="CO237" s="244"/>
      <c r="CP237" s="244"/>
      <c r="CQ237" s="244"/>
      <c r="CR237" s="244"/>
      <c r="CS237" s="244"/>
      <c r="CT237" s="244"/>
      <c r="CU237" s="244"/>
      <c r="CV237" s="244"/>
      <c r="CW237" s="244"/>
      <c r="CX237" s="244"/>
      <c r="CY237" s="244"/>
      <c r="CZ237" s="244"/>
      <c r="DA237" s="244"/>
      <c r="DB237" s="244"/>
      <c r="DC237" s="244"/>
      <c r="DD237" s="244"/>
      <c r="DE237" s="244"/>
      <c r="DF237" s="244"/>
      <c r="DG237" s="244"/>
      <c r="DH237" s="244"/>
      <c r="DI237" s="244"/>
      <c r="DJ237" s="244"/>
      <c r="DK237" s="244"/>
      <c r="DL237" s="244"/>
      <c r="DM237" s="244"/>
      <c r="DN237" s="244"/>
      <c r="DO237" s="244"/>
      <c r="DP237" s="244"/>
      <c r="DQ237" s="244"/>
      <c r="DR237" s="244"/>
      <c r="DS237" s="244"/>
      <c r="DT237" s="244"/>
      <c r="DU237" s="244"/>
      <c r="DV237" s="244"/>
      <c r="DW237" s="244"/>
      <c r="DX237" s="244"/>
      <c r="DY237" s="244"/>
      <c r="DZ237" s="244"/>
      <c r="EA237" s="244"/>
      <c r="EB237" s="244"/>
      <c r="EC237" s="244"/>
      <c r="ED237" s="244"/>
      <c r="EE237" s="244"/>
      <c r="EF237" s="244"/>
      <c r="EG237" s="244"/>
      <c r="EH237" s="244"/>
      <c r="EI237" s="244"/>
      <c r="EJ237" s="244"/>
      <c r="EK237" s="244"/>
      <c r="EL237" s="244"/>
      <c r="EM237" s="244"/>
      <c r="EN237" s="244"/>
      <c r="EO237" s="244"/>
      <c r="EP237" s="244"/>
      <c r="EQ237" s="244"/>
      <c r="ER237" s="244"/>
      <c r="ES237" s="244"/>
      <c r="ET237" s="244"/>
      <c r="EU237" s="244"/>
      <c r="EV237" s="244"/>
      <c r="EW237" s="244"/>
      <c r="EX237" s="244"/>
      <c r="EY237" s="244"/>
      <c r="EZ237" s="244"/>
      <c r="FA237" s="244"/>
      <c r="FB237" s="244"/>
      <c r="FC237" s="244"/>
      <c r="FD237" s="244"/>
      <c r="FE237" s="244"/>
      <c r="FF237" s="244"/>
      <c r="FG237" s="244"/>
      <c r="FH237" s="244"/>
      <c r="FI237" s="244"/>
      <c r="FJ237" s="244"/>
      <c r="FK237" s="244"/>
      <c r="FL237" s="244"/>
      <c r="FM237" s="244"/>
      <c r="FN237" s="244"/>
      <c r="FO237" s="244"/>
      <c r="FP237" s="244"/>
      <c r="FQ237" s="244"/>
      <c r="FR237" s="244"/>
      <c r="FS237" s="244"/>
      <c r="FT237" s="244"/>
      <c r="FU237" s="244"/>
      <c r="FV237" s="244"/>
      <c r="FW237" s="244"/>
      <c r="FX237" s="244"/>
      <c r="FY237" s="244"/>
      <c r="FZ237" s="244"/>
      <c r="GA237" s="244"/>
      <c r="GB237" s="244"/>
      <c r="GC237" s="244"/>
      <c r="GD237" s="244"/>
      <c r="GE237" s="244"/>
      <c r="GF237" s="244"/>
      <c r="GG237" s="244"/>
      <c r="GH237" s="244"/>
      <c r="GI237" s="244"/>
      <c r="GJ237" s="244"/>
      <c r="GK237" s="244"/>
      <c r="GL237" s="244"/>
      <c r="GM237" s="244"/>
      <c r="GN237" s="244"/>
      <c r="GO237" s="244"/>
      <c r="GP237" s="244"/>
      <c r="GQ237" s="244"/>
      <c r="GR237" s="244"/>
      <c r="GS237" s="244"/>
      <c r="GT237" s="244"/>
      <c r="GU237" s="244"/>
      <c r="GV237" s="244"/>
      <c r="GW237" s="244"/>
      <c r="GX237" s="244"/>
      <c r="GY237" s="244"/>
      <c r="GZ237" s="244"/>
      <c r="HA237" s="244"/>
      <c r="HB237" s="244"/>
      <c r="HC237" s="244"/>
      <c r="HD237" s="244"/>
      <c r="HE237" s="244"/>
      <c r="HF237" s="244"/>
      <c r="HG237" s="244"/>
      <c r="HH237" s="244"/>
      <c r="HI237" s="244"/>
      <c r="HJ237" s="244"/>
      <c r="HK237" s="244"/>
      <c r="HL237" s="244"/>
      <c r="HM237" s="244"/>
      <c r="HN237" s="244"/>
      <c r="HO237" s="244"/>
      <c r="HP237" s="244"/>
      <c r="HQ237" s="244"/>
      <c r="HR237" s="244"/>
      <c r="HS237" s="244"/>
      <c r="HT237" s="244"/>
      <c r="HU237" s="244"/>
      <c r="HV237" s="244"/>
      <c r="HW237" s="244"/>
      <c r="HX237" s="244"/>
      <c r="HY237" s="244"/>
      <c r="HZ237" s="244"/>
      <c r="IA237" s="244"/>
      <c r="IB237" s="244"/>
      <c r="IC237" s="244"/>
      <c r="ID237" s="244"/>
      <c r="IE237" s="244"/>
      <c r="IF237" s="244"/>
      <c r="IG237" s="244"/>
    </row>
    <row r="238" s="35" customFormat="1" ht="122" customHeight="1" spans="1:241">
      <c r="A238" s="120">
        <v>224</v>
      </c>
      <c r="B238" s="81" t="s">
        <v>952</v>
      </c>
      <c r="C238" s="82" t="s">
        <v>30</v>
      </c>
      <c r="D238" s="92" t="s">
        <v>70</v>
      </c>
      <c r="E238" s="62" t="s">
        <v>953</v>
      </c>
      <c r="F238" s="122" t="s">
        <v>954</v>
      </c>
      <c r="G238" s="94">
        <v>100</v>
      </c>
      <c r="H238" s="68" t="s">
        <v>515</v>
      </c>
      <c r="I238" s="122" t="s">
        <v>955</v>
      </c>
      <c r="J238" s="122"/>
      <c r="K238" s="92"/>
      <c r="L238" s="92">
        <v>60</v>
      </c>
      <c r="M238" s="92">
        <v>197</v>
      </c>
      <c r="N238" s="92"/>
      <c r="O238" s="92"/>
      <c r="P238" s="92"/>
      <c r="Q238" s="92"/>
      <c r="R238" s="92"/>
      <c r="S238" s="92"/>
      <c r="T238" s="82" t="s">
        <v>536</v>
      </c>
      <c r="U238" s="82" t="s">
        <v>536</v>
      </c>
      <c r="V238" s="92">
        <v>2025.11</v>
      </c>
      <c r="W238" s="82"/>
      <c r="X238" s="244"/>
      <c r="Y238" s="244"/>
      <c r="Z238" s="244"/>
      <c r="AA238" s="244"/>
      <c r="AB238" s="244"/>
      <c r="AC238" s="244"/>
      <c r="AD238" s="244"/>
      <c r="AE238" s="244"/>
      <c r="AF238" s="244"/>
      <c r="AG238" s="244"/>
      <c r="AH238" s="244"/>
      <c r="AI238" s="244"/>
      <c r="AJ238" s="244"/>
      <c r="AK238" s="244"/>
      <c r="AL238" s="244"/>
      <c r="AM238" s="244"/>
      <c r="AN238" s="244"/>
      <c r="AO238" s="244"/>
      <c r="AP238" s="244"/>
      <c r="AQ238" s="244"/>
      <c r="AR238" s="244"/>
      <c r="AS238" s="244"/>
      <c r="AT238" s="244"/>
      <c r="AU238" s="244"/>
      <c r="AV238" s="244"/>
      <c r="AW238" s="244"/>
      <c r="AX238" s="244"/>
      <c r="AY238" s="244"/>
      <c r="AZ238" s="244"/>
      <c r="BA238" s="244"/>
      <c r="BB238" s="244"/>
      <c r="BC238" s="244"/>
      <c r="BD238" s="244"/>
      <c r="BE238" s="244"/>
      <c r="BF238" s="244"/>
      <c r="BG238" s="244"/>
      <c r="BH238" s="244"/>
      <c r="BI238" s="244"/>
      <c r="BJ238" s="244"/>
      <c r="BK238" s="244"/>
      <c r="BL238" s="244"/>
      <c r="BM238" s="244"/>
      <c r="BN238" s="244"/>
      <c r="BO238" s="244"/>
      <c r="BP238" s="244"/>
      <c r="BQ238" s="244"/>
      <c r="BR238" s="244"/>
      <c r="BS238" s="244"/>
      <c r="BT238" s="244"/>
      <c r="BU238" s="244"/>
      <c r="BV238" s="244"/>
      <c r="BW238" s="244"/>
      <c r="BX238" s="244"/>
      <c r="BY238" s="244"/>
      <c r="BZ238" s="244"/>
      <c r="CA238" s="244"/>
      <c r="CB238" s="244"/>
      <c r="CC238" s="244"/>
      <c r="CD238" s="244"/>
      <c r="CE238" s="244"/>
      <c r="CF238" s="244"/>
      <c r="CG238" s="244"/>
      <c r="CH238" s="244"/>
      <c r="CI238" s="244"/>
      <c r="CJ238" s="244"/>
      <c r="CK238" s="244"/>
      <c r="CL238" s="244"/>
      <c r="CM238" s="244"/>
      <c r="CN238" s="244"/>
      <c r="CO238" s="244"/>
      <c r="CP238" s="244"/>
      <c r="CQ238" s="244"/>
      <c r="CR238" s="244"/>
      <c r="CS238" s="244"/>
      <c r="CT238" s="244"/>
      <c r="CU238" s="244"/>
      <c r="CV238" s="244"/>
      <c r="CW238" s="244"/>
      <c r="CX238" s="244"/>
      <c r="CY238" s="244"/>
      <c r="CZ238" s="244"/>
      <c r="DA238" s="244"/>
      <c r="DB238" s="244"/>
      <c r="DC238" s="244"/>
      <c r="DD238" s="244"/>
      <c r="DE238" s="244"/>
      <c r="DF238" s="244"/>
      <c r="DG238" s="244"/>
      <c r="DH238" s="244"/>
      <c r="DI238" s="244"/>
      <c r="DJ238" s="244"/>
      <c r="DK238" s="244"/>
      <c r="DL238" s="244"/>
      <c r="DM238" s="244"/>
      <c r="DN238" s="244"/>
      <c r="DO238" s="244"/>
      <c r="DP238" s="244"/>
      <c r="DQ238" s="244"/>
      <c r="DR238" s="244"/>
      <c r="DS238" s="244"/>
      <c r="DT238" s="244"/>
      <c r="DU238" s="244"/>
      <c r="DV238" s="244"/>
      <c r="DW238" s="244"/>
      <c r="DX238" s="244"/>
      <c r="DY238" s="244"/>
      <c r="DZ238" s="244"/>
      <c r="EA238" s="244"/>
      <c r="EB238" s="244"/>
      <c r="EC238" s="244"/>
      <c r="ED238" s="244"/>
      <c r="EE238" s="244"/>
      <c r="EF238" s="244"/>
      <c r="EG238" s="244"/>
      <c r="EH238" s="244"/>
      <c r="EI238" s="244"/>
      <c r="EJ238" s="244"/>
      <c r="EK238" s="244"/>
      <c r="EL238" s="244"/>
      <c r="EM238" s="244"/>
      <c r="EN238" s="244"/>
      <c r="EO238" s="244"/>
      <c r="EP238" s="244"/>
      <c r="EQ238" s="244"/>
      <c r="ER238" s="244"/>
      <c r="ES238" s="244"/>
      <c r="ET238" s="244"/>
      <c r="EU238" s="244"/>
      <c r="EV238" s="244"/>
      <c r="EW238" s="244"/>
      <c r="EX238" s="244"/>
      <c r="EY238" s="244"/>
      <c r="EZ238" s="244"/>
      <c r="FA238" s="244"/>
      <c r="FB238" s="244"/>
      <c r="FC238" s="244"/>
      <c r="FD238" s="244"/>
      <c r="FE238" s="244"/>
      <c r="FF238" s="244"/>
      <c r="FG238" s="244"/>
      <c r="FH238" s="244"/>
      <c r="FI238" s="244"/>
      <c r="FJ238" s="244"/>
      <c r="FK238" s="244"/>
      <c r="FL238" s="244"/>
      <c r="FM238" s="244"/>
      <c r="FN238" s="244"/>
      <c r="FO238" s="244"/>
      <c r="FP238" s="244"/>
      <c r="FQ238" s="244"/>
      <c r="FR238" s="244"/>
      <c r="FS238" s="244"/>
      <c r="FT238" s="244"/>
      <c r="FU238" s="244"/>
      <c r="FV238" s="244"/>
      <c r="FW238" s="244"/>
      <c r="FX238" s="244"/>
      <c r="FY238" s="244"/>
      <c r="FZ238" s="244"/>
      <c r="GA238" s="244"/>
      <c r="GB238" s="244"/>
      <c r="GC238" s="244"/>
      <c r="GD238" s="244"/>
      <c r="GE238" s="244"/>
      <c r="GF238" s="244"/>
      <c r="GG238" s="244"/>
      <c r="GH238" s="244"/>
      <c r="GI238" s="244"/>
      <c r="GJ238" s="244"/>
      <c r="GK238" s="244"/>
      <c r="GL238" s="244"/>
      <c r="GM238" s="244"/>
      <c r="GN238" s="244"/>
      <c r="GO238" s="244"/>
      <c r="GP238" s="244"/>
      <c r="GQ238" s="244"/>
      <c r="GR238" s="244"/>
      <c r="GS238" s="244"/>
      <c r="GT238" s="244"/>
      <c r="GU238" s="244"/>
      <c r="GV238" s="244"/>
      <c r="GW238" s="244"/>
      <c r="GX238" s="244"/>
      <c r="GY238" s="244"/>
      <c r="GZ238" s="244"/>
      <c r="HA238" s="244"/>
      <c r="HB238" s="244"/>
      <c r="HC238" s="244"/>
      <c r="HD238" s="244"/>
      <c r="HE238" s="244"/>
      <c r="HF238" s="244"/>
      <c r="HG238" s="244"/>
      <c r="HH238" s="244"/>
      <c r="HI238" s="244"/>
      <c r="HJ238" s="244"/>
      <c r="HK238" s="244"/>
      <c r="HL238" s="244"/>
      <c r="HM238" s="244"/>
      <c r="HN238" s="244"/>
      <c r="HO238" s="244"/>
      <c r="HP238" s="244"/>
      <c r="HQ238" s="244"/>
      <c r="HR238" s="244"/>
      <c r="HS238" s="244"/>
      <c r="HT238" s="244"/>
      <c r="HU238" s="244"/>
      <c r="HV238" s="244"/>
      <c r="HW238" s="244"/>
      <c r="HX238" s="244"/>
      <c r="HY238" s="244"/>
      <c r="HZ238" s="244"/>
      <c r="IA238" s="244"/>
      <c r="IB238" s="244"/>
      <c r="IC238" s="244"/>
      <c r="ID238" s="244"/>
      <c r="IE238" s="244"/>
      <c r="IF238" s="244"/>
      <c r="IG238" s="244"/>
    </row>
    <row r="239" s="35" customFormat="1" ht="86" customHeight="1" spans="1:241">
      <c r="A239" s="120">
        <v>225</v>
      </c>
      <c r="B239" s="81" t="s">
        <v>956</v>
      </c>
      <c r="C239" s="82" t="s">
        <v>30</v>
      </c>
      <c r="D239" s="92" t="s">
        <v>70</v>
      </c>
      <c r="E239" s="120" t="s">
        <v>602</v>
      </c>
      <c r="F239" s="122" t="s">
        <v>957</v>
      </c>
      <c r="G239" s="94">
        <v>110</v>
      </c>
      <c r="H239" s="68" t="s">
        <v>515</v>
      </c>
      <c r="I239" s="122" t="s">
        <v>958</v>
      </c>
      <c r="J239" s="122"/>
      <c r="K239" s="92"/>
      <c r="L239" s="92">
        <v>19</v>
      </c>
      <c r="M239" s="92"/>
      <c r="N239" s="92"/>
      <c r="O239" s="92"/>
      <c r="P239" s="92"/>
      <c r="Q239" s="92"/>
      <c r="R239" s="92"/>
      <c r="S239" s="92"/>
      <c r="T239" s="82" t="s">
        <v>536</v>
      </c>
      <c r="U239" s="82" t="s">
        <v>536</v>
      </c>
      <c r="V239" s="92">
        <v>2025.11</v>
      </c>
      <c r="W239" s="82"/>
      <c r="X239" s="244"/>
      <c r="Y239" s="244"/>
      <c r="Z239" s="244"/>
      <c r="AA239" s="244"/>
      <c r="AB239" s="244"/>
      <c r="AC239" s="244"/>
      <c r="AD239" s="244"/>
      <c r="AE239" s="244"/>
      <c r="AF239" s="244"/>
      <c r="AG239" s="244"/>
      <c r="AH239" s="244"/>
      <c r="AI239" s="244"/>
      <c r="AJ239" s="244"/>
      <c r="AK239" s="244"/>
      <c r="AL239" s="244"/>
      <c r="AM239" s="244"/>
      <c r="AN239" s="244"/>
      <c r="AO239" s="244"/>
      <c r="AP239" s="244"/>
      <c r="AQ239" s="244"/>
      <c r="AR239" s="244"/>
      <c r="AS239" s="244"/>
      <c r="AT239" s="244"/>
      <c r="AU239" s="244"/>
      <c r="AV239" s="244"/>
      <c r="AW239" s="244"/>
      <c r="AX239" s="244"/>
      <c r="AY239" s="244"/>
      <c r="AZ239" s="244"/>
      <c r="BA239" s="244"/>
      <c r="BB239" s="244"/>
      <c r="BC239" s="244"/>
      <c r="BD239" s="244"/>
      <c r="BE239" s="244"/>
      <c r="BF239" s="244"/>
      <c r="BG239" s="244"/>
      <c r="BH239" s="244"/>
      <c r="BI239" s="244"/>
      <c r="BJ239" s="244"/>
      <c r="BK239" s="244"/>
      <c r="BL239" s="244"/>
      <c r="BM239" s="244"/>
      <c r="BN239" s="244"/>
      <c r="BO239" s="244"/>
      <c r="BP239" s="244"/>
      <c r="BQ239" s="244"/>
      <c r="BR239" s="244"/>
      <c r="BS239" s="244"/>
      <c r="BT239" s="244"/>
      <c r="BU239" s="244"/>
      <c r="BV239" s="244"/>
      <c r="BW239" s="244"/>
      <c r="BX239" s="244"/>
      <c r="BY239" s="244"/>
      <c r="BZ239" s="244"/>
      <c r="CA239" s="244"/>
      <c r="CB239" s="244"/>
      <c r="CC239" s="244"/>
      <c r="CD239" s="244"/>
      <c r="CE239" s="244"/>
      <c r="CF239" s="244"/>
      <c r="CG239" s="244"/>
      <c r="CH239" s="244"/>
      <c r="CI239" s="244"/>
      <c r="CJ239" s="244"/>
      <c r="CK239" s="244"/>
      <c r="CL239" s="244"/>
      <c r="CM239" s="244"/>
      <c r="CN239" s="244"/>
      <c r="CO239" s="244"/>
      <c r="CP239" s="244"/>
      <c r="CQ239" s="244"/>
      <c r="CR239" s="244"/>
      <c r="CS239" s="244"/>
      <c r="CT239" s="244"/>
      <c r="CU239" s="244"/>
      <c r="CV239" s="244"/>
      <c r="CW239" s="244"/>
      <c r="CX239" s="244"/>
      <c r="CY239" s="244"/>
      <c r="CZ239" s="244"/>
      <c r="DA239" s="244"/>
      <c r="DB239" s="244"/>
      <c r="DC239" s="244"/>
      <c r="DD239" s="244"/>
      <c r="DE239" s="244"/>
      <c r="DF239" s="244"/>
      <c r="DG239" s="244"/>
      <c r="DH239" s="244"/>
      <c r="DI239" s="244"/>
      <c r="DJ239" s="244"/>
      <c r="DK239" s="244"/>
      <c r="DL239" s="244"/>
      <c r="DM239" s="244"/>
      <c r="DN239" s="244"/>
      <c r="DO239" s="244"/>
      <c r="DP239" s="244"/>
      <c r="DQ239" s="244"/>
      <c r="DR239" s="244"/>
      <c r="DS239" s="244"/>
      <c r="DT239" s="244"/>
      <c r="DU239" s="244"/>
      <c r="DV239" s="244"/>
      <c r="DW239" s="244"/>
      <c r="DX239" s="244"/>
      <c r="DY239" s="244"/>
      <c r="DZ239" s="244"/>
      <c r="EA239" s="244"/>
      <c r="EB239" s="244"/>
      <c r="EC239" s="244"/>
      <c r="ED239" s="244"/>
      <c r="EE239" s="244"/>
      <c r="EF239" s="244"/>
      <c r="EG239" s="244"/>
      <c r="EH239" s="244"/>
      <c r="EI239" s="244"/>
      <c r="EJ239" s="244"/>
      <c r="EK239" s="244"/>
      <c r="EL239" s="244"/>
      <c r="EM239" s="244"/>
      <c r="EN239" s="244"/>
      <c r="EO239" s="244"/>
      <c r="EP239" s="244"/>
      <c r="EQ239" s="244"/>
      <c r="ER239" s="244"/>
      <c r="ES239" s="244"/>
      <c r="ET239" s="244"/>
      <c r="EU239" s="244"/>
      <c r="EV239" s="244"/>
      <c r="EW239" s="244"/>
      <c r="EX239" s="244"/>
      <c r="EY239" s="244"/>
      <c r="EZ239" s="244"/>
      <c r="FA239" s="244"/>
      <c r="FB239" s="244"/>
      <c r="FC239" s="244"/>
      <c r="FD239" s="244"/>
      <c r="FE239" s="244"/>
      <c r="FF239" s="244"/>
      <c r="FG239" s="244"/>
      <c r="FH239" s="244"/>
      <c r="FI239" s="244"/>
      <c r="FJ239" s="244"/>
      <c r="FK239" s="244"/>
      <c r="FL239" s="244"/>
      <c r="FM239" s="244"/>
      <c r="FN239" s="244"/>
      <c r="FO239" s="244"/>
      <c r="FP239" s="244"/>
      <c r="FQ239" s="244"/>
      <c r="FR239" s="244"/>
      <c r="FS239" s="244"/>
      <c r="FT239" s="244"/>
      <c r="FU239" s="244"/>
      <c r="FV239" s="244"/>
      <c r="FW239" s="244"/>
      <c r="FX239" s="244"/>
      <c r="FY239" s="244"/>
      <c r="FZ239" s="244"/>
      <c r="GA239" s="244"/>
      <c r="GB239" s="244"/>
      <c r="GC239" s="244"/>
      <c r="GD239" s="244"/>
      <c r="GE239" s="244"/>
      <c r="GF239" s="244"/>
      <c r="GG239" s="244"/>
      <c r="GH239" s="244"/>
      <c r="GI239" s="244"/>
      <c r="GJ239" s="244"/>
      <c r="GK239" s="244"/>
      <c r="GL239" s="244"/>
      <c r="GM239" s="244"/>
      <c r="GN239" s="244"/>
      <c r="GO239" s="244"/>
      <c r="GP239" s="244"/>
      <c r="GQ239" s="244"/>
      <c r="GR239" s="244"/>
      <c r="GS239" s="244"/>
      <c r="GT239" s="244"/>
      <c r="GU239" s="244"/>
      <c r="GV239" s="244"/>
      <c r="GW239" s="244"/>
      <c r="GX239" s="244"/>
      <c r="GY239" s="244"/>
      <c r="GZ239" s="244"/>
      <c r="HA239" s="244"/>
      <c r="HB239" s="244"/>
      <c r="HC239" s="244"/>
      <c r="HD239" s="244"/>
      <c r="HE239" s="244"/>
      <c r="HF239" s="244"/>
      <c r="HG239" s="244"/>
      <c r="HH239" s="244"/>
      <c r="HI239" s="244"/>
      <c r="HJ239" s="244"/>
      <c r="HK239" s="244"/>
      <c r="HL239" s="244"/>
      <c r="HM239" s="244"/>
      <c r="HN239" s="244"/>
      <c r="HO239" s="244"/>
      <c r="HP239" s="244"/>
      <c r="HQ239" s="244"/>
      <c r="HR239" s="244"/>
      <c r="HS239" s="244"/>
      <c r="HT239" s="244"/>
      <c r="HU239" s="244"/>
      <c r="HV239" s="244"/>
      <c r="HW239" s="244"/>
      <c r="HX239" s="244"/>
      <c r="HY239" s="244"/>
      <c r="HZ239" s="244"/>
      <c r="IA239" s="244"/>
      <c r="IB239" s="244"/>
      <c r="IC239" s="244"/>
      <c r="ID239" s="244"/>
      <c r="IE239" s="244"/>
      <c r="IF239" s="244"/>
      <c r="IG239" s="244"/>
    </row>
    <row r="240" s="36" customFormat="1" ht="84" customHeight="1" spans="1:241">
      <c r="A240" s="120">
        <v>226</v>
      </c>
      <c r="B240" s="81" t="s">
        <v>959</v>
      </c>
      <c r="C240" s="82" t="s">
        <v>30</v>
      </c>
      <c r="D240" s="92" t="s">
        <v>70</v>
      </c>
      <c r="E240" s="62" t="s">
        <v>960</v>
      </c>
      <c r="F240" s="122" t="s">
        <v>961</v>
      </c>
      <c r="G240" s="94">
        <v>90</v>
      </c>
      <c r="H240" s="68" t="s">
        <v>515</v>
      </c>
      <c r="I240" s="122" t="s">
        <v>962</v>
      </c>
      <c r="J240" s="122"/>
      <c r="K240" s="92"/>
      <c r="L240" s="92">
        <v>12</v>
      </c>
      <c r="M240" s="92"/>
      <c r="N240" s="92"/>
      <c r="O240" s="92"/>
      <c r="P240" s="92"/>
      <c r="Q240" s="92"/>
      <c r="R240" s="92"/>
      <c r="S240" s="92"/>
      <c r="T240" s="82" t="s">
        <v>536</v>
      </c>
      <c r="U240" s="82" t="s">
        <v>536</v>
      </c>
      <c r="V240" s="92">
        <v>2025.11</v>
      </c>
      <c r="W240" s="82"/>
      <c r="X240" s="18"/>
      <c r="Y240" s="18"/>
      <c r="Z240" s="18"/>
      <c r="AA240" s="18"/>
      <c r="AB240" s="18"/>
      <c r="AC240" s="18"/>
      <c r="AD240" s="18"/>
      <c r="AE240" s="18"/>
      <c r="AF240" s="18"/>
      <c r="AG240" s="18"/>
      <c r="AH240" s="18"/>
      <c r="AI240" s="18"/>
      <c r="AJ240" s="18"/>
      <c r="AK240" s="18"/>
      <c r="AL240" s="18"/>
      <c r="AM240" s="18"/>
      <c r="AN240" s="18"/>
      <c r="AO240" s="18"/>
      <c r="AP240" s="18"/>
      <c r="AQ240" s="18"/>
      <c r="AR240" s="18"/>
      <c r="AS240" s="18"/>
      <c r="AT240" s="18"/>
      <c r="AU240" s="18"/>
      <c r="AV240" s="18"/>
      <c r="AW240" s="18"/>
      <c r="AX240" s="18"/>
      <c r="AY240" s="18"/>
      <c r="AZ240" s="18"/>
      <c r="BA240" s="18"/>
      <c r="BB240" s="18"/>
      <c r="BC240" s="18"/>
      <c r="BD240" s="18"/>
      <c r="BE240" s="18"/>
      <c r="BF240" s="18"/>
      <c r="BG240" s="18"/>
      <c r="BH240" s="18"/>
      <c r="BI240" s="18"/>
      <c r="BJ240" s="18"/>
      <c r="BK240" s="18"/>
      <c r="BL240" s="18"/>
      <c r="BM240" s="18"/>
      <c r="BN240" s="18"/>
      <c r="BO240" s="18"/>
      <c r="BP240" s="18"/>
      <c r="BQ240" s="18"/>
      <c r="BR240" s="18"/>
      <c r="BS240" s="18"/>
      <c r="BT240" s="18"/>
      <c r="BU240" s="18"/>
      <c r="BV240" s="18"/>
      <c r="BW240" s="18"/>
      <c r="BX240" s="18"/>
      <c r="BY240" s="18"/>
      <c r="BZ240" s="18"/>
      <c r="CA240" s="18"/>
      <c r="CB240" s="18"/>
      <c r="CC240" s="18"/>
      <c r="CD240" s="18"/>
      <c r="CE240" s="18"/>
      <c r="CF240" s="18"/>
      <c r="CG240" s="18"/>
      <c r="CH240" s="18"/>
      <c r="CI240" s="18"/>
      <c r="CJ240" s="18"/>
      <c r="CK240" s="18"/>
      <c r="CL240" s="18"/>
      <c r="CM240" s="18"/>
      <c r="CN240" s="18"/>
      <c r="CO240" s="18"/>
      <c r="CP240" s="18"/>
      <c r="CQ240" s="18"/>
      <c r="CR240" s="18"/>
      <c r="CS240" s="18"/>
      <c r="CT240" s="18"/>
      <c r="CU240" s="18"/>
      <c r="CV240" s="18"/>
      <c r="CW240" s="18"/>
      <c r="CX240" s="18"/>
      <c r="CY240" s="18"/>
      <c r="CZ240" s="18"/>
      <c r="DA240" s="18"/>
      <c r="DB240" s="18"/>
      <c r="DC240" s="18"/>
      <c r="DD240" s="18"/>
      <c r="DE240" s="18"/>
      <c r="DF240" s="18"/>
      <c r="DG240" s="18"/>
      <c r="DH240" s="18"/>
      <c r="DI240" s="18"/>
      <c r="DJ240" s="18"/>
      <c r="DK240" s="18"/>
      <c r="DL240" s="18"/>
      <c r="DM240" s="18"/>
      <c r="DN240" s="18"/>
      <c r="DO240" s="18"/>
      <c r="DP240" s="18"/>
      <c r="DQ240" s="18"/>
      <c r="DR240" s="18"/>
      <c r="DS240" s="18"/>
      <c r="DT240" s="18"/>
      <c r="DU240" s="18"/>
      <c r="DV240" s="18"/>
      <c r="DW240" s="18"/>
      <c r="DX240" s="18"/>
      <c r="DY240" s="18"/>
      <c r="DZ240" s="18"/>
      <c r="EA240" s="18"/>
      <c r="EB240" s="18"/>
      <c r="EC240" s="18"/>
      <c r="ED240" s="18"/>
      <c r="EE240" s="18"/>
      <c r="EF240" s="18"/>
      <c r="EG240" s="18"/>
      <c r="EH240" s="18"/>
      <c r="EI240" s="18"/>
      <c r="EJ240" s="18"/>
      <c r="EK240" s="18"/>
      <c r="EL240" s="18"/>
      <c r="EM240" s="18"/>
      <c r="EN240" s="18"/>
      <c r="EO240" s="18"/>
      <c r="EP240" s="18"/>
      <c r="EQ240" s="18"/>
      <c r="ER240" s="18"/>
      <c r="ES240" s="18"/>
      <c r="ET240" s="18"/>
      <c r="EU240" s="18"/>
      <c r="EV240" s="18"/>
      <c r="EW240" s="18"/>
      <c r="EX240" s="18"/>
      <c r="EY240" s="18"/>
      <c r="EZ240" s="18"/>
      <c r="FA240" s="18"/>
      <c r="FB240" s="18"/>
      <c r="FC240" s="18"/>
      <c r="FD240" s="18"/>
      <c r="FE240" s="18"/>
      <c r="FF240" s="18"/>
      <c r="FG240" s="18"/>
      <c r="FH240" s="18"/>
      <c r="FI240" s="18"/>
      <c r="FJ240" s="18"/>
      <c r="FK240" s="18"/>
      <c r="FL240" s="18"/>
      <c r="FM240" s="18"/>
      <c r="FN240" s="18"/>
      <c r="FO240" s="18"/>
      <c r="FP240" s="18"/>
      <c r="FQ240" s="18"/>
      <c r="FR240" s="18"/>
      <c r="FS240" s="18"/>
      <c r="FT240" s="18"/>
      <c r="FU240" s="18"/>
      <c r="FV240" s="18"/>
      <c r="FW240" s="18"/>
      <c r="FX240" s="18"/>
      <c r="FY240" s="18"/>
      <c r="FZ240" s="18"/>
      <c r="GA240" s="18"/>
      <c r="GB240" s="18"/>
      <c r="GC240" s="18"/>
      <c r="GD240" s="18"/>
      <c r="GE240" s="18"/>
      <c r="GF240" s="18"/>
      <c r="GG240" s="18"/>
      <c r="GH240" s="18"/>
      <c r="GI240" s="18"/>
      <c r="GJ240" s="18"/>
      <c r="GK240" s="18"/>
      <c r="GL240" s="18"/>
      <c r="GM240" s="18"/>
      <c r="GN240" s="18"/>
      <c r="GO240" s="18"/>
      <c r="GP240" s="18"/>
      <c r="GQ240" s="18"/>
      <c r="GR240" s="18"/>
      <c r="GS240" s="18"/>
      <c r="GT240" s="18"/>
      <c r="GU240" s="18"/>
      <c r="GV240" s="18"/>
      <c r="GW240" s="18"/>
      <c r="GX240" s="18"/>
      <c r="GY240" s="18"/>
      <c r="GZ240" s="18"/>
      <c r="HA240" s="18"/>
      <c r="HB240" s="18"/>
      <c r="HC240" s="18"/>
      <c r="HD240" s="18"/>
      <c r="HE240" s="18"/>
      <c r="HF240" s="18"/>
      <c r="HG240" s="18"/>
      <c r="HH240" s="18"/>
      <c r="HI240" s="18"/>
      <c r="HJ240" s="18"/>
      <c r="HK240" s="18"/>
      <c r="HL240" s="18"/>
      <c r="HM240" s="18"/>
      <c r="HN240" s="18"/>
      <c r="HO240" s="18"/>
      <c r="HP240" s="18"/>
      <c r="HQ240" s="18"/>
      <c r="HR240" s="18"/>
      <c r="HS240" s="18"/>
      <c r="HT240" s="18"/>
      <c r="HU240" s="18"/>
      <c r="HV240" s="18"/>
      <c r="HW240" s="18"/>
      <c r="HX240" s="18"/>
      <c r="HY240" s="18"/>
      <c r="HZ240" s="18"/>
      <c r="IA240" s="18"/>
      <c r="IB240" s="18"/>
      <c r="IC240" s="18"/>
      <c r="ID240" s="18"/>
      <c r="IE240" s="18"/>
      <c r="IF240" s="18"/>
      <c r="IG240" s="18"/>
    </row>
    <row r="241" s="36" customFormat="1" ht="84" customHeight="1" spans="1:241">
      <c r="A241" s="120">
        <v>227</v>
      </c>
      <c r="B241" s="81" t="s">
        <v>963</v>
      </c>
      <c r="C241" s="231" t="s">
        <v>30</v>
      </c>
      <c r="D241" s="91" t="s">
        <v>163</v>
      </c>
      <c r="E241" s="120" t="s">
        <v>602</v>
      </c>
      <c r="F241" s="210" t="s">
        <v>964</v>
      </c>
      <c r="G241" s="94">
        <v>302</v>
      </c>
      <c r="H241" s="68" t="s">
        <v>515</v>
      </c>
      <c r="I241" s="148" t="s">
        <v>965</v>
      </c>
      <c r="J241" s="148"/>
      <c r="K241" s="150"/>
      <c r="L241" s="92">
        <v>27</v>
      </c>
      <c r="M241" s="92">
        <v>134</v>
      </c>
      <c r="N241" s="215">
        <v>1.538</v>
      </c>
      <c r="O241" s="215">
        <v>0.038</v>
      </c>
      <c r="P241" s="215">
        <v>1.5</v>
      </c>
      <c r="Q241" s="215">
        <v>5.364</v>
      </c>
      <c r="R241" s="215">
        <v>0.114</v>
      </c>
      <c r="S241" s="215">
        <v>5.25</v>
      </c>
      <c r="T241" s="90" t="s">
        <v>966</v>
      </c>
      <c r="U241" s="90" t="s">
        <v>966</v>
      </c>
      <c r="V241" s="92">
        <v>2025.11</v>
      </c>
      <c r="W241" s="184"/>
      <c r="X241" s="18"/>
      <c r="Y241" s="18"/>
      <c r="Z241" s="18"/>
      <c r="AA241" s="18"/>
      <c r="AB241" s="18"/>
      <c r="AC241" s="18"/>
      <c r="AD241" s="18"/>
      <c r="AE241" s="18"/>
      <c r="AF241" s="18"/>
      <c r="AG241" s="18"/>
      <c r="AH241" s="18"/>
      <c r="AI241" s="18"/>
      <c r="AJ241" s="18"/>
      <c r="AK241" s="18"/>
      <c r="AL241" s="18"/>
      <c r="AM241" s="18"/>
      <c r="AN241" s="18"/>
      <c r="AO241" s="18"/>
      <c r="AP241" s="18"/>
      <c r="AQ241" s="18"/>
      <c r="AR241" s="18"/>
      <c r="AS241" s="18"/>
      <c r="AT241" s="18"/>
      <c r="AU241" s="18"/>
      <c r="AV241" s="18"/>
      <c r="AW241" s="18"/>
      <c r="AX241" s="18"/>
      <c r="AY241" s="18"/>
      <c r="AZ241" s="18"/>
      <c r="BA241" s="18"/>
      <c r="BB241" s="18"/>
      <c r="BC241" s="18"/>
      <c r="BD241" s="18"/>
      <c r="BE241" s="18"/>
      <c r="BF241" s="18"/>
      <c r="BG241" s="18"/>
      <c r="BH241" s="18"/>
      <c r="BI241" s="18"/>
      <c r="BJ241" s="18"/>
      <c r="BK241" s="18"/>
      <c r="BL241" s="18"/>
      <c r="BM241" s="18"/>
      <c r="BN241" s="18"/>
      <c r="BO241" s="18"/>
      <c r="BP241" s="18"/>
      <c r="BQ241" s="18"/>
      <c r="BR241" s="18"/>
      <c r="BS241" s="18"/>
      <c r="BT241" s="18"/>
      <c r="BU241" s="18"/>
      <c r="BV241" s="18"/>
      <c r="BW241" s="18"/>
      <c r="BX241" s="18"/>
      <c r="BY241" s="18"/>
      <c r="BZ241" s="18"/>
      <c r="CA241" s="18"/>
      <c r="CB241" s="18"/>
      <c r="CC241" s="18"/>
      <c r="CD241" s="18"/>
      <c r="CE241" s="18"/>
      <c r="CF241" s="18"/>
      <c r="CG241" s="18"/>
      <c r="CH241" s="18"/>
      <c r="CI241" s="18"/>
      <c r="CJ241" s="18"/>
      <c r="CK241" s="18"/>
      <c r="CL241" s="18"/>
      <c r="CM241" s="18"/>
      <c r="CN241" s="18"/>
      <c r="CO241" s="18"/>
      <c r="CP241" s="18"/>
      <c r="CQ241" s="18"/>
      <c r="CR241" s="18"/>
      <c r="CS241" s="18"/>
      <c r="CT241" s="18"/>
      <c r="CU241" s="18"/>
      <c r="CV241" s="18"/>
      <c r="CW241" s="18"/>
      <c r="CX241" s="18"/>
      <c r="CY241" s="18"/>
      <c r="CZ241" s="18"/>
      <c r="DA241" s="18"/>
      <c r="DB241" s="18"/>
      <c r="DC241" s="18"/>
      <c r="DD241" s="18"/>
      <c r="DE241" s="18"/>
      <c r="DF241" s="18"/>
      <c r="DG241" s="18"/>
      <c r="DH241" s="18"/>
      <c r="DI241" s="18"/>
      <c r="DJ241" s="18"/>
      <c r="DK241" s="18"/>
      <c r="DL241" s="18"/>
      <c r="DM241" s="18"/>
      <c r="DN241" s="18"/>
      <c r="DO241" s="18"/>
      <c r="DP241" s="18"/>
      <c r="DQ241" s="18"/>
      <c r="DR241" s="18"/>
      <c r="DS241" s="18"/>
      <c r="DT241" s="18"/>
      <c r="DU241" s="18"/>
      <c r="DV241" s="18"/>
      <c r="DW241" s="18"/>
      <c r="DX241" s="18"/>
      <c r="DY241" s="18"/>
      <c r="DZ241" s="18"/>
      <c r="EA241" s="18"/>
      <c r="EB241" s="18"/>
      <c r="EC241" s="18"/>
      <c r="ED241" s="18"/>
      <c r="EE241" s="18"/>
      <c r="EF241" s="18"/>
      <c r="EG241" s="18"/>
      <c r="EH241" s="18"/>
      <c r="EI241" s="18"/>
      <c r="EJ241" s="18"/>
      <c r="EK241" s="18"/>
      <c r="EL241" s="18"/>
      <c r="EM241" s="18"/>
      <c r="EN241" s="18"/>
      <c r="EO241" s="18"/>
      <c r="EP241" s="18"/>
      <c r="EQ241" s="18"/>
      <c r="ER241" s="18"/>
      <c r="ES241" s="18"/>
      <c r="ET241" s="18"/>
      <c r="EU241" s="18"/>
      <c r="EV241" s="18"/>
      <c r="EW241" s="18"/>
      <c r="EX241" s="18"/>
      <c r="EY241" s="18"/>
      <c r="EZ241" s="18"/>
      <c r="FA241" s="18"/>
      <c r="FB241" s="18"/>
      <c r="FC241" s="18"/>
      <c r="FD241" s="18"/>
      <c r="FE241" s="18"/>
      <c r="FF241" s="18"/>
      <c r="FG241" s="18"/>
      <c r="FH241" s="18"/>
      <c r="FI241" s="18"/>
      <c r="FJ241" s="18"/>
      <c r="FK241" s="18"/>
      <c r="FL241" s="18"/>
      <c r="FM241" s="18"/>
      <c r="FN241" s="18"/>
      <c r="FO241" s="18"/>
      <c r="FP241" s="18"/>
      <c r="FQ241" s="18"/>
      <c r="FR241" s="18"/>
      <c r="FS241" s="18"/>
      <c r="FT241" s="18"/>
      <c r="FU241" s="18"/>
      <c r="FV241" s="18"/>
      <c r="FW241" s="18"/>
      <c r="FX241" s="18"/>
      <c r="FY241" s="18"/>
      <c r="FZ241" s="18"/>
      <c r="GA241" s="18"/>
      <c r="GB241" s="18"/>
      <c r="GC241" s="18"/>
      <c r="GD241" s="18"/>
      <c r="GE241" s="18"/>
      <c r="GF241" s="18"/>
      <c r="GG241" s="18"/>
      <c r="GH241" s="18"/>
      <c r="GI241" s="18"/>
      <c r="GJ241" s="18"/>
      <c r="GK241" s="18"/>
      <c r="GL241" s="18"/>
      <c r="GM241" s="18"/>
      <c r="GN241" s="18"/>
      <c r="GO241" s="18"/>
      <c r="GP241" s="18"/>
      <c r="GQ241" s="18"/>
      <c r="GR241" s="18"/>
      <c r="GS241" s="18"/>
      <c r="GT241" s="18"/>
      <c r="GU241" s="18"/>
      <c r="GV241" s="18"/>
      <c r="GW241" s="18"/>
      <c r="GX241" s="18"/>
      <c r="GY241" s="18"/>
      <c r="GZ241" s="18"/>
      <c r="HA241" s="18"/>
      <c r="HB241" s="18"/>
      <c r="HC241" s="18"/>
      <c r="HD241" s="18"/>
      <c r="HE241" s="18"/>
      <c r="HF241" s="18"/>
      <c r="HG241" s="18"/>
      <c r="HH241" s="18"/>
      <c r="HI241" s="18"/>
      <c r="HJ241" s="18"/>
      <c r="HK241" s="18"/>
      <c r="HL241" s="18"/>
      <c r="HM241" s="18"/>
      <c r="HN241" s="18"/>
      <c r="HO241" s="18"/>
      <c r="HP241" s="18"/>
      <c r="HQ241" s="18"/>
      <c r="HR241" s="18"/>
      <c r="HS241" s="18"/>
      <c r="HT241" s="18"/>
      <c r="HU241" s="18"/>
      <c r="HV241" s="18"/>
      <c r="HW241" s="18"/>
      <c r="HX241" s="18"/>
      <c r="HY241" s="18"/>
      <c r="HZ241" s="18"/>
      <c r="IA241" s="18"/>
      <c r="IB241" s="18"/>
      <c r="IC241" s="18"/>
      <c r="ID241" s="18"/>
      <c r="IE241" s="18"/>
      <c r="IF241" s="18"/>
      <c r="IG241" s="18"/>
    </row>
    <row r="242" s="36" customFormat="1" ht="61" customHeight="1" spans="1:241">
      <c r="A242" s="120">
        <v>228</v>
      </c>
      <c r="B242" s="81" t="s">
        <v>967</v>
      </c>
      <c r="C242" s="231" t="s">
        <v>30</v>
      </c>
      <c r="D242" s="91" t="s">
        <v>163</v>
      </c>
      <c r="E242" s="153" t="s">
        <v>968</v>
      </c>
      <c r="F242" s="210" t="s">
        <v>969</v>
      </c>
      <c r="G242" s="237">
        <v>478</v>
      </c>
      <c r="H242" s="68" t="s">
        <v>515</v>
      </c>
      <c r="I242" s="148" t="s">
        <v>965</v>
      </c>
      <c r="J242" s="246"/>
      <c r="K242" s="150"/>
      <c r="L242" s="247">
        <v>60</v>
      </c>
      <c r="M242" s="247">
        <v>179</v>
      </c>
      <c r="N242" s="211">
        <v>10.28</v>
      </c>
      <c r="O242" s="211">
        <v>2.2106</v>
      </c>
      <c r="P242" s="211">
        <v>8.0694</v>
      </c>
      <c r="Q242" s="215">
        <v>34.8747</v>
      </c>
      <c r="R242" s="215">
        <v>6.6318</v>
      </c>
      <c r="S242" s="215">
        <v>28.2429</v>
      </c>
      <c r="T242" s="90" t="s">
        <v>966</v>
      </c>
      <c r="U242" s="90" t="s">
        <v>966</v>
      </c>
      <c r="V242" s="92">
        <v>2025.11</v>
      </c>
      <c r="W242" s="184"/>
      <c r="X242" s="18"/>
      <c r="Y242" s="18"/>
      <c r="Z242" s="18"/>
      <c r="AA242" s="18"/>
      <c r="AB242" s="18"/>
      <c r="AC242" s="18"/>
      <c r="AD242" s="18"/>
      <c r="AE242" s="18"/>
      <c r="AF242" s="18"/>
      <c r="AG242" s="18"/>
      <c r="AH242" s="18"/>
      <c r="AI242" s="18"/>
      <c r="AJ242" s="18"/>
      <c r="AK242" s="18"/>
      <c r="AL242" s="18"/>
      <c r="AM242" s="18"/>
      <c r="AN242" s="18"/>
      <c r="AO242" s="18"/>
      <c r="AP242" s="18"/>
      <c r="AQ242" s="18"/>
      <c r="AR242" s="18"/>
      <c r="AS242" s="18"/>
      <c r="AT242" s="18"/>
      <c r="AU242" s="18"/>
      <c r="AV242" s="18"/>
      <c r="AW242" s="18"/>
      <c r="AX242" s="18"/>
      <c r="AY242" s="18"/>
      <c r="AZ242" s="18"/>
      <c r="BA242" s="18"/>
      <c r="BB242" s="18"/>
      <c r="BC242" s="18"/>
      <c r="BD242" s="18"/>
      <c r="BE242" s="18"/>
      <c r="BF242" s="18"/>
      <c r="BG242" s="18"/>
      <c r="BH242" s="18"/>
      <c r="BI242" s="18"/>
      <c r="BJ242" s="18"/>
      <c r="BK242" s="18"/>
      <c r="BL242" s="18"/>
      <c r="BM242" s="18"/>
      <c r="BN242" s="18"/>
      <c r="BO242" s="18"/>
      <c r="BP242" s="18"/>
      <c r="BQ242" s="18"/>
      <c r="BR242" s="18"/>
      <c r="BS242" s="18"/>
      <c r="BT242" s="18"/>
      <c r="BU242" s="18"/>
      <c r="BV242" s="18"/>
      <c r="BW242" s="18"/>
      <c r="BX242" s="18"/>
      <c r="BY242" s="18"/>
      <c r="BZ242" s="18"/>
      <c r="CA242" s="18"/>
      <c r="CB242" s="18"/>
      <c r="CC242" s="18"/>
      <c r="CD242" s="18"/>
      <c r="CE242" s="18"/>
      <c r="CF242" s="18"/>
      <c r="CG242" s="18"/>
      <c r="CH242" s="18"/>
      <c r="CI242" s="18"/>
      <c r="CJ242" s="18"/>
      <c r="CK242" s="18"/>
      <c r="CL242" s="18"/>
      <c r="CM242" s="18"/>
      <c r="CN242" s="18"/>
      <c r="CO242" s="18"/>
      <c r="CP242" s="18"/>
      <c r="CQ242" s="18"/>
      <c r="CR242" s="18"/>
      <c r="CS242" s="18"/>
      <c r="CT242" s="18"/>
      <c r="CU242" s="18"/>
      <c r="CV242" s="18"/>
      <c r="CW242" s="18"/>
      <c r="CX242" s="18"/>
      <c r="CY242" s="18"/>
      <c r="CZ242" s="18"/>
      <c r="DA242" s="18"/>
      <c r="DB242" s="18"/>
      <c r="DC242" s="18"/>
      <c r="DD242" s="18"/>
      <c r="DE242" s="18"/>
      <c r="DF242" s="18"/>
      <c r="DG242" s="18"/>
      <c r="DH242" s="18"/>
      <c r="DI242" s="18"/>
      <c r="DJ242" s="18"/>
      <c r="DK242" s="18"/>
      <c r="DL242" s="18"/>
      <c r="DM242" s="18"/>
      <c r="DN242" s="18"/>
      <c r="DO242" s="18"/>
      <c r="DP242" s="18"/>
      <c r="DQ242" s="18"/>
      <c r="DR242" s="18"/>
      <c r="DS242" s="18"/>
      <c r="DT242" s="18"/>
      <c r="DU242" s="18"/>
      <c r="DV242" s="18"/>
      <c r="DW242" s="18"/>
      <c r="DX242" s="18"/>
      <c r="DY242" s="18"/>
      <c r="DZ242" s="18"/>
      <c r="EA242" s="18"/>
      <c r="EB242" s="18"/>
      <c r="EC242" s="18"/>
      <c r="ED242" s="18"/>
      <c r="EE242" s="18"/>
      <c r="EF242" s="18"/>
      <c r="EG242" s="18"/>
      <c r="EH242" s="18"/>
      <c r="EI242" s="18"/>
      <c r="EJ242" s="18"/>
      <c r="EK242" s="18"/>
      <c r="EL242" s="18"/>
      <c r="EM242" s="18"/>
      <c r="EN242" s="18"/>
      <c r="EO242" s="18"/>
      <c r="EP242" s="18"/>
      <c r="EQ242" s="18"/>
      <c r="ER242" s="18"/>
      <c r="ES242" s="18"/>
      <c r="ET242" s="18"/>
      <c r="EU242" s="18"/>
      <c r="EV242" s="18"/>
      <c r="EW242" s="18"/>
      <c r="EX242" s="18"/>
      <c r="EY242" s="18"/>
      <c r="EZ242" s="18"/>
      <c r="FA242" s="18"/>
      <c r="FB242" s="18"/>
      <c r="FC242" s="18"/>
      <c r="FD242" s="18"/>
      <c r="FE242" s="18"/>
      <c r="FF242" s="18"/>
      <c r="FG242" s="18"/>
      <c r="FH242" s="18"/>
      <c r="FI242" s="18"/>
      <c r="FJ242" s="18"/>
      <c r="FK242" s="18"/>
      <c r="FL242" s="18"/>
      <c r="FM242" s="18"/>
      <c r="FN242" s="18"/>
      <c r="FO242" s="18"/>
      <c r="FP242" s="18"/>
      <c r="FQ242" s="18"/>
      <c r="FR242" s="18"/>
      <c r="FS242" s="18"/>
      <c r="FT242" s="18"/>
      <c r="FU242" s="18"/>
      <c r="FV242" s="18"/>
      <c r="FW242" s="18"/>
      <c r="FX242" s="18"/>
      <c r="FY242" s="18"/>
      <c r="FZ242" s="18"/>
      <c r="GA242" s="18"/>
      <c r="GB242" s="18"/>
      <c r="GC242" s="18"/>
      <c r="GD242" s="18"/>
      <c r="GE242" s="18"/>
      <c r="GF242" s="18"/>
      <c r="GG242" s="18"/>
      <c r="GH242" s="18"/>
      <c r="GI242" s="18"/>
      <c r="GJ242" s="18"/>
      <c r="GK242" s="18"/>
      <c r="GL242" s="18"/>
      <c r="GM242" s="18"/>
      <c r="GN242" s="18"/>
      <c r="GO242" s="18"/>
      <c r="GP242" s="18"/>
      <c r="GQ242" s="18"/>
      <c r="GR242" s="18"/>
      <c r="GS242" s="18"/>
      <c r="GT242" s="18"/>
      <c r="GU242" s="18"/>
      <c r="GV242" s="18"/>
      <c r="GW242" s="18"/>
      <c r="GX242" s="18"/>
      <c r="GY242" s="18"/>
      <c r="GZ242" s="18"/>
      <c r="HA242" s="18"/>
      <c r="HB242" s="18"/>
      <c r="HC242" s="18"/>
      <c r="HD242" s="18"/>
      <c r="HE242" s="18"/>
      <c r="HF242" s="18"/>
      <c r="HG242" s="18"/>
      <c r="HH242" s="18"/>
      <c r="HI242" s="18"/>
      <c r="HJ242" s="18"/>
      <c r="HK242" s="18"/>
      <c r="HL242" s="18"/>
      <c r="HM242" s="18"/>
      <c r="HN242" s="18"/>
      <c r="HO242" s="18"/>
      <c r="HP242" s="18"/>
      <c r="HQ242" s="18"/>
      <c r="HR242" s="18"/>
      <c r="HS242" s="18"/>
      <c r="HT242" s="18"/>
      <c r="HU242" s="18"/>
      <c r="HV242" s="18"/>
      <c r="HW242" s="18"/>
      <c r="HX242" s="18"/>
      <c r="HY242" s="18"/>
      <c r="HZ242" s="18"/>
      <c r="IA242" s="18"/>
      <c r="IB242" s="18"/>
      <c r="IC242" s="18"/>
      <c r="ID242" s="18"/>
      <c r="IE242" s="18"/>
      <c r="IF242" s="18"/>
      <c r="IG242" s="18"/>
    </row>
    <row r="243" s="36" customFormat="1" ht="68" customHeight="1" spans="1:241">
      <c r="A243" s="120">
        <v>229</v>
      </c>
      <c r="B243" s="81" t="s">
        <v>970</v>
      </c>
      <c r="C243" s="90" t="s">
        <v>30</v>
      </c>
      <c r="D243" s="120" t="s">
        <v>971</v>
      </c>
      <c r="E243" s="248" t="s">
        <v>972</v>
      </c>
      <c r="F243" s="148" t="s">
        <v>973</v>
      </c>
      <c r="G243" s="237">
        <v>290</v>
      </c>
      <c r="H243" s="62" t="s">
        <v>933</v>
      </c>
      <c r="I243" s="148" t="s">
        <v>974</v>
      </c>
      <c r="J243" s="246"/>
      <c r="K243" s="249"/>
      <c r="L243" s="247"/>
      <c r="M243" s="247">
        <v>15</v>
      </c>
      <c r="N243" s="211">
        <v>13.3386</v>
      </c>
      <c r="O243" s="211">
        <v>2.8579</v>
      </c>
      <c r="P243" s="211">
        <v>10.4807</v>
      </c>
      <c r="Q243" s="211">
        <v>46.6851</v>
      </c>
      <c r="R243" s="211">
        <v>10.0026</v>
      </c>
      <c r="S243" s="211">
        <v>36.6825</v>
      </c>
      <c r="T243" s="90" t="s">
        <v>966</v>
      </c>
      <c r="U243" s="90" t="s">
        <v>975</v>
      </c>
      <c r="V243" s="92">
        <v>2025.11</v>
      </c>
      <c r="W243" s="174"/>
    </row>
    <row r="244" s="36" customFormat="1" ht="83" customHeight="1" spans="1:241">
      <c r="A244" s="120">
        <v>230</v>
      </c>
      <c r="B244" s="81" t="s">
        <v>970</v>
      </c>
      <c r="C244" s="90" t="s">
        <v>30</v>
      </c>
      <c r="D244" s="120" t="s">
        <v>971</v>
      </c>
      <c r="E244" s="248" t="s">
        <v>972</v>
      </c>
      <c r="F244" s="148" t="s">
        <v>976</v>
      </c>
      <c r="G244" s="237">
        <v>459</v>
      </c>
      <c r="H244" s="62" t="s">
        <v>933</v>
      </c>
      <c r="I244" s="148" t="s">
        <v>977</v>
      </c>
      <c r="J244" s="246"/>
      <c r="K244" s="249"/>
      <c r="L244" s="247"/>
      <c r="M244" s="247">
        <v>15</v>
      </c>
      <c r="N244" s="211">
        <v>0.0005</v>
      </c>
      <c r="O244" s="211">
        <v>2.8579</v>
      </c>
      <c r="P244" s="211">
        <v>10.4807</v>
      </c>
      <c r="Q244" s="211">
        <v>46.6851</v>
      </c>
      <c r="R244" s="211">
        <v>10.0026</v>
      </c>
      <c r="S244" s="211">
        <v>36.6825</v>
      </c>
      <c r="T244" s="90" t="s">
        <v>966</v>
      </c>
      <c r="U244" s="90" t="s">
        <v>978</v>
      </c>
      <c r="V244" s="92">
        <v>2025.11</v>
      </c>
      <c r="W244" s="174"/>
    </row>
    <row r="245" s="36" customFormat="1" ht="61" customHeight="1" spans="1:241">
      <c r="A245" s="120">
        <v>231</v>
      </c>
      <c r="B245" s="81" t="s">
        <v>970</v>
      </c>
      <c r="C245" s="90" t="s">
        <v>30</v>
      </c>
      <c r="D245" s="120" t="s">
        <v>971</v>
      </c>
      <c r="E245" s="120" t="s">
        <v>979</v>
      </c>
      <c r="F245" s="148" t="s">
        <v>980</v>
      </c>
      <c r="G245" s="237">
        <v>286</v>
      </c>
      <c r="H245" s="62" t="s">
        <v>933</v>
      </c>
      <c r="I245" s="148" t="s">
        <v>974</v>
      </c>
      <c r="J245" s="250"/>
      <c r="K245" s="249"/>
      <c r="L245" s="247"/>
      <c r="M245" s="247">
        <v>19</v>
      </c>
      <c r="N245" s="211">
        <v>0.9714</v>
      </c>
      <c r="O245" s="211">
        <v>0.1936</v>
      </c>
      <c r="P245" s="211">
        <v>0.7778</v>
      </c>
      <c r="Q245" s="211">
        <v>3.4919</v>
      </c>
      <c r="R245" s="211">
        <v>0.7696</v>
      </c>
      <c r="S245" s="211">
        <v>2.7223</v>
      </c>
      <c r="T245" s="90" t="s">
        <v>966</v>
      </c>
      <c r="U245" s="90" t="s">
        <v>981</v>
      </c>
      <c r="V245" s="92">
        <v>2025.11</v>
      </c>
      <c r="W245" s="174"/>
    </row>
    <row r="246" s="26" customFormat="1" ht="63" customHeight="1" spans="1:241">
      <c r="A246" s="120">
        <v>232</v>
      </c>
      <c r="B246" s="81" t="s">
        <v>982</v>
      </c>
      <c r="C246" s="90" t="s">
        <v>30</v>
      </c>
      <c r="D246" s="120" t="s">
        <v>971</v>
      </c>
      <c r="E246" s="120" t="s">
        <v>602</v>
      </c>
      <c r="F246" s="210" t="s">
        <v>983</v>
      </c>
      <c r="G246" s="94">
        <v>308</v>
      </c>
      <c r="H246" s="92" t="s">
        <v>984</v>
      </c>
      <c r="I246" s="216" t="s">
        <v>985</v>
      </c>
      <c r="J246" s="148"/>
      <c r="K246" s="92"/>
      <c r="L246" s="92"/>
      <c r="M246" s="92"/>
      <c r="N246" s="92"/>
      <c r="O246" s="92"/>
      <c r="P246" s="92"/>
      <c r="Q246" s="92"/>
      <c r="R246" s="92"/>
      <c r="S246" s="92"/>
      <c r="T246" s="90" t="s">
        <v>966</v>
      </c>
      <c r="U246" s="90" t="s">
        <v>966</v>
      </c>
      <c r="V246" s="92">
        <v>2025.11</v>
      </c>
      <c r="W246" s="216"/>
    </row>
    <row r="247" s="26" customFormat="1" ht="63" customHeight="1" spans="1:241">
      <c r="A247" s="120">
        <v>233</v>
      </c>
      <c r="B247" s="81" t="s">
        <v>986</v>
      </c>
      <c r="C247" s="90" t="s">
        <v>30</v>
      </c>
      <c r="D247" s="120" t="s">
        <v>971</v>
      </c>
      <c r="E247" s="120" t="s">
        <v>602</v>
      </c>
      <c r="F247" s="210" t="s">
        <v>987</v>
      </c>
      <c r="G247" s="94">
        <v>112</v>
      </c>
      <c r="H247" s="92" t="s">
        <v>984</v>
      </c>
      <c r="I247" s="216" t="s">
        <v>985</v>
      </c>
      <c r="J247" s="148"/>
      <c r="K247" s="92"/>
      <c r="L247" s="92"/>
      <c r="M247" s="92"/>
      <c r="N247" s="92"/>
      <c r="O247" s="92"/>
      <c r="P247" s="92"/>
      <c r="Q247" s="92"/>
      <c r="R247" s="92"/>
      <c r="S247" s="92"/>
      <c r="T247" s="90" t="s">
        <v>966</v>
      </c>
      <c r="U247" s="90" t="s">
        <v>966</v>
      </c>
      <c r="V247" s="92">
        <v>2025.11</v>
      </c>
      <c r="W247" s="216"/>
    </row>
    <row r="248" s="26" customFormat="1" ht="63" customHeight="1" spans="1:241">
      <c r="A248" s="120">
        <v>234</v>
      </c>
      <c r="B248" s="89" t="s">
        <v>988</v>
      </c>
      <c r="C248" s="175" t="s">
        <v>30</v>
      </c>
      <c r="D248" s="120">
        <v>2026</v>
      </c>
      <c r="E248" s="251" t="s">
        <v>145</v>
      </c>
      <c r="F248" s="156" t="s">
        <v>989</v>
      </c>
      <c r="G248" s="237">
        <v>250</v>
      </c>
      <c r="H248" s="68" t="s">
        <v>515</v>
      </c>
      <c r="I248" s="216" t="s">
        <v>990</v>
      </c>
      <c r="J248" s="148"/>
      <c r="K248" s="252">
        <v>15</v>
      </c>
      <c r="L248" s="92"/>
      <c r="M248" s="252">
        <v>15</v>
      </c>
      <c r="N248" s="239">
        <v>13.3386</v>
      </c>
      <c r="O248" s="239">
        <v>2.8579</v>
      </c>
      <c r="P248" s="239">
        <v>10.4807</v>
      </c>
      <c r="Q248" s="239">
        <v>46.6851</v>
      </c>
      <c r="R248" s="252">
        <v>10.0026</v>
      </c>
      <c r="S248" s="252">
        <v>36.6825</v>
      </c>
      <c r="T248" s="90" t="s">
        <v>966</v>
      </c>
      <c r="U248" s="90" t="s">
        <v>978</v>
      </c>
      <c r="V248" s="92">
        <v>2025.11</v>
      </c>
      <c r="W248" s="216"/>
    </row>
    <row r="249" s="26" customFormat="1" ht="63" customHeight="1" spans="1:241">
      <c r="A249" s="120">
        <v>235</v>
      </c>
      <c r="B249" s="81" t="s">
        <v>991</v>
      </c>
      <c r="C249" s="175" t="s">
        <v>30</v>
      </c>
      <c r="D249" s="120">
        <v>2</v>
      </c>
      <c r="E249" s="175" t="s">
        <v>736</v>
      </c>
      <c r="F249" s="156" t="s">
        <v>992</v>
      </c>
      <c r="G249" s="237">
        <v>520</v>
      </c>
      <c r="H249" s="68" t="s">
        <v>515</v>
      </c>
      <c r="I249" s="216" t="s">
        <v>990</v>
      </c>
      <c r="J249" s="148"/>
      <c r="K249" s="252">
        <v>19</v>
      </c>
      <c r="L249" s="92"/>
      <c r="M249" s="252">
        <v>19</v>
      </c>
      <c r="N249" s="239">
        <v>0.9714</v>
      </c>
      <c r="O249" s="239">
        <v>0.1936</v>
      </c>
      <c r="P249" s="239">
        <v>0.7778</v>
      </c>
      <c r="Q249" s="239">
        <v>3.4919</v>
      </c>
      <c r="R249" s="239">
        <v>0.7696</v>
      </c>
      <c r="S249" s="239">
        <v>2.7223</v>
      </c>
      <c r="T249" s="203" t="s">
        <v>966</v>
      </c>
      <c r="U249" s="203" t="s">
        <v>981</v>
      </c>
      <c r="V249" s="92">
        <v>2025.11</v>
      </c>
      <c r="W249" s="216"/>
    </row>
    <row r="250" s="13" customFormat="1" ht="81" customHeight="1" spans="1:241">
      <c r="A250" s="120">
        <v>236</v>
      </c>
      <c r="B250" s="81" t="s">
        <v>993</v>
      </c>
      <c r="C250" s="175" t="s">
        <v>994</v>
      </c>
      <c r="D250" s="120" t="s">
        <v>995</v>
      </c>
      <c r="E250" s="175" t="s">
        <v>996</v>
      </c>
      <c r="F250" s="156" t="s">
        <v>997</v>
      </c>
      <c r="G250" s="66">
        <v>250</v>
      </c>
      <c r="H250" s="82" t="s">
        <v>235</v>
      </c>
      <c r="I250" s="163" t="s">
        <v>998</v>
      </c>
      <c r="J250" s="69"/>
      <c r="K250" s="253">
        <v>16</v>
      </c>
      <c r="L250" s="65">
        <v>8</v>
      </c>
      <c r="M250" s="65">
        <v>8</v>
      </c>
      <c r="N250" s="65">
        <v>0.5316</v>
      </c>
      <c r="O250" s="66">
        <v>0.0948</v>
      </c>
      <c r="P250" s="66">
        <v>0.4416</v>
      </c>
      <c r="Q250" s="66">
        <v>1.8291</v>
      </c>
      <c r="R250" s="66">
        <v>0.3638</v>
      </c>
      <c r="S250" s="66">
        <v>1.47</v>
      </c>
      <c r="T250" s="90" t="s">
        <v>999</v>
      </c>
      <c r="U250" s="90" t="s">
        <v>999</v>
      </c>
      <c r="V250" s="212">
        <v>2025.11</v>
      </c>
      <c r="W250" s="214"/>
    </row>
    <row r="251" s="37" customFormat="1" ht="103" customHeight="1" spans="1:241">
      <c r="A251" s="120">
        <v>237</v>
      </c>
      <c r="B251" s="81" t="s">
        <v>1000</v>
      </c>
      <c r="C251" s="82" t="s">
        <v>994</v>
      </c>
      <c r="D251" s="62" t="s">
        <v>995</v>
      </c>
      <c r="E251" s="82" t="s">
        <v>728</v>
      </c>
      <c r="F251" s="122" t="s">
        <v>1001</v>
      </c>
      <c r="G251" s="66">
        <v>250</v>
      </c>
      <c r="H251" s="82" t="s">
        <v>235</v>
      </c>
      <c r="I251" s="121" t="s">
        <v>998</v>
      </c>
      <c r="J251" s="122"/>
      <c r="K251" s="71">
        <v>5</v>
      </c>
      <c r="L251" s="62">
        <v>1</v>
      </c>
      <c r="M251" s="62">
        <v>4</v>
      </c>
      <c r="N251" s="62">
        <v>0.39</v>
      </c>
      <c r="O251" s="66">
        <v>0.03</v>
      </c>
      <c r="P251" s="66">
        <v>0.36</v>
      </c>
      <c r="Q251" s="66">
        <v>0.98</v>
      </c>
      <c r="R251" s="66">
        <v>0.075</v>
      </c>
      <c r="S251" s="66">
        <v>0.9</v>
      </c>
      <c r="T251" s="82" t="s">
        <v>999</v>
      </c>
      <c r="U251" s="82" t="s">
        <v>999</v>
      </c>
      <c r="V251" s="65">
        <v>2025.11</v>
      </c>
      <c r="W251" s="87"/>
    </row>
    <row r="252" s="38" customFormat="1" ht="103" customHeight="1" spans="1:241">
      <c r="A252" s="120">
        <v>238</v>
      </c>
      <c r="B252" s="81" t="s">
        <v>1002</v>
      </c>
      <c r="C252" s="90" t="s">
        <v>30</v>
      </c>
      <c r="D252" s="91" t="s">
        <v>163</v>
      </c>
      <c r="E252" s="120" t="s">
        <v>1003</v>
      </c>
      <c r="F252" s="148" t="s">
        <v>1004</v>
      </c>
      <c r="G252" s="94">
        <v>800</v>
      </c>
      <c r="H252" s="82" t="s">
        <v>235</v>
      </c>
      <c r="I252" s="148" t="s">
        <v>1005</v>
      </c>
      <c r="J252" s="148" t="s">
        <v>1006</v>
      </c>
      <c r="K252" s="92"/>
      <c r="L252" s="92"/>
      <c r="M252" s="92"/>
      <c r="N252" s="92"/>
      <c r="O252" s="92"/>
      <c r="P252" s="178"/>
      <c r="Q252" s="92">
        <v>32.54</v>
      </c>
      <c r="R252" s="92"/>
      <c r="S252" s="92">
        <v>32.54</v>
      </c>
      <c r="T252" s="90" t="s">
        <v>1007</v>
      </c>
      <c r="U252" s="90" t="s">
        <v>1007</v>
      </c>
      <c r="V252" s="212">
        <v>2025.11</v>
      </c>
      <c r="W252" s="254"/>
    </row>
    <row r="253" s="13" customFormat="1" ht="69" customHeight="1" spans="1:241">
      <c r="A253" s="120">
        <v>239</v>
      </c>
      <c r="B253" s="81" t="s">
        <v>1008</v>
      </c>
      <c r="C253" s="231" t="s">
        <v>30</v>
      </c>
      <c r="D253" s="91" t="s">
        <v>163</v>
      </c>
      <c r="E253" s="62" t="s">
        <v>931</v>
      </c>
      <c r="F253" s="69" t="s">
        <v>1009</v>
      </c>
      <c r="G253" s="66">
        <v>20</v>
      </c>
      <c r="H253" s="68" t="s">
        <v>515</v>
      </c>
      <c r="I253" s="69" t="s">
        <v>1010</v>
      </c>
      <c r="J253" s="69"/>
      <c r="K253" s="137" t="s">
        <v>107</v>
      </c>
      <c r="L253" s="137" t="s">
        <v>107</v>
      </c>
      <c r="M253" s="137" t="s">
        <v>107</v>
      </c>
      <c r="N253" s="137" t="s">
        <v>107</v>
      </c>
      <c r="O253" s="137" t="s">
        <v>107</v>
      </c>
      <c r="P253" s="137" t="s">
        <v>107</v>
      </c>
      <c r="Q253" s="137" t="s">
        <v>107</v>
      </c>
      <c r="R253" s="137" t="s">
        <v>107</v>
      </c>
      <c r="S253" s="137" t="s">
        <v>107</v>
      </c>
      <c r="T253" s="182" t="s">
        <v>37</v>
      </c>
      <c r="U253" s="182" t="s">
        <v>37</v>
      </c>
      <c r="V253" s="92">
        <v>2025.11</v>
      </c>
      <c r="W253" s="255" t="s">
        <v>1011</v>
      </c>
      <c r="Z253" s="256"/>
    </row>
    <row r="254" s="11" customFormat="1" ht="69" customHeight="1" spans="1:241">
      <c r="A254" s="120">
        <v>240</v>
      </c>
      <c r="B254" s="81" t="s">
        <v>1012</v>
      </c>
      <c r="C254" s="231" t="s">
        <v>30</v>
      </c>
      <c r="D254" s="91" t="s">
        <v>163</v>
      </c>
      <c r="E254" s="62" t="s">
        <v>931</v>
      </c>
      <c r="F254" s="122" t="s">
        <v>1013</v>
      </c>
      <c r="G254" s="66">
        <v>522.86</v>
      </c>
      <c r="H254" s="68" t="s">
        <v>490</v>
      </c>
      <c r="I254" s="122" t="s">
        <v>1014</v>
      </c>
      <c r="J254" s="122"/>
      <c r="K254" s="137" t="s">
        <v>107</v>
      </c>
      <c r="L254" s="137" t="s">
        <v>107</v>
      </c>
      <c r="M254" s="137" t="s">
        <v>107</v>
      </c>
      <c r="N254" s="137" t="s">
        <v>107</v>
      </c>
      <c r="O254" s="137" t="s">
        <v>107</v>
      </c>
      <c r="P254" s="137" t="s">
        <v>107</v>
      </c>
      <c r="Q254" s="137" t="s">
        <v>107</v>
      </c>
      <c r="R254" s="137" t="s">
        <v>107</v>
      </c>
      <c r="S254" s="137" t="s">
        <v>107</v>
      </c>
      <c r="T254" s="82" t="s">
        <v>37</v>
      </c>
      <c r="U254" s="82" t="s">
        <v>37</v>
      </c>
      <c r="V254" s="92">
        <v>2025.11</v>
      </c>
      <c r="W254" s="82"/>
    </row>
    <row r="255" s="38" customFormat="1" spans="1:241">
      <c r="A255" s="257"/>
      <c r="B255" s="258"/>
      <c r="D255" s="257"/>
      <c r="E255" s="259"/>
      <c r="F255" s="260"/>
      <c r="G255" s="261"/>
      <c r="I255" s="259"/>
      <c r="J255" s="259"/>
      <c r="K255" s="47"/>
      <c r="L255" s="49"/>
      <c r="M255" s="49"/>
      <c r="N255" s="49"/>
      <c r="O255" s="49"/>
      <c r="P255" s="49"/>
      <c r="Q255" s="49"/>
      <c r="R255" s="49"/>
      <c r="S255" s="49"/>
      <c r="T255" s="49"/>
      <c r="U255" s="49"/>
    </row>
    <row r="256" s="38" customFormat="1" spans="1:241">
      <c r="A256" s="257"/>
      <c r="B256" s="258"/>
      <c r="D256" s="257"/>
      <c r="E256" s="259"/>
      <c r="F256" s="260"/>
      <c r="G256" s="261"/>
      <c r="I256" s="259"/>
      <c r="J256" s="259"/>
      <c r="K256" s="47"/>
      <c r="L256" s="49"/>
      <c r="M256" s="49"/>
      <c r="N256" s="49"/>
      <c r="O256" s="49"/>
      <c r="P256" s="49"/>
      <c r="Q256" s="49"/>
      <c r="R256" s="49"/>
      <c r="S256" s="49"/>
      <c r="T256" s="49"/>
      <c r="U256" s="49"/>
    </row>
    <row r="257" s="38" customFormat="1" spans="1:21">
      <c r="A257" s="257"/>
      <c r="B257" s="258"/>
      <c r="D257" s="257"/>
      <c r="E257" s="259"/>
      <c r="F257" s="260"/>
      <c r="G257" s="261"/>
      <c r="I257" s="259"/>
      <c r="J257" s="259"/>
      <c r="K257" s="47"/>
      <c r="L257" s="49"/>
      <c r="M257" s="49"/>
      <c r="N257" s="49"/>
      <c r="O257" s="49"/>
      <c r="P257" s="49"/>
      <c r="Q257" s="49"/>
      <c r="R257" s="49"/>
      <c r="S257" s="49"/>
      <c r="T257" s="49"/>
      <c r="U257" s="49"/>
    </row>
    <row r="258" s="38" customFormat="1" spans="1:21">
      <c r="A258" s="257"/>
      <c r="B258" s="258"/>
      <c r="D258" s="257"/>
      <c r="E258" s="259"/>
      <c r="F258" s="260"/>
      <c r="G258" s="261"/>
      <c r="I258" s="259"/>
      <c r="J258" s="259"/>
      <c r="K258" s="47"/>
      <c r="L258" s="49"/>
      <c r="M258" s="49"/>
      <c r="N258" s="49"/>
      <c r="O258" s="49"/>
      <c r="P258" s="49"/>
      <c r="Q258" s="49"/>
      <c r="R258" s="49"/>
      <c r="S258" s="49"/>
      <c r="T258" s="49"/>
      <c r="U258" s="49"/>
    </row>
    <row r="259" s="38" customFormat="1" spans="1:21">
      <c r="A259" s="257"/>
      <c r="B259" s="258"/>
      <c r="D259" s="257"/>
      <c r="E259" s="259"/>
      <c r="F259" s="260"/>
      <c r="G259" s="261"/>
      <c r="I259" s="259"/>
      <c r="J259" s="259"/>
      <c r="K259" s="47"/>
      <c r="L259" s="49"/>
      <c r="M259" s="49"/>
      <c r="N259" s="49"/>
      <c r="O259" s="49"/>
      <c r="P259" s="49"/>
      <c r="Q259" s="49"/>
      <c r="R259" s="49"/>
      <c r="S259" s="49"/>
      <c r="T259" s="49"/>
      <c r="U259" s="49"/>
    </row>
    <row r="260" s="38" customFormat="1" spans="1:21">
      <c r="A260" s="257"/>
      <c r="B260" s="258"/>
      <c r="D260" s="257"/>
      <c r="E260" s="259"/>
      <c r="F260" s="260"/>
      <c r="G260" s="261"/>
      <c r="I260" s="259"/>
      <c r="J260" s="259"/>
      <c r="K260" s="47"/>
      <c r="L260" s="49"/>
      <c r="M260" s="49"/>
      <c r="N260" s="49"/>
      <c r="O260" s="49"/>
      <c r="P260" s="49"/>
      <c r="Q260" s="49"/>
      <c r="R260" s="49"/>
      <c r="S260" s="49"/>
      <c r="T260" s="49"/>
      <c r="U260" s="49"/>
    </row>
    <row r="261" s="38" customFormat="1" spans="1:21">
      <c r="A261" s="257"/>
      <c r="B261" s="258"/>
      <c r="D261" s="257"/>
      <c r="E261" s="259"/>
      <c r="F261" s="260"/>
      <c r="G261" s="261"/>
      <c r="I261" s="259"/>
      <c r="J261" s="259"/>
      <c r="K261" s="47"/>
      <c r="L261" s="49"/>
      <c r="M261" s="49"/>
      <c r="N261" s="49"/>
      <c r="O261" s="49"/>
      <c r="P261" s="49"/>
      <c r="Q261" s="49"/>
      <c r="R261" s="49"/>
      <c r="S261" s="49"/>
      <c r="T261" s="49"/>
      <c r="U261" s="49"/>
    </row>
    <row r="262" s="38" customFormat="1" spans="1:21">
      <c r="A262" s="257"/>
      <c r="B262" s="258"/>
      <c r="D262" s="257"/>
      <c r="E262" s="259"/>
      <c r="F262" s="260"/>
      <c r="G262" s="261"/>
      <c r="I262" s="259"/>
      <c r="J262" s="259"/>
      <c r="K262" s="47"/>
      <c r="L262" s="49"/>
      <c r="M262" s="49"/>
      <c r="N262" s="49"/>
      <c r="O262" s="49"/>
      <c r="P262" s="49"/>
      <c r="Q262" s="49"/>
      <c r="R262" s="49"/>
      <c r="S262" s="49"/>
      <c r="T262" s="49"/>
      <c r="U262" s="49"/>
    </row>
    <row r="263" s="38" customFormat="1" spans="1:21">
      <c r="A263" s="257"/>
      <c r="B263" s="258"/>
      <c r="D263" s="257"/>
      <c r="E263" s="259"/>
      <c r="F263" s="260"/>
      <c r="G263" s="261"/>
      <c r="I263" s="259"/>
      <c r="J263" s="259"/>
      <c r="K263" s="47"/>
      <c r="L263" s="49"/>
      <c r="M263" s="49"/>
      <c r="N263" s="49"/>
      <c r="O263" s="49"/>
      <c r="P263" s="49"/>
      <c r="Q263" s="49"/>
      <c r="R263" s="49"/>
      <c r="S263" s="49"/>
      <c r="T263" s="49"/>
      <c r="U263" s="49"/>
    </row>
    <row r="264" s="38" customFormat="1" spans="1:21">
      <c r="A264" s="257"/>
      <c r="B264" s="258"/>
      <c r="D264" s="257"/>
      <c r="E264" s="259"/>
      <c r="F264" s="260"/>
      <c r="G264" s="261"/>
      <c r="I264" s="259"/>
      <c r="J264" s="259"/>
      <c r="K264" s="47"/>
      <c r="L264" s="49"/>
      <c r="M264" s="49"/>
      <c r="N264" s="49"/>
      <c r="O264" s="49"/>
      <c r="P264" s="49"/>
      <c r="Q264" s="49"/>
      <c r="R264" s="49"/>
      <c r="S264" s="49"/>
      <c r="T264" s="49"/>
      <c r="U264" s="49"/>
    </row>
    <row r="265" s="38" customFormat="1" spans="1:21">
      <c r="A265" s="257"/>
      <c r="B265" s="258"/>
      <c r="D265" s="257"/>
      <c r="E265" s="259"/>
      <c r="F265" s="260"/>
      <c r="G265" s="261"/>
      <c r="I265" s="259"/>
      <c r="J265" s="259"/>
      <c r="K265" s="47"/>
      <c r="L265" s="49"/>
      <c r="M265" s="49"/>
      <c r="N265" s="49"/>
      <c r="O265" s="49"/>
      <c r="P265" s="49"/>
      <c r="Q265" s="49"/>
      <c r="R265" s="49"/>
      <c r="S265" s="49"/>
      <c r="T265" s="49"/>
      <c r="U265" s="49"/>
    </row>
    <row r="266" s="38" customFormat="1" spans="1:21">
      <c r="A266" s="257"/>
      <c r="B266" s="258"/>
      <c r="D266" s="257"/>
      <c r="E266" s="259"/>
      <c r="F266" s="260"/>
      <c r="G266" s="261"/>
      <c r="I266" s="259"/>
      <c r="J266" s="259"/>
      <c r="K266" s="47"/>
      <c r="L266" s="49"/>
      <c r="M266" s="49"/>
      <c r="N266" s="49"/>
      <c r="O266" s="49"/>
      <c r="P266" s="49"/>
      <c r="Q266" s="49"/>
      <c r="R266" s="49"/>
      <c r="S266" s="49"/>
      <c r="T266" s="49"/>
      <c r="U266" s="49"/>
    </row>
    <row r="267" s="38" customFormat="1" spans="1:21">
      <c r="A267" s="257"/>
      <c r="B267" s="258"/>
      <c r="D267" s="257"/>
      <c r="E267" s="259"/>
      <c r="F267" s="260"/>
      <c r="G267" s="261"/>
      <c r="I267" s="259"/>
      <c r="J267" s="259"/>
      <c r="K267" s="47"/>
      <c r="L267" s="49"/>
      <c r="M267" s="49"/>
      <c r="N267" s="49"/>
      <c r="O267" s="49"/>
      <c r="P267" s="49"/>
      <c r="Q267" s="49"/>
      <c r="R267" s="49"/>
      <c r="S267" s="49"/>
      <c r="T267" s="49"/>
      <c r="U267" s="49"/>
    </row>
    <row r="268" s="38" customFormat="1" spans="1:21">
      <c r="A268" s="257"/>
      <c r="B268" s="258"/>
      <c r="D268" s="257"/>
      <c r="E268" s="259"/>
      <c r="F268" s="260"/>
      <c r="G268" s="261"/>
      <c r="I268" s="259"/>
      <c r="J268" s="259"/>
      <c r="K268" s="47"/>
      <c r="L268" s="49"/>
      <c r="M268" s="49"/>
      <c r="N268" s="49"/>
      <c r="O268" s="49"/>
      <c r="P268" s="49"/>
      <c r="Q268" s="49"/>
      <c r="R268" s="49"/>
      <c r="S268" s="49"/>
      <c r="T268" s="49"/>
      <c r="U268" s="49"/>
    </row>
    <row r="269" s="38" customFormat="1" spans="1:21">
      <c r="A269" s="257"/>
      <c r="B269" s="258"/>
      <c r="D269" s="257"/>
      <c r="E269" s="259"/>
      <c r="F269" s="260"/>
      <c r="G269" s="261"/>
      <c r="I269" s="259"/>
      <c r="J269" s="259"/>
      <c r="K269" s="47"/>
      <c r="L269" s="49"/>
      <c r="M269" s="49"/>
      <c r="N269" s="49"/>
      <c r="O269" s="49"/>
      <c r="P269" s="49"/>
      <c r="Q269" s="49"/>
      <c r="R269" s="49"/>
      <c r="S269" s="49"/>
      <c r="T269" s="49"/>
      <c r="U269" s="49"/>
    </row>
    <row r="270" s="38" customFormat="1" spans="1:21">
      <c r="A270" s="257"/>
      <c r="B270" s="258"/>
      <c r="D270" s="257"/>
      <c r="E270" s="259"/>
      <c r="F270" s="260"/>
      <c r="G270" s="261"/>
      <c r="I270" s="259"/>
      <c r="J270" s="259"/>
      <c r="K270" s="47"/>
      <c r="L270" s="49"/>
      <c r="M270" s="49"/>
      <c r="N270" s="49"/>
      <c r="O270" s="49"/>
      <c r="P270" s="49"/>
      <c r="Q270" s="49"/>
      <c r="R270" s="49"/>
      <c r="S270" s="49"/>
      <c r="T270" s="49"/>
      <c r="U270" s="49"/>
    </row>
    <row r="271" s="38" customFormat="1" spans="1:21">
      <c r="A271" s="257"/>
      <c r="B271" s="258"/>
      <c r="D271" s="257"/>
      <c r="E271" s="259"/>
      <c r="F271" s="260"/>
      <c r="G271" s="261"/>
      <c r="I271" s="259"/>
      <c r="J271" s="259"/>
      <c r="K271" s="47"/>
      <c r="L271" s="49"/>
      <c r="M271" s="49"/>
      <c r="N271" s="49"/>
      <c r="O271" s="49"/>
      <c r="P271" s="49"/>
      <c r="Q271" s="49"/>
      <c r="R271" s="49"/>
      <c r="S271" s="49"/>
      <c r="T271" s="49"/>
      <c r="U271" s="49"/>
    </row>
    <row r="272" s="38" customFormat="1" spans="1:21">
      <c r="A272" s="257"/>
      <c r="B272" s="258"/>
      <c r="D272" s="257"/>
      <c r="E272" s="259"/>
      <c r="F272" s="260"/>
      <c r="G272" s="261"/>
      <c r="I272" s="259"/>
      <c r="J272" s="259"/>
      <c r="K272" s="47"/>
      <c r="L272" s="49"/>
      <c r="M272" s="49"/>
      <c r="N272" s="49"/>
      <c r="O272" s="49"/>
      <c r="P272" s="49"/>
      <c r="Q272" s="49"/>
      <c r="R272" s="49"/>
      <c r="S272" s="49"/>
      <c r="T272" s="49"/>
      <c r="U272" s="49"/>
    </row>
    <row r="273" s="38" customFormat="1" spans="1:21">
      <c r="A273" s="257"/>
      <c r="B273" s="258"/>
      <c r="D273" s="257"/>
      <c r="E273" s="259"/>
      <c r="F273" s="260"/>
      <c r="G273" s="261"/>
      <c r="I273" s="259"/>
      <c r="J273" s="259"/>
      <c r="K273" s="47"/>
      <c r="L273" s="49"/>
      <c r="M273" s="49"/>
      <c r="N273" s="49"/>
      <c r="O273" s="49"/>
      <c r="P273" s="49"/>
      <c r="Q273" s="49"/>
      <c r="R273" s="49"/>
      <c r="S273" s="49"/>
      <c r="T273" s="49"/>
      <c r="U273" s="49"/>
    </row>
    <row r="274" s="38" customFormat="1" spans="1:21">
      <c r="A274" s="257"/>
      <c r="B274" s="258"/>
      <c r="D274" s="257"/>
      <c r="E274" s="259"/>
      <c r="F274" s="260"/>
      <c r="G274" s="261"/>
      <c r="I274" s="259"/>
      <c r="J274" s="259"/>
      <c r="K274" s="47"/>
      <c r="L274" s="49"/>
      <c r="M274" s="49"/>
      <c r="N274" s="49"/>
      <c r="O274" s="49"/>
      <c r="P274" s="49"/>
      <c r="Q274" s="49"/>
      <c r="R274" s="49"/>
      <c r="S274" s="49"/>
      <c r="T274" s="49"/>
      <c r="U274" s="49"/>
    </row>
    <row r="275" s="38" customFormat="1" spans="1:21">
      <c r="A275" s="257"/>
      <c r="B275" s="258"/>
      <c r="D275" s="257"/>
      <c r="E275" s="259"/>
      <c r="F275" s="260"/>
      <c r="G275" s="261"/>
      <c r="I275" s="259"/>
      <c r="J275" s="259"/>
      <c r="K275" s="47"/>
      <c r="L275" s="49"/>
      <c r="M275" s="49"/>
      <c r="N275" s="49"/>
      <c r="O275" s="49"/>
      <c r="P275" s="49"/>
      <c r="Q275" s="49"/>
      <c r="R275" s="49"/>
      <c r="S275" s="49"/>
      <c r="T275" s="49"/>
      <c r="U275" s="49"/>
    </row>
    <row r="276" s="38" customFormat="1" spans="1:21">
      <c r="A276" s="257"/>
      <c r="B276" s="258"/>
      <c r="D276" s="257"/>
      <c r="E276" s="259"/>
      <c r="F276" s="260"/>
      <c r="G276" s="261"/>
      <c r="I276" s="259"/>
      <c r="J276" s="259"/>
      <c r="K276" s="47"/>
      <c r="L276" s="49"/>
      <c r="M276" s="49"/>
      <c r="N276" s="49"/>
      <c r="O276" s="49"/>
      <c r="P276" s="49"/>
      <c r="Q276" s="49"/>
      <c r="R276" s="49"/>
      <c r="S276" s="49"/>
      <c r="T276" s="49"/>
      <c r="U276" s="49"/>
    </row>
    <row r="277" s="38" customFormat="1" spans="1:21">
      <c r="A277" s="257"/>
      <c r="B277" s="258"/>
      <c r="D277" s="257"/>
      <c r="E277" s="259"/>
      <c r="F277" s="260"/>
      <c r="G277" s="261"/>
      <c r="I277" s="259"/>
      <c r="J277" s="259"/>
      <c r="K277" s="47"/>
      <c r="L277" s="49"/>
      <c r="M277" s="49"/>
      <c r="N277" s="49"/>
      <c r="O277" s="49"/>
      <c r="P277" s="49"/>
      <c r="Q277" s="49"/>
      <c r="R277" s="49"/>
      <c r="S277" s="49"/>
      <c r="T277" s="49"/>
      <c r="U277" s="49"/>
    </row>
    <row r="278" s="38" customFormat="1" spans="1:21">
      <c r="A278" s="257"/>
      <c r="B278" s="258"/>
      <c r="D278" s="257"/>
      <c r="E278" s="259"/>
      <c r="F278" s="260"/>
      <c r="G278" s="261"/>
      <c r="I278" s="259"/>
      <c r="J278" s="259"/>
      <c r="K278" s="47"/>
      <c r="L278" s="49"/>
      <c r="M278" s="49"/>
      <c r="N278" s="49"/>
      <c r="O278" s="49"/>
      <c r="P278" s="49"/>
      <c r="Q278" s="49"/>
      <c r="R278" s="49"/>
      <c r="S278" s="49"/>
      <c r="T278" s="49"/>
      <c r="U278" s="49"/>
    </row>
    <row r="279" s="38" customFormat="1" spans="1:21">
      <c r="A279" s="257"/>
      <c r="B279" s="258"/>
      <c r="D279" s="257"/>
      <c r="E279" s="259"/>
      <c r="F279" s="260"/>
      <c r="G279" s="261"/>
      <c r="I279" s="259"/>
      <c r="J279" s="259"/>
      <c r="K279" s="47"/>
      <c r="L279" s="49"/>
      <c r="M279" s="49"/>
      <c r="N279" s="49"/>
      <c r="O279" s="49"/>
      <c r="P279" s="49"/>
      <c r="Q279" s="49"/>
      <c r="R279" s="49"/>
      <c r="S279" s="49"/>
      <c r="T279" s="49"/>
      <c r="U279" s="49"/>
    </row>
    <row r="280" s="38" customFormat="1" spans="1:21">
      <c r="A280" s="257"/>
      <c r="B280" s="258"/>
      <c r="D280" s="257"/>
      <c r="E280" s="259"/>
      <c r="F280" s="260"/>
      <c r="G280" s="261"/>
      <c r="I280" s="259"/>
      <c r="J280" s="259"/>
      <c r="K280" s="47"/>
      <c r="L280" s="49"/>
      <c r="M280" s="49"/>
      <c r="N280" s="49"/>
      <c r="O280" s="49"/>
      <c r="P280" s="49"/>
      <c r="Q280" s="49"/>
      <c r="R280" s="49"/>
      <c r="S280" s="49"/>
      <c r="T280" s="49"/>
      <c r="U280" s="49"/>
    </row>
    <row r="281" s="38" customFormat="1" spans="1:21">
      <c r="A281" s="257"/>
      <c r="B281" s="258"/>
      <c r="D281" s="257"/>
      <c r="E281" s="259"/>
      <c r="F281" s="260"/>
      <c r="G281" s="261"/>
      <c r="I281" s="259"/>
      <c r="J281" s="259"/>
      <c r="K281" s="47"/>
      <c r="L281" s="49"/>
      <c r="M281" s="49"/>
      <c r="N281" s="49"/>
      <c r="O281" s="49"/>
      <c r="P281" s="49"/>
      <c r="Q281" s="49"/>
      <c r="R281" s="49"/>
      <c r="S281" s="49"/>
      <c r="T281" s="49"/>
      <c r="U281" s="49"/>
    </row>
    <row r="282" s="38" customFormat="1" spans="1:21">
      <c r="A282" s="257"/>
      <c r="B282" s="258"/>
      <c r="D282" s="257"/>
      <c r="E282" s="259"/>
      <c r="F282" s="260"/>
      <c r="G282" s="261"/>
      <c r="I282" s="259"/>
      <c r="J282" s="259"/>
      <c r="K282" s="47"/>
      <c r="L282" s="49"/>
      <c r="M282" s="49"/>
      <c r="N282" s="49"/>
      <c r="O282" s="49"/>
      <c r="P282" s="49"/>
      <c r="Q282" s="49"/>
      <c r="R282" s="49"/>
      <c r="S282" s="49"/>
      <c r="T282" s="49"/>
      <c r="U282" s="49"/>
    </row>
    <row r="283" s="38" customFormat="1" spans="1:21">
      <c r="A283" s="257"/>
      <c r="B283" s="258"/>
      <c r="D283" s="257"/>
      <c r="E283" s="259"/>
      <c r="F283" s="260"/>
      <c r="G283" s="261"/>
      <c r="I283" s="259"/>
      <c r="J283" s="259"/>
      <c r="K283" s="47"/>
      <c r="L283" s="49"/>
      <c r="M283" s="49"/>
      <c r="N283" s="49"/>
      <c r="O283" s="49"/>
      <c r="P283" s="49"/>
      <c r="Q283" s="49"/>
      <c r="R283" s="49"/>
      <c r="S283" s="49"/>
      <c r="T283" s="49"/>
      <c r="U283" s="49"/>
    </row>
    <row r="284" s="38" customFormat="1" spans="1:21">
      <c r="A284" s="257"/>
      <c r="B284" s="258"/>
      <c r="D284" s="257"/>
      <c r="E284" s="259"/>
      <c r="F284" s="260"/>
      <c r="G284" s="261"/>
      <c r="I284" s="259"/>
      <c r="J284" s="259"/>
      <c r="K284" s="47"/>
      <c r="L284" s="49"/>
      <c r="M284" s="49"/>
      <c r="N284" s="49"/>
      <c r="O284" s="49"/>
      <c r="P284" s="49"/>
      <c r="Q284" s="49"/>
      <c r="R284" s="49"/>
      <c r="S284" s="49"/>
      <c r="T284" s="49"/>
      <c r="U284" s="49"/>
    </row>
    <row r="285" s="38" customFormat="1" spans="1:21">
      <c r="A285" s="257"/>
      <c r="B285" s="258"/>
      <c r="D285" s="257"/>
      <c r="E285" s="259"/>
      <c r="F285" s="260"/>
      <c r="G285" s="261"/>
      <c r="I285" s="259"/>
      <c r="J285" s="259"/>
      <c r="K285" s="47"/>
      <c r="L285" s="49"/>
      <c r="M285" s="49"/>
      <c r="N285" s="49"/>
      <c r="O285" s="49"/>
      <c r="P285" s="49"/>
      <c r="Q285" s="49"/>
      <c r="R285" s="49"/>
      <c r="S285" s="49"/>
      <c r="T285" s="49"/>
      <c r="U285" s="49"/>
    </row>
    <row r="286" s="38" customFormat="1" spans="1:21">
      <c r="A286" s="257"/>
      <c r="B286" s="258"/>
      <c r="D286" s="257"/>
      <c r="E286" s="259"/>
      <c r="F286" s="260"/>
      <c r="G286" s="261"/>
      <c r="I286" s="259"/>
      <c r="J286" s="259"/>
      <c r="K286" s="47"/>
      <c r="L286" s="49"/>
      <c r="M286" s="49"/>
      <c r="N286" s="49"/>
      <c r="O286" s="49"/>
      <c r="P286" s="49"/>
      <c r="Q286" s="49"/>
      <c r="R286" s="49"/>
      <c r="S286" s="49"/>
      <c r="T286" s="49"/>
      <c r="U286" s="49"/>
    </row>
    <row r="287" s="38" customFormat="1" spans="1:21">
      <c r="A287" s="257"/>
      <c r="B287" s="258"/>
      <c r="D287" s="257"/>
      <c r="E287" s="259"/>
      <c r="F287" s="260"/>
      <c r="G287" s="261"/>
      <c r="I287" s="259"/>
      <c r="J287" s="259"/>
      <c r="K287" s="47"/>
      <c r="L287" s="49"/>
      <c r="M287" s="49"/>
      <c r="N287" s="49"/>
      <c r="O287" s="49"/>
      <c r="P287" s="49"/>
      <c r="Q287" s="49"/>
      <c r="R287" s="49"/>
      <c r="S287" s="49"/>
      <c r="T287" s="49"/>
      <c r="U287" s="49"/>
    </row>
    <row r="288" s="38" customFormat="1" spans="1:21">
      <c r="A288" s="257"/>
      <c r="B288" s="258"/>
      <c r="D288" s="257"/>
      <c r="E288" s="259"/>
      <c r="F288" s="260"/>
      <c r="G288" s="261"/>
      <c r="I288" s="259"/>
      <c r="J288" s="259"/>
      <c r="K288" s="47"/>
      <c r="L288" s="49"/>
      <c r="M288" s="49"/>
      <c r="N288" s="49"/>
      <c r="O288" s="49"/>
      <c r="P288" s="49"/>
      <c r="Q288" s="49"/>
      <c r="R288" s="49"/>
      <c r="S288" s="49"/>
      <c r="T288" s="49"/>
      <c r="U288" s="49"/>
    </row>
    <row r="289" s="38" customFormat="1" spans="1:21">
      <c r="A289" s="257"/>
      <c r="B289" s="258"/>
      <c r="D289" s="257"/>
      <c r="E289" s="259"/>
      <c r="F289" s="260"/>
      <c r="G289" s="261"/>
      <c r="I289" s="259"/>
      <c r="J289" s="259"/>
      <c r="K289" s="47"/>
      <c r="L289" s="49"/>
      <c r="M289" s="49"/>
      <c r="N289" s="49"/>
      <c r="O289" s="49"/>
      <c r="P289" s="49"/>
      <c r="Q289" s="49"/>
      <c r="R289" s="49"/>
      <c r="S289" s="49"/>
      <c r="T289" s="49"/>
      <c r="U289" s="49"/>
    </row>
    <row r="290" s="38" customFormat="1" spans="1:21">
      <c r="A290" s="257"/>
      <c r="B290" s="258"/>
      <c r="D290" s="257"/>
      <c r="E290" s="259"/>
      <c r="F290" s="260"/>
      <c r="G290" s="261"/>
      <c r="I290" s="259"/>
      <c r="J290" s="259"/>
      <c r="K290" s="47"/>
      <c r="L290" s="49"/>
      <c r="M290" s="49"/>
      <c r="N290" s="49"/>
      <c r="O290" s="49"/>
      <c r="P290" s="49"/>
      <c r="Q290" s="49"/>
      <c r="R290" s="49"/>
      <c r="S290" s="49"/>
      <c r="T290" s="49"/>
      <c r="U290" s="49"/>
    </row>
    <row r="291" s="38" customFormat="1" spans="1:21">
      <c r="A291" s="257"/>
      <c r="B291" s="258"/>
      <c r="D291" s="257"/>
      <c r="E291" s="259"/>
      <c r="F291" s="260"/>
      <c r="G291" s="261"/>
      <c r="I291" s="259"/>
      <c r="J291" s="259"/>
      <c r="K291" s="47"/>
      <c r="L291" s="49"/>
      <c r="M291" s="49"/>
      <c r="N291" s="49"/>
      <c r="O291" s="49"/>
      <c r="P291" s="49"/>
      <c r="Q291" s="49"/>
      <c r="R291" s="49"/>
      <c r="S291" s="49"/>
      <c r="T291" s="49"/>
      <c r="U291" s="49"/>
    </row>
    <row r="292" s="38" customFormat="1" spans="1:21">
      <c r="A292" s="257"/>
      <c r="B292" s="258"/>
      <c r="D292" s="257"/>
      <c r="E292" s="259"/>
      <c r="F292" s="260"/>
      <c r="G292" s="261"/>
      <c r="I292" s="259"/>
      <c r="J292" s="259"/>
      <c r="K292" s="47"/>
      <c r="L292" s="49"/>
      <c r="M292" s="49"/>
      <c r="N292" s="49"/>
      <c r="O292" s="49"/>
      <c r="P292" s="49"/>
      <c r="Q292" s="49"/>
      <c r="R292" s="49"/>
      <c r="S292" s="49"/>
      <c r="T292" s="49"/>
      <c r="U292" s="49"/>
    </row>
    <row r="293" s="38" customFormat="1" spans="1:21">
      <c r="A293" s="257"/>
      <c r="B293" s="258"/>
      <c r="D293" s="257"/>
      <c r="E293" s="259"/>
      <c r="F293" s="260"/>
      <c r="G293" s="261"/>
      <c r="I293" s="259"/>
      <c r="J293" s="259"/>
      <c r="K293" s="47"/>
      <c r="L293" s="49"/>
      <c r="M293" s="49"/>
      <c r="N293" s="49"/>
      <c r="O293" s="49"/>
      <c r="P293" s="49"/>
      <c r="Q293" s="49"/>
      <c r="R293" s="49"/>
      <c r="S293" s="49"/>
      <c r="T293" s="49"/>
      <c r="U293" s="49"/>
    </row>
    <row r="294" s="38" customFormat="1" spans="1:21">
      <c r="A294" s="257"/>
      <c r="B294" s="258"/>
      <c r="D294" s="257"/>
      <c r="E294" s="259"/>
      <c r="F294" s="260"/>
      <c r="G294" s="261"/>
      <c r="I294" s="259"/>
      <c r="J294" s="259"/>
      <c r="K294" s="47"/>
      <c r="L294" s="49"/>
      <c r="M294" s="49"/>
      <c r="N294" s="49"/>
      <c r="O294" s="49"/>
      <c r="P294" s="49"/>
      <c r="Q294" s="49"/>
      <c r="R294" s="49"/>
      <c r="S294" s="49"/>
      <c r="T294" s="49"/>
      <c r="U294" s="49"/>
    </row>
    <row r="295" s="38" customFormat="1" spans="1:21">
      <c r="A295" s="257"/>
      <c r="B295" s="258"/>
      <c r="D295" s="257"/>
      <c r="E295" s="259"/>
      <c r="F295" s="260"/>
      <c r="G295" s="261"/>
      <c r="I295" s="259"/>
      <c r="J295" s="259"/>
      <c r="K295" s="47"/>
      <c r="L295" s="49"/>
      <c r="M295" s="49"/>
      <c r="N295" s="49"/>
      <c r="O295" s="49"/>
      <c r="P295" s="49"/>
      <c r="Q295" s="49"/>
      <c r="R295" s="49"/>
      <c r="S295" s="49"/>
      <c r="T295" s="49"/>
      <c r="U295" s="49"/>
    </row>
    <row r="296" s="38" customFormat="1" spans="1:21">
      <c r="A296" s="257"/>
      <c r="B296" s="258"/>
      <c r="D296" s="257"/>
      <c r="E296" s="259"/>
      <c r="F296" s="260"/>
      <c r="G296" s="261"/>
      <c r="I296" s="259"/>
      <c r="J296" s="259"/>
      <c r="K296" s="47"/>
      <c r="L296" s="49"/>
      <c r="M296" s="49"/>
      <c r="N296" s="49"/>
      <c r="O296" s="49"/>
      <c r="P296" s="49"/>
      <c r="Q296" s="49"/>
      <c r="R296" s="49"/>
      <c r="S296" s="49"/>
      <c r="T296" s="49"/>
      <c r="U296" s="49"/>
    </row>
    <row r="297" s="38" customFormat="1" spans="1:21">
      <c r="A297" s="257"/>
      <c r="B297" s="258"/>
      <c r="D297" s="257"/>
      <c r="E297" s="259"/>
      <c r="F297" s="260"/>
      <c r="G297" s="261"/>
      <c r="I297" s="259"/>
      <c r="J297" s="259"/>
      <c r="K297" s="47"/>
      <c r="L297" s="49"/>
      <c r="M297" s="49"/>
      <c r="N297" s="49"/>
      <c r="O297" s="49"/>
      <c r="P297" s="49"/>
      <c r="Q297" s="49"/>
      <c r="R297" s="49"/>
      <c r="S297" s="49"/>
      <c r="T297" s="49"/>
      <c r="U297" s="49"/>
    </row>
    <row r="298" s="38" customFormat="1" spans="1:21">
      <c r="A298" s="257"/>
      <c r="B298" s="258"/>
      <c r="D298" s="257"/>
      <c r="E298" s="259"/>
      <c r="F298" s="260"/>
      <c r="G298" s="261"/>
      <c r="I298" s="259"/>
      <c r="J298" s="259"/>
      <c r="K298" s="47"/>
      <c r="L298" s="49"/>
      <c r="M298" s="49"/>
      <c r="N298" s="49"/>
      <c r="O298" s="49"/>
      <c r="P298" s="49"/>
      <c r="Q298" s="49"/>
      <c r="R298" s="49"/>
      <c r="S298" s="49"/>
      <c r="T298" s="49"/>
      <c r="U298" s="49"/>
    </row>
    <row r="299" s="38" customFormat="1" spans="1:21">
      <c r="A299" s="257"/>
      <c r="B299" s="258"/>
      <c r="D299" s="257"/>
      <c r="E299" s="259"/>
      <c r="F299" s="260"/>
      <c r="G299" s="261"/>
      <c r="I299" s="259"/>
      <c r="J299" s="259"/>
      <c r="K299" s="47"/>
      <c r="L299" s="49"/>
      <c r="M299" s="49"/>
      <c r="N299" s="49"/>
      <c r="O299" s="49"/>
      <c r="P299" s="49"/>
      <c r="Q299" s="49"/>
      <c r="R299" s="49"/>
      <c r="S299" s="49"/>
      <c r="T299" s="49"/>
      <c r="U299" s="49"/>
    </row>
    <row r="300" s="38" customFormat="1" spans="1:21">
      <c r="A300" s="257"/>
      <c r="B300" s="258"/>
      <c r="D300" s="257"/>
      <c r="E300" s="259"/>
      <c r="F300" s="260"/>
      <c r="G300" s="261"/>
      <c r="I300" s="259"/>
      <c r="J300" s="259"/>
      <c r="K300" s="47"/>
      <c r="L300" s="49"/>
      <c r="M300" s="49"/>
      <c r="N300" s="49"/>
      <c r="O300" s="49"/>
      <c r="P300" s="49"/>
      <c r="Q300" s="49"/>
      <c r="R300" s="49"/>
      <c r="S300" s="49"/>
      <c r="T300" s="49"/>
      <c r="U300" s="49"/>
    </row>
    <row r="301" s="38" customFormat="1" spans="1:21">
      <c r="A301" s="257"/>
      <c r="B301" s="258"/>
      <c r="D301" s="257"/>
      <c r="E301" s="259"/>
      <c r="F301" s="260"/>
      <c r="G301" s="261"/>
      <c r="I301" s="259"/>
      <c r="J301" s="259"/>
      <c r="K301" s="47"/>
      <c r="L301" s="49"/>
      <c r="M301" s="49"/>
      <c r="N301" s="49"/>
      <c r="O301" s="49"/>
      <c r="P301" s="49"/>
      <c r="Q301" s="49"/>
      <c r="R301" s="49"/>
      <c r="S301" s="49"/>
      <c r="T301" s="49"/>
      <c r="U301" s="49"/>
    </row>
    <row r="302" s="38" customFormat="1" spans="1:21">
      <c r="A302" s="257"/>
      <c r="B302" s="258"/>
      <c r="D302" s="257"/>
      <c r="E302" s="259"/>
      <c r="F302" s="260"/>
      <c r="G302" s="261"/>
      <c r="I302" s="259"/>
      <c r="J302" s="259"/>
      <c r="K302" s="47"/>
      <c r="L302" s="49"/>
      <c r="M302" s="49"/>
      <c r="N302" s="49"/>
      <c r="O302" s="49"/>
      <c r="P302" s="49"/>
      <c r="Q302" s="49"/>
      <c r="R302" s="49"/>
      <c r="S302" s="49"/>
      <c r="T302" s="49"/>
      <c r="U302" s="49"/>
    </row>
    <row r="303" s="38" customFormat="1" spans="1:21">
      <c r="A303" s="257"/>
      <c r="B303" s="258"/>
      <c r="D303" s="257"/>
      <c r="E303" s="259"/>
      <c r="F303" s="260"/>
      <c r="G303" s="261"/>
      <c r="I303" s="259"/>
      <c r="J303" s="259"/>
      <c r="K303" s="47"/>
      <c r="L303" s="49"/>
      <c r="M303" s="49"/>
      <c r="N303" s="49"/>
      <c r="O303" s="49"/>
      <c r="P303" s="49"/>
      <c r="Q303" s="49"/>
      <c r="R303" s="49"/>
      <c r="S303" s="49"/>
      <c r="T303" s="49"/>
      <c r="U303" s="49"/>
    </row>
    <row r="304" s="38" customFormat="1" spans="1:21">
      <c r="A304" s="257"/>
      <c r="B304" s="258"/>
      <c r="D304" s="257"/>
      <c r="E304" s="259"/>
      <c r="F304" s="260"/>
      <c r="G304" s="261"/>
      <c r="I304" s="259"/>
      <c r="J304" s="259"/>
      <c r="K304" s="47"/>
      <c r="L304" s="49"/>
      <c r="M304" s="49"/>
      <c r="N304" s="49"/>
      <c r="O304" s="49"/>
      <c r="P304" s="49"/>
      <c r="Q304" s="49"/>
      <c r="R304" s="49"/>
      <c r="S304" s="49"/>
      <c r="T304" s="49"/>
      <c r="U304" s="49"/>
    </row>
    <row r="305" s="38" customFormat="1" spans="1:21">
      <c r="A305" s="257"/>
      <c r="B305" s="258"/>
      <c r="D305" s="257"/>
      <c r="E305" s="259"/>
      <c r="F305" s="260"/>
      <c r="G305" s="261"/>
      <c r="I305" s="259"/>
      <c r="J305" s="259"/>
      <c r="K305" s="47"/>
      <c r="L305" s="49"/>
      <c r="M305" s="49"/>
      <c r="N305" s="49"/>
      <c r="O305" s="49"/>
      <c r="P305" s="49"/>
      <c r="Q305" s="49"/>
      <c r="R305" s="49"/>
      <c r="S305" s="49"/>
      <c r="T305" s="49"/>
      <c r="U305" s="49"/>
    </row>
    <row r="306" s="38" customFormat="1" spans="1:21">
      <c r="A306" s="257"/>
      <c r="B306" s="258"/>
      <c r="D306" s="257"/>
      <c r="E306" s="259"/>
      <c r="F306" s="260"/>
      <c r="G306" s="261"/>
      <c r="I306" s="259"/>
      <c r="J306" s="259"/>
      <c r="K306" s="47"/>
      <c r="L306" s="49"/>
      <c r="M306" s="49"/>
      <c r="N306" s="49"/>
      <c r="O306" s="49"/>
      <c r="P306" s="49"/>
      <c r="Q306" s="49"/>
      <c r="R306" s="49"/>
      <c r="S306" s="49"/>
      <c r="T306" s="49"/>
      <c r="U306" s="49"/>
    </row>
    <row r="307" s="38" customFormat="1" spans="1:21">
      <c r="A307" s="257"/>
      <c r="B307" s="258"/>
      <c r="D307" s="257"/>
      <c r="E307" s="259"/>
      <c r="F307" s="260"/>
      <c r="G307" s="261"/>
      <c r="I307" s="259"/>
      <c r="J307" s="259"/>
      <c r="K307" s="47"/>
      <c r="L307" s="49"/>
      <c r="M307" s="49"/>
      <c r="N307" s="49"/>
      <c r="O307" s="49"/>
      <c r="P307" s="49"/>
      <c r="Q307" s="49"/>
      <c r="R307" s="49"/>
      <c r="S307" s="49"/>
      <c r="T307" s="49"/>
      <c r="U307" s="49"/>
    </row>
    <row r="308" s="38" customFormat="1" spans="1:21">
      <c r="A308" s="257"/>
      <c r="B308" s="258"/>
      <c r="D308" s="257"/>
      <c r="E308" s="259"/>
      <c r="F308" s="260"/>
      <c r="G308" s="261"/>
      <c r="I308" s="259"/>
      <c r="J308" s="259"/>
      <c r="K308" s="47"/>
      <c r="L308" s="49"/>
      <c r="M308" s="49"/>
      <c r="N308" s="49"/>
      <c r="O308" s="49"/>
      <c r="P308" s="49"/>
      <c r="Q308" s="49"/>
      <c r="R308" s="49"/>
      <c r="S308" s="49"/>
      <c r="T308" s="49"/>
      <c r="U308" s="49"/>
    </row>
    <row r="309" s="38" customFormat="1" spans="1:21">
      <c r="A309" s="257"/>
      <c r="B309" s="258"/>
      <c r="D309" s="257"/>
      <c r="E309" s="259"/>
      <c r="F309" s="260"/>
      <c r="G309" s="261"/>
      <c r="I309" s="259"/>
      <c r="J309" s="259"/>
      <c r="K309" s="47"/>
      <c r="L309" s="49"/>
      <c r="M309" s="49"/>
      <c r="N309" s="49"/>
      <c r="O309" s="49"/>
      <c r="P309" s="49"/>
      <c r="Q309" s="49"/>
      <c r="R309" s="49"/>
      <c r="S309" s="49"/>
      <c r="T309" s="49"/>
      <c r="U309" s="49"/>
    </row>
    <row r="310" s="38" customFormat="1" spans="1:21">
      <c r="A310" s="257"/>
      <c r="B310" s="258"/>
      <c r="D310" s="257"/>
      <c r="E310" s="259"/>
      <c r="F310" s="260"/>
      <c r="G310" s="261"/>
      <c r="I310" s="259"/>
      <c r="J310" s="259"/>
      <c r="K310" s="47"/>
      <c r="L310" s="49"/>
      <c r="M310" s="49"/>
      <c r="N310" s="49"/>
      <c r="O310" s="49"/>
      <c r="P310" s="49"/>
      <c r="Q310" s="49"/>
      <c r="R310" s="49"/>
      <c r="S310" s="49"/>
      <c r="T310" s="49"/>
      <c r="U310" s="49"/>
    </row>
    <row r="311" s="38" customFormat="1" spans="1:21">
      <c r="A311" s="257"/>
      <c r="B311" s="258"/>
      <c r="D311" s="257"/>
      <c r="E311" s="259"/>
      <c r="F311" s="260"/>
      <c r="G311" s="261"/>
      <c r="I311" s="259"/>
      <c r="J311" s="259"/>
      <c r="K311" s="47"/>
      <c r="L311" s="49"/>
      <c r="M311" s="49"/>
      <c r="N311" s="49"/>
      <c r="O311" s="49"/>
      <c r="P311" s="49"/>
      <c r="Q311" s="49"/>
      <c r="R311" s="49"/>
      <c r="S311" s="49"/>
      <c r="T311" s="49"/>
      <c r="U311" s="49"/>
    </row>
    <row r="312" s="38" customFormat="1" spans="1:21">
      <c r="A312" s="257"/>
      <c r="B312" s="258"/>
      <c r="D312" s="257"/>
      <c r="E312" s="259"/>
      <c r="F312" s="260"/>
      <c r="G312" s="261"/>
      <c r="I312" s="259"/>
      <c r="J312" s="259"/>
      <c r="K312" s="47"/>
      <c r="L312" s="49"/>
      <c r="M312" s="49"/>
      <c r="N312" s="49"/>
      <c r="O312" s="49"/>
      <c r="P312" s="49"/>
      <c r="Q312" s="49"/>
      <c r="R312" s="49"/>
      <c r="S312" s="49"/>
      <c r="T312" s="49"/>
      <c r="U312" s="49"/>
    </row>
    <row r="313" s="38" customFormat="1" spans="1:21">
      <c r="A313" s="257"/>
      <c r="B313" s="258"/>
      <c r="D313" s="257"/>
      <c r="E313" s="259"/>
      <c r="F313" s="260"/>
      <c r="G313" s="261"/>
      <c r="I313" s="259"/>
      <c r="J313" s="259"/>
      <c r="K313" s="47"/>
      <c r="L313" s="49"/>
      <c r="M313" s="49"/>
      <c r="N313" s="49"/>
      <c r="O313" s="49"/>
      <c r="P313" s="49"/>
      <c r="Q313" s="49"/>
      <c r="R313" s="49"/>
      <c r="S313" s="49"/>
      <c r="T313" s="49"/>
      <c r="U313" s="49"/>
    </row>
    <row r="314" s="38" customFormat="1" spans="1:21">
      <c r="A314" s="257"/>
      <c r="B314" s="258"/>
      <c r="D314" s="257"/>
      <c r="E314" s="259"/>
      <c r="F314" s="260"/>
      <c r="G314" s="261"/>
      <c r="I314" s="259"/>
      <c r="J314" s="259"/>
      <c r="K314" s="47"/>
      <c r="L314" s="49"/>
      <c r="M314" s="49"/>
      <c r="N314" s="49"/>
      <c r="O314" s="49"/>
      <c r="P314" s="49"/>
      <c r="Q314" s="49"/>
      <c r="R314" s="49"/>
      <c r="S314" s="49"/>
      <c r="T314" s="49"/>
      <c r="U314" s="49"/>
    </row>
    <row r="315" s="38" customFormat="1" spans="1:21">
      <c r="A315" s="257"/>
      <c r="B315" s="258"/>
      <c r="D315" s="257"/>
      <c r="E315" s="259"/>
      <c r="F315" s="260"/>
      <c r="G315" s="261"/>
      <c r="I315" s="259"/>
      <c r="J315" s="259"/>
      <c r="K315" s="47"/>
      <c r="L315" s="49"/>
      <c r="M315" s="49"/>
      <c r="N315" s="49"/>
      <c r="O315" s="49"/>
      <c r="P315" s="49"/>
      <c r="Q315" s="49"/>
      <c r="R315" s="49"/>
      <c r="S315" s="49"/>
      <c r="T315" s="49"/>
      <c r="U315" s="49"/>
    </row>
    <row r="316" s="38" customFormat="1" spans="1:21">
      <c r="A316" s="257"/>
      <c r="B316" s="258"/>
      <c r="D316" s="257"/>
      <c r="E316" s="259"/>
      <c r="F316" s="260"/>
      <c r="G316" s="261"/>
      <c r="I316" s="259"/>
      <c r="J316" s="259"/>
      <c r="K316" s="47"/>
      <c r="L316" s="49"/>
      <c r="M316" s="49"/>
      <c r="N316" s="49"/>
      <c r="O316" s="49"/>
      <c r="P316" s="49"/>
      <c r="Q316" s="49"/>
      <c r="R316" s="49"/>
      <c r="S316" s="49"/>
      <c r="T316" s="49"/>
      <c r="U316" s="49"/>
    </row>
    <row r="317" s="38" customFormat="1" spans="1:21">
      <c r="A317" s="257"/>
      <c r="B317" s="258"/>
      <c r="D317" s="257"/>
      <c r="E317" s="259"/>
      <c r="F317" s="260"/>
      <c r="G317" s="261"/>
      <c r="I317" s="259"/>
      <c r="J317" s="259"/>
      <c r="K317" s="47"/>
      <c r="L317" s="49"/>
      <c r="M317" s="49"/>
      <c r="N317" s="49"/>
      <c r="O317" s="49"/>
      <c r="P317" s="49"/>
      <c r="Q317" s="49"/>
      <c r="R317" s="49"/>
      <c r="S317" s="49"/>
      <c r="T317" s="49"/>
      <c r="U317" s="49"/>
    </row>
    <row r="318" s="38" customFormat="1" spans="1:21">
      <c r="A318" s="257"/>
      <c r="B318" s="258"/>
      <c r="D318" s="257"/>
      <c r="E318" s="259"/>
      <c r="F318" s="260"/>
      <c r="G318" s="261"/>
      <c r="I318" s="259"/>
      <c r="J318" s="259"/>
      <c r="K318" s="47"/>
      <c r="L318" s="49"/>
      <c r="M318" s="49"/>
      <c r="N318" s="49"/>
      <c r="O318" s="49"/>
      <c r="P318" s="49"/>
      <c r="Q318" s="49"/>
      <c r="R318" s="49"/>
      <c r="S318" s="49"/>
      <c r="T318" s="49"/>
      <c r="U318" s="49"/>
    </row>
    <row r="319" s="38" customFormat="1" spans="1:21">
      <c r="A319" s="257"/>
      <c r="B319" s="258"/>
      <c r="D319" s="257"/>
      <c r="E319" s="259"/>
      <c r="F319" s="260"/>
      <c r="G319" s="261"/>
      <c r="I319" s="259"/>
      <c r="J319" s="259"/>
      <c r="K319" s="47"/>
      <c r="L319" s="49"/>
      <c r="M319" s="49"/>
      <c r="N319" s="49"/>
      <c r="O319" s="49"/>
      <c r="P319" s="49"/>
      <c r="Q319" s="49"/>
      <c r="R319" s="49"/>
      <c r="S319" s="49"/>
      <c r="T319" s="49"/>
      <c r="U319" s="49"/>
    </row>
    <row r="320" s="38" customFormat="1" spans="1:21">
      <c r="A320" s="257"/>
      <c r="B320" s="258"/>
      <c r="D320" s="257"/>
      <c r="E320" s="259"/>
      <c r="F320" s="260"/>
      <c r="G320" s="261"/>
      <c r="I320" s="259"/>
      <c r="J320" s="259"/>
      <c r="K320" s="47"/>
      <c r="L320" s="49"/>
      <c r="M320" s="49"/>
      <c r="N320" s="49"/>
      <c r="O320" s="49"/>
      <c r="P320" s="49"/>
      <c r="Q320" s="49"/>
      <c r="R320" s="49"/>
      <c r="S320" s="49"/>
      <c r="T320" s="49"/>
      <c r="U320" s="49"/>
    </row>
    <row r="321" s="38" customFormat="1" spans="1:21">
      <c r="A321" s="257"/>
      <c r="B321" s="258"/>
      <c r="D321" s="257"/>
      <c r="E321" s="259"/>
      <c r="F321" s="260"/>
      <c r="G321" s="261"/>
      <c r="I321" s="259"/>
      <c r="J321" s="259"/>
      <c r="K321" s="47"/>
      <c r="L321" s="49"/>
      <c r="M321" s="49"/>
      <c r="N321" s="49"/>
      <c r="O321" s="49"/>
      <c r="P321" s="49"/>
      <c r="Q321" s="49"/>
      <c r="R321" s="49"/>
      <c r="S321" s="49"/>
      <c r="T321" s="49"/>
      <c r="U321" s="49"/>
    </row>
    <row r="322" s="38" customFormat="1" spans="1:21">
      <c r="A322" s="257"/>
      <c r="B322" s="258"/>
      <c r="D322" s="257"/>
      <c r="E322" s="259"/>
      <c r="F322" s="260"/>
      <c r="G322" s="261"/>
      <c r="I322" s="259"/>
      <c r="J322" s="259"/>
      <c r="K322" s="47"/>
      <c r="L322" s="49"/>
      <c r="M322" s="49"/>
      <c r="N322" s="49"/>
      <c r="O322" s="49"/>
      <c r="P322" s="49"/>
      <c r="Q322" s="49"/>
      <c r="R322" s="49"/>
      <c r="S322" s="49"/>
      <c r="T322" s="49"/>
      <c r="U322" s="49"/>
    </row>
    <row r="323" s="38" customFormat="1" spans="1:21">
      <c r="A323" s="257"/>
      <c r="B323" s="258"/>
      <c r="D323" s="257"/>
      <c r="E323" s="259"/>
      <c r="F323" s="260"/>
      <c r="G323" s="261"/>
      <c r="I323" s="259"/>
      <c r="J323" s="259"/>
      <c r="K323" s="47"/>
      <c r="L323" s="49"/>
      <c r="M323" s="49"/>
      <c r="N323" s="49"/>
      <c r="O323" s="49"/>
      <c r="P323" s="49"/>
      <c r="Q323" s="49"/>
      <c r="R323" s="49"/>
      <c r="S323" s="49"/>
      <c r="T323" s="49"/>
      <c r="U323" s="49"/>
    </row>
    <row r="324" s="38" customFormat="1" spans="1:21">
      <c r="A324" s="257"/>
      <c r="B324" s="258"/>
      <c r="D324" s="257"/>
      <c r="E324" s="259"/>
      <c r="F324" s="260"/>
      <c r="G324" s="261"/>
      <c r="I324" s="259"/>
      <c r="J324" s="259"/>
      <c r="K324" s="47"/>
      <c r="L324" s="49"/>
      <c r="M324" s="49"/>
      <c r="N324" s="49"/>
      <c r="O324" s="49"/>
      <c r="P324" s="49"/>
      <c r="Q324" s="49"/>
      <c r="R324" s="49"/>
      <c r="S324" s="49"/>
      <c r="T324" s="49"/>
      <c r="U324" s="49"/>
    </row>
    <row r="325" s="38" customFormat="1" spans="1:21">
      <c r="A325" s="257"/>
      <c r="B325" s="258"/>
      <c r="D325" s="257"/>
      <c r="E325" s="259"/>
      <c r="F325" s="260"/>
      <c r="G325" s="261"/>
      <c r="I325" s="259"/>
      <c r="J325" s="259"/>
      <c r="K325" s="47"/>
      <c r="L325" s="49"/>
      <c r="M325" s="49"/>
      <c r="N325" s="49"/>
      <c r="O325" s="49"/>
      <c r="P325" s="49"/>
      <c r="Q325" s="49"/>
      <c r="R325" s="49"/>
      <c r="S325" s="49"/>
      <c r="T325" s="49"/>
      <c r="U325" s="49"/>
    </row>
    <row r="326" s="38" customFormat="1" spans="1:21">
      <c r="A326" s="257"/>
      <c r="B326" s="258"/>
      <c r="D326" s="257"/>
      <c r="E326" s="259"/>
      <c r="F326" s="260"/>
      <c r="G326" s="261"/>
      <c r="I326" s="259"/>
      <c r="J326" s="259"/>
      <c r="K326" s="47"/>
      <c r="L326" s="49"/>
      <c r="M326" s="49"/>
      <c r="N326" s="49"/>
      <c r="O326" s="49"/>
      <c r="P326" s="49"/>
      <c r="Q326" s="49"/>
      <c r="R326" s="49"/>
      <c r="S326" s="49"/>
      <c r="T326" s="49"/>
      <c r="U326" s="49"/>
    </row>
    <row r="327" s="38" customFormat="1" spans="1:21">
      <c r="A327" s="257"/>
      <c r="B327" s="258"/>
      <c r="D327" s="257"/>
      <c r="E327" s="259"/>
      <c r="F327" s="260"/>
      <c r="G327" s="261"/>
      <c r="I327" s="259"/>
      <c r="J327" s="259"/>
      <c r="K327" s="47"/>
      <c r="L327" s="49"/>
      <c r="M327" s="49"/>
      <c r="N327" s="49"/>
      <c r="O327" s="49"/>
      <c r="P327" s="49"/>
      <c r="Q327" s="49"/>
      <c r="R327" s="49"/>
      <c r="S327" s="49"/>
      <c r="T327" s="49"/>
      <c r="U327" s="49"/>
    </row>
    <row r="328" s="38" customFormat="1" spans="1:21">
      <c r="A328" s="257"/>
      <c r="B328" s="258"/>
      <c r="D328" s="257"/>
      <c r="E328" s="259"/>
      <c r="F328" s="260"/>
      <c r="G328" s="261"/>
      <c r="I328" s="259"/>
      <c r="J328" s="259"/>
      <c r="K328" s="47"/>
      <c r="L328" s="49"/>
      <c r="M328" s="49"/>
      <c r="N328" s="49"/>
      <c r="O328" s="49"/>
      <c r="P328" s="49"/>
      <c r="Q328" s="49"/>
      <c r="R328" s="49"/>
      <c r="S328" s="49"/>
      <c r="T328" s="49"/>
      <c r="U328" s="49"/>
    </row>
    <row r="329" s="38" customFormat="1" spans="1:21">
      <c r="A329" s="257"/>
      <c r="B329" s="258"/>
      <c r="D329" s="257"/>
      <c r="E329" s="259"/>
      <c r="F329" s="260"/>
      <c r="G329" s="261"/>
      <c r="I329" s="259"/>
      <c r="J329" s="259"/>
      <c r="K329" s="47"/>
      <c r="L329" s="49"/>
      <c r="M329" s="49"/>
      <c r="N329" s="49"/>
      <c r="O329" s="49"/>
      <c r="P329" s="49"/>
      <c r="Q329" s="49"/>
      <c r="R329" s="49"/>
      <c r="S329" s="49"/>
      <c r="T329" s="49"/>
      <c r="U329" s="49"/>
    </row>
    <row r="330" s="38" customFormat="1" spans="1:21">
      <c r="A330" s="257"/>
      <c r="B330" s="258"/>
      <c r="D330" s="257"/>
      <c r="E330" s="259"/>
      <c r="F330" s="260"/>
      <c r="G330" s="261"/>
      <c r="I330" s="259"/>
      <c r="J330" s="259"/>
      <c r="K330" s="47"/>
      <c r="L330" s="49"/>
      <c r="M330" s="49"/>
      <c r="N330" s="49"/>
      <c r="O330" s="49"/>
      <c r="P330" s="49"/>
      <c r="Q330" s="49"/>
      <c r="R330" s="49"/>
      <c r="S330" s="49"/>
      <c r="T330" s="49"/>
      <c r="U330" s="49"/>
    </row>
    <row r="331" s="38" customFormat="1" spans="1:21">
      <c r="A331" s="257"/>
      <c r="B331" s="258"/>
      <c r="D331" s="257"/>
      <c r="E331" s="259"/>
      <c r="F331" s="260"/>
      <c r="G331" s="261"/>
      <c r="I331" s="259"/>
      <c r="J331" s="259"/>
      <c r="K331" s="47"/>
      <c r="L331" s="49"/>
      <c r="M331" s="49"/>
      <c r="N331" s="49"/>
      <c r="O331" s="49"/>
      <c r="P331" s="49"/>
      <c r="Q331" s="49"/>
      <c r="R331" s="49"/>
      <c r="S331" s="49"/>
      <c r="T331" s="49"/>
      <c r="U331" s="49"/>
    </row>
    <row r="332" s="38" customFormat="1" spans="1:21">
      <c r="A332" s="257"/>
      <c r="B332" s="258"/>
      <c r="D332" s="257"/>
      <c r="E332" s="259"/>
      <c r="F332" s="260"/>
      <c r="G332" s="261"/>
      <c r="I332" s="259"/>
      <c r="J332" s="259"/>
      <c r="K332" s="47"/>
      <c r="L332" s="49"/>
      <c r="M332" s="49"/>
      <c r="N332" s="49"/>
      <c r="O332" s="49"/>
      <c r="P332" s="49"/>
      <c r="Q332" s="49"/>
      <c r="R332" s="49"/>
      <c r="S332" s="49"/>
      <c r="T332" s="49"/>
      <c r="U332" s="49"/>
    </row>
    <row r="333" s="38" customFormat="1" spans="1:21">
      <c r="A333" s="257"/>
      <c r="B333" s="258"/>
      <c r="D333" s="257"/>
      <c r="E333" s="259"/>
      <c r="F333" s="260"/>
      <c r="G333" s="261"/>
      <c r="I333" s="259"/>
      <c r="J333" s="259"/>
      <c r="K333" s="47"/>
      <c r="L333" s="49"/>
      <c r="M333" s="49"/>
      <c r="N333" s="49"/>
      <c r="O333" s="49"/>
      <c r="P333" s="49"/>
      <c r="Q333" s="49"/>
      <c r="R333" s="49"/>
      <c r="S333" s="49"/>
      <c r="T333" s="49"/>
      <c r="U333" s="49"/>
    </row>
    <row r="334" s="38" customFormat="1" spans="1:21">
      <c r="A334" s="257"/>
      <c r="B334" s="258"/>
      <c r="D334" s="257"/>
      <c r="E334" s="259"/>
      <c r="F334" s="260"/>
      <c r="G334" s="261"/>
      <c r="I334" s="259"/>
      <c r="J334" s="259"/>
      <c r="K334" s="47"/>
      <c r="L334" s="49"/>
      <c r="M334" s="49"/>
      <c r="N334" s="49"/>
      <c r="O334" s="49"/>
      <c r="P334" s="49"/>
      <c r="Q334" s="49"/>
      <c r="R334" s="49"/>
      <c r="S334" s="49"/>
      <c r="T334" s="49"/>
      <c r="U334" s="49"/>
    </row>
    <row r="335" s="38" customFormat="1" spans="1:21">
      <c r="A335" s="257"/>
      <c r="B335" s="258"/>
      <c r="D335" s="257"/>
      <c r="E335" s="259"/>
      <c r="F335" s="260"/>
      <c r="G335" s="261"/>
      <c r="I335" s="259"/>
      <c r="J335" s="259"/>
      <c r="K335" s="47"/>
      <c r="L335" s="49"/>
      <c r="M335" s="49"/>
      <c r="N335" s="49"/>
      <c r="O335" s="49"/>
      <c r="P335" s="49"/>
      <c r="Q335" s="49"/>
      <c r="R335" s="49"/>
      <c r="S335" s="49"/>
      <c r="T335" s="49"/>
      <c r="U335" s="49"/>
    </row>
    <row r="336" s="38" customFormat="1" spans="1:21">
      <c r="A336" s="257"/>
      <c r="B336" s="258"/>
      <c r="D336" s="257"/>
      <c r="E336" s="259"/>
      <c r="F336" s="260"/>
      <c r="G336" s="261"/>
      <c r="I336" s="259"/>
      <c r="J336" s="259"/>
      <c r="K336" s="47"/>
      <c r="L336" s="49"/>
      <c r="M336" s="49"/>
      <c r="N336" s="49"/>
      <c r="O336" s="49"/>
      <c r="P336" s="49"/>
      <c r="Q336" s="49"/>
      <c r="R336" s="49"/>
      <c r="S336" s="49"/>
      <c r="T336" s="49"/>
      <c r="U336" s="49"/>
    </row>
    <row r="337" s="38" customFormat="1" spans="1:21">
      <c r="A337" s="257"/>
      <c r="B337" s="258"/>
      <c r="D337" s="257"/>
      <c r="E337" s="259"/>
      <c r="F337" s="260"/>
      <c r="G337" s="261"/>
      <c r="I337" s="259"/>
      <c r="J337" s="259"/>
      <c r="K337" s="47"/>
      <c r="L337" s="49"/>
      <c r="M337" s="49"/>
      <c r="N337" s="49"/>
      <c r="O337" s="49"/>
      <c r="P337" s="49"/>
      <c r="Q337" s="49"/>
      <c r="R337" s="49"/>
      <c r="S337" s="49"/>
      <c r="T337" s="49"/>
      <c r="U337" s="49"/>
    </row>
    <row r="338" s="38" customFormat="1" spans="1:21">
      <c r="A338" s="257"/>
      <c r="B338" s="258"/>
      <c r="D338" s="257"/>
      <c r="E338" s="259"/>
      <c r="F338" s="260"/>
      <c r="G338" s="261"/>
      <c r="I338" s="259"/>
      <c r="J338" s="259"/>
      <c r="K338" s="47"/>
      <c r="L338" s="49"/>
      <c r="M338" s="49"/>
      <c r="N338" s="49"/>
      <c r="O338" s="49"/>
      <c r="P338" s="49"/>
      <c r="Q338" s="49"/>
      <c r="R338" s="49"/>
      <c r="S338" s="49"/>
      <c r="T338" s="49"/>
      <c r="U338" s="49"/>
    </row>
    <row r="339" s="38" customFormat="1" spans="1:21">
      <c r="A339" s="257"/>
      <c r="B339" s="258"/>
      <c r="D339" s="257"/>
      <c r="E339" s="259"/>
      <c r="F339" s="260"/>
      <c r="G339" s="261"/>
      <c r="I339" s="259"/>
      <c r="J339" s="259"/>
      <c r="K339" s="47"/>
      <c r="L339" s="49"/>
      <c r="M339" s="49"/>
      <c r="N339" s="49"/>
      <c r="O339" s="49"/>
      <c r="P339" s="49"/>
      <c r="Q339" s="49"/>
      <c r="R339" s="49"/>
      <c r="S339" s="49"/>
      <c r="T339" s="49"/>
      <c r="U339" s="49"/>
    </row>
    <row r="340" s="38" customFormat="1" spans="1:21">
      <c r="A340" s="257"/>
      <c r="B340" s="258"/>
      <c r="D340" s="257"/>
      <c r="E340" s="259"/>
      <c r="F340" s="260"/>
      <c r="G340" s="261"/>
      <c r="I340" s="259"/>
      <c r="J340" s="259"/>
      <c r="K340" s="47"/>
      <c r="L340" s="49"/>
      <c r="M340" s="49"/>
      <c r="N340" s="49"/>
      <c r="O340" s="49"/>
      <c r="P340" s="49"/>
      <c r="Q340" s="49"/>
      <c r="R340" s="49"/>
      <c r="S340" s="49"/>
      <c r="T340" s="49"/>
      <c r="U340" s="49"/>
    </row>
    <row r="341" s="38" customFormat="1" spans="1:21">
      <c r="A341" s="257"/>
      <c r="B341" s="258"/>
      <c r="D341" s="257"/>
      <c r="E341" s="259"/>
      <c r="F341" s="260"/>
      <c r="G341" s="261"/>
      <c r="I341" s="259"/>
      <c r="J341" s="259"/>
      <c r="K341" s="47"/>
      <c r="L341" s="49"/>
      <c r="M341" s="49"/>
      <c r="N341" s="49"/>
      <c r="O341" s="49"/>
      <c r="P341" s="49"/>
      <c r="Q341" s="49"/>
      <c r="R341" s="49"/>
      <c r="S341" s="49"/>
      <c r="T341" s="49"/>
      <c r="U341" s="49"/>
    </row>
    <row r="342" s="38" customFormat="1" spans="1:21">
      <c r="A342" s="257"/>
      <c r="B342" s="258"/>
      <c r="D342" s="257"/>
      <c r="E342" s="259"/>
      <c r="F342" s="260"/>
      <c r="G342" s="261"/>
      <c r="I342" s="259"/>
      <c r="J342" s="259"/>
      <c r="K342" s="47"/>
      <c r="L342" s="49"/>
      <c r="M342" s="49"/>
      <c r="N342" s="49"/>
      <c r="O342" s="49"/>
      <c r="P342" s="49"/>
      <c r="Q342" s="49"/>
      <c r="R342" s="49"/>
      <c r="S342" s="49"/>
      <c r="T342" s="49"/>
      <c r="U342" s="49"/>
    </row>
    <row r="343" s="38" customFormat="1" spans="1:21">
      <c r="A343" s="257"/>
      <c r="B343" s="258"/>
      <c r="D343" s="257"/>
      <c r="E343" s="259"/>
      <c r="F343" s="260"/>
      <c r="G343" s="261"/>
      <c r="I343" s="259"/>
      <c r="J343" s="259"/>
      <c r="K343" s="47"/>
      <c r="L343" s="49"/>
      <c r="M343" s="49"/>
      <c r="N343" s="49"/>
      <c r="O343" s="49"/>
      <c r="P343" s="49"/>
      <c r="Q343" s="49"/>
      <c r="R343" s="49"/>
      <c r="S343" s="49"/>
      <c r="T343" s="49"/>
      <c r="U343" s="49"/>
    </row>
    <row r="344" s="38" customFormat="1" spans="1:21">
      <c r="A344" s="257"/>
      <c r="B344" s="258"/>
      <c r="D344" s="257"/>
      <c r="E344" s="259"/>
      <c r="F344" s="260"/>
      <c r="G344" s="261"/>
      <c r="I344" s="259"/>
      <c r="J344" s="259"/>
      <c r="K344" s="47"/>
      <c r="L344" s="49"/>
      <c r="M344" s="49"/>
      <c r="N344" s="49"/>
      <c r="O344" s="49"/>
      <c r="P344" s="49"/>
      <c r="Q344" s="49"/>
      <c r="R344" s="49"/>
      <c r="S344" s="49"/>
      <c r="T344" s="49"/>
      <c r="U344" s="49"/>
    </row>
    <row r="345" s="38" customFormat="1" spans="1:21">
      <c r="A345" s="257"/>
      <c r="B345" s="258"/>
      <c r="D345" s="257"/>
      <c r="E345" s="259"/>
      <c r="F345" s="260"/>
      <c r="G345" s="261"/>
      <c r="I345" s="259"/>
      <c r="J345" s="259"/>
      <c r="K345" s="47"/>
      <c r="L345" s="49"/>
      <c r="M345" s="49"/>
      <c r="N345" s="49"/>
      <c r="O345" s="49"/>
      <c r="P345" s="49"/>
      <c r="Q345" s="49"/>
      <c r="R345" s="49"/>
      <c r="S345" s="49"/>
      <c r="T345" s="49"/>
      <c r="U345" s="49"/>
    </row>
    <row r="346" s="38" customFormat="1" spans="1:21">
      <c r="A346" s="257"/>
      <c r="B346" s="258"/>
      <c r="D346" s="257"/>
      <c r="E346" s="259"/>
      <c r="F346" s="260"/>
      <c r="G346" s="261"/>
      <c r="I346" s="259"/>
      <c r="J346" s="259"/>
      <c r="K346" s="47"/>
      <c r="L346" s="49"/>
      <c r="M346" s="49"/>
      <c r="N346" s="49"/>
      <c r="O346" s="49"/>
      <c r="P346" s="49"/>
      <c r="Q346" s="49"/>
      <c r="R346" s="49"/>
      <c r="S346" s="49"/>
      <c r="T346" s="49"/>
      <c r="U346" s="49"/>
    </row>
    <row r="347" s="38" customFormat="1" spans="1:21">
      <c r="A347" s="257"/>
      <c r="B347" s="258"/>
      <c r="D347" s="257"/>
      <c r="E347" s="259"/>
      <c r="F347" s="260"/>
      <c r="G347" s="261"/>
      <c r="I347" s="259"/>
      <c r="J347" s="259"/>
      <c r="K347" s="47"/>
      <c r="L347" s="49"/>
      <c r="M347" s="49"/>
      <c r="N347" s="49"/>
      <c r="O347" s="49"/>
      <c r="P347" s="49"/>
      <c r="Q347" s="49"/>
      <c r="R347" s="49"/>
      <c r="S347" s="49"/>
      <c r="T347" s="49"/>
      <c r="U347" s="49"/>
    </row>
    <row r="348" s="38" customFormat="1" spans="1:21">
      <c r="A348" s="257"/>
      <c r="B348" s="258"/>
      <c r="D348" s="257"/>
      <c r="E348" s="259"/>
      <c r="F348" s="260"/>
      <c r="G348" s="261"/>
      <c r="I348" s="259"/>
      <c r="J348" s="259"/>
      <c r="K348" s="47"/>
      <c r="L348" s="49"/>
      <c r="M348" s="49"/>
      <c r="N348" s="49"/>
      <c r="O348" s="49"/>
      <c r="P348" s="49"/>
      <c r="Q348" s="49"/>
      <c r="R348" s="49"/>
      <c r="S348" s="49"/>
      <c r="T348" s="49"/>
      <c r="U348" s="49"/>
    </row>
    <row r="349" s="38" customFormat="1" spans="1:21">
      <c r="A349" s="257"/>
      <c r="B349" s="258"/>
      <c r="D349" s="257"/>
      <c r="E349" s="259"/>
      <c r="F349" s="260"/>
      <c r="G349" s="261"/>
      <c r="I349" s="259"/>
      <c r="J349" s="259"/>
      <c r="K349" s="47"/>
      <c r="L349" s="49"/>
      <c r="M349" s="49"/>
      <c r="N349" s="49"/>
      <c r="O349" s="49"/>
      <c r="P349" s="49"/>
      <c r="Q349" s="49"/>
      <c r="R349" s="49"/>
      <c r="S349" s="49"/>
      <c r="T349" s="49"/>
      <c r="U349" s="49"/>
    </row>
    <row r="350" s="38" customFormat="1" spans="1:21">
      <c r="A350" s="257"/>
      <c r="B350" s="258"/>
      <c r="D350" s="257"/>
      <c r="E350" s="259"/>
      <c r="F350" s="260"/>
      <c r="G350" s="261"/>
      <c r="I350" s="259"/>
      <c r="J350" s="259"/>
      <c r="K350" s="47"/>
      <c r="L350" s="49"/>
      <c r="M350" s="49"/>
      <c r="N350" s="49"/>
      <c r="O350" s="49"/>
      <c r="P350" s="49"/>
      <c r="Q350" s="49"/>
      <c r="R350" s="49"/>
      <c r="S350" s="49"/>
      <c r="T350" s="49"/>
      <c r="U350" s="49"/>
    </row>
    <row r="351" s="38" customFormat="1" spans="1:21">
      <c r="A351" s="257"/>
      <c r="B351" s="258"/>
      <c r="D351" s="257"/>
      <c r="E351" s="259"/>
      <c r="F351" s="260"/>
      <c r="G351" s="261"/>
      <c r="I351" s="259"/>
      <c r="J351" s="259"/>
      <c r="K351" s="47"/>
      <c r="L351" s="49"/>
      <c r="M351" s="49"/>
      <c r="N351" s="49"/>
      <c r="O351" s="49"/>
      <c r="P351" s="49"/>
      <c r="Q351" s="49"/>
      <c r="R351" s="49"/>
      <c r="S351" s="49"/>
      <c r="T351" s="49"/>
      <c r="U351" s="49"/>
    </row>
    <row r="352" s="38" customFormat="1" spans="1:21">
      <c r="A352" s="257"/>
      <c r="B352" s="258"/>
      <c r="D352" s="257"/>
      <c r="E352" s="259"/>
      <c r="F352" s="260"/>
      <c r="G352" s="261"/>
      <c r="I352" s="259"/>
      <c r="J352" s="259"/>
      <c r="K352" s="47"/>
      <c r="L352" s="49"/>
      <c r="M352" s="49"/>
      <c r="N352" s="49"/>
      <c r="O352" s="49"/>
      <c r="P352" s="49"/>
      <c r="Q352" s="49"/>
      <c r="R352" s="49"/>
      <c r="S352" s="49"/>
      <c r="T352" s="49"/>
      <c r="U352" s="49"/>
    </row>
    <row r="353" s="38" customFormat="1" spans="1:21">
      <c r="A353" s="257"/>
      <c r="B353" s="258"/>
      <c r="D353" s="257"/>
      <c r="E353" s="259"/>
      <c r="F353" s="260"/>
      <c r="G353" s="261"/>
      <c r="I353" s="259"/>
      <c r="J353" s="259"/>
      <c r="K353" s="47"/>
      <c r="L353" s="49"/>
      <c r="M353" s="49"/>
      <c r="N353" s="49"/>
      <c r="O353" s="49"/>
      <c r="P353" s="49"/>
      <c r="Q353" s="49"/>
      <c r="R353" s="49"/>
      <c r="S353" s="49"/>
      <c r="T353" s="49"/>
      <c r="U353" s="49"/>
    </row>
    <row r="354" s="38" customFormat="1" spans="1:21">
      <c r="A354" s="257"/>
      <c r="B354" s="258"/>
      <c r="D354" s="257"/>
      <c r="E354" s="259"/>
      <c r="F354" s="260"/>
      <c r="G354" s="261"/>
      <c r="I354" s="259"/>
      <c r="J354" s="259"/>
      <c r="K354" s="47"/>
      <c r="L354" s="49"/>
      <c r="M354" s="49"/>
      <c r="N354" s="49"/>
      <c r="O354" s="49"/>
      <c r="P354" s="49"/>
      <c r="Q354" s="49"/>
      <c r="R354" s="49"/>
      <c r="S354" s="49"/>
      <c r="T354" s="49"/>
      <c r="U354" s="49"/>
    </row>
    <row r="355" s="38" customFormat="1" spans="1:21">
      <c r="A355" s="257"/>
      <c r="B355" s="258"/>
      <c r="D355" s="257"/>
      <c r="E355" s="259"/>
      <c r="F355" s="260"/>
      <c r="G355" s="261"/>
      <c r="I355" s="259"/>
      <c r="J355" s="259"/>
      <c r="K355" s="47"/>
      <c r="L355" s="49"/>
      <c r="M355" s="49"/>
      <c r="N355" s="49"/>
      <c r="O355" s="49"/>
      <c r="P355" s="49"/>
      <c r="Q355" s="49"/>
      <c r="R355" s="49"/>
      <c r="S355" s="49"/>
      <c r="T355" s="49"/>
      <c r="U355" s="49"/>
    </row>
    <row r="356" s="38" customFormat="1" spans="1:21">
      <c r="A356" s="257"/>
      <c r="B356" s="258"/>
      <c r="D356" s="257"/>
      <c r="E356" s="259"/>
      <c r="F356" s="260"/>
      <c r="G356" s="261"/>
      <c r="I356" s="259"/>
      <c r="J356" s="259"/>
      <c r="K356" s="47"/>
      <c r="L356" s="49"/>
      <c r="M356" s="49"/>
      <c r="N356" s="49"/>
      <c r="O356" s="49"/>
      <c r="P356" s="49"/>
      <c r="Q356" s="49"/>
      <c r="R356" s="49"/>
      <c r="S356" s="49"/>
      <c r="T356" s="49"/>
      <c r="U356" s="49"/>
    </row>
    <row r="357" s="38" customFormat="1" spans="1:21">
      <c r="A357" s="257"/>
      <c r="B357" s="258"/>
      <c r="D357" s="257"/>
      <c r="E357" s="259"/>
      <c r="F357" s="260"/>
      <c r="G357" s="261"/>
      <c r="I357" s="259"/>
      <c r="J357" s="259"/>
      <c r="K357" s="47"/>
      <c r="L357" s="49"/>
      <c r="M357" s="49"/>
      <c r="N357" s="49"/>
      <c r="O357" s="49"/>
      <c r="P357" s="49"/>
      <c r="Q357" s="49"/>
      <c r="R357" s="49"/>
      <c r="S357" s="49"/>
      <c r="T357" s="49"/>
      <c r="U357" s="49"/>
    </row>
    <row r="358" s="38" customFormat="1" spans="1:21">
      <c r="A358" s="257"/>
      <c r="B358" s="258"/>
      <c r="D358" s="257"/>
      <c r="E358" s="259"/>
      <c r="F358" s="260"/>
      <c r="G358" s="261"/>
      <c r="I358" s="259"/>
      <c r="J358" s="259"/>
      <c r="K358" s="47"/>
      <c r="L358" s="49"/>
      <c r="M358" s="49"/>
      <c r="N358" s="49"/>
      <c r="O358" s="49"/>
      <c r="P358" s="49"/>
      <c r="Q358" s="49"/>
      <c r="R358" s="49"/>
      <c r="S358" s="49"/>
      <c r="T358" s="49"/>
      <c r="U358" s="49"/>
    </row>
    <row r="359" s="38" customFormat="1" spans="1:21">
      <c r="A359" s="257"/>
      <c r="B359" s="258"/>
      <c r="D359" s="257"/>
      <c r="E359" s="259"/>
      <c r="F359" s="260"/>
      <c r="G359" s="261"/>
      <c r="I359" s="259"/>
      <c r="J359" s="259"/>
      <c r="K359" s="47"/>
      <c r="L359" s="49"/>
      <c r="M359" s="49"/>
      <c r="N359" s="49"/>
      <c r="O359" s="49"/>
      <c r="P359" s="49"/>
      <c r="Q359" s="49"/>
      <c r="R359" s="49"/>
      <c r="S359" s="49"/>
      <c r="T359" s="49"/>
      <c r="U359" s="49"/>
    </row>
    <row r="360" s="38" customFormat="1" spans="1:21">
      <c r="A360" s="257"/>
      <c r="B360" s="258"/>
      <c r="D360" s="257"/>
      <c r="E360" s="259"/>
      <c r="F360" s="260"/>
      <c r="G360" s="261"/>
      <c r="I360" s="259"/>
      <c r="J360" s="259"/>
      <c r="K360" s="47"/>
      <c r="L360" s="49"/>
      <c r="M360" s="49"/>
      <c r="N360" s="49"/>
      <c r="O360" s="49"/>
      <c r="P360" s="49"/>
      <c r="Q360" s="49"/>
      <c r="R360" s="49"/>
      <c r="S360" s="49"/>
      <c r="T360" s="49"/>
      <c r="U360" s="49"/>
    </row>
    <row r="361" s="38" customFormat="1" spans="1:21">
      <c r="A361" s="257"/>
      <c r="B361" s="258"/>
      <c r="D361" s="257"/>
      <c r="E361" s="259"/>
      <c r="F361" s="260"/>
      <c r="G361" s="261"/>
      <c r="I361" s="259"/>
      <c r="J361" s="259"/>
      <c r="K361" s="47"/>
      <c r="L361" s="49"/>
      <c r="M361" s="49"/>
      <c r="N361" s="49"/>
      <c r="O361" s="49"/>
      <c r="P361" s="49"/>
      <c r="Q361" s="49"/>
      <c r="R361" s="49"/>
      <c r="S361" s="49"/>
      <c r="T361" s="49"/>
      <c r="U361" s="49"/>
    </row>
    <row r="362" s="38" customFormat="1" spans="1:21">
      <c r="A362" s="257"/>
      <c r="B362" s="258"/>
      <c r="D362" s="257"/>
      <c r="E362" s="259"/>
      <c r="F362" s="260"/>
      <c r="G362" s="261"/>
      <c r="I362" s="259"/>
      <c r="J362" s="259"/>
      <c r="K362" s="47"/>
      <c r="L362" s="49"/>
      <c r="M362" s="49"/>
      <c r="N362" s="49"/>
      <c r="O362" s="49"/>
      <c r="P362" s="49"/>
      <c r="Q362" s="49"/>
      <c r="R362" s="49"/>
      <c r="S362" s="49"/>
      <c r="T362" s="49"/>
      <c r="U362" s="49"/>
    </row>
    <row r="363" s="38" customFormat="1" spans="1:21">
      <c r="A363" s="257"/>
      <c r="B363" s="258"/>
      <c r="D363" s="257"/>
      <c r="E363" s="259"/>
      <c r="F363" s="260"/>
      <c r="G363" s="261"/>
      <c r="I363" s="259"/>
      <c r="J363" s="259"/>
      <c r="K363" s="47"/>
      <c r="L363" s="49"/>
      <c r="M363" s="49"/>
      <c r="N363" s="49"/>
      <c r="O363" s="49"/>
      <c r="P363" s="49"/>
      <c r="Q363" s="49"/>
      <c r="R363" s="49"/>
      <c r="S363" s="49"/>
      <c r="T363" s="49"/>
      <c r="U363" s="49"/>
    </row>
    <row r="364" s="38" customFormat="1" spans="1:21">
      <c r="A364" s="257"/>
      <c r="B364" s="258"/>
      <c r="D364" s="257"/>
      <c r="E364" s="259"/>
      <c r="F364" s="260"/>
      <c r="G364" s="261"/>
      <c r="I364" s="259"/>
      <c r="J364" s="259"/>
      <c r="K364" s="47"/>
      <c r="L364" s="49"/>
      <c r="M364" s="49"/>
      <c r="N364" s="49"/>
      <c r="O364" s="49"/>
      <c r="P364" s="49"/>
      <c r="Q364" s="49"/>
      <c r="R364" s="49"/>
      <c r="S364" s="49"/>
      <c r="T364" s="49"/>
      <c r="U364" s="49"/>
    </row>
    <row r="365" s="38" customFormat="1" spans="1:21">
      <c r="A365" s="257"/>
      <c r="B365" s="258"/>
      <c r="D365" s="257"/>
      <c r="E365" s="259"/>
      <c r="F365" s="260"/>
      <c r="G365" s="261"/>
      <c r="I365" s="259"/>
      <c r="J365" s="259"/>
      <c r="K365" s="47"/>
      <c r="L365" s="49"/>
      <c r="M365" s="49"/>
      <c r="N365" s="49"/>
      <c r="O365" s="49"/>
      <c r="P365" s="49"/>
      <c r="Q365" s="49"/>
      <c r="R365" s="49"/>
      <c r="S365" s="49"/>
      <c r="T365" s="49"/>
      <c r="U365" s="49"/>
    </row>
    <row r="366" s="38" customFormat="1" spans="1:21">
      <c r="A366" s="257"/>
      <c r="B366" s="258"/>
      <c r="D366" s="257"/>
      <c r="E366" s="259"/>
      <c r="F366" s="260"/>
      <c r="G366" s="261"/>
      <c r="I366" s="259"/>
      <c r="J366" s="259"/>
      <c r="K366" s="47"/>
      <c r="L366" s="49"/>
      <c r="M366" s="49"/>
      <c r="N366" s="49"/>
      <c r="O366" s="49"/>
      <c r="P366" s="49"/>
      <c r="Q366" s="49"/>
      <c r="R366" s="49"/>
      <c r="S366" s="49"/>
      <c r="T366" s="49"/>
      <c r="U366" s="49"/>
    </row>
    <row r="367" s="38" customFormat="1" spans="1:21">
      <c r="A367" s="257"/>
      <c r="B367" s="258"/>
      <c r="D367" s="257"/>
      <c r="E367" s="259"/>
      <c r="F367" s="260"/>
      <c r="G367" s="261"/>
      <c r="I367" s="259"/>
      <c r="J367" s="259"/>
      <c r="K367" s="47"/>
      <c r="L367" s="49"/>
      <c r="M367" s="49"/>
      <c r="N367" s="49"/>
      <c r="O367" s="49"/>
      <c r="P367" s="49"/>
      <c r="Q367" s="49"/>
      <c r="R367" s="49"/>
      <c r="S367" s="49"/>
      <c r="T367" s="49"/>
      <c r="U367" s="49"/>
    </row>
    <row r="368" s="38" customFormat="1" spans="1:21">
      <c r="A368" s="257"/>
      <c r="B368" s="258"/>
      <c r="D368" s="257"/>
      <c r="E368" s="259"/>
      <c r="F368" s="260"/>
      <c r="G368" s="261"/>
      <c r="I368" s="259"/>
      <c r="J368" s="259"/>
      <c r="K368" s="47"/>
      <c r="L368" s="49"/>
      <c r="M368" s="49"/>
      <c r="N368" s="49"/>
      <c r="O368" s="49"/>
      <c r="P368" s="49"/>
      <c r="Q368" s="49"/>
      <c r="R368" s="49"/>
      <c r="S368" s="49"/>
      <c r="T368" s="49"/>
      <c r="U368" s="49"/>
    </row>
    <row r="369" s="38" customFormat="1" spans="1:21">
      <c r="A369" s="257"/>
      <c r="B369" s="258"/>
      <c r="D369" s="257"/>
      <c r="E369" s="259"/>
      <c r="F369" s="260"/>
      <c r="G369" s="261"/>
      <c r="I369" s="259"/>
      <c r="J369" s="259"/>
      <c r="K369" s="47"/>
      <c r="L369" s="49"/>
      <c r="M369" s="49"/>
      <c r="N369" s="49"/>
      <c r="O369" s="49"/>
      <c r="P369" s="49"/>
      <c r="Q369" s="49"/>
      <c r="R369" s="49"/>
      <c r="S369" s="49"/>
      <c r="T369" s="49"/>
      <c r="U369" s="49"/>
    </row>
    <row r="370" s="38" customFormat="1" spans="1:21">
      <c r="A370" s="257"/>
      <c r="B370" s="258"/>
      <c r="D370" s="257"/>
      <c r="E370" s="259"/>
      <c r="F370" s="260"/>
      <c r="G370" s="261"/>
      <c r="I370" s="259"/>
      <c r="J370" s="259"/>
      <c r="K370" s="47"/>
      <c r="L370" s="49"/>
      <c r="M370" s="49"/>
      <c r="N370" s="49"/>
      <c r="O370" s="49"/>
      <c r="P370" s="49"/>
      <c r="Q370" s="49"/>
      <c r="R370" s="49"/>
      <c r="S370" s="49"/>
      <c r="T370" s="49"/>
      <c r="U370" s="49"/>
    </row>
    <row r="371" s="38" customFormat="1" spans="1:21">
      <c r="A371" s="257"/>
      <c r="B371" s="258"/>
      <c r="D371" s="257"/>
      <c r="E371" s="259"/>
      <c r="F371" s="260"/>
      <c r="G371" s="261"/>
      <c r="I371" s="259"/>
      <c r="J371" s="259"/>
      <c r="K371" s="47"/>
      <c r="L371" s="49"/>
      <c r="M371" s="49"/>
      <c r="N371" s="49"/>
      <c r="O371" s="49"/>
      <c r="P371" s="49"/>
      <c r="Q371" s="49"/>
      <c r="R371" s="49"/>
      <c r="S371" s="49"/>
      <c r="T371" s="49"/>
      <c r="U371" s="49"/>
    </row>
    <row r="372" s="38" customFormat="1" spans="1:21">
      <c r="A372" s="257"/>
      <c r="B372" s="258"/>
      <c r="D372" s="257"/>
      <c r="E372" s="259"/>
      <c r="F372" s="260"/>
      <c r="G372" s="261"/>
      <c r="I372" s="259"/>
      <c r="J372" s="259"/>
      <c r="K372" s="47"/>
      <c r="L372" s="49"/>
      <c r="M372" s="49"/>
      <c r="N372" s="49"/>
      <c r="O372" s="49"/>
      <c r="P372" s="49"/>
      <c r="Q372" s="49"/>
      <c r="R372" s="49"/>
      <c r="S372" s="49"/>
      <c r="T372" s="49"/>
      <c r="U372" s="49"/>
    </row>
    <row r="373" s="38" customFormat="1" spans="1:21">
      <c r="A373" s="257"/>
      <c r="B373" s="258"/>
      <c r="D373" s="257"/>
      <c r="E373" s="259"/>
      <c r="F373" s="260"/>
      <c r="G373" s="261"/>
      <c r="I373" s="259"/>
      <c r="J373" s="259"/>
      <c r="K373" s="47"/>
      <c r="L373" s="49"/>
      <c r="M373" s="49"/>
      <c r="N373" s="49"/>
      <c r="O373" s="49"/>
      <c r="P373" s="49"/>
      <c r="Q373" s="49"/>
      <c r="R373" s="49"/>
      <c r="S373" s="49"/>
      <c r="T373" s="49"/>
      <c r="U373" s="49"/>
    </row>
    <row r="374" s="38" customFormat="1" spans="1:21">
      <c r="A374" s="257"/>
      <c r="B374" s="258"/>
      <c r="D374" s="257"/>
      <c r="E374" s="259"/>
      <c r="F374" s="260"/>
      <c r="G374" s="261"/>
      <c r="I374" s="259"/>
      <c r="J374" s="259"/>
      <c r="K374" s="47"/>
      <c r="L374" s="49"/>
      <c r="M374" s="49"/>
      <c r="N374" s="49"/>
      <c r="O374" s="49"/>
      <c r="P374" s="49"/>
      <c r="Q374" s="49"/>
      <c r="R374" s="49"/>
      <c r="S374" s="49"/>
      <c r="T374" s="49"/>
      <c r="U374" s="49"/>
    </row>
    <row r="375" s="38" customFormat="1" spans="1:21">
      <c r="A375" s="257"/>
      <c r="B375" s="258"/>
      <c r="D375" s="257"/>
      <c r="E375" s="259"/>
      <c r="F375" s="260"/>
      <c r="G375" s="261"/>
      <c r="I375" s="259"/>
      <c r="J375" s="259"/>
      <c r="K375" s="47"/>
      <c r="L375" s="49"/>
      <c r="M375" s="49"/>
      <c r="N375" s="49"/>
      <c r="O375" s="49"/>
      <c r="P375" s="49"/>
      <c r="Q375" s="49"/>
      <c r="R375" s="49"/>
      <c r="S375" s="49"/>
      <c r="T375" s="49"/>
      <c r="U375" s="49"/>
    </row>
    <row r="376" s="38" customFormat="1" spans="1:21">
      <c r="A376" s="257"/>
      <c r="B376" s="258"/>
      <c r="D376" s="257"/>
      <c r="E376" s="259"/>
      <c r="F376" s="260"/>
      <c r="G376" s="261"/>
      <c r="I376" s="259"/>
      <c r="J376" s="259"/>
      <c r="K376" s="47"/>
      <c r="L376" s="49"/>
      <c r="M376" s="49"/>
      <c r="N376" s="49"/>
      <c r="O376" s="49"/>
      <c r="P376" s="49"/>
      <c r="Q376" s="49"/>
      <c r="R376" s="49"/>
      <c r="S376" s="49"/>
      <c r="T376" s="49"/>
      <c r="U376" s="49"/>
    </row>
    <row r="377" s="38" customFormat="1" spans="1:21">
      <c r="A377" s="257"/>
      <c r="B377" s="258"/>
      <c r="D377" s="257"/>
      <c r="E377" s="259"/>
      <c r="F377" s="260"/>
      <c r="G377" s="261"/>
      <c r="I377" s="259"/>
      <c r="J377" s="259"/>
      <c r="K377" s="47"/>
      <c r="L377" s="49"/>
      <c r="M377" s="49"/>
      <c r="N377" s="49"/>
      <c r="O377" s="49"/>
      <c r="P377" s="49"/>
      <c r="Q377" s="49"/>
      <c r="R377" s="49"/>
      <c r="S377" s="49"/>
      <c r="T377" s="49"/>
      <c r="U377" s="49"/>
    </row>
    <row r="378" s="38" customFormat="1" spans="1:21">
      <c r="A378" s="257"/>
      <c r="B378" s="258"/>
      <c r="D378" s="257"/>
      <c r="E378" s="259"/>
      <c r="F378" s="260"/>
      <c r="G378" s="261"/>
      <c r="I378" s="259"/>
      <c r="J378" s="259"/>
      <c r="K378" s="47"/>
      <c r="L378" s="49"/>
      <c r="M378" s="49"/>
      <c r="N378" s="49"/>
      <c r="O378" s="49"/>
      <c r="P378" s="49"/>
      <c r="Q378" s="49"/>
      <c r="R378" s="49"/>
      <c r="S378" s="49"/>
      <c r="T378" s="49"/>
      <c r="U378" s="49"/>
    </row>
    <row r="379" s="38" customFormat="1" spans="1:21">
      <c r="A379" s="257"/>
      <c r="B379" s="258"/>
      <c r="D379" s="257"/>
      <c r="E379" s="259"/>
      <c r="F379" s="260"/>
      <c r="G379" s="261"/>
      <c r="I379" s="259"/>
      <c r="J379" s="259"/>
      <c r="K379" s="47"/>
      <c r="L379" s="49"/>
      <c r="M379" s="49"/>
      <c r="N379" s="49"/>
      <c r="O379" s="49"/>
      <c r="P379" s="49"/>
      <c r="Q379" s="49"/>
      <c r="R379" s="49"/>
      <c r="S379" s="49"/>
      <c r="T379" s="49"/>
      <c r="U379" s="49"/>
    </row>
    <row r="380" s="38" customFormat="1" spans="1:21">
      <c r="A380" s="257"/>
      <c r="B380" s="258"/>
      <c r="D380" s="257"/>
      <c r="E380" s="259"/>
      <c r="F380" s="260"/>
      <c r="G380" s="261"/>
      <c r="I380" s="259"/>
      <c r="J380" s="259"/>
      <c r="K380" s="47"/>
      <c r="L380" s="49"/>
      <c r="M380" s="49"/>
      <c r="N380" s="49"/>
      <c r="O380" s="49"/>
      <c r="P380" s="49"/>
      <c r="Q380" s="49"/>
      <c r="R380" s="49"/>
      <c r="S380" s="49"/>
      <c r="T380" s="49"/>
      <c r="U380" s="49"/>
    </row>
    <row r="381" s="38" customFormat="1" spans="1:21">
      <c r="A381" s="257"/>
      <c r="B381" s="258"/>
      <c r="D381" s="257"/>
      <c r="E381" s="259"/>
      <c r="F381" s="260"/>
      <c r="G381" s="261"/>
      <c r="I381" s="259"/>
      <c r="J381" s="259"/>
      <c r="K381" s="47"/>
      <c r="L381" s="49"/>
      <c r="M381" s="49"/>
      <c r="N381" s="49"/>
      <c r="O381" s="49"/>
      <c r="P381" s="49"/>
      <c r="Q381" s="49"/>
      <c r="R381" s="49"/>
      <c r="S381" s="49"/>
      <c r="T381" s="49"/>
      <c r="U381" s="49"/>
    </row>
    <row r="382" s="38" customFormat="1" spans="1:21">
      <c r="A382" s="257"/>
      <c r="B382" s="258"/>
      <c r="D382" s="257"/>
      <c r="E382" s="259"/>
      <c r="F382" s="260"/>
      <c r="G382" s="261"/>
      <c r="I382" s="259"/>
      <c r="J382" s="259"/>
      <c r="K382" s="47"/>
      <c r="L382" s="49"/>
      <c r="M382" s="49"/>
      <c r="N382" s="49"/>
      <c r="O382" s="49"/>
      <c r="P382" s="49"/>
      <c r="Q382" s="49"/>
      <c r="R382" s="49"/>
      <c r="S382" s="49"/>
      <c r="T382" s="49"/>
      <c r="U382" s="49"/>
    </row>
    <row r="383" s="38" customFormat="1" spans="1:21">
      <c r="A383" s="257"/>
      <c r="B383" s="258"/>
      <c r="D383" s="257"/>
      <c r="E383" s="259"/>
      <c r="F383" s="260"/>
      <c r="G383" s="261"/>
      <c r="I383" s="259"/>
      <c r="J383" s="259"/>
      <c r="K383" s="47"/>
      <c r="L383" s="49"/>
      <c r="M383" s="49"/>
      <c r="N383" s="49"/>
      <c r="O383" s="49"/>
      <c r="P383" s="49"/>
      <c r="Q383" s="49"/>
      <c r="R383" s="49"/>
      <c r="S383" s="49"/>
      <c r="T383" s="49"/>
      <c r="U383" s="49"/>
    </row>
    <row r="384" s="38" customFormat="1" spans="1:21">
      <c r="A384" s="257"/>
      <c r="B384" s="258"/>
      <c r="D384" s="257"/>
      <c r="E384" s="259"/>
      <c r="F384" s="260"/>
      <c r="G384" s="261"/>
      <c r="I384" s="259"/>
      <c r="J384" s="259"/>
      <c r="K384" s="47"/>
      <c r="L384" s="49"/>
      <c r="M384" s="49"/>
      <c r="N384" s="49"/>
      <c r="O384" s="49"/>
      <c r="P384" s="49"/>
      <c r="Q384" s="49"/>
      <c r="R384" s="49"/>
      <c r="S384" s="49"/>
      <c r="T384" s="49"/>
      <c r="U384" s="49"/>
    </row>
    <row r="385" s="38" customFormat="1" spans="1:23">
      <c r="A385" s="257"/>
      <c r="B385" s="258"/>
      <c r="D385" s="257"/>
      <c r="E385" s="259"/>
      <c r="F385" s="260"/>
      <c r="G385" s="261"/>
      <c r="I385" s="259"/>
      <c r="J385" s="259"/>
      <c r="K385" s="47"/>
      <c r="L385" s="49"/>
      <c r="M385" s="49"/>
      <c r="N385" s="49"/>
      <c r="O385" s="49"/>
      <c r="P385" s="49"/>
      <c r="Q385" s="49"/>
      <c r="R385" s="49"/>
      <c r="S385" s="49"/>
      <c r="T385" s="49"/>
      <c r="U385" s="49"/>
    </row>
    <row r="386" spans="1:23">
      <c r="A386" s="257"/>
      <c r="B386" s="258"/>
      <c r="C386" s="38"/>
      <c r="D386" s="257"/>
      <c r="E386" s="259"/>
      <c r="F386" s="260"/>
      <c r="G386" s="261"/>
      <c r="H386" s="38"/>
      <c r="I386" s="259"/>
      <c r="J386" s="259"/>
      <c r="L386" s="49"/>
      <c r="M386" s="49"/>
      <c r="N386" s="49"/>
      <c r="O386" s="49"/>
      <c r="P386" s="49"/>
      <c r="Q386" s="49"/>
      <c r="R386" s="49"/>
      <c r="S386" s="49"/>
      <c r="T386" s="49"/>
      <c r="U386" s="49"/>
      <c r="V386" s="38"/>
      <c r="W386" s="38"/>
    </row>
    <row r="387" spans="1:23">
      <c r="A387" s="257"/>
      <c r="B387" s="258"/>
      <c r="C387" s="38"/>
      <c r="D387" s="257"/>
      <c r="E387" s="259"/>
      <c r="F387" s="260"/>
      <c r="G387" s="261"/>
      <c r="H387" s="38"/>
      <c r="I387" s="259"/>
      <c r="J387" s="259"/>
      <c r="L387" s="49"/>
      <c r="M387" s="49"/>
      <c r="N387" s="49"/>
      <c r="O387" s="49"/>
      <c r="P387" s="49"/>
      <c r="Q387" s="49"/>
      <c r="R387" s="49"/>
      <c r="S387" s="49"/>
      <c r="T387" s="49"/>
      <c r="U387" s="49"/>
      <c r="V387" s="38"/>
      <c r="W387" s="38"/>
    </row>
    <row r="388" spans="1:23">
      <c r="A388" s="257"/>
      <c r="B388" s="258"/>
      <c r="C388" s="38"/>
      <c r="D388" s="257"/>
      <c r="E388" s="259"/>
      <c r="F388" s="260"/>
      <c r="G388" s="261"/>
      <c r="H388" s="38"/>
      <c r="I388" s="259"/>
      <c r="J388" s="259"/>
      <c r="L388" s="49"/>
      <c r="M388" s="49"/>
      <c r="N388" s="49"/>
      <c r="O388" s="49"/>
      <c r="P388" s="49"/>
      <c r="Q388" s="49"/>
      <c r="R388" s="49"/>
      <c r="S388" s="49"/>
      <c r="T388" s="49"/>
      <c r="U388" s="49"/>
      <c r="V388" s="38"/>
      <c r="W388" s="38"/>
    </row>
    <row r="389" spans="1:23">
      <c r="A389" s="257"/>
      <c r="B389" s="258"/>
      <c r="C389" s="38"/>
      <c r="D389" s="257"/>
      <c r="E389" s="259"/>
      <c r="F389" s="260"/>
      <c r="G389" s="261"/>
      <c r="H389" s="38"/>
      <c r="I389" s="259"/>
      <c r="J389" s="259"/>
      <c r="L389" s="49"/>
      <c r="M389" s="49"/>
      <c r="N389" s="49"/>
      <c r="O389" s="49"/>
      <c r="P389" s="49"/>
      <c r="Q389" s="49"/>
      <c r="R389" s="49"/>
      <c r="S389" s="49"/>
      <c r="T389" s="49"/>
      <c r="U389" s="49"/>
      <c r="V389" s="38"/>
      <c r="W389" s="38"/>
    </row>
    <row r="390" spans="1:23">
      <c r="A390" s="257"/>
      <c r="B390" s="258"/>
      <c r="C390" s="38"/>
      <c r="D390" s="257"/>
      <c r="E390" s="259"/>
      <c r="F390" s="260"/>
      <c r="G390" s="261"/>
      <c r="H390" s="38"/>
      <c r="I390" s="259"/>
      <c r="J390" s="259"/>
      <c r="L390" s="49"/>
      <c r="M390" s="49"/>
      <c r="N390" s="49"/>
      <c r="O390" s="49"/>
      <c r="P390" s="49"/>
      <c r="Q390" s="49"/>
      <c r="R390" s="49"/>
      <c r="S390" s="49"/>
      <c r="T390" s="49"/>
      <c r="U390" s="49"/>
      <c r="V390" s="38"/>
      <c r="W390" s="38"/>
    </row>
    <row r="391" spans="1:23">
      <c r="A391" s="257"/>
      <c r="B391" s="258"/>
      <c r="C391" s="38"/>
      <c r="D391" s="257"/>
      <c r="E391" s="259"/>
      <c r="F391" s="260"/>
      <c r="G391" s="261"/>
      <c r="H391" s="38"/>
      <c r="I391" s="259"/>
      <c r="J391" s="259"/>
      <c r="L391" s="49"/>
      <c r="M391" s="49"/>
      <c r="N391" s="49"/>
      <c r="O391" s="49"/>
      <c r="P391" s="49"/>
      <c r="Q391" s="49"/>
      <c r="R391" s="49"/>
      <c r="S391" s="49"/>
      <c r="T391" s="49"/>
      <c r="U391" s="49"/>
      <c r="V391" s="38"/>
      <c r="W391" s="38"/>
    </row>
    <row r="392" spans="1:23">
      <c r="A392" s="257"/>
      <c r="B392" s="258"/>
      <c r="C392" s="38"/>
      <c r="D392" s="257"/>
      <c r="E392" s="259"/>
      <c r="F392" s="260"/>
      <c r="G392" s="261"/>
      <c r="H392" s="38"/>
      <c r="I392" s="259"/>
      <c r="J392" s="259"/>
      <c r="L392" s="49"/>
      <c r="M392" s="49"/>
      <c r="N392" s="49"/>
      <c r="O392" s="49"/>
      <c r="P392" s="49"/>
      <c r="Q392" s="49"/>
      <c r="R392" s="49"/>
      <c r="S392" s="49"/>
      <c r="T392" s="49"/>
      <c r="U392" s="49"/>
      <c r="V392" s="38"/>
      <c r="W392" s="38"/>
    </row>
    <row r="393" spans="1:23">
      <c r="A393" s="257"/>
      <c r="B393" s="258"/>
      <c r="C393" s="38"/>
      <c r="D393" s="257"/>
      <c r="E393" s="259"/>
      <c r="F393" s="260"/>
      <c r="G393" s="261"/>
      <c r="H393" s="38"/>
      <c r="I393" s="259"/>
      <c r="J393" s="259"/>
      <c r="L393" s="49"/>
      <c r="M393" s="49"/>
      <c r="N393" s="49"/>
      <c r="O393" s="49"/>
      <c r="P393" s="49"/>
      <c r="Q393" s="49"/>
      <c r="R393" s="49"/>
      <c r="S393" s="49"/>
      <c r="T393" s="49"/>
      <c r="U393" s="49"/>
      <c r="V393" s="38"/>
      <c r="W393" s="38"/>
    </row>
    <row r="394" spans="1:23">
      <c r="A394" s="257"/>
      <c r="B394" s="258"/>
      <c r="C394" s="38"/>
      <c r="D394" s="257"/>
      <c r="E394" s="259"/>
      <c r="F394" s="260"/>
      <c r="G394" s="261"/>
      <c r="H394" s="38"/>
      <c r="I394" s="259"/>
      <c r="J394" s="259"/>
      <c r="L394" s="49"/>
      <c r="M394" s="49"/>
      <c r="N394" s="49"/>
      <c r="O394" s="49"/>
      <c r="P394" s="49"/>
      <c r="Q394" s="49"/>
      <c r="R394" s="49"/>
      <c r="S394" s="49"/>
      <c r="T394" s="49"/>
      <c r="U394" s="49"/>
      <c r="V394" s="38"/>
      <c r="W394" s="38"/>
    </row>
  </sheetData>
  <autoFilter xmlns:etc="http://www.wps.cn/officeDocument/2017/etCustomData" ref="A1:W394" etc:filterBottomFollowUsedRange="0">
    <extLst/>
  </autoFilter>
  <mergeCells count="20">
    <mergeCell ref="A1:B1"/>
    <mergeCell ref="A2:W2"/>
    <mergeCell ref="I3:S3"/>
    <mergeCell ref="K4:M4"/>
    <mergeCell ref="N4:P4"/>
    <mergeCell ref="Q4:S4"/>
    <mergeCell ref="A3:A5"/>
    <mergeCell ref="B3:B5"/>
    <mergeCell ref="C3:C5"/>
    <mergeCell ref="D3:D5"/>
    <mergeCell ref="E3:E5"/>
    <mergeCell ref="F3:F5"/>
    <mergeCell ref="G3:G5"/>
    <mergeCell ref="H3:H5"/>
    <mergeCell ref="I4:I5"/>
    <mergeCell ref="J4:J5"/>
    <mergeCell ref="T3:T5"/>
    <mergeCell ref="U3:U5"/>
    <mergeCell ref="V3:V5"/>
    <mergeCell ref="W3:W5"/>
  </mergeCells>
  <printOptions horizontalCentered="1"/>
  <pageMargins left="0.448611111111111" right="0.645138888888889" top="0.751388888888889" bottom="0.826388888888889" header="0.495833333333333" footer="0.472222222222222"/>
  <pageSetup paperSize="8" scale="34" fitToHeight="0" orientation="landscape" horizontalDpi="600" verticalDpi="600"/>
  <headerFooter alignWithMargins="0" scaleWithDoc="0">
    <oddFooter>&amp;C&amp;26第 &amp;P 页，共 &amp;N 页</oddFooter>
  </headerFooter>
  <ignoredErrors>
    <ignoredError sqref="V59:V65 V108 V99:V106 V115:V131 V56 V113 V139" numberStoredAsText="1"/>
    <ignoredError sqref="V138" numberStoredAsText="1" formulaRange="1"/>
    <ignoredError sqref="X59:XFD63 I59 G108:J108 E108 X99:XFD104 A225 X115:XFD128 W110 I138:J138 L138:S143 X144:XFD145 Z141:XFD141 X141 X140:XFD140 X130:XFD133 T65 L104:T104 L105:S106 L108:T108 X108:XFD110 Y106:XFD106 X251:XFD252 X221:XFD244 X175:XFD190 H104:J105 I106:J106 X93:XFD95 X56:XFD56 H6:XFD7 A7:F7 B6:F6 L4:XFD4 A4:J4 $A3:$XFD3 B2:XFD2 $A1:$XFD1 I65:J65 G106 D104:E104 E105:E106 B65:F65 I61:I64 I56 I110:J110 O110:P110 E110 B240:G240 X113:XFD113 C115:C132 G141 D115:D127 D225:F225 D140:E140 H115 B115 L144:T146 I141 I140:J140 I139 B113:H113 H225 H194 G196:G224 A194 F190:G193 D190:D193 D189:E189 G189 F188:G188 D188 D187:G187 F186:G186 D186 D185:G185 F183:G184 D183:D184 D182:G182 F176:G181 D176:D181 I151:J151 L151:U151 F151:G151 D151 B226:H226 B242:H242 G241:H241 B241:D241 D194:F194 G139 B255:XFD268 $A269:$XFD387 T254:XFD254 T253:V253 B254:J254 I253:J253 B253:G253 F243:H245 B244:C245 B243:D243 A156 H156 F156 $A5:$XFD5 W138" formulaRange="1"/>
  </ignoredErrors>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2026年项目库表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君阅心</cp:lastModifiedBy>
  <cp:revision>1</cp:revision>
  <dcterms:created xsi:type="dcterms:W3CDTF">1996-12-18T09:32:00Z</dcterms:created>
  <cp:lastPrinted>2018-06-22T09:15:00Z</cp:lastPrinted>
  <dcterms:modified xsi:type="dcterms:W3CDTF">2025-12-29T01:58:30Z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149297B492924C43A767A88AF90DC333_13</vt:lpwstr>
  </property>
  <property fmtid="{D5CDD505-2E9C-101B-9397-08002B2CF9AE}" pid="4" name="CalculationRule">
    <vt:i4>0</vt:i4>
  </property>
</Properties>
</file>