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060" tabRatio="813" firstSheet="8" activeTab="8"/>
  </bookViews>
  <sheets>
    <sheet name="2022市州表 (全部自动生成)" sheetId="6" state="hidden" r:id="rId1"/>
    <sheet name="2021年确权" sheetId="9" state="hidden" r:id="rId2"/>
    <sheet name="2022年确权" sheetId="7" state="hidden" r:id="rId3"/>
    <sheet name="2023年确权" sheetId="2" state="hidden" r:id="rId4"/>
    <sheet name="2021年颁证" sheetId="10" state="hidden" r:id="rId5"/>
    <sheet name="2022年颁证" sheetId="8" state="hidden" r:id="rId6"/>
    <sheet name="2023年颁证" sheetId="5" state="hidden" r:id="rId7"/>
    <sheet name="指标总表 (清晰版)" sheetId="20" state="hidden" r:id="rId8"/>
    <sheet name="审核" sheetId="23" r:id="rId9"/>
    <sheet name="2013-2024年财政扶持资金形成资产统计表" sheetId="21"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7" hidden="1">'指标总表 (清晰版)'!$A$1:$Q$347</definedName>
    <definedName name="_xlnm._FilterDatabase" localSheetId="8" hidden="1">审核!$A$1:$K$89</definedName>
    <definedName name="_??????">#REF!</definedName>
    <definedName name="____?">#REF!</definedName>
    <definedName name="_21114">#REF!</definedName>
    <definedName name="_Fill">#REF!</definedName>
    <definedName name="_xlnm._FilterDatabase" localSheetId="4" hidden="1">'2021年颁证'!$A$1:$P$114</definedName>
    <definedName name="_xlnm._FilterDatabase" localSheetId="1" hidden="1">'2021年确权'!$A$1:$W$114</definedName>
    <definedName name="_xlnm._FilterDatabase" localSheetId="5" hidden="1">'2022年颁证'!$A$1:$P$204</definedName>
    <definedName name="_xlnm._FilterDatabase" localSheetId="2" hidden="1">'2022年确权'!$A$1:$W$204</definedName>
    <definedName name="_xlnm._FilterDatabase" localSheetId="6" hidden="1">'2023年颁证'!$A$1:$P$201</definedName>
    <definedName name="_xlnm._FilterDatabase" localSheetId="3" hidden="1">'2023年确权'!$A$1:$W$205</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_xlnm.Print_Titles" localSheetId="4">'2021年颁证'!$1:$6</definedName>
    <definedName name="_xlnm.Print_Titles" localSheetId="1">'2021年确权'!$1:$6</definedName>
    <definedName name="_xlnm.Print_Titles" localSheetId="5">'2022年颁证'!$1:$6</definedName>
    <definedName name="_xlnm.Print_Titles" localSheetId="2">'2022年确权'!$1:$6</definedName>
    <definedName name="_xlnm.Print_Titles" localSheetId="6">'2023年颁证'!$1:$6</definedName>
    <definedName name="_xlnm.Print_Titles" localSheetId="3">'2023年确权'!$1:$6</definedName>
    <definedName name="_xlnm.Print_Titles" localSheetId="7">'指标总表 (清晰版)'!$3:$3</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行政管理部门编制数">[10]行政编制!$E$4:$E$184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8">审核!$1:$3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<sst xmlns="http://schemas.openxmlformats.org/spreadsheetml/2006/main" count="5029" uniqueCount="1090">
  <si>
    <t>附件1</t>
  </si>
  <si>
    <t>甘肃省扶贫项目资产确权登簿情况统计表（2013年-2020年）</t>
  </si>
  <si>
    <t>单位：万元、%</t>
  </si>
  <si>
    <t>序号</t>
  </si>
  <si>
    <t>市州</t>
  </si>
  <si>
    <t>2013年-2020年
扶贫投入规模</t>
  </si>
  <si>
    <t>扶贫项目实际投入规模</t>
  </si>
  <si>
    <t>扶贫项目资产原值合计</t>
  </si>
  <si>
    <t>形成资产占比</t>
  </si>
  <si>
    <t>资产类别</t>
  </si>
  <si>
    <t>确权情况</t>
  </si>
  <si>
    <t>经营性资产</t>
  </si>
  <si>
    <t>公益性资产</t>
  </si>
  <si>
    <t>到户类资产</t>
  </si>
  <si>
    <t>已确权资产规模</t>
  </si>
  <si>
    <t>确权比例</t>
  </si>
  <si>
    <t>到户</t>
  </si>
  <si>
    <t>到村</t>
  </si>
  <si>
    <t>到乡镇</t>
  </si>
  <si>
    <t>到县（部门）</t>
  </si>
  <si>
    <t>原值</t>
  </si>
  <si>
    <t>占比</t>
  </si>
  <si>
    <t>甘肃省</t>
  </si>
  <si>
    <t>临夏州</t>
  </si>
  <si>
    <t>甘南州</t>
  </si>
  <si>
    <t>陇南市</t>
  </si>
  <si>
    <t>定西市</t>
  </si>
  <si>
    <t>天水市</t>
  </si>
  <si>
    <t>庆阳市</t>
  </si>
  <si>
    <t>平凉市</t>
  </si>
  <si>
    <t>白银市</t>
  </si>
  <si>
    <t>兰州市</t>
  </si>
  <si>
    <t>武威市</t>
  </si>
  <si>
    <t>张掖市</t>
  </si>
  <si>
    <t>酒泉市</t>
  </si>
  <si>
    <t>金昌市</t>
  </si>
  <si>
    <t>甘肃省2021年帮扶项目资产确权登簿情况统计表</t>
  </si>
  <si>
    <t xml:space="preserve">    单位：万元、%</t>
  </si>
  <si>
    <t>县（市、区）</t>
  </si>
  <si>
    <t>2021年资金投入</t>
  </si>
  <si>
    <t>资产原值
合计</t>
  </si>
  <si>
    <t>国家重点帮扶县</t>
  </si>
  <si>
    <t>省级重点帮扶县</t>
  </si>
  <si>
    <t>确权
比例</t>
  </si>
  <si>
    <t>规模</t>
  </si>
  <si>
    <t>兰州新区</t>
  </si>
  <si>
    <t>嘉峪关市</t>
  </si>
  <si>
    <t>甘肃省2022年帮扶项目资产确权登簿情况统计表</t>
  </si>
  <si>
    <t>2022年
项目实际投入</t>
  </si>
  <si>
    <t>临夏县</t>
  </si>
  <si>
    <t>是</t>
  </si>
  <si>
    <t>积石山县</t>
  </si>
  <si>
    <t>和政县</t>
  </si>
  <si>
    <t>广河县</t>
  </si>
  <si>
    <t>100%%</t>
  </si>
  <si>
    <t>康乐县</t>
  </si>
  <si>
    <t>东乡县</t>
  </si>
  <si>
    <t>永靖县</t>
  </si>
  <si>
    <t>临夏市</t>
  </si>
  <si>
    <t>舟曲县</t>
  </si>
  <si>
    <t>迭部县</t>
  </si>
  <si>
    <t>临潭县</t>
  </si>
  <si>
    <t>碌曲县</t>
  </si>
  <si>
    <t>玛曲县</t>
  </si>
  <si>
    <t>夏河县</t>
  </si>
  <si>
    <t>卓尼县</t>
  </si>
  <si>
    <t>合作市</t>
  </si>
  <si>
    <t>武都区</t>
  </si>
  <si>
    <t>宕昌县</t>
  </si>
  <si>
    <t>礼  县</t>
  </si>
  <si>
    <t>西和县</t>
  </si>
  <si>
    <t>文  县</t>
  </si>
  <si>
    <t>康  县</t>
  </si>
  <si>
    <t>两当县</t>
  </si>
  <si>
    <t>徽  县</t>
  </si>
  <si>
    <t>成  县</t>
  </si>
  <si>
    <t>安定区</t>
  </si>
  <si>
    <t>通渭县</t>
  </si>
  <si>
    <t>陇西县</t>
  </si>
  <si>
    <t>临洮县</t>
  </si>
  <si>
    <t>渭源县</t>
  </si>
  <si>
    <t>漳  县</t>
  </si>
  <si>
    <t>岷  县</t>
  </si>
  <si>
    <t>秦州区</t>
  </si>
  <si>
    <t>麦积区</t>
  </si>
  <si>
    <t>秦安县</t>
  </si>
  <si>
    <t>甘谷县</t>
  </si>
  <si>
    <t>武山县</t>
  </si>
  <si>
    <t>清水县</t>
  </si>
  <si>
    <t>张家川县</t>
  </si>
  <si>
    <t>合水县</t>
  </si>
  <si>
    <t>庆城县</t>
  </si>
  <si>
    <t>正宁县</t>
  </si>
  <si>
    <t>西峰区</t>
  </si>
  <si>
    <t>宁  县</t>
  </si>
  <si>
    <t>华池县</t>
  </si>
  <si>
    <t>镇原县</t>
  </si>
  <si>
    <t>环  县</t>
  </si>
  <si>
    <t>崆峒区</t>
  </si>
  <si>
    <t>泾川县</t>
  </si>
  <si>
    <t>灵台县</t>
  </si>
  <si>
    <t>崇信县</t>
  </si>
  <si>
    <t>华亭市</t>
  </si>
  <si>
    <t>庄浪县</t>
  </si>
  <si>
    <t>静宁县</t>
  </si>
  <si>
    <t>会宁县</t>
  </si>
  <si>
    <t>靖远县</t>
  </si>
  <si>
    <t>景泰县</t>
  </si>
  <si>
    <t>平川区</t>
  </si>
  <si>
    <t>白银区</t>
  </si>
  <si>
    <t>城关区</t>
  </si>
  <si>
    <t>西固区</t>
  </si>
  <si>
    <t>红古区</t>
  </si>
  <si>
    <t>七里河区</t>
  </si>
  <si>
    <t>皋兰县</t>
  </si>
  <si>
    <t>榆中县</t>
  </si>
  <si>
    <t>永登县</t>
  </si>
  <si>
    <t>天祝县</t>
  </si>
  <si>
    <t>古浪县</t>
  </si>
  <si>
    <t>民勤县</t>
  </si>
  <si>
    <t>凉州区</t>
  </si>
  <si>
    <t>甘州区</t>
  </si>
  <si>
    <t>山丹县</t>
  </si>
  <si>
    <t>民乐县</t>
  </si>
  <si>
    <t>临泽县</t>
  </si>
  <si>
    <t>肃南县</t>
  </si>
  <si>
    <t>高台县</t>
  </si>
  <si>
    <t>玉门市</t>
  </si>
  <si>
    <t>0</t>
  </si>
  <si>
    <t>0%</t>
  </si>
  <si>
    <t>瓜州县</t>
  </si>
  <si>
    <t>肃州区</t>
  </si>
  <si>
    <t>金塔县</t>
  </si>
  <si>
    <t>4%%</t>
  </si>
  <si>
    <t>敦煌市</t>
  </si>
  <si>
    <t>肃北县</t>
  </si>
  <si>
    <t>阿克塞县</t>
  </si>
  <si>
    <t>永昌县</t>
  </si>
  <si>
    <t>金川区</t>
  </si>
  <si>
    <t>甘肃省2023年帮扶项目资产确权登簿情况统计表</t>
  </si>
  <si>
    <t>2023年
项目实际投入</t>
  </si>
  <si>
    <t>12921‬.00</t>
  </si>
  <si>
    <t>安宁区</t>
  </si>
  <si>
    <t>甘肃省2021年帮扶项目资产确权颁证（告知书）统计表</t>
  </si>
  <si>
    <t xml:space="preserve">    单位：本、份</t>
  </si>
  <si>
    <t>应颁发证书（告知书）</t>
  </si>
  <si>
    <t>实际颁证合计</t>
  </si>
  <si>
    <t>分类颁证情况</t>
  </si>
  <si>
    <t>合计</t>
  </si>
  <si>
    <t>其中</t>
  </si>
  <si>
    <t>颁证到户</t>
  </si>
  <si>
    <t>颁证到村</t>
  </si>
  <si>
    <t>颁证到乡镇</t>
  </si>
  <si>
    <t>颁证到县（部门）</t>
  </si>
  <si>
    <t>颁发所有权
证书（本）</t>
  </si>
  <si>
    <t>发放所有权
告知书（份）</t>
  </si>
  <si>
    <t>颁发
所有权证</t>
  </si>
  <si>
    <t>发放
告知书</t>
  </si>
  <si>
    <t>甘肃省2022年帮扶项目资产确权颁证（告知书）统计表</t>
  </si>
  <si>
    <t>发放告知书</t>
  </si>
  <si>
    <t>甘肃省2023年帮扶项目资产确权颁证（告知书）统计表</t>
  </si>
  <si>
    <t>帮扶资金、项目、资产全环节管理指标体系</t>
  </si>
  <si>
    <r>
      <rPr>
        <sz val="8"/>
        <color rgb="FF7030A0"/>
        <rFont val="方正小标宋简体"/>
        <charset val="134"/>
      </rPr>
      <t>紫色：产业项目指标，发展规划司负责;</t>
    </r>
    <r>
      <rPr>
        <sz val="8"/>
        <color indexed="10"/>
        <rFont val="方正小标宋简体"/>
        <charset val="134"/>
      </rPr>
      <t>红色：资金指标、</t>
    </r>
    <r>
      <rPr>
        <sz val="8"/>
        <color indexed="57"/>
        <rFont val="方正小标宋简体"/>
        <charset val="134"/>
      </rPr>
      <t xml:space="preserve">绿色：项目库指标，计划财务司负责;
</t>
    </r>
    <r>
      <rPr>
        <sz val="8"/>
        <color indexed="23"/>
        <rFont val="方正小标宋简体"/>
        <charset val="134"/>
      </rPr>
      <t>金色：项目库指标，乡村建设促进司负责</t>
    </r>
    <r>
      <rPr>
        <sz val="8"/>
        <color indexed="8"/>
        <rFont val="方正小标宋简体"/>
        <charset val="134"/>
      </rPr>
      <t>;</t>
    </r>
    <r>
      <rPr>
        <sz val="8"/>
        <color indexed="40"/>
        <rFont val="方正小标宋简体"/>
        <charset val="134"/>
      </rPr>
      <t>蓝色：资产管理指标，帮扶司负责;</t>
    </r>
    <r>
      <rPr>
        <sz val="8"/>
        <rFont val="方正小标宋简体"/>
        <charset val="134"/>
      </rPr>
      <t>黑色：发展规划司和帮扶司负责</t>
    </r>
  </si>
  <si>
    <t>业务模块</t>
  </si>
  <si>
    <t>一级分类</t>
  </si>
  <si>
    <t>二级分类</t>
  </si>
  <si>
    <t>指标名称</t>
  </si>
  <si>
    <t>指标
类型</t>
  </si>
  <si>
    <t>指标代码说明</t>
  </si>
  <si>
    <t>录入方式（固定选项）</t>
  </si>
  <si>
    <t>数据
来源</t>
  </si>
  <si>
    <t>填报
周期</t>
  </si>
  <si>
    <t>政策与改革司</t>
  </si>
  <si>
    <t>计划财务司</t>
  </si>
  <si>
    <t>乡村建设促进司</t>
  </si>
  <si>
    <t>帮扶司</t>
  </si>
  <si>
    <t>是否必填</t>
  </si>
  <si>
    <t>指标
调整
说明</t>
  </si>
  <si>
    <t>备注</t>
  </si>
  <si>
    <t>衔接资金管理</t>
  </si>
  <si>
    <t>衔接资金下拨</t>
  </si>
  <si>
    <t>下拨资金信息</t>
  </si>
  <si>
    <t>资金年度</t>
  </si>
  <si>
    <t>字符型</t>
  </si>
  <si>
    <t>2021-2021年; 2022-2022年; 2023-2023年; 2024-2024年; 2025-2025年（衔接资金发文年度）</t>
  </si>
  <si>
    <t>单选框</t>
  </si>
  <si>
    <t>采集类</t>
  </si>
  <si>
    <t>一次填报</t>
  </si>
  <si>
    <t>√</t>
  </si>
  <si>
    <t>已有指标</t>
  </si>
  <si>
    <t>资金任务</t>
  </si>
  <si>
    <t>数值型</t>
  </si>
  <si>
    <t>101001-巩固拓展脱贫攻坚成果和乡村振兴;101002-以工代赈;101003-少数民族发展;101004-欠发达国有林场巩固提;101005-欠发达国有农场巩固提升;101007-三西'农业建设;101008-其他</t>
  </si>
  <si>
    <t>文本框</t>
  </si>
  <si>
    <t>否</t>
  </si>
  <si>
    <t>下拨情况</t>
  </si>
  <si>
    <t>1-中央提前下达;2-当年新增资金;3-省本级投入资金 ;4-省级追加;5-市本级投入资金 ;6-市级追加;7-县本级投入资金 ;8-县级追加
（衔接资金发文情况）</t>
  </si>
  <si>
    <t>批次</t>
  </si>
  <si>
    <t>（资金发文批次）
数字编码11至20依次对应 第一批至第十批</t>
  </si>
  <si>
    <t>下拨总金额(万元)</t>
  </si>
  <si>
    <t>衔接资金发文金额</t>
  </si>
  <si>
    <t>下拨时间</t>
  </si>
  <si>
    <t>衔接资金发文时间</t>
  </si>
  <si>
    <t>公告金额(万元)</t>
  </si>
  <si>
    <t>公告方式</t>
  </si>
  <si>
    <t xml:space="preserve">1 村务公开栏 ；2 纸媒；3 电视 ；4 广播；5 网站；
6 微博；7 微信 </t>
  </si>
  <si>
    <t>复选框</t>
  </si>
  <si>
    <t>其中切块下达金额(万元)</t>
  </si>
  <si>
    <t>发文编号</t>
  </si>
  <si>
    <t>衔接资金发文编号</t>
  </si>
  <si>
    <t>发文名称</t>
  </si>
  <si>
    <t>衔接资金发文名称</t>
  </si>
  <si>
    <t>公告网页链接</t>
  </si>
  <si>
    <t>下拨资金明细列表</t>
  </si>
  <si>
    <t>下拨行政区划</t>
  </si>
  <si>
    <t>中央衔接资金（万元）</t>
  </si>
  <si>
    <t>省级衔接资金（万元）</t>
  </si>
  <si>
    <t>市级衔接资金（万元）</t>
  </si>
  <si>
    <t>县级衔接资金（万元）</t>
  </si>
  <si>
    <t>下拨状态</t>
  </si>
  <si>
    <t>0-未下拨；1-已下拨 
（是否做过下拨）</t>
  </si>
  <si>
    <t>下级到账情况</t>
  </si>
  <si>
    <t>0-未到账 ；1-已到账
（是否做过到账）</t>
  </si>
  <si>
    <t>所列科目</t>
  </si>
  <si>
    <t>是否填报审批权详细信息</t>
  </si>
  <si>
    <t xml:space="preserve">0-否;1-是 </t>
  </si>
  <si>
    <t>资金下拨模块，是否填报审权详细信息部分时填报，若没有填报数据建议删除</t>
  </si>
  <si>
    <t>中央专项资金(万元)</t>
  </si>
  <si>
    <t>审批权未下放(万元)(没有填0)</t>
  </si>
  <si>
    <t>未下放用途(没有填无)</t>
  </si>
  <si>
    <t>未下放原因(没有填无)</t>
  </si>
  <si>
    <t>省级专项资金(万元)</t>
  </si>
  <si>
    <t>衔接资金到账</t>
  </si>
  <si>
    <t>到账资金信息</t>
  </si>
  <si>
    <t>到账时间</t>
  </si>
  <si>
    <t>衔接资金安排</t>
  </si>
  <si>
    <t>安排资金信息列表</t>
  </si>
  <si>
    <t>年度</t>
  </si>
  <si>
    <t>01-巩固拓展脱盘攻坚成果和乡村振兴；02-以工代赈；03-少数民族发展；04-欠发达国有林场巩固提升；05-欠发达国有农场巩固提升；06-“三西”农业建设、其他</t>
  </si>
  <si>
    <t>1-中央提前下达 ；2-当年新增资金；3-省本级投入资金 
4-省级追加；5-市本级投入资金 ；6-市级追加；7-县本级投入资金 ；8-县级追加</t>
  </si>
  <si>
    <t xml:space="preserve">1-村务公开栏 
2-纸媒
3-电视 
4-广播
5-网站 
6-微博
7-微信 </t>
  </si>
  <si>
    <t>安排资金明细列表</t>
  </si>
  <si>
    <t>省级专项资金（万元）</t>
  </si>
  <si>
    <t>市级专项资金（万元）</t>
  </si>
  <si>
    <t>县级专项资金（万元）</t>
  </si>
  <si>
    <t>项目名称</t>
  </si>
  <si>
    <t>科目代码</t>
  </si>
  <si>
    <t>资金用途</t>
  </si>
  <si>
    <t>11-省级易地扶贫搬迁融资平台
12-国有农场省属部门
13-国有林场省属部门
14-省级项目管理费用
21-市级易地扶贫搬迁融资平台
22-国有农场市属部门
23-国有林场市属部门
24-市级项目管理费用
31-县级易地扶贫搬迁融资平台
32-国有农场县属部门
33-国有林场县属部门
34-县级项目管理费</t>
  </si>
  <si>
    <t xml:space="preserve">0-未下拨
1-已下拨 </t>
  </si>
  <si>
    <t>资金情况</t>
  </si>
  <si>
    <t>可用中央余额</t>
  </si>
  <si>
    <t>计算类</t>
  </si>
  <si>
    <t>可用省级余额</t>
  </si>
  <si>
    <t>可用市级余额</t>
  </si>
  <si>
    <t>中央合计</t>
  </si>
  <si>
    <t>省级合计</t>
  </si>
  <si>
    <t>市级合计</t>
  </si>
  <si>
    <t>县级合计</t>
  </si>
  <si>
    <t>其它合计</t>
  </si>
  <si>
    <t>衔接资金结余</t>
  </si>
  <si>
    <t>专项结余资金信息</t>
  </si>
  <si>
    <t xml:space="preserve">101001-巩固拓展脱贫攻坚成果和乡村振兴; 101002-以工代赈; 101003-少数民族发展; 101004-欠发达国有林场巩固提升; 101005-欠发达国有农场巩固提升; 101006-发展资金(管理费); 101007-三西'农业建设; 101008-其他; </t>
  </si>
  <si>
    <t>月份</t>
  </si>
  <si>
    <t>中央结余资金(万元)</t>
  </si>
  <si>
    <t>省级结余资金(万元)</t>
  </si>
  <si>
    <t>市级结余资金(万元)</t>
  </si>
  <si>
    <t>县级结余资金(万元)</t>
  </si>
  <si>
    <t>省级易地搬迁融资平台信息采集</t>
  </si>
  <si>
    <t>易地搬迁融资平台信息</t>
  </si>
  <si>
    <t>融资信息</t>
  </si>
  <si>
    <t>时间</t>
  </si>
  <si>
    <t>金额(万元)</t>
  </si>
  <si>
    <t>资金采集信息明细</t>
  </si>
  <si>
    <t>财政资金名称</t>
  </si>
  <si>
    <t>101-101中央财政专项扶贫资金; 102-102水利发展资金; 103-103农业生产发展资金; 104-104林业改革资金; 105-105农业综合开发补助资金; 106-106农村综合改革转移支付; 107-107新增建设用地土地有偿使用费
安排的高标准基本农田建设
补助资金; 108-108农村环境连片整治示范资金; 109-109车辆购置税收入补助地方用于一般公路建设项目资金; 110-110农村危房改造补助资金; 111-111中央专项彩票公益金
支持扶贫资金; 112-112产粮大县奖励资金; 113-113生猪（牛羊）调出大县奖励
资金（省级统筹部分）; 114-114农业资源及生态保护补助资金
（对农民的直接补贴除外）; 115-115服务业发展专项资金
（支持新农村现代流通服务网络工程部分）; 116-116旅游发展基金; 117-117中央预算内投资用于“三农”建设部分; 118-118其他; 201-201省级财政扶贫资金; 301-301市级财政扶贫资金; 401-401县级财政扶贫资金</t>
  </si>
  <si>
    <t>支出方向</t>
  </si>
  <si>
    <t>全省本年规模(万元)</t>
  </si>
  <si>
    <t>全省上年规模(万元)</t>
  </si>
  <si>
    <t>试点县本年规模(万元)</t>
  </si>
  <si>
    <t>试点县上年规模(万元)</t>
  </si>
  <si>
    <t>统筹整合使用财政涉农资金</t>
  </si>
  <si>
    <t>填报所属期</t>
  </si>
  <si>
    <t>审核状态</t>
  </si>
  <si>
    <t>01-已录入; 
02-已提交; 
03-市已审; 
04-省已审</t>
  </si>
  <si>
    <t>国定试点县标志</t>
  </si>
  <si>
    <t>是否制定资金统筹整合使用方案并完成报备</t>
  </si>
  <si>
    <t>是否制定县级脱贫攻坚规划</t>
  </si>
  <si>
    <t>已完成支出资金规模(万元)</t>
  </si>
  <si>
    <t>农业生产发展（万元）</t>
  </si>
  <si>
    <t>总规模(万元)</t>
  </si>
  <si>
    <t>其中试点贫困县资金规模(万元)</t>
  </si>
  <si>
    <t>计划整合资金规模(年初数)(万元)</t>
  </si>
  <si>
    <t>计划整合资金规模(调整数)(万元)</t>
  </si>
  <si>
    <t>已整合资金规模</t>
  </si>
  <si>
    <t>主导产业</t>
  </si>
  <si>
    <t>填写具体产业。</t>
  </si>
  <si>
    <t>按年填报</t>
  </si>
  <si>
    <t>新增指标</t>
  </si>
  <si>
    <t>字数不超过10个字。</t>
  </si>
  <si>
    <t>石：建议填产业名称，然后勾选是否是主导产业。目前成长性很好的小产业，以后可能成为主导产业的。</t>
  </si>
  <si>
    <t>产业类属</t>
  </si>
  <si>
    <t>粮食、油料、畜禽、水产、其他作物和产业。</t>
  </si>
  <si>
    <r>
      <rPr>
        <sz val="7"/>
        <rFont val="宋体"/>
        <charset val="134"/>
      </rPr>
      <t>粮食（6个）：水稻、小麦、玉米、大豆、薯类、杂粮杂豆；油料（4个）：菜籽、花生、油茶、其他油料；畜禽（7个）：猪、牛、羊、</t>
    </r>
    <r>
      <rPr>
        <sz val="7"/>
        <color indexed="10"/>
        <rFont val="宋体"/>
        <charset val="134"/>
      </rPr>
      <t>乳品、禽蛋、禽类、</t>
    </r>
    <r>
      <rPr>
        <sz val="7"/>
        <rFont val="宋体"/>
        <charset val="134"/>
      </rPr>
      <t>饲草、</t>
    </r>
    <r>
      <rPr>
        <sz val="7"/>
        <color indexed="10"/>
        <rFont val="宋体"/>
        <charset val="134"/>
      </rPr>
      <t>蚕桑、蜂、</t>
    </r>
    <r>
      <rPr>
        <sz val="7"/>
        <rFont val="宋体"/>
        <charset val="134"/>
      </rPr>
      <t>其他畜禽；水产（1个）：</t>
    </r>
    <r>
      <rPr>
        <sz val="7"/>
        <color indexed="10"/>
        <rFont val="宋体"/>
        <charset val="134"/>
      </rPr>
      <t>鱼类、虾类、蟹类、其他</t>
    </r>
    <r>
      <rPr>
        <sz val="7"/>
        <rFont val="宋体"/>
        <charset val="134"/>
      </rPr>
      <t>水产；其他作物和产业（7个）：果品、蔬菜、食用菌、茶叶、中药材、</t>
    </r>
    <r>
      <rPr>
        <sz val="7"/>
        <color indexed="10"/>
        <rFont val="宋体"/>
        <charset val="134"/>
      </rPr>
      <t>咖啡、烟草、糖料、</t>
    </r>
    <r>
      <rPr>
        <sz val="7"/>
        <rFont val="宋体"/>
        <charset val="134"/>
      </rPr>
      <t>花卉苗木、棉麻丝竹、其他。</t>
    </r>
  </si>
  <si>
    <t>产业组讨论</t>
  </si>
  <si>
    <t>单位：万亩、头、只、羽、尾</t>
  </si>
  <si>
    <t>数值大于0</t>
  </si>
  <si>
    <t>产量</t>
  </si>
  <si>
    <t>单位：万吨</t>
  </si>
  <si>
    <t>总产值</t>
  </si>
  <si>
    <t>主导产业的生产、加工、服务、功能拓展等一二三产业产值之和。单位：万元</t>
  </si>
  <si>
    <t xml:space="preserve">   其中：一产产值</t>
  </si>
  <si>
    <t>主导产业农产品以货币计算的价值量。单位：万元</t>
  </si>
  <si>
    <t xml:space="preserve">         二产产值</t>
  </si>
  <si>
    <t>主导产业农产品加工转化产生的价值之和。单位：万元</t>
  </si>
  <si>
    <t>数值大于等于0</t>
  </si>
  <si>
    <t xml:space="preserve">         三产产值</t>
  </si>
  <si>
    <t>主导产业除第一产业、第二产业以外的行业产值，包括休闲农业和乡村旅游、农村电商等。单位：万元</t>
  </si>
  <si>
    <t>农产品网络销售额</t>
  </si>
  <si>
    <t>通过互联网平台销售的农产品销售额。单位：万元</t>
  </si>
  <si>
    <t>很难取数</t>
  </si>
  <si>
    <t>农产品保险覆盖率</t>
  </si>
  <si>
    <t>生产环节购买保险服务的农产品规模占生产总规模的比重。单位：%</t>
  </si>
  <si>
    <t>带动农民数量</t>
  </si>
  <si>
    <t>单位：人</t>
  </si>
  <si>
    <t>数值为正整数</t>
  </si>
  <si>
    <t>带动脱贫人口数量</t>
  </si>
  <si>
    <t>带动脱贫人口人均增收</t>
  </si>
  <si>
    <t>单位：元</t>
  </si>
  <si>
    <t>累计产业信息</t>
  </si>
  <si>
    <t>从事主导产业生产经营市级以上龙头企业数量</t>
  </si>
  <si>
    <t>单位：个</t>
  </si>
  <si>
    <t xml:space="preserve">    其中：国家级龙头企业数量</t>
  </si>
  <si>
    <t xml:space="preserve">          国家级龙头企业名称 </t>
  </si>
  <si>
    <t>逐一填写龙头企业名称</t>
  </si>
  <si>
    <t xml:space="preserve">          省级龙头企业数量</t>
  </si>
  <si>
    <t xml:space="preserve">          省级龙头企业名称 </t>
  </si>
  <si>
    <t xml:space="preserve">          市级龙头企业数量</t>
  </si>
  <si>
    <t xml:space="preserve">          市级龙头企业名称 </t>
  </si>
  <si>
    <t>从事主导产业生产经营合作社数量</t>
  </si>
  <si>
    <t>单位：家</t>
  </si>
  <si>
    <t>从事主导产业生产经营家庭农场数量</t>
  </si>
  <si>
    <t>农产品区域公用品牌数量</t>
  </si>
  <si>
    <r>
      <rPr>
        <sz val="7"/>
        <rFont val="宋体"/>
        <charset val="134"/>
      </rPr>
      <t>数值为正整数</t>
    </r>
    <r>
      <rPr>
        <sz val="7"/>
        <color indexed="10"/>
        <rFont val="宋体"/>
        <charset val="134"/>
      </rPr>
      <t>（仅统计县级公用品牌）</t>
    </r>
  </si>
  <si>
    <t xml:space="preserve">农产品区域公用品牌名称 </t>
  </si>
  <si>
    <t>逐一填写区域公用品牌名称</t>
  </si>
  <si>
    <t>如何去重统计全国、省、市情况</t>
  </si>
  <si>
    <r>
      <rPr>
        <sz val="8"/>
        <color rgb="FF7030A0"/>
        <rFont val="宋体"/>
        <charset val="134"/>
      </rPr>
      <t>绿色、有机</t>
    </r>
    <r>
      <rPr>
        <sz val="8"/>
        <color indexed="10"/>
        <rFont val="宋体"/>
        <charset val="134"/>
      </rPr>
      <t>（、名特优新）</t>
    </r>
    <r>
      <rPr>
        <sz val="8"/>
        <color indexed="20"/>
        <rFont val="宋体"/>
        <charset val="134"/>
      </rPr>
      <t>和地理标志农产品认证数量</t>
    </r>
  </si>
  <si>
    <t>填写截至上年底本县（市、区）该主导产业累计培育绿色、有机和地理标志农产品的数量。单位：个</t>
  </si>
  <si>
    <t>省级及以上科研单位设立研发平台数量</t>
  </si>
  <si>
    <t>项目管理</t>
  </si>
  <si>
    <t>项目入库</t>
  </si>
  <si>
    <t>项目基本信息</t>
  </si>
  <si>
    <t>项目类型</t>
  </si>
  <si>
    <t>参见附表一</t>
  </si>
  <si>
    <t>20240903产业目类型暂不做修改。
产业项目：生产项目、加工流通项目、融合发展项目、服务支撑项目、金融保险配套项目、高质量庭院经济项目、新型农村集体经济。
在生产项目下可选择（6项）：种植业基地、畜牧业基地、水产养殖业发展、林草基地建设、休闲农业与乡村旅游、光伏电站建设；
在加工流通项目下可选择（4项）：农产品仓储保鲜冷链基础设施建设、加工业、市场建设和农村物流、品牌打造和展销平台；
在融合发展项目下可选择（3项）：产业园（区）、产业集群、产业强镇；
在服务支撑项目下可选择（6项）：小型农田水利设施建设、高标准农田建设、智慧农业、科技服务、人才培养、农业社会化服务；
在金融保险配套项目下可选择（5项）：小额贷款贴息、小额信贷风险补偿金、特色产业保险保费补助、新型经营主体贷款贴息、其他；
在高质量庭院经济项目下可选择（5项）：庭院特色种植、庭院特色养殖、庭院特色手工、庭院特色休闲旅游、庭院生产服务
在新型农村集体经济下可选择：新型农村集体经济（与现有保持一致即可）</t>
  </si>
  <si>
    <t>二级项目类型</t>
  </si>
  <si>
    <t>项目子类型</t>
  </si>
  <si>
    <t>项目自定义名称</t>
  </si>
  <si>
    <t>50个字以内</t>
  </si>
  <si>
    <t>项目地点</t>
  </si>
  <si>
    <t>填写项目所在具体地点。系统实现下拉选择区划。</t>
  </si>
  <si>
    <t>项目摘要</t>
  </si>
  <si>
    <t>在投资概算内项目实施的内容总和。</t>
  </si>
  <si>
    <r>
      <rPr>
        <sz val="7"/>
        <color theme="1"/>
        <rFont val="宋体"/>
        <charset val="134"/>
      </rPr>
      <t>500字以内</t>
    </r>
    <r>
      <rPr>
        <sz val="7"/>
        <color indexed="10"/>
        <rFont val="宋体"/>
        <charset val="134"/>
      </rPr>
      <t>。</t>
    </r>
  </si>
  <si>
    <t>项目投资概算</t>
  </si>
  <si>
    <t>对项目投资资金进行使用说明，涉及总投资以及资金构成情况，包含中央、省、市、县级的转移支付资金、预算内投资安排、涉农整合资金、对口帮扶资金和金融机构贷款资金等。单位：万元</t>
  </si>
  <si>
    <t>数值大于0.</t>
  </si>
  <si>
    <t>预期受益人数</t>
  </si>
  <si>
    <r>
      <rPr>
        <sz val="8"/>
        <color theme="1"/>
        <rFont val="宋体"/>
        <charset val="134"/>
      </rPr>
      <t>填写具体人数。</t>
    </r>
    <r>
      <rPr>
        <sz val="8"/>
        <color indexed="8"/>
        <rFont val="宋体"/>
        <charset val="134"/>
      </rPr>
      <t>单位：人</t>
    </r>
  </si>
  <si>
    <t>名称调整</t>
  </si>
  <si>
    <t>（即：原预计收益人数）</t>
  </si>
  <si>
    <t>联农带农方式</t>
  </si>
  <si>
    <t>土地流转、就业务工、带动生产、帮助产销对接、资产入股、收益分红、其他。</t>
  </si>
  <si>
    <t>（即：原联农带农机制）</t>
  </si>
  <si>
    <t>对照一下2025年中央一号文件表述。保底分红、入股参股、服务带动等方式，加个其他，包括土地流转等</t>
  </si>
  <si>
    <t>规划年度</t>
  </si>
  <si>
    <t>2021-2021年; 2022-2022年; 2023-2023年; 2024-2024年; 2025-2025年;</t>
  </si>
  <si>
    <t>是否提级审核</t>
  </si>
  <si>
    <t>选项：是、否</t>
  </si>
  <si>
    <t>会议结论。选择“是”，上传提级备案材料。默认为“否”。
名称需要调整，赵申绅提供。</t>
  </si>
  <si>
    <t>提级审核材料</t>
  </si>
  <si>
    <t>二进制型</t>
  </si>
  <si>
    <t>上传提级审核材料</t>
  </si>
  <si>
    <t>上传多附件</t>
  </si>
  <si>
    <t>是否到户项目</t>
  </si>
  <si>
    <t>0-否; 1-是
到户项目指用财政资金对建档立卡户进行直接扶持，以达到发展产业增收致富的项目，重点扶持能够发挥当地资源优势、增收效益好，适于建档立卡户发展的高效种植业、养殖业、农产品加工储运、特色旅游、加工制造等项目。</t>
  </si>
  <si>
    <t>是否易地扶贫搬迁后扶项目</t>
  </si>
  <si>
    <t>0-否; 1-是</t>
  </si>
  <si>
    <t>是否劳动密集型产业</t>
  </si>
  <si>
    <t>是否接受科技特派团产业顾问组的服务</t>
  </si>
  <si>
    <t>是否有新型经济主体带动</t>
  </si>
  <si>
    <t>建议修改为是否有新型农业经营主体</t>
  </si>
  <si>
    <t>项目库类别</t>
  </si>
  <si>
    <t>巩固脱贫成果和衔接推进乡村振兴项目库、乡村建设项目库</t>
  </si>
  <si>
    <t>是否有金融信贷需求</t>
  </si>
  <si>
    <t>规则：1 乡村建设项目需要填报。</t>
  </si>
  <si>
    <t>计划信贷金额(万元)</t>
  </si>
  <si>
    <t>审核
信息</t>
  </si>
  <si>
    <t>入库批复文件或会议纪要文号（名称）</t>
  </si>
  <si>
    <t>当地批复同意项目入库的依据文件文号，包括县委农业农村工作领导小组（乡村振兴领导小组）及其小组办公室或县政府、行业部门批复文件或会议纪要文号等。</t>
  </si>
  <si>
    <t>优先填文号，没有文号，写会议纪要名称</t>
  </si>
  <si>
    <t>项目所属当地主导产业名称</t>
  </si>
  <si>
    <t>明确项目所属产业是否为当地党委政府确定的主导产业。</t>
  </si>
  <si>
    <t>过录各县所填的主导产业名称，并添加不属于当地主导产业，形成下拉菜单项。</t>
  </si>
  <si>
    <t>是否拟形成帮扶项目资产</t>
  </si>
  <si>
    <t>是、否</t>
  </si>
  <si>
    <t>1 若选择“是”，“计划确权对象、经营性资产、公益性资产”需要填报，选择“否”，不需要填报。
2 页面显示指标“形成资产类别”，形成经营性，填报经营性资产信息，形成公益性的，填报经营性资产信息，形成到户类资产，不需要填报。形成资产3种类别可同时存在。
会议结论：利润等数值审计比较敏感</t>
  </si>
  <si>
    <r>
      <rPr>
        <sz val="8"/>
        <color rgb="FF00B0F0"/>
        <rFont val="宋体"/>
        <charset val="134"/>
        <scheme val="minor"/>
      </rPr>
      <t>计划确权对象</t>
    </r>
    <r>
      <rPr>
        <sz val="8"/>
        <color indexed="10"/>
        <rFont val="宋体"/>
        <charset val="134"/>
      </rPr>
      <t>归属类别</t>
    </r>
  </si>
  <si>
    <r>
      <rPr>
        <sz val="8"/>
        <color theme="1"/>
        <rFont val="宋体"/>
        <charset val="134"/>
        <scheme val="minor"/>
      </rPr>
      <t>手动填报**户、**村</t>
    </r>
    <r>
      <rPr>
        <strike/>
        <sz val="8"/>
        <color indexed="8"/>
        <rFont val="宋体"/>
        <charset val="134"/>
      </rPr>
      <t>集体经济组织</t>
    </r>
    <r>
      <rPr>
        <sz val="8"/>
        <color indexed="8"/>
        <rFont val="宋体"/>
        <charset val="134"/>
      </rPr>
      <t>、**乡镇、**</t>
    </r>
    <r>
      <rPr>
        <sz val="8"/>
        <color indexed="8"/>
        <rFont val="宋体"/>
        <charset val="134"/>
      </rPr>
      <t>县</t>
    </r>
    <r>
      <rPr>
        <sz val="8"/>
        <color indexed="8"/>
        <rFont val="宋体"/>
        <charset val="134"/>
      </rPr>
      <t>部门。</t>
    </r>
  </si>
  <si>
    <t>经营性资产：
    计划经营方式</t>
  </si>
  <si>
    <t>01-租赁经营、02-合作经营、03-委托经营、04-自营经营、05-混合经营、06-其他</t>
  </si>
  <si>
    <t xml:space="preserve">    预计资产年收益率</t>
  </si>
  <si>
    <t>拟达成的年度收益占资金总投入的比例（百分比）。</t>
  </si>
  <si>
    <t>公益性资产：
    计划管护方式</t>
  </si>
  <si>
    <r>
      <rPr>
        <sz val="8"/>
        <color theme="1"/>
        <rFont val="宋体"/>
        <charset val="134"/>
        <scheme val="minor"/>
      </rPr>
      <t>自主管护、委托管护、</t>
    </r>
    <r>
      <rPr>
        <sz val="8"/>
        <color indexed="10"/>
        <rFont val="宋体"/>
        <charset val="134"/>
      </rPr>
      <t>统一管护</t>
    </r>
  </si>
  <si>
    <t xml:space="preserve">    计划管护经费来源</t>
  </si>
  <si>
    <t>01-财政资金、02-集体资金、03-群众自筹、04-其他</t>
  </si>
  <si>
    <t>批复信息</t>
  </si>
  <si>
    <t>是否纳入年度实施计划</t>
  </si>
  <si>
    <t>年度项目实施计划批复文号</t>
  </si>
  <si>
    <t>当地批复年度实施计划的文件文号，包括县委农业农村工作领导小组（乡村振兴领导小组）及其小组办公室或县政府批复文件或会议纪要文号等。</t>
  </si>
  <si>
    <t>原项目批复文号</t>
  </si>
  <si>
    <t>等同于资金项目的批复文件，按资金到位情况下计划
指标解释时传会议纪要和会议文号或会议名称</t>
  </si>
  <si>
    <t>项目批复日期</t>
  </si>
  <si>
    <t>绩效申报</t>
  </si>
  <si>
    <t>项目负责人</t>
  </si>
  <si>
    <t>联系电话</t>
  </si>
  <si>
    <t>项目主管部门</t>
  </si>
  <si>
    <t>年度资金总额(万元)</t>
  </si>
  <si>
    <t>其中：财政拨款(万元)</t>
  </si>
  <si>
    <t xml:space="preserve">其他资金(万元) </t>
  </si>
  <si>
    <t>年度总体目标</t>
  </si>
  <si>
    <t>一级指标</t>
  </si>
  <si>
    <t>100-产出指标; 200-效益指标; 300-满意度指标</t>
  </si>
  <si>
    <t>二级指标</t>
  </si>
  <si>
    <t>110-数量指标; 120-质量指标; 130-时效指标; 140-成本指标; 210-经济效益指标; 220-社会效益指标; 230-生态效益指标; 240-可持续影响指标; 310-服务对象满意度指标</t>
  </si>
  <si>
    <t>三级指标</t>
  </si>
  <si>
    <t>指标值</t>
  </si>
  <si>
    <t>项目立项</t>
  </si>
  <si>
    <t>项目信息</t>
  </si>
  <si>
    <t>项目业主单位</t>
  </si>
  <si>
    <t>负责具体实施项目的主体单位，一般为XX乡镇（街道）、XX公司。</t>
  </si>
  <si>
    <t>规则：50个字以内。</t>
  </si>
  <si>
    <t>发改部门的，跟农业部门没什么关系</t>
  </si>
  <si>
    <t>项目申报标志</t>
  </si>
  <si>
    <t>不知道什么意思</t>
  </si>
  <si>
    <t>项目申报文号</t>
  </si>
  <si>
    <t>是否拟推广以工代赈方式</t>
  </si>
  <si>
    <t>直接受益人数</t>
  </si>
  <si>
    <t>受益人数的含义？</t>
  </si>
  <si>
    <t>建议删除</t>
  </si>
  <si>
    <t>是否含工程类建设</t>
  </si>
  <si>
    <t>会议补充。立项环节，增加指标，是否有工程类建设，若存在工程类建设，则填报决算信息</t>
  </si>
  <si>
    <t>项目建设内容及规模（原：项目内容）</t>
  </si>
  <si>
    <t>建设内容名称</t>
  </si>
  <si>
    <t xml:space="preserve">1 规模需要找出来哪些类型为下拉选项，哪些类型为手动填报。
2 计量单位为项目规模的计量单位
3 为指标组，按行添加。
</t>
  </si>
  <si>
    <t>项目规模</t>
  </si>
  <si>
    <t>计量单位</t>
  </si>
  <si>
    <t xml:space="preserve"> 01-公里; 02-平方米; 03-立方米; 04-亩; 05-个; 06-头; 07-只; 08-辆; 09-尾; 10-人; 14-口; 15-米; 99-其他</t>
  </si>
  <si>
    <t>总投入（万元）</t>
  </si>
  <si>
    <t>项目建设内容总投入</t>
  </si>
  <si>
    <t>建设地点</t>
  </si>
  <si>
    <t>设计生产能力或服务能力</t>
  </si>
  <si>
    <t>项目在正常条件下产品预计达到的年产量，或服务内容预计达到的年服务量。
填写具体产值。单位：万元，吨、份、件</t>
  </si>
  <si>
    <t>实际投入资金(万元)</t>
  </si>
  <si>
    <t>财政资金支持金额(万元)</t>
  </si>
  <si>
    <t>衔接资金支持金额（万元）</t>
  </si>
  <si>
    <t>资金总额</t>
  </si>
  <si>
    <t>项目一类资金</t>
  </si>
  <si>
    <t>参见附表二</t>
  </si>
  <si>
    <t>项目二类资金</t>
  </si>
  <si>
    <t>项目三类资金</t>
  </si>
  <si>
    <t>中央资金（万元）</t>
  </si>
  <si>
    <t>省级资金（万元）</t>
  </si>
  <si>
    <t>市级资金（万元）</t>
  </si>
  <si>
    <t>县级资金（万元）</t>
  </si>
  <si>
    <t>项目计划</t>
  </si>
  <si>
    <t>计划开始时间</t>
  </si>
  <si>
    <t>计划结束时间</t>
  </si>
  <si>
    <t>项目实施方案</t>
  </si>
  <si>
    <t>上传项目实施方案。
由项目建设单位负责编制的实施方案。</t>
  </si>
  <si>
    <t>不上传，则无法继续填报。上传文件大小不超过100M。</t>
  </si>
  <si>
    <t>项目实施</t>
  </si>
  <si>
    <t>项目实施信息</t>
  </si>
  <si>
    <t>是否公开公示</t>
  </si>
  <si>
    <t>选“是”的，填写公开公式</t>
  </si>
  <si>
    <t>公开方式</t>
  </si>
  <si>
    <t>1-村务公开栏; 2-纸媒; 3-电视; 4-广播; 5-网站; 6-微博; 7-微信</t>
  </si>
  <si>
    <t>是否招投标</t>
  </si>
  <si>
    <t>选“是”的，填写中标通知书号。</t>
  </si>
  <si>
    <t>中标通知书号</t>
  </si>
  <si>
    <t>招投标项目的中标通知书编号</t>
  </si>
  <si>
    <t>采购方式</t>
  </si>
  <si>
    <t>1-竞争方式; 2-单一来源; 3-公开招标</t>
  </si>
  <si>
    <t>实际开始日期</t>
  </si>
  <si>
    <t>日期型</t>
  </si>
  <si>
    <t>填写具体日期。</t>
  </si>
  <si>
    <t>实际结束日期</t>
  </si>
  <si>
    <t>资金支付（报账）</t>
  </si>
  <si>
    <t>中央资金</t>
  </si>
  <si>
    <t>省级资金</t>
  </si>
  <si>
    <t>市级资金</t>
  </si>
  <si>
    <t>县级资金</t>
  </si>
  <si>
    <t>资金支付凭证</t>
  </si>
  <si>
    <t>验收信息</t>
  </si>
  <si>
    <t>规模验收结果</t>
  </si>
  <si>
    <t>验收描述</t>
  </si>
  <si>
    <t>建成生产能力或服务能力（万）</t>
  </si>
  <si>
    <t>填写具体产值。单位：万元，吨、份、件</t>
  </si>
  <si>
    <t>关联立项阶段的“设计生产能力或服务能力”，并根据实际完成情况修改完善。</t>
  </si>
  <si>
    <t>加上校验规则：到户类、公益类、权益类不用填</t>
  </si>
  <si>
    <t>验收日期</t>
  </si>
  <si>
    <t>项目验收时间</t>
  </si>
  <si>
    <t>验收结论</t>
  </si>
  <si>
    <t>1-合格; 2-不合格
（项目的验收结论）</t>
  </si>
  <si>
    <t>验收部门</t>
  </si>
  <si>
    <t>2-财政部门; 3-人大; 4-审计部门; 5-纪检部门; 6-第三方; 7-会计事务所; 8-农业农村部门; 9-联合验收</t>
  </si>
  <si>
    <t>结算、决算信息</t>
  </si>
  <si>
    <t>结算日期</t>
  </si>
  <si>
    <t>结算金额</t>
  </si>
  <si>
    <t>决算方式</t>
  </si>
  <si>
    <t>1-审计决算; 2-竣工决算</t>
  </si>
  <si>
    <t>关联“是否含工程类建设”，如果是，则决算类指标为必填项</t>
  </si>
  <si>
    <t>决算日期</t>
  </si>
  <si>
    <t>项目决算时间</t>
  </si>
  <si>
    <t>决算金额</t>
  </si>
  <si>
    <t>项目决算金额</t>
  </si>
  <si>
    <t>结余金额（若统计要使用结余金额需要重新计算）</t>
  </si>
  <si>
    <t>项目总金额-项目决算金额</t>
  </si>
  <si>
    <t>是否形成帮扶项目资产</t>
  </si>
  <si>
    <t>是否形成帮扶项目资产，（即：原是否形成资产），与立项阶段是否拟形成帮扶项目资产对应。
资产补充项目需要的指标，项目库中没有，暂时先放这吧。
1“是否形成资产、是否形成经营性资产、是否属于“十三五”易地扶贫搬迁或后续扶持项目”是一组指标。</t>
  </si>
  <si>
    <t>资产基本信息</t>
  </si>
  <si>
    <t>资产名称</t>
  </si>
  <si>
    <t>不能跟项目名称一致。村集体资产与三资平台录入资产名称保持一致</t>
  </si>
  <si>
    <t>购建年度</t>
  </si>
  <si>
    <t>2013及以后年度。</t>
  </si>
  <si>
    <t>过录类</t>
  </si>
  <si>
    <r>
      <rPr>
        <sz val="7"/>
        <color theme="1"/>
        <rFont val="宋体"/>
        <charset val="134"/>
      </rPr>
      <t>合并项目录入资产，取最新项目时间。购建年度指标数据取自于项目</t>
    </r>
    <r>
      <rPr>
        <sz val="7"/>
        <color indexed="10"/>
        <rFont val="宋体"/>
        <charset val="134"/>
      </rPr>
      <t>验收</t>
    </r>
    <r>
      <rPr>
        <strike/>
        <sz val="7"/>
        <color indexed="8"/>
        <rFont val="宋体"/>
        <charset val="134"/>
      </rPr>
      <t>完工</t>
    </r>
    <r>
      <rPr>
        <sz val="7"/>
        <color indexed="8"/>
        <rFont val="宋体"/>
        <charset val="134"/>
      </rPr>
      <t>时间年度指标数据。</t>
    </r>
  </si>
  <si>
    <t>与验收时间进行关联，与验收时间年份一样</t>
  </si>
  <si>
    <t>是否扶贫资产</t>
  </si>
  <si>
    <t>由购建年度级联控制，购建年度为2020年（含）以前，默认为“是”，购建年度为2021年（含）以后，默认为“否”，且不可修改。</t>
  </si>
  <si>
    <t>单位</t>
  </si>
  <si>
    <t xml:space="preserve">0101-公里; 0102-处/个; 0103-千瓦; 0104-处/个; 0105-平方米; 0106-个/台; 0107-个;0108-立方米; 0201-个/只/头; 0202-亩; 0203-亩/株; 0301-元; 0302--其他; </t>
  </si>
  <si>
    <t>资产原值</t>
  </si>
  <si>
    <r>
      <rPr>
        <sz val="8"/>
        <color theme="1"/>
        <rFont val="宋体"/>
        <charset val="134"/>
        <scheme val="minor"/>
      </rPr>
      <t>单位：</t>
    </r>
    <r>
      <rPr>
        <sz val="8"/>
        <color indexed="8"/>
        <rFont val="宋体"/>
        <charset val="134"/>
      </rPr>
      <t>元，精度到分。</t>
    </r>
  </si>
  <si>
    <r>
      <rPr>
        <sz val="7"/>
        <color theme="1"/>
        <rFont val="宋体"/>
        <charset val="134"/>
      </rPr>
      <t xml:space="preserve">增加校验规则，在资产变更模块，资产原值变更时不能小于使用原值之和。
</t>
    </r>
    <r>
      <rPr>
        <sz val="7"/>
        <color indexed="10"/>
        <rFont val="宋体"/>
        <charset val="134"/>
      </rPr>
      <t>录入时颗粒度原则上与三资平台保持一致</t>
    </r>
  </si>
  <si>
    <t>单位统一为：元，按照竣工决算报告价值核算</t>
  </si>
  <si>
    <t>第八条 农村集体经济组织的会计核算应当以货币计量，以人民币为记账本位币，“元”为金额单位，“元”以下填至“分”</t>
  </si>
  <si>
    <t>坐落地</t>
  </si>
  <si>
    <t>01-经营性资产; 02-公益性资产; 03-到户类资产</t>
  </si>
  <si>
    <t>资产形态</t>
  </si>
  <si>
    <r>
      <rPr>
        <sz val="8"/>
        <color theme="1"/>
        <rFont val="宋体"/>
        <charset val="134"/>
        <scheme val="minor"/>
      </rPr>
      <t>01-固定资产; 02-生物类资产; 03-权益类资产;</t>
    </r>
    <r>
      <rPr>
        <sz val="8"/>
        <color indexed="8"/>
        <rFont val="宋体"/>
        <charset val="134"/>
      </rPr>
      <t>04-无形资产</t>
    </r>
  </si>
  <si>
    <r>
      <rPr>
        <sz val="7"/>
        <rFont val="宋体"/>
        <charset val="134"/>
      </rPr>
      <t xml:space="preserve">资产形态于具体形态级联关系。
</t>
    </r>
    <r>
      <rPr>
        <sz val="7"/>
        <color indexed="10"/>
        <rFont val="宋体"/>
        <charset val="134"/>
      </rPr>
      <t>具体形态是否要增加养老助残设施、污水垃圾处理设施等？</t>
    </r>
  </si>
  <si>
    <t>具体形态</t>
  </si>
  <si>
    <r>
      <rPr>
        <sz val="8"/>
        <color theme="1"/>
        <rFont val="宋体"/>
        <charset val="134"/>
        <scheme val="minor"/>
      </rPr>
      <t>0101-道路基础设施; 0102-饮水工程设施; 0103-农业基础设施（包括小型水利工程）; 0104-光伏电站; 0105-除光伏电站以外的电力设施; 0106-通信设施; 0107-住房; 0108-用于经营的房屋; 0109-建筑物; 0110-机器设备; 0111-工具器具; 0112-教育设施设备; 0113-科技设施设备; 0114-文化设施设备; 0115-卫生设施设备; 0116-体育设施设备; 0117-其他; 0201-牲畜（禽）; 0202-水产; 0203-林果（苗木）; 0204-其他; 0301-以股权形式存在的资产; 0302-以资金投入形成的获取收益形式存在的资产; 0303-其他;</t>
    </r>
    <r>
      <rPr>
        <sz val="8"/>
        <color indexed="8"/>
        <rFont val="宋体"/>
        <charset val="134"/>
      </rPr>
      <t>0401-专利权,0402-商标权,0403-其他.</t>
    </r>
  </si>
  <si>
    <t>以工代赈</t>
  </si>
  <si>
    <t>是否采用以工代赈方式</t>
  </si>
  <si>
    <t>吸纳当地(以县域内为主)群众务工人数</t>
  </si>
  <si>
    <t>其中吸纳脱贫人口和监测对象务工人数</t>
  </si>
  <si>
    <t>发放劳务报酬金额</t>
  </si>
  <si>
    <t>其中发放脱贫人口和监测对象劳务报酬金额</t>
  </si>
  <si>
    <t>绩效信息</t>
  </si>
  <si>
    <t>偏差原因分析</t>
  </si>
  <si>
    <t>截止目前完成情况</t>
  </si>
  <si>
    <t>全年预计完成情况</t>
  </si>
  <si>
    <t>完成目标可能性</t>
  </si>
  <si>
    <t>1-确定能; 2-有可能; 3-完全不可能</t>
  </si>
  <si>
    <t>项目库公告公示</t>
  </si>
  <si>
    <t>2012年以来（含）。</t>
  </si>
  <si>
    <t>县级项目库公告公示网址公开时间</t>
  </si>
  <si>
    <t>年度衔接资金项目计划或脱贫县涉农资金统筹整合方案公告公示网址公开时间</t>
  </si>
  <si>
    <t>年度衔接资金项目计划完成情况网址公开时间</t>
  </si>
  <si>
    <t>县级项目库公告公示网址</t>
  </si>
  <si>
    <t>年度衔接资金项目计划或脱贫县涉农资金统筹整合方案公告公示网址</t>
  </si>
  <si>
    <t>年度衔接资金项目计划完成情况(网址)</t>
  </si>
  <si>
    <t>综合体项目管理</t>
  </si>
  <si>
    <t>综合体项目</t>
  </si>
  <si>
    <t>综合体项目名称</t>
  </si>
  <si>
    <t>项目概要</t>
  </si>
  <si>
    <t>资产管理</t>
  </si>
  <si>
    <t>资产确权移交</t>
  </si>
  <si>
    <t>资产确权</t>
  </si>
  <si>
    <t>确权时间</t>
  </si>
  <si>
    <t>年月日。是指县政府审定或批复的时间</t>
  </si>
  <si>
    <t>归属类别</t>
  </si>
  <si>
    <r>
      <rPr>
        <sz val="8"/>
        <rFont val="宋体"/>
        <charset val="134"/>
      </rPr>
      <t>01到户、02到村、03到乡、04到</t>
    </r>
    <r>
      <rPr>
        <strike/>
        <sz val="8"/>
        <rFont val="宋体"/>
        <charset val="134"/>
      </rPr>
      <t>县</t>
    </r>
    <r>
      <rPr>
        <sz val="8"/>
        <rFont val="宋体"/>
        <charset val="134"/>
      </rPr>
      <t>部门</t>
    </r>
  </si>
  <si>
    <t>1 若归属村时，增加采集关联“村集体经济组织”
2 国有资产和集体资产归属不能到户。
3 农村集体经济组织(三资平台),跟归属类别到村关联显示.村集体经济组织代码(全国农村集体资产监督管理平台数据校验)
指标解释：
1 规则：针对国有资产，谁是会计主体就录谁，就高不就低，比如学校是会计部门，就高不就低，汇总到上方就是教育部门；一般服从特殊，有文件明确谁填报，谁录入，按行业部门已有制度来</t>
  </si>
  <si>
    <t>归属名称</t>
  </si>
  <si>
    <r>
      <rPr>
        <sz val="8"/>
        <rFont val="宋体"/>
        <charset val="134"/>
      </rPr>
      <t>到户：在线录入时，“所占份额原值”和“占比”指标进一步细化到“脱贫户”和“一般农户”，可根据实际情况填报占比，非必填项。
到村：行政区划村。</t>
    </r>
    <r>
      <rPr>
        <sz val="8"/>
        <color indexed="60"/>
        <rFont val="宋体"/>
        <charset val="134"/>
      </rPr>
      <t>选择农村集体经济组织代码(全国农村集体资产监督管理平台数据校验)。</t>
    </r>
    <r>
      <rPr>
        <sz val="8"/>
        <rFont val="宋体"/>
        <charset val="134"/>
      </rPr>
      <t xml:space="preserve">
</t>
    </r>
    <r>
      <rPr>
        <sz val="8"/>
        <color indexed="8"/>
        <rFont val="宋体"/>
        <charset val="134"/>
      </rPr>
      <t>到乡：行政区划</t>
    </r>
    <r>
      <rPr>
        <sz val="8"/>
        <color indexed="10"/>
        <rFont val="宋体"/>
        <charset val="134"/>
      </rPr>
      <t>乡镇政府、乡镇级农村集体经济组织</t>
    </r>
    <r>
      <rPr>
        <sz val="8"/>
        <color indexed="8"/>
        <rFont val="宋体"/>
        <charset val="134"/>
      </rPr>
      <t>。</t>
    </r>
    <r>
      <rPr>
        <sz val="8"/>
        <rFont val="宋体"/>
        <charset val="134"/>
      </rPr>
      <t xml:space="preserve">
到县部门：01-县政府;</t>
    </r>
    <r>
      <rPr>
        <sz val="8"/>
        <color indexed="10"/>
        <rFont val="宋体"/>
        <charset val="134"/>
      </rPr>
      <t>02-乡村振兴局</t>
    </r>
    <r>
      <rPr>
        <sz val="8"/>
        <rFont val="宋体"/>
        <charset val="134"/>
      </rPr>
      <t>;03-农业农村部门;04-发展和改革部门;05-教育科技体育部门;06-财政部门;07-自然资源部门;08-交通运输部门;09-水利部门;10-卫生健康部门;11-国有资产管理委员会;12-住房和城乡建设部门;13-商务部门;14-林业和草原部门;15-文化和旅游部门;16-工业和信息化部门;17-民政部门;18-民族事务委员会;19-人力资源和社会保障部门;20-医疗保障部门;21-其他</t>
    </r>
  </si>
  <si>
    <t>到县部门备注</t>
  </si>
  <si>
    <t>到县部门，选择其他时，需要填写到县部门备注信息。</t>
  </si>
  <si>
    <t>所占份额原值</t>
  </si>
  <si>
    <t>单位：元，精度到分。</t>
  </si>
  <si>
    <t>共有产权</t>
  </si>
  <si>
    <t>所占份额原值/资产原值</t>
  </si>
  <si>
    <t>行业主管部门</t>
  </si>
  <si>
    <t>01-农业农村局;02-财政局;03-国有资产管理委员会;04-发展改革委;05-教育部门;06-自然资源局;07-交通运输局;08-水利局;09-卫生健康委;11-其他
原10-乡村振兴局调整为01-农业农村局</t>
  </si>
  <si>
    <t>论证审批部门作为行业主管部门</t>
  </si>
  <si>
    <t>行业主管部门备注</t>
  </si>
  <si>
    <t>行业主管部门选择其他时，需要填写行业主管部门备注。</t>
  </si>
  <si>
    <t>资产移交</t>
  </si>
  <si>
    <t>移交时间</t>
  </si>
  <si>
    <t>年月日</t>
  </si>
  <si>
    <t>资产状况信息</t>
  </si>
  <si>
    <t>资产属性</t>
  </si>
  <si>
    <t>01-国有资产; 02-集体资产; 03-到户资产</t>
  </si>
  <si>
    <t>规则：资产属性为到户，类别只能到户。资产属性为国有、集体，类别只能是经营、公益性资产</t>
  </si>
  <si>
    <t>是否已录入国有、集体等相关资产监督管理信息系统</t>
  </si>
  <si>
    <t>资产属性选择国有资产、集体资产的，必须录入</t>
  </si>
  <si>
    <t>折旧方式</t>
  </si>
  <si>
    <t>01-年限平均法、02-双倍余额递减法、03-年数总和法、04-生产量法</t>
  </si>
  <si>
    <t xml:space="preserve">  预计净残值率</t>
  </si>
  <si>
    <t>%百分比</t>
  </si>
  <si>
    <t xml:space="preserve">  折旧年限</t>
  </si>
  <si>
    <t>年限大于0</t>
  </si>
  <si>
    <t>累计折旧</t>
  </si>
  <si>
    <t>1年限平均法公式：年折旧额=(固定资产原值-预计净残值)÷预计使用年限，折旧开始年份按资产购建年度开始算。折旧算法一年算一次。 累计折旧=年折旧额*使用年度
2其他公式，手动填报</t>
  </si>
  <si>
    <t>资产净值</t>
  </si>
  <si>
    <r>
      <rPr>
        <sz val="8"/>
        <color theme="1"/>
        <rFont val="宋体"/>
        <charset val="134"/>
        <scheme val="minor"/>
      </rPr>
      <t>单位：元，精度到分。</t>
    </r>
    <r>
      <rPr>
        <strike/>
        <sz val="8"/>
        <color indexed="8"/>
        <rFont val="宋体"/>
        <charset val="134"/>
      </rPr>
      <t>原资产现值</t>
    </r>
  </si>
  <si>
    <t>资产净值小于等于资产原值</t>
  </si>
  <si>
    <t>是否抵押/质押</t>
  </si>
  <si>
    <t>0-否; 1-抵押;2-质押</t>
  </si>
  <si>
    <t>默认值为否，选择“是”，抵押时间必填。选择“否”，抵押时间不填，或清空。</t>
  </si>
  <si>
    <t>抵押/质押时间</t>
  </si>
  <si>
    <t>资产状态</t>
  </si>
  <si>
    <r>
      <rPr>
        <sz val="8"/>
        <color theme="1"/>
        <rFont val="宋体"/>
        <charset val="134"/>
        <scheme val="minor"/>
      </rPr>
      <t>01-</t>
    </r>
    <r>
      <rPr>
        <sz val="8"/>
        <color indexed="10"/>
        <rFont val="宋体"/>
        <charset val="134"/>
      </rPr>
      <t>完</t>
    </r>
    <r>
      <rPr>
        <strike/>
        <sz val="8"/>
        <color indexed="8"/>
        <rFont val="宋体"/>
        <charset val="134"/>
      </rPr>
      <t>良</t>
    </r>
    <r>
      <rPr>
        <sz val="8"/>
        <color indexed="8"/>
        <rFont val="宋体"/>
        <charset val="134"/>
      </rPr>
      <t xml:space="preserve">好、02-损坏（权益类资产拖欠分红等）、03-待处置（损毁、待报废等）
</t>
    </r>
  </si>
  <si>
    <t>常态化</t>
  </si>
  <si>
    <r>
      <rPr>
        <strike/>
        <sz val="6"/>
        <color indexed="62"/>
        <rFont val="仿宋"/>
        <charset val="134"/>
      </rPr>
      <t>原指标资产状态，反应资产的自然属性。</t>
    </r>
    <r>
      <rPr>
        <strike/>
        <sz val="7"/>
        <color indexed="8"/>
        <rFont val="仿宋"/>
        <charset val="134"/>
      </rPr>
      <t xml:space="preserve">
固定资产、生物性资产分四种：正常、损坏、损毁、报废。
权益性资产：债权类 正常、逾期、坏账。股权类：正常、灭失（股权丧失）。
无形资产：正常、失效。
资产状态按资产形态进行动态显示。
01-在用；02-出租出借；03-闲置；04-待处置（待报废、损毁等）；05-已处置；06-其他；
原代码02出租出借转成01-在用。
在用、出租出借转成正常。原已处置状态，转到处置模块中去。</t>
    </r>
  </si>
  <si>
    <t>公益性资产：报修
要么全部完全具备使用功能，就是完好；全部坏掉了，就是损毁、待处置；其他的就是损坏</t>
  </si>
  <si>
    <t>公益性资产运行管护</t>
  </si>
  <si>
    <r>
      <rPr>
        <strike/>
        <sz val="8"/>
        <color indexed="40"/>
        <rFont val="宋体"/>
        <charset val="134"/>
      </rPr>
      <t>管护</t>
    </r>
    <r>
      <rPr>
        <sz val="8"/>
        <color indexed="10"/>
        <rFont val="宋体"/>
        <charset val="134"/>
      </rPr>
      <t>维修</t>
    </r>
    <r>
      <rPr>
        <sz val="8"/>
        <color indexed="40"/>
        <rFont val="宋体"/>
        <charset val="134"/>
      </rPr>
      <t>经费来源</t>
    </r>
  </si>
  <si>
    <t>01-财政资金；02-集体资金；03-群众自筹；04-其他</t>
  </si>
  <si>
    <r>
      <rPr>
        <sz val="8"/>
        <color rgb="FF00B0F0"/>
        <rFont val="宋体"/>
        <charset val="134"/>
      </rPr>
      <t>当年</t>
    </r>
    <r>
      <rPr>
        <sz val="8"/>
        <color indexed="10"/>
        <rFont val="宋体"/>
        <charset val="134"/>
      </rPr>
      <t>维修</t>
    </r>
    <r>
      <rPr>
        <sz val="8"/>
        <color indexed="40"/>
        <rFont val="宋体"/>
        <charset val="134"/>
      </rPr>
      <t>实际开支</t>
    </r>
  </si>
  <si>
    <t>指用于资产维修的支出</t>
  </si>
  <si>
    <t>管护方式</t>
  </si>
  <si>
    <r>
      <rPr>
        <sz val="8"/>
        <color rgb="FF000000"/>
        <rFont val="宋体"/>
        <charset val="134"/>
      </rPr>
      <t>01-自主管护；02-委托管护；</t>
    </r>
    <r>
      <rPr>
        <sz val="8"/>
        <color indexed="10"/>
        <rFont val="宋体"/>
        <charset val="134"/>
      </rPr>
      <t>03-统一管护</t>
    </r>
  </si>
  <si>
    <r>
      <rPr>
        <sz val="8"/>
        <color rgb="FF00B0F0"/>
        <rFont val="宋体"/>
        <charset val="134"/>
        <scheme val="minor"/>
      </rPr>
      <t>管护</t>
    </r>
    <r>
      <rPr>
        <strike/>
        <sz val="8"/>
        <color indexed="40"/>
        <rFont val="宋体"/>
        <charset val="134"/>
      </rPr>
      <t>运营</t>
    </r>
    <r>
      <rPr>
        <sz val="8"/>
        <color indexed="40"/>
        <rFont val="宋体"/>
        <charset val="134"/>
      </rPr>
      <t>单位</t>
    </r>
  </si>
  <si>
    <t>责任人</t>
  </si>
  <si>
    <t>资产
管理</t>
  </si>
  <si>
    <t>经营性项目资产（产业项目）运营管理</t>
  </si>
  <si>
    <t>经营项目
信息</t>
  </si>
  <si>
    <t>经营性项目名称</t>
  </si>
  <si>
    <t>经营性项目生成年度</t>
  </si>
  <si>
    <t>年度下拉</t>
  </si>
  <si>
    <t>经营方式</t>
  </si>
  <si>
    <r>
      <rPr>
        <sz val="8"/>
        <color theme="1"/>
        <rFont val="宋体"/>
        <charset val="134"/>
        <scheme val="minor"/>
      </rPr>
      <t>01-租赁经营、02-合作经营、03-委托经营、04-自营经营、</t>
    </r>
    <r>
      <rPr>
        <sz val="8"/>
        <color indexed="8"/>
        <rFont val="宋体"/>
        <charset val="134"/>
      </rPr>
      <t>0</t>
    </r>
    <r>
      <rPr>
        <sz val="8"/>
        <color indexed="8"/>
        <rFont val="宋体"/>
        <charset val="134"/>
      </rPr>
      <t>5</t>
    </r>
    <r>
      <rPr>
        <sz val="8"/>
        <color indexed="8"/>
        <rFont val="宋体"/>
        <charset val="134"/>
      </rPr>
      <t>-其他</t>
    </r>
  </si>
  <si>
    <r>
      <rPr>
        <strike/>
        <sz val="7"/>
        <color indexed="8"/>
        <rFont val="宋体"/>
        <charset val="134"/>
      </rPr>
      <t>1.租赁经营：将资产出租给其他企业或个人使用，收取租金作为收益。</t>
    </r>
    <r>
      <rPr>
        <strike/>
        <sz val="7"/>
        <color indexed="10"/>
        <rFont val="宋体"/>
        <charset val="134"/>
      </rPr>
      <t>（含债权类）</t>
    </r>
    <r>
      <rPr>
        <strike/>
        <sz val="7"/>
        <color indexed="8"/>
        <rFont val="宋体"/>
        <charset val="134"/>
      </rPr>
      <t xml:space="preserve">
2.合资经营：与其他企业或个人共同投资，共享投资收益和风险。
3.委托经营：将资产委托给专业管理公司进行管理，按照约定支付管理报酬。
4.自营经营：自己直接经营管理资产，包括生产、销售等环节。
5.混合经营：结合以上多种方式进行经营，如租赁与自营相结合等。</t>
    </r>
  </si>
  <si>
    <t>经营主体类型</t>
  </si>
  <si>
    <r>
      <rPr>
        <sz val="8"/>
        <rFont val="宋体"/>
        <charset val="134"/>
      </rPr>
      <t>01-企业、02-</t>
    </r>
    <r>
      <rPr>
        <strike/>
        <sz val="8"/>
        <rFont val="宋体"/>
        <charset val="134"/>
      </rPr>
      <t>专业</t>
    </r>
    <r>
      <rPr>
        <sz val="8"/>
        <color indexed="10"/>
        <rFont val="宋体"/>
        <charset val="134"/>
      </rPr>
      <t>农民</t>
    </r>
    <r>
      <rPr>
        <sz val="8"/>
        <rFont val="宋体"/>
        <charset val="134"/>
      </rPr>
      <t>合作社、03-家庭农场、</t>
    </r>
    <r>
      <rPr>
        <sz val="8"/>
        <color indexed="10"/>
        <rFont val="宋体"/>
        <charset val="134"/>
      </rPr>
      <t>04-专业大户</t>
    </r>
    <r>
      <rPr>
        <sz val="8"/>
        <rFont val="宋体"/>
        <charset val="134"/>
      </rPr>
      <t xml:space="preserve">、04-农村集体经济组织、05-农业社会化服务组织、06-自然人、07-其他。
企业二级类型：
</t>
    </r>
    <r>
      <rPr>
        <sz val="8"/>
        <color indexed="30"/>
        <rFont val="宋体"/>
        <charset val="134"/>
      </rPr>
      <t>0101-国家级农业产业化龙头企业，0102-省级农业产业化龙头企业，0103-市级农业产业化龙头企业，0104-其他企业。</t>
    </r>
  </si>
  <si>
    <t>选择01-企业，进一步填写经营企业类型。</t>
  </si>
  <si>
    <t>经营主体名称</t>
  </si>
  <si>
    <t>统一社会信用代码</t>
  </si>
  <si>
    <t>家庭农场、自然人填写身份证号</t>
  </si>
  <si>
    <t>经营资产个数</t>
  </si>
  <si>
    <t>勾选+填报</t>
  </si>
  <si>
    <t>经营资产总原值</t>
  </si>
  <si>
    <t>单位：万元，精度到分。经营项目明细中“资产使用原值”之和</t>
  </si>
  <si>
    <t>使用的资产原值</t>
  </si>
  <si>
    <t>单位：元，精度到分。来源于运营方案</t>
  </si>
  <si>
    <t>资产使用原值小于等于资产原值</t>
  </si>
  <si>
    <t>经营管理信息</t>
  </si>
  <si>
    <t>粮食（6个）：水稻、小麦、玉米、大豆、薯类、杂粮杂豆；油料（4个）：菜籽、花生、油茶、其他油料；畜禽（7个）：猪、牛、羊、乳品、禽蛋、饲料、其他畜禽；水产（1个）：水产；其他作物和产业（7个）：果品、蔬菜、食用菌、茶叶、中药材、花卉苗木、棉麻丝竹、其他。</t>
  </si>
  <si>
    <t>经营项目类型</t>
  </si>
  <si>
    <r>
      <rPr>
        <sz val="8"/>
        <rFont val="宋体"/>
        <charset val="134"/>
      </rPr>
      <t>生产项目、加工流通项目、融合发展项目、服务支撑项目、金融保险配套项目、高质量庭院经济项目、</t>
    </r>
    <r>
      <rPr>
        <sz val="8"/>
        <color indexed="10"/>
        <rFont val="宋体"/>
        <charset val="134"/>
      </rPr>
      <t>帮扶车间项目</t>
    </r>
    <r>
      <rPr>
        <sz val="8"/>
        <rFont val="宋体"/>
        <charset val="134"/>
      </rPr>
      <t>。
取自产业项目类型和就业项目类型的二级分类。</t>
    </r>
  </si>
  <si>
    <t>合同开始时间</t>
  </si>
  <si>
    <t>年/月/日</t>
  </si>
  <si>
    <t>1合同期限大于五年,系统给弹框提醒。
2合同结束时间大于合同开始时间</t>
  </si>
  <si>
    <t>合同结束时间</t>
  </si>
  <si>
    <r>
      <rPr>
        <sz val="8"/>
        <rFont val="宋体"/>
        <charset val="134"/>
      </rPr>
      <t>合同约定</t>
    </r>
    <r>
      <rPr>
        <sz val="8"/>
        <color indexed="10"/>
        <rFont val="宋体"/>
        <charset val="134"/>
      </rPr>
      <t>年</t>
    </r>
    <r>
      <rPr>
        <sz val="8"/>
        <rFont val="宋体"/>
        <charset val="134"/>
      </rPr>
      <t>收益</t>
    </r>
  </si>
  <si>
    <t>按合同期限按年填报约定收益情况。收益单位为元。</t>
  </si>
  <si>
    <t>入股经营、委托经营、自营经营的填写预期收益</t>
  </si>
  <si>
    <t>收益约定收取时间</t>
  </si>
  <si>
    <t>月</t>
  </si>
  <si>
    <t>具体到月份，可以多选</t>
  </si>
  <si>
    <t>运营方案</t>
  </si>
  <si>
    <t>文件上传</t>
  </si>
  <si>
    <t>生产经营状况</t>
  </si>
  <si>
    <t>生产经营状态</t>
  </si>
  <si>
    <t>01-正常、02-生产经营遇到困难、03-停产闲置</t>
  </si>
  <si>
    <t>按季填报</t>
  </si>
  <si>
    <t>生产经营遇到困难或停产闲置具体原因</t>
  </si>
  <si>
    <t>01-前期论证不充分、02-运营能力不足、03-管护不到位、04-自然灾害、05-技术原因、06-配套设施不足或损坏、07-资金短缺、08-用工短缺、09-产品价格波动、10-产品滞销、11-手续资质不齐全、12-政策调整、13-其他</t>
  </si>
  <si>
    <t>选项调整</t>
  </si>
  <si>
    <t>自主经营利润</t>
  </si>
  <si>
    <t>实际年产值</t>
  </si>
  <si>
    <t>项目运营期间，在一年内生产和提供的产品和服务的总价值。单位：元</t>
  </si>
  <si>
    <t>数值大于等于0.</t>
  </si>
  <si>
    <t>实际年销售额</t>
  </si>
  <si>
    <t>项目运营期间，在一个自然年度内销售额。单位：元</t>
  </si>
  <si>
    <t>实际年利润额</t>
  </si>
  <si>
    <t>项目运营期间，在一个自然年度内销售净收入与成本、费用相抵后的差额。单位：元</t>
  </si>
  <si>
    <t>数值不限。</t>
  </si>
  <si>
    <r>
      <rPr>
        <strike/>
        <sz val="8"/>
        <color indexed="8"/>
        <rFont val="宋体"/>
        <charset val="134"/>
      </rPr>
      <t>所有权人</t>
    </r>
    <r>
      <rPr>
        <sz val="8"/>
        <color indexed="8"/>
        <rFont val="宋体"/>
        <charset val="134"/>
      </rPr>
      <t>收益收取
情况</t>
    </r>
  </si>
  <si>
    <r>
      <rPr>
        <sz val="8"/>
        <color indexed="10"/>
        <rFont val="宋体"/>
        <charset val="134"/>
      </rPr>
      <t>实际</t>
    </r>
    <r>
      <rPr>
        <sz val="8"/>
        <color indexed="40"/>
        <rFont val="宋体"/>
        <charset val="134"/>
      </rPr>
      <t>收取收益</t>
    </r>
    <r>
      <rPr>
        <sz val="8"/>
        <color indexed="40"/>
        <rFont val="宋体"/>
        <charset val="134"/>
      </rPr>
      <t>所属年度</t>
    </r>
    <r>
      <rPr>
        <strike/>
        <sz val="8"/>
        <color indexed="40"/>
        <rFont val="宋体"/>
        <charset val="134"/>
      </rPr>
      <t>期</t>
    </r>
  </si>
  <si>
    <t>年。与收取收益对应，收益所属期区间，超期区间算补收，超期区间在研究。</t>
  </si>
  <si>
    <t>规则：按合同期限计算收益年份数填报。组合字段多次填报。
对于自营经营的项目收取收益金额不超过实际年利润额。</t>
  </si>
  <si>
    <r>
      <rPr>
        <sz val="8"/>
        <color indexed="10"/>
        <rFont val="宋体"/>
        <charset val="134"/>
      </rPr>
      <t>实际</t>
    </r>
    <r>
      <rPr>
        <sz val="8"/>
        <color indexed="40"/>
        <rFont val="宋体"/>
        <charset val="134"/>
      </rPr>
      <t>收取收益金额</t>
    </r>
  </si>
  <si>
    <t>按合同期限显示当年年份，并填报收益。元。</t>
  </si>
  <si>
    <t>当年未到收益</t>
  </si>
  <si>
    <t>按合同期限显示当年年份，根据公式计算未到收益。单位：元。</t>
  </si>
  <si>
    <t>合同约定收益-当年实际收益，与当年实际收益年份一一对应</t>
  </si>
  <si>
    <t>国有资产收益分配到村金额</t>
  </si>
  <si>
    <t>只要包含国有资产，这个指标必填。</t>
  </si>
  <si>
    <t>村集体收益分配情况</t>
  </si>
  <si>
    <t>当年实际分配金额</t>
  </si>
  <si>
    <t>当年实际分配金额=提职公积公益金+向成员分配+其他</t>
  </si>
  <si>
    <t xml:space="preserve">    提职公积公益金</t>
  </si>
  <si>
    <t>放在村级系统里填报，每年年终填报一次</t>
  </si>
  <si>
    <t xml:space="preserve">        发展生产</t>
  </si>
  <si>
    <t xml:space="preserve">        公益性资产管护</t>
  </si>
  <si>
    <t xml:space="preserve">        村级公益事业</t>
  </si>
  <si>
    <t xml:space="preserve">        帮困救助</t>
  </si>
  <si>
    <t xml:space="preserve">        开发公益性岗位</t>
  </si>
  <si>
    <t xml:space="preserve">        其他</t>
  </si>
  <si>
    <t xml:space="preserve">    向成员分配</t>
  </si>
  <si>
    <t xml:space="preserve">        其中：脱贫人口和监测对象
              金额</t>
  </si>
  <si>
    <t xml:space="preserve">              脱贫人口和监测对象 
              人数</t>
  </si>
  <si>
    <t xml:space="preserve">    其他</t>
  </si>
  <si>
    <t>收益分配时间</t>
  </si>
  <si>
    <t>年/月</t>
  </si>
  <si>
    <r>
      <rPr>
        <sz val="8"/>
        <color indexed="10"/>
        <rFont val="宋体"/>
        <charset val="134"/>
      </rPr>
      <t>资产</t>
    </r>
    <r>
      <rPr>
        <sz val="8"/>
        <color indexed="40"/>
        <rFont val="宋体"/>
        <charset val="134"/>
      </rPr>
      <t>年收益率</t>
    </r>
  </si>
  <si>
    <t>单位：元，与资产经营状况成对出现。</t>
  </si>
  <si>
    <r>
      <rPr>
        <sz val="7"/>
        <color theme="1"/>
        <rFont val="宋体"/>
        <charset val="134"/>
      </rPr>
      <t>收益率计算公式：不计算折旧：资产收益率=净利润/总资产原值；计算折旧：资产收益率=（净利润-年折旧额）/总资产净值（资产原值-累计折旧额）。</t>
    </r>
    <r>
      <rPr>
        <sz val="7"/>
        <color indexed="10"/>
        <rFont val="宋体"/>
        <charset val="134"/>
      </rPr>
      <t xml:space="preserve">
根据收益率生成资产经营状况，分为01-正常；02-低效；03-停产闲置；放在预警中实现，怎么实现，到时再看。</t>
    </r>
  </si>
  <si>
    <t>联农带农</t>
  </si>
  <si>
    <t>实际年带动脱贫人口人数</t>
  </si>
  <si>
    <r>
      <rPr>
        <sz val="8"/>
        <color theme="1"/>
        <rFont val="宋体"/>
        <charset val="134"/>
      </rPr>
      <t>含监测对象。单位：人</t>
    </r>
    <r>
      <rPr>
        <sz val="8"/>
        <color indexed="10"/>
        <rFont val="宋体"/>
        <charset val="134"/>
      </rPr>
      <t>次</t>
    </r>
  </si>
  <si>
    <t>数值为正整数或0。
脱贫人口含脱贫户和监测对象</t>
  </si>
  <si>
    <t xml:space="preserve">  其中：通过发展生产带动脱贫人口
       人数</t>
  </si>
  <si>
    <t>含监测对象。单位：人</t>
  </si>
  <si>
    <t>数值为正整数或0。
发展生产方式，放到指标解释中。
01-订单生产；02-托养托管；03-产品代销；04-保护价收购；05-投牛还犊（投羊还羔等）；06-技术服务指导；07-其他能够增加农户经营性收入的联农带农方式；08-无。</t>
  </si>
  <si>
    <t xml:space="preserve">        通过就业带动脱贫户劳动力
        人数</t>
  </si>
  <si>
    <t>数值为正整数或0。
单一的产业项目变成运营项目，可以关联带入，多个产业项目变成的运营项目，无法关联带入。
关联立项阶段的“预期年带动一般农户、脱贫户和监测户数量”，并根据实际完成情况修改完善。</t>
  </si>
  <si>
    <t xml:space="preserve">        年实际支付脱贫人口工资总额</t>
  </si>
  <si>
    <t>填写一个自然年度内，通过务工报酬方式支付给脱贫户劳动力的工资，包括临时性务工、季节性务工和常年务工的工资收入总和。单位：万元</t>
  </si>
  <si>
    <t xml:space="preserve">        通过增加财产收入带动脱贫
        人口</t>
  </si>
  <si>
    <r>
      <rPr>
        <sz val="6"/>
        <rFont val="宋体"/>
        <charset val="134"/>
      </rPr>
      <t>数值为正整数或0。
增加财产收入带动，放到指标解释中， 01-收益分红:2-资产入股:03-土地流转；</t>
    </r>
    <r>
      <rPr>
        <sz val="6"/>
        <color indexed="20"/>
        <rFont val="宋体"/>
        <charset val="134"/>
      </rPr>
      <t>04-房屋租赁（规划司需要，作成下拉菜单，填写金额）</t>
    </r>
    <r>
      <rPr>
        <sz val="6"/>
        <rFont val="宋体"/>
        <charset val="134"/>
      </rPr>
      <t>:05-其他能够增加农户财产。</t>
    </r>
  </si>
  <si>
    <t>实际年带动一般农户人数</t>
  </si>
  <si>
    <t>数值为正整数或0。
关联立项阶段的“预期年带动一般农户、脱贫户和监测户数量”，并根据实际完成情况修改完善。</t>
  </si>
  <si>
    <t xml:space="preserve">   其中：通过发展生产带动一般农
         户人数</t>
  </si>
  <si>
    <t xml:space="preserve">         通过就业带动一般农户人
         数</t>
  </si>
  <si>
    <t xml:space="preserve">         通过增加财产收入带动一
         般农户人数</t>
  </si>
  <si>
    <r>
      <rPr>
        <sz val="8"/>
        <rFont val="宋体"/>
        <charset val="134"/>
      </rPr>
      <t>数值为正整数或0。
增加财产收入带动，放到指标解释中， 01-收益分红:2-资产入股:03-土地流转；</t>
    </r>
    <r>
      <rPr>
        <sz val="8"/>
        <color indexed="20"/>
        <rFont val="宋体"/>
        <charset val="134"/>
      </rPr>
      <t>04-房屋租赁（规划司需要，作成下拉菜单，填写金额）</t>
    </r>
    <r>
      <rPr>
        <sz val="8"/>
        <rFont val="宋体"/>
        <charset val="134"/>
      </rPr>
      <t>:05-其他能够增加农户财产。</t>
    </r>
  </si>
  <si>
    <t>四个一批</t>
  </si>
  <si>
    <t>“四个一批”分类</t>
  </si>
  <si>
    <t>01-巩固类、02-升级类、03-盘活类、04-调整类</t>
  </si>
  <si>
    <t>若选择盘活类或调整类，还应进一步填写盘活时间、盘活方案、是否已盘活，或调整说明、调整时限、调整方案、是否调整完成。</t>
  </si>
  <si>
    <t>盘活时限</t>
  </si>
  <si>
    <t>年月日（盘活开始日期，盘活结束日期），填写项目计划盘活的具体时长。</t>
  </si>
  <si>
    <t>不得超过半年。</t>
  </si>
  <si>
    <t>盘活措施</t>
  </si>
  <si>
    <r>
      <rPr>
        <sz val="8"/>
        <rFont val="宋体"/>
        <charset val="134"/>
      </rPr>
      <t>01-租金减免缓交、02-更新升级设施设备、03-完善配套设施、04-更换经营主体、05-</t>
    </r>
    <r>
      <rPr>
        <sz val="8"/>
        <rFont val="宋体"/>
        <charset val="134"/>
      </rPr>
      <t>改变用途、06-灵活重组、07-</t>
    </r>
    <r>
      <rPr>
        <strike/>
        <sz val="8"/>
        <rFont val="宋体"/>
        <charset val="134"/>
      </rPr>
      <t>催缴租金分红</t>
    </r>
    <r>
      <rPr>
        <sz val="8"/>
        <color indexed="10"/>
        <rFont val="宋体"/>
        <charset val="134"/>
      </rPr>
      <t>兑现收益</t>
    </r>
    <r>
      <rPr>
        <sz val="8"/>
        <rFont val="宋体"/>
        <charset val="134"/>
      </rPr>
      <t>、08-调减项目规模、09-产销对接、10-财政资金支持、11-金融信贷支持、12-补办手续资质、13-其他</t>
    </r>
  </si>
  <si>
    <t>增加：变更经营方式</t>
  </si>
  <si>
    <t>是否已盘活</t>
  </si>
  <si>
    <t>01-是、02-否；首次填写默认为否。</t>
  </si>
  <si>
    <t>盘活完成证明材料</t>
  </si>
  <si>
    <t>上传盘活完成证明材料。</t>
  </si>
  <si>
    <t>调整时限</t>
  </si>
  <si>
    <t>年月日（调整开始日期，调整结束日期），填写项目计划调整的具体时长。</t>
  </si>
  <si>
    <t>调整方案</t>
  </si>
  <si>
    <t>填写调整措施主要内容</t>
  </si>
  <si>
    <t>上传方案
变更资产属性、资产处置、用途调整</t>
  </si>
  <si>
    <t>是否涉及资产处置</t>
  </si>
  <si>
    <t>01-是、02-否</t>
  </si>
  <si>
    <t>是否调整完成</t>
  </si>
  <si>
    <t>调整完成证明材料</t>
  </si>
  <si>
    <t>上传调整完成证明材料。</t>
  </si>
  <si>
    <t>资产处置</t>
  </si>
  <si>
    <t>处置原因</t>
  </si>
  <si>
    <t>01-超使用年限且无法使用:02-因自然灾害等不可抗力损毁:03-经充分研究论证长期闲置、确实无法盘活:04-经充分研究论证确需淘汰或者无法维修、无维修价值需报废:05-盘亏、呆账及非正常损失:06-其他</t>
  </si>
  <si>
    <r>
      <rPr>
        <strike/>
        <sz val="8"/>
        <color indexed="40"/>
        <rFont val="宋体"/>
        <charset val="134"/>
      </rPr>
      <t>是否</t>
    </r>
    <r>
      <rPr>
        <sz val="8"/>
        <color indexed="40"/>
        <rFont val="宋体"/>
        <charset val="134"/>
      </rPr>
      <t>评估方式</t>
    </r>
  </si>
  <si>
    <r>
      <rPr>
        <sz val="8"/>
        <color rgb="FF000000"/>
        <rFont val="宋体"/>
        <charset val="134"/>
      </rPr>
      <t>0</t>
    </r>
    <r>
      <rPr>
        <sz val="8"/>
        <color indexed="8"/>
        <rFont val="宋体"/>
        <charset val="134"/>
      </rPr>
      <t xml:space="preserve">1-第三方机构评估; </t>
    </r>
    <r>
      <rPr>
        <sz val="8"/>
        <color indexed="8"/>
        <rFont val="宋体"/>
        <charset val="134"/>
      </rPr>
      <t>02</t>
    </r>
    <r>
      <rPr>
        <sz val="8"/>
        <color indexed="8"/>
        <rFont val="宋体"/>
        <charset val="134"/>
      </rPr>
      <t>-委托农经部门评估；</t>
    </r>
    <r>
      <rPr>
        <sz val="8"/>
        <color indexed="8"/>
        <rFont val="宋体"/>
        <charset val="134"/>
      </rPr>
      <t>03-农村集体经济组织自行评估</t>
    </r>
  </si>
  <si>
    <t>评估价值</t>
  </si>
  <si>
    <t>处置时间</t>
  </si>
  <si>
    <t>处置方式</t>
  </si>
  <si>
    <t>01-拍卖；02-转让；03-出售；04-置换；05-报损；06-报废；07-无偿划转；08-其他</t>
  </si>
  <si>
    <t>处置规模</t>
  </si>
  <si>
    <t>01-全部处置，02-部分处置</t>
  </si>
  <si>
    <t>处置主体</t>
  </si>
  <si>
    <t>处置主体是资产所有权人</t>
  </si>
  <si>
    <r>
      <rPr>
        <sz val="8"/>
        <color rgb="FF00B0F0"/>
        <rFont val="宋体"/>
        <charset val="134"/>
        <scheme val="minor"/>
      </rPr>
      <t>审</t>
    </r>
    <r>
      <rPr>
        <sz val="8"/>
        <color indexed="40"/>
        <rFont val="宋体"/>
        <charset val="134"/>
      </rPr>
      <t>批</t>
    </r>
    <r>
      <rPr>
        <sz val="8"/>
        <color indexed="40"/>
        <rFont val="宋体"/>
        <charset val="134"/>
      </rPr>
      <t>单位</t>
    </r>
  </si>
  <si>
    <t>机关事业单位报财政部门批准，农村集体经济组织依法自主处置。帮扶资产属于财政免费赠与，村集体处置需要报申请，由上级批准才可以处置。</t>
  </si>
  <si>
    <t>处置回收资金</t>
  </si>
  <si>
    <t>元，精度到分。</t>
  </si>
  <si>
    <t>上传处置决定、批复</t>
  </si>
  <si>
    <t>宁县2025年帮扶项目资产确权登记审核表</t>
  </si>
  <si>
    <t>单位：万元</t>
  </si>
  <si>
    <t>形态  （规格）</t>
  </si>
  <si>
    <t>坐  落</t>
  </si>
  <si>
    <t>属   性</t>
  </si>
  <si>
    <t xml:space="preserve">原 值     </t>
  </si>
  <si>
    <t>拟确权主体</t>
  </si>
  <si>
    <t>实际使用人</t>
  </si>
  <si>
    <t>审核单位</t>
  </si>
  <si>
    <t>共同     调查     单位</t>
  </si>
  <si>
    <t>审核人</t>
  </si>
  <si>
    <t>农用无人机</t>
  </si>
  <si>
    <t>大疆T70S，1架，  型号：3WWDZ-U50D</t>
  </si>
  <si>
    <t>米桥镇高仓村</t>
  </si>
  <si>
    <t>米桥镇高仓村集体经济组织</t>
  </si>
  <si>
    <r>
      <rPr>
        <sz val="9"/>
        <rFont val="仿宋_GB2312"/>
        <charset val="134"/>
      </rPr>
      <t>米桥镇高仓村</t>
    </r>
    <r>
      <rPr>
        <sz val="9"/>
        <rFont val="仿宋_GB2312"/>
        <charset val="134"/>
      </rPr>
      <t>集体经济组织</t>
    </r>
  </si>
  <si>
    <t>宁县农业农村局</t>
  </si>
  <si>
    <t>米桥镇</t>
  </si>
  <si>
    <t>范红伟</t>
  </si>
  <si>
    <t>50公斤级，1架，  型号：守护者X60Pro</t>
  </si>
  <si>
    <t>米桥镇老庙村</t>
  </si>
  <si>
    <r>
      <rPr>
        <sz val="9"/>
        <rFont val="仿宋_GB2312"/>
        <charset val="134"/>
      </rPr>
      <t>米桥镇</t>
    </r>
    <r>
      <rPr>
        <sz val="9"/>
        <rFont val="仿宋_GB2312"/>
        <charset val="134"/>
      </rPr>
      <t>老庙</t>
    </r>
    <r>
      <rPr>
        <sz val="9"/>
        <rFont val="仿宋_GB2312"/>
        <charset val="134"/>
      </rPr>
      <t>村</t>
    </r>
    <r>
      <rPr>
        <sz val="9"/>
        <rFont val="仿宋_GB2312"/>
        <charset val="134"/>
      </rPr>
      <t>集体经济组织</t>
    </r>
  </si>
  <si>
    <r>
      <rPr>
        <sz val="9"/>
        <rFont val="仿宋_GB2312"/>
        <charset val="134"/>
      </rPr>
      <t>米桥镇</t>
    </r>
    <r>
      <rPr>
        <sz val="9"/>
        <rFont val="仿宋_GB2312"/>
        <charset val="134"/>
      </rPr>
      <t>老庙村集体经济组织</t>
    </r>
  </si>
  <si>
    <t>自动巡检无人机</t>
  </si>
  <si>
    <t xml:space="preserve">        1架，  型号：大疆：JZ-XJ003                    （含内存卡1个)</t>
  </si>
  <si>
    <t>米桥镇安子村</t>
  </si>
  <si>
    <r>
      <rPr>
        <sz val="9"/>
        <rFont val="仿宋_GB2312"/>
        <charset val="134"/>
      </rPr>
      <t>米桥镇</t>
    </r>
    <r>
      <rPr>
        <sz val="9"/>
        <rFont val="仿宋_GB2312"/>
        <charset val="134"/>
      </rPr>
      <t>安子</t>
    </r>
    <r>
      <rPr>
        <sz val="9"/>
        <rFont val="仿宋_GB2312"/>
        <charset val="134"/>
      </rPr>
      <t>村</t>
    </r>
    <r>
      <rPr>
        <sz val="9"/>
        <rFont val="仿宋_GB2312"/>
        <charset val="134"/>
      </rPr>
      <t>集体经济组织</t>
    </r>
  </si>
  <si>
    <r>
      <rPr>
        <sz val="9"/>
        <rFont val="仿宋_GB2312"/>
        <charset val="134"/>
      </rPr>
      <t>米桥镇</t>
    </r>
    <r>
      <rPr>
        <sz val="9"/>
        <rFont val="仿宋_GB2312"/>
        <charset val="134"/>
      </rPr>
      <t>安子村集体经济组织</t>
    </r>
  </si>
  <si>
    <t>大疆T100S，1架， 型号：3WWDZ-U85A</t>
  </si>
  <si>
    <t>米桥镇常邑村</t>
  </si>
  <si>
    <r>
      <rPr>
        <sz val="9"/>
        <rFont val="仿宋_GB2312"/>
        <charset val="134"/>
      </rPr>
      <t>米桥镇</t>
    </r>
    <r>
      <rPr>
        <sz val="9"/>
        <rFont val="仿宋_GB2312"/>
        <charset val="134"/>
      </rPr>
      <t>常邑</t>
    </r>
    <r>
      <rPr>
        <sz val="9"/>
        <rFont val="仿宋_GB2312"/>
        <charset val="134"/>
      </rPr>
      <t>村</t>
    </r>
    <r>
      <rPr>
        <sz val="9"/>
        <rFont val="仿宋_GB2312"/>
        <charset val="134"/>
      </rPr>
      <t>集体经济组织</t>
    </r>
  </si>
  <si>
    <r>
      <rPr>
        <sz val="9"/>
        <rFont val="仿宋_GB2312"/>
        <charset val="134"/>
      </rPr>
      <t>米桥镇</t>
    </r>
    <r>
      <rPr>
        <sz val="9"/>
        <rFont val="仿宋_GB2312"/>
        <charset val="134"/>
      </rPr>
      <t>常邑村集体经济组织</t>
    </r>
  </si>
  <si>
    <t>米桥镇孟家村</t>
  </si>
  <si>
    <r>
      <rPr>
        <sz val="9"/>
        <rFont val="仿宋_GB2312"/>
        <charset val="134"/>
      </rPr>
      <t>米桥镇</t>
    </r>
    <r>
      <rPr>
        <sz val="9"/>
        <rFont val="仿宋_GB2312"/>
        <charset val="134"/>
      </rPr>
      <t>孟家</t>
    </r>
    <r>
      <rPr>
        <sz val="9"/>
        <rFont val="仿宋_GB2312"/>
        <charset val="134"/>
      </rPr>
      <t>村</t>
    </r>
    <r>
      <rPr>
        <sz val="9"/>
        <rFont val="仿宋_GB2312"/>
        <charset val="134"/>
      </rPr>
      <t>集体经济组织</t>
    </r>
  </si>
  <si>
    <r>
      <rPr>
        <sz val="9"/>
        <rFont val="仿宋_GB2312"/>
        <charset val="134"/>
      </rPr>
      <t>米桥镇</t>
    </r>
    <r>
      <rPr>
        <sz val="9"/>
        <rFont val="仿宋_GB2312"/>
        <charset val="134"/>
      </rPr>
      <t>孟家村集体经济组织</t>
    </r>
  </si>
  <si>
    <t>平子镇惠堡村</t>
  </si>
  <si>
    <r>
      <rPr>
        <sz val="9"/>
        <rFont val="仿宋_GB2312"/>
        <charset val="134"/>
      </rPr>
      <t>平子</t>
    </r>
    <r>
      <rPr>
        <sz val="9"/>
        <rFont val="仿宋_GB2312"/>
        <charset val="134"/>
      </rPr>
      <t>镇</t>
    </r>
    <r>
      <rPr>
        <sz val="9"/>
        <rFont val="仿宋_GB2312"/>
        <charset val="134"/>
      </rPr>
      <t>惠堡</t>
    </r>
    <r>
      <rPr>
        <sz val="9"/>
        <rFont val="仿宋_GB2312"/>
        <charset val="134"/>
      </rPr>
      <t>村</t>
    </r>
    <r>
      <rPr>
        <sz val="9"/>
        <rFont val="仿宋_GB2312"/>
        <charset val="134"/>
      </rPr>
      <t>集体经济组织</t>
    </r>
  </si>
  <si>
    <r>
      <rPr>
        <sz val="9"/>
        <rFont val="仿宋_GB2312"/>
        <charset val="134"/>
      </rPr>
      <t>平子镇</t>
    </r>
    <r>
      <rPr>
        <sz val="9"/>
        <rFont val="仿宋_GB2312"/>
        <charset val="134"/>
      </rPr>
      <t>惠堡村集体经济组织</t>
    </r>
  </si>
  <si>
    <t>平子镇</t>
  </si>
  <si>
    <t>平子镇袁家村</t>
  </si>
  <si>
    <r>
      <rPr>
        <sz val="9"/>
        <rFont val="仿宋_GB2312"/>
        <charset val="134"/>
      </rPr>
      <t>平子镇</t>
    </r>
    <r>
      <rPr>
        <sz val="9"/>
        <rFont val="仿宋_GB2312"/>
        <charset val="134"/>
      </rPr>
      <t>袁家</t>
    </r>
    <r>
      <rPr>
        <sz val="9"/>
        <rFont val="仿宋_GB2312"/>
        <charset val="134"/>
      </rPr>
      <t>村</t>
    </r>
    <r>
      <rPr>
        <sz val="9"/>
        <rFont val="仿宋_GB2312"/>
        <charset val="134"/>
      </rPr>
      <t>集体经济组织</t>
    </r>
  </si>
  <si>
    <r>
      <rPr>
        <sz val="9"/>
        <rFont val="仿宋_GB2312"/>
        <charset val="134"/>
      </rPr>
      <t>平子镇</t>
    </r>
    <r>
      <rPr>
        <sz val="9"/>
        <rFont val="仿宋_GB2312"/>
        <charset val="134"/>
      </rPr>
      <t>袁家村集体经济组织</t>
    </r>
  </si>
  <si>
    <t>平子镇修果村</t>
  </si>
  <si>
    <r>
      <rPr>
        <sz val="9"/>
        <rFont val="仿宋_GB2312"/>
        <charset val="134"/>
      </rPr>
      <t>平子镇</t>
    </r>
    <r>
      <rPr>
        <sz val="9"/>
        <rFont val="仿宋_GB2312"/>
        <charset val="134"/>
      </rPr>
      <t>修果</t>
    </r>
    <r>
      <rPr>
        <sz val="9"/>
        <rFont val="仿宋_GB2312"/>
        <charset val="134"/>
      </rPr>
      <t>村</t>
    </r>
    <r>
      <rPr>
        <sz val="9"/>
        <rFont val="仿宋_GB2312"/>
        <charset val="134"/>
      </rPr>
      <t>集体经济组织</t>
    </r>
  </si>
  <si>
    <r>
      <rPr>
        <sz val="9"/>
        <rFont val="仿宋_GB2312"/>
        <charset val="134"/>
      </rPr>
      <t>平子镇</t>
    </r>
    <r>
      <rPr>
        <sz val="9"/>
        <rFont val="仿宋_GB2312"/>
        <charset val="134"/>
      </rPr>
      <t>修果村集体经济组织</t>
    </r>
  </si>
  <si>
    <t>平子镇程家村</t>
  </si>
  <si>
    <r>
      <rPr>
        <sz val="9"/>
        <rFont val="仿宋_GB2312"/>
        <charset val="134"/>
      </rPr>
      <t>平子镇</t>
    </r>
    <r>
      <rPr>
        <sz val="9"/>
        <rFont val="仿宋_GB2312"/>
        <charset val="134"/>
      </rPr>
      <t>程家</t>
    </r>
    <r>
      <rPr>
        <sz val="9"/>
        <rFont val="仿宋_GB2312"/>
        <charset val="134"/>
      </rPr>
      <t>村</t>
    </r>
    <r>
      <rPr>
        <sz val="9"/>
        <rFont val="仿宋_GB2312"/>
        <charset val="134"/>
      </rPr>
      <t>集体经济组织</t>
    </r>
  </si>
  <si>
    <r>
      <rPr>
        <sz val="9"/>
        <rFont val="仿宋_GB2312"/>
        <charset val="134"/>
      </rPr>
      <t>平子镇</t>
    </r>
    <r>
      <rPr>
        <sz val="9"/>
        <rFont val="仿宋_GB2312"/>
        <charset val="134"/>
      </rPr>
      <t>程家村集体经济组织</t>
    </r>
  </si>
  <si>
    <t>良平镇马家村</t>
  </si>
  <si>
    <r>
      <rPr>
        <sz val="9"/>
        <rFont val="仿宋_GB2312"/>
        <charset val="134"/>
      </rPr>
      <t>良平</t>
    </r>
    <r>
      <rPr>
        <sz val="9"/>
        <rFont val="仿宋_GB2312"/>
        <charset val="134"/>
      </rPr>
      <t>镇</t>
    </r>
    <r>
      <rPr>
        <sz val="9"/>
        <rFont val="仿宋_GB2312"/>
        <charset val="134"/>
      </rPr>
      <t>马家</t>
    </r>
    <r>
      <rPr>
        <sz val="9"/>
        <rFont val="仿宋_GB2312"/>
        <charset val="134"/>
      </rPr>
      <t>村</t>
    </r>
    <r>
      <rPr>
        <sz val="9"/>
        <rFont val="仿宋_GB2312"/>
        <charset val="134"/>
      </rPr>
      <t>集体经济组织</t>
    </r>
  </si>
  <si>
    <r>
      <rPr>
        <sz val="9"/>
        <rFont val="仿宋_GB2312"/>
        <charset val="134"/>
      </rPr>
      <t>良平镇</t>
    </r>
    <r>
      <rPr>
        <sz val="9"/>
        <rFont val="仿宋_GB2312"/>
        <charset val="134"/>
      </rPr>
      <t>马家村集体经济组织</t>
    </r>
  </si>
  <si>
    <t>良平镇</t>
  </si>
  <si>
    <t>良平镇第家村</t>
  </si>
  <si>
    <r>
      <rPr>
        <sz val="9"/>
        <rFont val="仿宋_GB2312"/>
        <charset val="134"/>
      </rPr>
      <t>良平镇</t>
    </r>
    <r>
      <rPr>
        <sz val="9"/>
        <rFont val="仿宋_GB2312"/>
        <charset val="134"/>
      </rPr>
      <t>第家</t>
    </r>
    <r>
      <rPr>
        <sz val="9"/>
        <rFont val="仿宋_GB2312"/>
        <charset val="134"/>
      </rPr>
      <t>村</t>
    </r>
    <r>
      <rPr>
        <sz val="9"/>
        <rFont val="仿宋_GB2312"/>
        <charset val="134"/>
      </rPr>
      <t>集体经济组织</t>
    </r>
  </si>
  <si>
    <r>
      <rPr>
        <sz val="9"/>
        <rFont val="仿宋_GB2312"/>
        <charset val="134"/>
      </rPr>
      <t>良平镇</t>
    </r>
    <r>
      <rPr>
        <sz val="9"/>
        <rFont val="仿宋_GB2312"/>
        <charset val="134"/>
      </rPr>
      <t>第家村集体经济组织</t>
    </r>
  </si>
  <si>
    <t>良平镇贾家村</t>
  </si>
  <si>
    <r>
      <rPr>
        <sz val="9"/>
        <rFont val="仿宋_GB2312"/>
        <charset val="134"/>
      </rPr>
      <t>良平镇</t>
    </r>
    <r>
      <rPr>
        <sz val="9"/>
        <rFont val="仿宋_GB2312"/>
        <charset val="134"/>
      </rPr>
      <t>贾</t>
    </r>
    <r>
      <rPr>
        <sz val="9"/>
        <rFont val="仿宋_GB2312"/>
        <charset val="134"/>
      </rPr>
      <t>村</t>
    </r>
    <r>
      <rPr>
        <sz val="9"/>
        <rFont val="仿宋_GB2312"/>
        <charset val="134"/>
      </rPr>
      <t>集体经济组织</t>
    </r>
  </si>
  <si>
    <r>
      <rPr>
        <sz val="9"/>
        <rFont val="仿宋_GB2312"/>
        <charset val="134"/>
      </rPr>
      <t>良平镇</t>
    </r>
    <r>
      <rPr>
        <sz val="9"/>
        <rFont val="仿宋_GB2312"/>
        <charset val="134"/>
      </rPr>
      <t>贾家村集体经济组织</t>
    </r>
  </si>
  <si>
    <t>良平镇屯庄村</t>
  </si>
  <si>
    <r>
      <rPr>
        <sz val="9"/>
        <rFont val="仿宋_GB2312"/>
        <charset val="134"/>
      </rPr>
      <t>良平镇</t>
    </r>
    <r>
      <rPr>
        <sz val="9"/>
        <rFont val="仿宋_GB2312"/>
        <charset val="134"/>
      </rPr>
      <t>屯庄</t>
    </r>
    <r>
      <rPr>
        <sz val="9"/>
        <rFont val="仿宋_GB2312"/>
        <charset val="134"/>
      </rPr>
      <t>村</t>
    </r>
    <r>
      <rPr>
        <sz val="9"/>
        <rFont val="仿宋_GB2312"/>
        <charset val="134"/>
      </rPr>
      <t>集体经济组织</t>
    </r>
  </si>
  <si>
    <r>
      <rPr>
        <sz val="9"/>
        <rFont val="仿宋_GB2312"/>
        <charset val="134"/>
      </rPr>
      <t>良平镇</t>
    </r>
    <r>
      <rPr>
        <sz val="9"/>
        <rFont val="仿宋_GB2312"/>
        <charset val="134"/>
      </rPr>
      <t>屯庄村集体经济组织</t>
    </r>
  </si>
  <si>
    <t>良平镇段村</t>
  </si>
  <si>
    <r>
      <rPr>
        <sz val="9"/>
        <rFont val="仿宋_GB2312"/>
        <charset val="134"/>
      </rPr>
      <t>良平镇</t>
    </r>
    <r>
      <rPr>
        <sz val="9"/>
        <rFont val="仿宋_GB2312"/>
        <charset val="134"/>
      </rPr>
      <t>段</t>
    </r>
    <r>
      <rPr>
        <sz val="9"/>
        <rFont val="仿宋_GB2312"/>
        <charset val="134"/>
      </rPr>
      <t>村</t>
    </r>
    <r>
      <rPr>
        <sz val="9"/>
        <rFont val="仿宋_GB2312"/>
        <charset val="134"/>
      </rPr>
      <t>集体经济组织</t>
    </r>
  </si>
  <si>
    <r>
      <rPr>
        <sz val="9"/>
        <rFont val="仿宋_GB2312"/>
        <charset val="134"/>
      </rPr>
      <t>良平镇</t>
    </r>
    <r>
      <rPr>
        <sz val="9"/>
        <rFont val="仿宋_GB2312"/>
        <charset val="134"/>
      </rPr>
      <t>段村集体经济组织</t>
    </r>
  </si>
  <si>
    <t>大疆T55， 1架,   型号：3WWDZ-U50C</t>
  </si>
  <si>
    <t>早胜镇曹家村</t>
  </si>
  <si>
    <r>
      <rPr>
        <sz val="9"/>
        <rFont val="仿宋_GB2312"/>
        <charset val="134"/>
      </rPr>
      <t>早胜</t>
    </r>
    <r>
      <rPr>
        <sz val="9"/>
        <rFont val="仿宋_GB2312"/>
        <charset val="134"/>
      </rPr>
      <t>镇</t>
    </r>
    <r>
      <rPr>
        <sz val="9"/>
        <rFont val="仿宋_GB2312"/>
        <charset val="134"/>
      </rPr>
      <t>曹家</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</si>
  <si>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曹家村集体经济组织</t>
    </r>
  </si>
  <si>
    <t>早胜镇</t>
  </si>
  <si>
    <t>早胜镇寺底村</t>
  </si>
  <si>
    <r>
      <rPr>
        <sz val="9"/>
        <rFont val="仿宋_GB2312"/>
        <charset val="134"/>
      </rPr>
      <t>早胜镇</t>
    </r>
    <r>
      <rPr>
        <sz val="9"/>
        <rFont val="仿宋_GB2312"/>
        <charset val="134"/>
      </rPr>
      <t>寺底</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</si>
  <si>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寺底村集体经济组织</t>
    </r>
  </si>
  <si>
    <t>早胜镇北街村</t>
  </si>
  <si>
    <r>
      <rPr>
        <sz val="9"/>
        <rFont val="仿宋_GB2312"/>
        <charset val="134"/>
      </rPr>
      <t>早胜镇</t>
    </r>
    <r>
      <rPr>
        <sz val="9"/>
        <rFont val="仿宋_GB2312"/>
        <charset val="134"/>
      </rPr>
      <t>北街</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</si>
  <si>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北街村集体经济组织</t>
    </r>
  </si>
  <si>
    <t>早胜镇尚家村</t>
  </si>
  <si>
    <r>
      <rPr>
        <sz val="9"/>
        <rFont val="仿宋_GB2312"/>
        <charset val="134"/>
      </rPr>
      <t>早胜镇</t>
    </r>
    <r>
      <rPr>
        <sz val="9"/>
        <rFont val="仿宋_GB2312"/>
        <charset val="134"/>
      </rPr>
      <t>尚家</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</si>
  <si>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尚家村集体经济组织</t>
    </r>
  </si>
  <si>
    <t>早胜镇南街村</t>
  </si>
  <si>
    <r>
      <rPr>
        <sz val="9"/>
        <rFont val="仿宋_GB2312"/>
        <charset val="134"/>
      </rPr>
      <t>早胜镇</t>
    </r>
    <r>
      <rPr>
        <sz val="9"/>
        <rFont val="仿宋_GB2312"/>
        <charset val="134"/>
      </rPr>
      <t>南街</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</si>
  <si>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南街村集体经济组织</t>
    </r>
  </si>
  <si>
    <t>早胜镇屯庄村</t>
  </si>
  <si>
    <r>
      <rPr>
        <sz val="9"/>
        <rFont val="仿宋_GB2312"/>
        <charset val="134"/>
      </rPr>
      <t>早胜镇</t>
    </r>
    <r>
      <rPr>
        <sz val="9"/>
        <rFont val="仿宋_GB2312"/>
        <charset val="134"/>
      </rPr>
      <t>屯庄</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</si>
  <si>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屯庄村集体经济组织</t>
    </r>
  </si>
  <si>
    <t>早胜镇大庄村</t>
  </si>
  <si>
    <r>
      <rPr>
        <sz val="9"/>
        <rFont val="仿宋_GB2312"/>
        <charset val="134"/>
      </rPr>
      <t>早胜镇</t>
    </r>
    <r>
      <rPr>
        <sz val="9"/>
        <rFont val="仿宋_GB2312"/>
        <charset val="134"/>
      </rPr>
      <t>大庄</t>
    </r>
    <r>
      <rPr>
        <sz val="9"/>
        <rFont val="仿宋_GB2312"/>
        <charset val="134"/>
      </rPr>
      <t>村</t>
    </r>
    <r>
      <rPr>
        <sz val="9"/>
        <rFont val="仿宋_GB2312"/>
        <charset val="134"/>
      </rPr>
      <t>集体经济组织</t>
    </r>
  </si>
  <si>
    <r>
      <rPr>
        <sz val="9"/>
        <rFont val="仿宋_GB2312"/>
        <charset val="134"/>
      </rPr>
      <t>早胜镇</t>
    </r>
    <r>
      <rPr>
        <sz val="9"/>
        <rFont val="仿宋_GB2312"/>
        <charset val="134"/>
      </rPr>
      <t>大庄村集体经济组织</t>
    </r>
  </si>
  <si>
    <t>中村镇新塬村</t>
  </si>
  <si>
    <r>
      <rPr>
        <sz val="9"/>
        <rFont val="仿宋_GB2312"/>
        <charset val="134"/>
      </rPr>
      <t>中村镇</t>
    </r>
    <r>
      <rPr>
        <sz val="9"/>
        <rFont val="仿宋_GB2312"/>
        <charset val="134"/>
      </rPr>
      <t>新源</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</si>
  <si>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新源村集体经济组织</t>
    </r>
  </si>
  <si>
    <t>中村镇</t>
  </si>
  <si>
    <t>中村镇中村村</t>
  </si>
  <si>
    <r>
      <rPr>
        <sz val="9"/>
        <rFont val="仿宋_GB2312"/>
        <charset val="134"/>
      </rPr>
      <t>中村</t>
    </r>
    <r>
      <rPr>
        <sz val="9"/>
        <rFont val="仿宋_GB2312"/>
        <charset val="134"/>
      </rPr>
      <t>镇</t>
    </r>
    <r>
      <rPr>
        <sz val="9"/>
        <rFont val="仿宋_GB2312"/>
        <charset val="134"/>
      </rPr>
      <t>中村</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</si>
  <si>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中村村集体经济组织</t>
    </r>
  </si>
  <si>
    <t>中村镇乔家村</t>
  </si>
  <si>
    <r>
      <rPr>
        <sz val="9"/>
        <rFont val="仿宋_GB2312"/>
        <charset val="134"/>
      </rPr>
      <t>中村镇</t>
    </r>
    <r>
      <rPr>
        <sz val="9"/>
        <rFont val="仿宋_GB2312"/>
        <charset val="134"/>
      </rPr>
      <t>乔家</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</si>
  <si>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乔家村集体经济组织</t>
    </r>
  </si>
  <si>
    <t>中村镇新堡村</t>
  </si>
  <si>
    <r>
      <rPr>
        <sz val="9"/>
        <rFont val="仿宋_GB2312"/>
        <charset val="134"/>
      </rPr>
      <t>中村镇</t>
    </r>
    <r>
      <rPr>
        <sz val="9"/>
        <rFont val="仿宋_GB2312"/>
        <charset val="134"/>
      </rPr>
      <t>新堡</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</si>
  <si>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新堡村集体经济组织</t>
    </r>
  </si>
  <si>
    <t>中村镇苏韩村</t>
  </si>
  <si>
    <r>
      <rPr>
        <sz val="9"/>
        <rFont val="仿宋_GB2312"/>
        <charset val="134"/>
      </rPr>
      <t>中村镇</t>
    </r>
    <r>
      <rPr>
        <sz val="9"/>
        <rFont val="仿宋_GB2312"/>
        <charset val="134"/>
      </rPr>
      <t>苏韩</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</si>
  <si>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苏韩村集体经济组织</t>
    </r>
  </si>
  <si>
    <t>中村镇俭底村</t>
  </si>
  <si>
    <r>
      <rPr>
        <sz val="9"/>
        <rFont val="仿宋_GB2312"/>
        <charset val="134"/>
      </rPr>
      <t>中村镇</t>
    </r>
    <r>
      <rPr>
        <sz val="9"/>
        <rFont val="仿宋_GB2312"/>
        <charset val="134"/>
      </rPr>
      <t>俭底</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</si>
  <si>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俭底村集体经济组织</t>
    </r>
  </si>
  <si>
    <t>中村镇政平村</t>
  </si>
  <si>
    <r>
      <rPr>
        <sz val="9"/>
        <rFont val="仿宋_GB2312"/>
        <charset val="134"/>
      </rPr>
      <t>中村镇</t>
    </r>
    <r>
      <rPr>
        <sz val="9"/>
        <rFont val="仿宋_GB2312"/>
        <charset val="134"/>
      </rPr>
      <t>政平</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</si>
  <si>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政平村集体经济组织</t>
    </r>
  </si>
  <si>
    <t>垂起航测无人机</t>
  </si>
  <si>
    <t xml:space="preserve">     1架，       型号：CF-120S</t>
  </si>
  <si>
    <t>中村镇寺上王村</t>
  </si>
  <si>
    <r>
      <rPr>
        <sz val="9"/>
        <rFont val="仿宋_GB2312"/>
        <charset val="134"/>
      </rPr>
      <t>中村镇</t>
    </r>
    <r>
      <rPr>
        <sz val="9"/>
        <rFont val="仿宋_GB2312"/>
        <charset val="134"/>
      </rPr>
      <t>寺上王</t>
    </r>
    <r>
      <rPr>
        <sz val="9"/>
        <rFont val="仿宋_GB2312"/>
        <charset val="134"/>
      </rPr>
      <t>村</t>
    </r>
    <r>
      <rPr>
        <sz val="9"/>
        <rFont val="仿宋_GB2312"/>
        <charset val="134"/>
      </rPr>
      <t>集体经济组织</t>
    </r>
  </si>
  <si>
    <r>
      <rPr>
        <sz val="9"/>
        <rFont val="仿宋_GB2312"/>
        <charset val="134"/>
      </rPr>
      <t>中村镇</t>
    </r>
    <r>
      <rPr>
        <sz val="9"/>
        <rFont val="仿宋_GB2312"/>
        <charset val="134"/>
      </rPr>
      <t>寺上王村集体经济组织</t>
    </r>
  </si>
  <si>
    <t>大疆T55,1架,     型号：3WWDZ-U50C</t>
  </si>
  <si>
    <t>焦村镇街上村</t>
  </si>
  <si>
    <r>
      <rPr>
        <sz val="9"/>
        <rFont val="仿宋_GB2312"/>
        <charset val="134"/>
      </rPr>
      <t>焦村</t>
    </r>
    <r>
      <rPr>
        <sz val="9"/>
        <rFont val="仿宋_GB2312"/>
        <charset val="134"/>
      </rPr>
      <t>镇</t>
    </r>
    <r>
      <rPr>
        <sz val="9"/>
        <rFont val="仿宋_GB2312"/>
        <charset val="134"/>
      </rPr>
      <t>街上</t>
    </r>
    <r>
      <rPr>
        <sz val="9"/>
        <rFont val="仿宋_GB2312"/>
        <charset val="134"/>
      </rPr>
      <t>村</t>
    </r>
    <r>
      <rPr>
        <sz val="9"/>
        <rFont val="仿宋_GB2312"/>
        <charset val="134"/>
      </rPr>
      <t>集体经济组织</t>
    </r>
  </si>
  <si>
    <t>焦村镇街上村集体经济组织</t>
  </si>
  <si>
    <t>焦村镇</t>
  </si>
  <si>
    <t>焦村镇高尉村</t>
  </si>
  <si>
    <r>
      <rPr>
        <sz val="9"/>
        <rFont val="仿宋_GB2312"/>
        <charset val="134"/>
      </rPr>
      <t>焦村镇</t>
    </r>
    <r>
      <rPr>
        <sz val="9"/>
        <rFont val="仿宋_GB2312"/>
        <charset val="134"/>
      </rPr>
      <t>高尉</t>
    </r>
    <r>
      <rPr>
        <sz val="9"/>
        <rFont val="仿宋_GB2312"/>
        <charset val="134"/>
      </rPr>
      <t>村</t>
    </r>
    <r>
      <rPr>
        <sz val="9"/>
        <rFont val="仿宋_GB2312"/>
        <charset val="134"/>
      </rPr>
      <t>集体经济组织</t>
    </r>
  </si>
  <si>
    <r>
      <rPr>
        <sz val="9"/>
        <rFont val="仿宋_GB2312"/>
        <charset val="134"/>
      </rPr>
      <t>焦村镇</t>
    </r>
    <r>
      <rPr>
        <sz val="9"/>
        <rFont val="仿宋_GB2312"/>
        <charset val="134"/>
      </rPr>
      <t>高尉</t>
    </r>
    <r>
      <rPr>
        <sz val="9"/>
        <rFont val="仿宋_GB2312"/>
        <charset val="134"/>
      </rPr>
      <t>村集体经济组织</t>
    </r>
  </si>
  <si>
    <t>焦村镇樊浩村</t>
  </si>
  <si>
    <r>
      <rPr>
        <sz val="9"/>
        <rFont val="仿宋_GB2312"/>
        <charset val="134"/>
      </rPr>
      <t>焦村镇</t>
    </r>
    <r>
      <rPr>
        <sz val="9"/>
        <rFont val="仿宋_GB2312"/>
        <charset val="134"/>
      </rPr>
      <t>樊浩</t>
    </r>
    <r>
      <rPr>
        <sz val="9"/>
        <rFont val="仿宋_GB2312"/>
        <charset val="134"/>
      </rPr>
      <t>村</t>
    </r>
    <r>
      <rPr>
        <sz val="9"/>
        <rFont val="仿宋_GB2312"/>
        <charset val="134"/>
      </rPr>
      <t>集体经济组织</t>
    </r>
  </si>
  <si>
    <r>
      <rPr>
        <sz val="9"/>
        <rFont val="仿宋_GB2312"/>
        <charset val="134"/>
      </rPr>
      <t>焦村镇</t>
    </r>
    <r>
      <rPr>
        <sz val="9"/>
        <rFont val="仿宋_GB2312"/>
        <charset val="134"/>
      </rPr>
      <t>樊浩</t>
    </r>
    <r>
      <rPr>
        <sz val="9"/>
        <rFont val="仿宋_GB2312"/>
        <charset val="134"/>
      </rPr>
      <t>村集体经济组织</t>
    </r>
  </si>
  <si>
    <t>焦村镇吝店村</t>
  </si>
  <si>
    <r>
      <rPr>
        <sz val="9"/>
        <rFont val="仿宋_GB2312"/>
        <charset val="134"/>
      </rPr>
      <t>焦村镇</t>
    </r>
    <r>
      <rPr>
        <sz val="9"/>
        <rFont val="仿宋_GB2312"/>
        <charset val="134"/>
      </rPr>
      <t>吝店</t>
    </r>
    <r>
      <rPr>
        <sz val="9"/>
        <rFont val="仿宋_GB2312"/>
        <charset val="134"/>
      </rPr>
      <t>村</t>
    </r>
    <r>
      <rPr>
        <sz val="9"/>
        <rFont val="仿宋_GB2312"/>
        <charset val="134"/>
      </rPr>
      <t>集体经济组织</t>
    </r>
  </si>
  <si>
    <r>
      <rPr>
        <sz val="9"/>
        <rFont val="仿宋_GB2312"/>
        <charset val="134"/>
      </rPr>
      <t>焦村镇</t>
    </r>
    <r>
      <rPr>
        <sz val="9"/>
        <rFont val="仿宋_GB2312"/>
        <charset val="134"/>
      </rPr>
      <t>吝店</t>
    </r>
    <r>
      <rPr>
        <sz val="9"/>
        <rFont val="仿宋_GB2312"/>
        <charset val="134"/>
      </rPr>
      <t>村集体经济组织</t>
    </r>
  </si>
  <si>
    <t>焦村镇任村村</t>
  </si>
  <si>
    <r>
      <rPr>
        <sz val="9"/>
        <rFont val="仿宋_GB2312"/>
        <charset val="134"/>
      </rPr>
      <t>焦村镇</t>
    </r>
    <r>
      <rPr>
        <sz val="9"/>
        <rFont val="仿宋_GB2312"/>
        <charset val="134"/>
      </rPr>
      <t>任村</t>
    </r>
    <r>
      <rPr>
        <sz val="9"/>
        <rFont val="仿宋_GB2312"/>
        <charset val="134"/>
      </rPr>
      <t>村</t>
    </r>
    <r>
      <rPr>
        <sz val="9"/>
        <rFont val="仿宋_GB2312"/>
        <charset val="134"/>
      </rPr>
      <t>集体经济组织</t>
    </r>
  </si>
  <si>
    <r>
      <rPr>
        <sz val="9"/>
        <rFont val="仿宋_GB2312"/>
        <charset val="134"/>
      </rPr>
      <t>焦村镇</t>
    </r>
    <r>
      <rPr>
        <sz val="9"/>
        <rFont val="仿宋_GB2312"/>
        <charset val="134"/>
      </rPr>
      <t>任村</t>
    </r>
    <r>
      <rPr>
        <sz val="9"/>
        <rFont val="仿宋_GB2312"/>
        <charset val="134"/>
      </rPr>
      <t>村集体经济组织</t>
    </r>
  </si>
  <si>
    <t>焦村镇西沟村</t>
  </si>
  <si>
    <r>
      <rPr>
        <sz val="9"/>
        <rFont val="仿宋_GB2312"/>
        <charset val="134"/>
      </rPr>
      <t>焦村镇</t>
    </r>
    <r>
      <rPr>
        <sz val="9"/>
        <rFont val="仿宋_GB2312"/>
        <charset val="134"/>
      </rPr>
      <t>西沟</t>
    </r>
    <r>
      <rPr>
        <sz val="9"/>
        <rFont val="仿宋_GB2312"/>
        <charset val="134"/>
      </rPr>
      <t>村</t>
    </r>
    <r>
      <rPr>
        <sz val="9"/>
        <rFont val="仿宋_GB2312"/>
        <charset val="134"/>
      </rPr>
      <t>集体经济组织</t>
    </r>
  </si>
  <si>
    <r>
      <rPr>
        <sz val="9"/>
        <rFont val="仿宋_GB2312"/>
        <charset val="134"/>
      </rPr>
      <t>焦村镇</t>
    </r>
    <r>
      <rPr>
        <sz val="9"/>
        <rFont val="仿宋_GB2312"/>
        <charset val="134"/>
      </rPr>
      <t>西沟</t>
    </r>
    <r>
      <rPr>
        <sz val="9"/>
        <rFont val="仿宋_GB2312"/>
        <charset val="134"/>
      </rPr>
      <t>村集体经济组织</t>
    </r>
  </si>
  <si>
    <t>和盛镇阁老村</t>
  </si>
  <si>
    <r>
      <rPr>
        <sz val="9"/>
        <rFont val="仿宋_GB2312"/>
        <charset val="134"/>
      </rPr>
      <t>和盛镇阁老</t>
    </r>
    <r>
      <rPr>
        <sz val="9"/>
        <rFont val="仿宋_GB2312"/>
        <charset val="134"/>
      </rPr>
      <t>村</t>
    </r>
    <r>
      <rPr>
        <sz val="9"/>
        <rFont val="仿宋_GB2312"/>
        <charset val="134"/>
      </rPr>
      <t>集体经济组织</t>
    </r>
  </si>
  <si>
    <r>
      <rPr>
        <sz val="9"/>
        <rFont val="仿宋_GB2312"/>
        <charset val="134"/>
      </rPr>
      <t>和盛</t>
    </r>
    <r>
      <rPr>
        <sz val="9"/>
        <rFont val="仿宋_GB2312"/>
        <charset val="134"/>
      </rPr>
      <t>镇</t>
    </r>
    <r>
      <rPr>
        <sz val="9"/>
        <rFont val="仿宋_GB2312"/>
        <charset val="134"/>
      </rPr>
      <t>阁老</t>
    </r>
    <r>
      <rPr>
        <sz val="9"/>
        <rFont val="仿宋_GB2312"/>
        <charset val="134"/>
      </rPr>
      <t>村集体经济组织</t>
    </r>
  </si>
  <si>
    <t>和盛镇</t>
  </si>
  <si>
    <t>和盛镇店子村</t>
  </si>
  <si>
    <r>
      <rPr>
        <sz val="9"/>
        <rFont val="仿宋_GB2312"/>
        <charset val="134"/>
      </rPr>
      <t>和盛镇</t>
    </r>
    <r>
      <rPr>
        <sz val="9"/>
        <rFont val="仿宋_GB2312"/>
        <charset val="134"/>
      </rPr>
      <t>店子</t>
    </r>
    <r>
      <rPr>
        <sz val="9"/>
        <rFont val="仿宋_GB2312"/>
        <charset val="134"/>
      </rPr>
      <t>村</t>
    </r>
    <r>
      <rPr>
        <sz val="9"/>
        <rFont val="仿宋_GB2312"/>
        <charset val="134"/>
      </rPr>
      <t>集体经济组织</t>
    </r>
  </si>
  <si>
    <r>
      <rPr>
        <sz val="9"/>
        <rFont val="仿宋_GB2312"/>
        <charset val="134"/>
      </rPr>
      <t>和盛镇</t>
    </r>
    <r>
      <rPr>
        <sz val="9"/>
        <rFont val="仿宋_GB2312"/>
        <charset val="134"/>
      </rPr>
      <t>店子</t>
    </r>
    <r>
      <rPr>
        <sz val="9"/>
        <rFont val="仿宋_GB2312"/>
        <charset val="134"/>
      </rPr>
      <t>村集体经济组织</t>
    </r>
  </si>
  <si>
    <t>和盛镇东乐村</t>
  </si>
  <si>
    <r>
      <rPr>
        <sz val="9"/>
        <rFont val="仿宋_GB2312"/>
        <charset val="134"/>
      </rPr>
      <t>和盛镇</t>
    </r>
    <r>
      <rPr>
        <sz val="9"/>
        <rFont val="仿宋_GB2312"/>
        <charset val="134"/>
      </rPr>
      <t>东乐</t>
    </r>
    <r>
      <rPr>
        <sz val="9"/>
        <rFont val="仿宋_GB2312"/>
        <charset val="134"/>
      </rPr>
      <t>村</t>
    </r>
    <r>
      <rPr>
        <sz val="9"/>
        <rFont val="仿宋_GB2312"/>
        <charset val="134"/>
      </rPr>
      <t>集体经济组织</t>
    </r>
  </si>
  <si>
    <r>
      <rPr>
        <sz val="9"/>
        <rFont val="仿宋_GB2312"/>
        <charset val="134"/>
      </rPr>
      <t>和盛镇</t>
    </r>
    <r>
      <rPr>
        <sz val="9"/>
        <rFont val="仿宋_GB2312"/>
        <charset val="134"/>
      </rPr>
      <t>东乐</t>
    </r>
    <r>
      <rPr>
        <sz val="9"/>
        <rFont val="仿宋_GB2312"/>
        <charset val="134"/>
      </rPr>
      <t>村集体经济组织</t>
    </r>
  </si>
  <si>
    <t>和盛镇范家村</t>
  </si>
  <si>
    <r>
      <rPr>
        <sz val="9"/>
        <rFont val="仿宋_GB2312"/>
        <charset val="134"/>
      </rPr>
      <t>和盛镇</t>
    </r>
    <r>
      <rPr>
        <sz val="9"/>
        <rFont val="仿宋_GB2312"/>
        <charset val="134"/>
      </rPr>
      <t>范家</t>
    </r>
    <r>
      <rPr>
        <sz val="9"/>
        <rFont val="仿宋_GB2312"/>
        <charset val="134"/>
      </rPr>
      <t>村</t>
    </r>
    <r>
      <rPr>
        <sz val="9"/>
        <rFont val="仿宋_GB2312"/>
        <charset val="134"/>
      </rPr>
      <t>集体经济组织</t>
    </r>
  </si>
  <si>
    <r>
      <rPr>
        <sz val="9"/>
        <rFont val="仿宋_GB2312"/>
        <charset val="134"/>
      </rPr>
      <t>和盛镇</t>
    </r>
    <r>
      <rPr>
        <sz val="9"/>
        <rFont val="仿宋_GB2312"/>
        <charset val="134"/>
      </rPr>
      <t>范家</t>
    </r>
    <r>
      <rPr>
        <sz val="9"/>
        <rFont val="仿宋_GB2312"/>
        <charset val="134"/>
      </rPr>
      <t>村集体经济组织</t>
    </r>
  </si>
  <si>
    <t>和盛镇杨庄村</t>
  </si>
  <si>
    <r>
      <rPr>
        <sz val="9"/>
        <rFont val="仿宋_GB2312"/>
        <charset val="134"/>
      </rPr>
      <t>和盛镇</t>
    </r>
    <r>
      <rPr>
        <sz val="9"/>
        <rFont val="仿宋_GB2312"/>
        <charset val="134"/>
      </rPr>
      <t>杨庄</t>
    </r>
    <r>
      <rPr>
        <sz val="9"/>
        <rFont val="仿宋_GB2312"/>
        <charset val="134"/>
      </rPr>
      <t>村</t>
    </r>
    <r>
      <rPr>
        <sz val="9"/>
        <rFont val="仿宋_GB2312"/>
        <charset val="134"/>
      </rPr>
      <t>集体经济组织</t>
    </r>
  </si>
  <si>
    <r>
      <rPr>
        <sz val="9"/>
        <rFont val="仿宋_GB2312"/>
        <charset val="134"/>
      </rPr>
      <t>和盛镇</t>
    </r>
    <r>
      <rPr>
        <sz val="9"/>
        <rFont val="仿宋_GB2312"/>
        <charset val="134"/>
      </rPr>
      <t>杨庄</t>
    </r>
    <r>
      <rPr>
        <sz val="9"/>
        <rFont val="仿宋_GB2312"/>
        <charset val="134"/>
      </rPr>
      <t>村集体经济组织</t>
    </r>
  </si>
  <si>
    <t>和盛镇南家村</t>
  </si>
  <si>
    <r>
      <rPr>
        <sz val="9"/>
        <rFont val="仿宋_GB2312"/>
        <charset val="134"/>
      </rPr>
      <t>和盛镇</t>
    </r>
    <r>
      <rPr>
        <sz val="9"/>
        <rFont val="仿宋_GB2312"/>
        <charset val="134"/>
      </rPr>
      <t>南家</t>
    </r>
    <r>
      <rPr>
        <sz val="9"/>
        <rFont val="仿宋_GB2312"/>
        <charset val="134"/>
      </rPr>
      <t>村</t>
    </r>
    <r>
      <rPr>
        <sz val="9"/>
        <rFont val="仿宋_GB2312"/>
        <charset val="134"/>
      </rPr>
      <t>集体经济组织</t>
    </r>
  </si>
  <si>
    <r>
      <rPr>
        <sz val="9"/>
        <rFont val="仿宋_GB2312"/>
        <charset val="134"/>
      </rPr>
      <t>和盛镇</t>
    </r>
    <r>
      <rPr>
        <sz val="9"/>
        <rFont val="仿宋_GB2312"/>
        <charset val="134"/>
      </rPr>
      <t>南家</t>
    </r>
    <r>
      <rPr>
        <sz val="9"/>
        <rFont val="仿宋_GB2312"/>
        <charset val="134"/>
      </rPr>
      <t>村集体经济组织</t>
    </r>
  </si>
  <si>
    <t>太昌镇申明村</t>
  </si>
  <si>
    <r>
      <rPr>
        <sz val="9"/>
        <rFont val="仿宋_GB2312"/>
        <charset val="134"/>
      </rPr>
      <t>太昌</t>
    </r>
    <r>
      <rPr>
        <sz val="9"/>
        <rFont val="仿宋_GB2312"/>
        <charset val="134"/>
      </rPr>
      <t>镇</t>
    </r>
    <r>
      <rPr>
        <sz val="9"/>
        <rFont val="仿宋_GB2312"/>
        <charset val="134"/>
      </rPr>
      <t>申明</t>
    </r>
    <r>
      <rPr>
        <sz val="9"/>
        <rFont val="仿宋_GB2312"/>
        <charset val="134"/>
      </rPr>
      <t>村</t>
    </r>
    <r>
      <rPr>
        <sz val="9"/>
        <rFont val="仿宋_GB2312"/>
        <charset val="134"/>
      </rPr>
      <t>集体经济组织</t>
    </r>
  </si>
  <si>
    <r>
      <rPr>
        <sz val="9"/>
        <rFont val="仿宋_GB2312"/>
        <charset val="134"/>
      </rPr>
      <t>太昌镇</t>
    </r>
    <r>
      <rPr>
        <sz val="9"/>
        <rFont val="仿宋_GB2312"/>
        <charset val="134"/>
      </rPr>
      <t>申明</t>
    </r>
    <r>
      <rPr>
        <sz val="9"/>
        <rFont val="仿宋_GB2312"/>
        <charset val="134"/>
      </rPr>
      <t>村集体经济组织</t>
    </r>
  </si>
  <si>
    <t>太昌镇</t>
  </si>
  <si>
    <t>太昌镇青牛村</t>
  </si>
  <si>
    <r>
      <rPr>
        <sz val="9"/>
        <rFont val="仿宋_GB2312"/>
        <charset val="134"/>
      </rPr>
      <t>太昌镇</t>
    </r>
    <r>
      <rPr>
        <sz val="9"/>
        <rFont val="仿宋_GB2312"/>
        <charset val="134"/>
      </rPr>
      <t>青牛</t>
    </r>
    <r>
      <rPr>
        <sz val="9"/>
        <rFont val="仿宋_GB2312"/>
        <charset val="134"/>
      </rPr>
      <t>村</t>
    </r>
    <r>
      <rPr>
        <sz val="9"/>
        <rFont val="仿宋_GB2312"/>
        <charset val="134"/>
      </rPr>
      <t>集体经济组织</t>
    </r>
  </si>
  <si>
    <r>
      <rPr>
        <sz val="9"/>
        <rFont val="仿宋_GB2312"/>
        <charset val="134"/>
      </rPr>
      <t>太昌镇</t>
    </r>
    <r>
      <rPr>
        <sz val="9"/>
        <rFont val="仿宋_GB2312"/>
        <charset val="134"/>
      </rPr>
      <t>青牛</t>
    </r>
    <r>
      <rPr>
        <sz val="9"/>
        <rFont val="仿宋_GB2312"/>
        <charset val="134"/>
      </rPr>
      <t>村集体经济组织</t>
    </r>
  </si>
  <si>
    <t>太昌镇肖家村</t>
  </si>
  <si>
    <r>
      <rPr>
        <sz val="9"/>
        <rFont val="仿宋_GB2312"/>
        <charset val="134"/>
      </rPr>
      <t>太昌镇</t>
    </r>
    <r>
      <rPr>
        <sz val="9"/>
        <rFont val="仿宋_GB2312"/>
        <charset val="134"/>
      </rPr>
      <t>肖家</t>
    </r>
    <r>
      <rPr>
        <sz val="9"/>
        <rFont val="仿宋_GB2312"/>
        <charset val="134"/>
      </rPr>
      <t>村</t>
    </r>
    <r>
      <rPr>
        <sz val="9"/>
        <rFont val="仿宋_GB2312"/>
        <charset val="134"/>
      </rPr>
      <t>集体经济组织</t>
    </r>
  </si>
  <si>
    <r>
      <rPr>
        <sz val="9"/>
        <rFont val="仿宋_GB2312"/>
        <charset val="134"/>
      </rPr>
      <t>太昌镇</t>
    </r>
    <r>
      <rPr>
        <sz val="9"/>
        <rFont val="仿宋_GB2312"/>
        <charset val="134"/>
      </rPr>
      <t>肖家</t>
    </r>
    <r>
      <rPr>
        <sz val="9"/>
        <rFont val="仿宋_GB2312"/>
        <charset val="134"/>
      </rPr>
      <t>村集体经济组织</t>
    </r>
  </si>
  <si>
    <t>太昌镇东风村</t>
  </si>
  <si>
    <r>
      <rPr>
        <sz val="9"/>
        <rFont val="仿宋_GB2312"/>
        <charset val="134"/>
      </rPr>
      <t>太昌镇</t>
    </r>
    <r>
      <rPr>
        <sz val="9"/>
        <rFont val="仿宋_GB2312"/>
        <charset val="134"/>
      </rPr>
      <t>东风</t>
    </r>
    <r>
      <rPr>
        <sz val="9"/>
        <rFont val="仿宋_GB2312"/>
        <charset val="134"/>
      </rPr>
      <t>村</t>
    </r>
    <r>
      <rPr>
        <sz val="9"/>
        <rFont val="仿宋_GB2312"/>
        <charset val="134"/>
      </rPr>
      <t>集体经济组织</t>
    </r>
  </si>
  <si>
    <r>
      <rPr>
        <sz val="9"/>
        <rFont val="仿宋_GB2312"/>
        <charset val="134"/>
      </rPr>
      <t>太昌镇</t>
    </r>
    <r>
      <rPr>
        <sz val="9"/>
        <rFont val="仿宋_GB2312"/>
        <charset val="134"/>
      </rPr>
      <t>东风</t>
    </r>
    <r>
      <rPr>
        <sz val="9"/>
        <rFont val="仿宋_GB2312"/>
        <charset val="134"/>
      </rPr>
      <t>村集体经济组织</t>
    </r>
  </si>
  <si>
    <t>新庄镇安仁村</t>
  </si>
  <si>
    <t>新庄镇安仁村集体经济组织</t>
  </si>
  <si>
    <t>新庄镇</t>
  </si>
  <si>
    <t>新庄镇店头赵村</t>
  </si>
  <si>
    <r>
      <rPr>
        <sz val="9"/>
        <rFont val="仿宋_GB2312"/>
        <charset val="134"/>
      </rPr>
      <t>新庄镇</t>
    </r>
    <r>
      <rPr>
        <sz val="9"/>
        <rFont val="仿宋_GB2312"/>
        <charset val="134"/>
      </rPr>
      <t>店头赵</t>
    </r>
    <r>
      <rPr>
        <sz val="9"/>
        <rFont val="仿宋_GB2312"/>
        <charset val="134"/>
      </rPr>
      <t>村集体经济组织</t>
    </r>
  </si>
  <si>
    <t>新庄镇店头赵村集体经济组织</t>
  </si>
  <si>
    <t>新庄镇牛吴村</t>
  </si>
  <si>
    <r>
      <rPr>
        <sz val="9"/>
        <rFont val="仿宋_GB2312"/>
        <charset val="134"/>
      </rPr>
      <t>新庄镇</t>
    </r>
    <r>
      <rPr>
        <sz val="9"/>
        <rFont val="仿宋_GB2312"/>
        <charset val="134"/>
      </rPr>
      <t>牛吴</t>
    </r>
    <r>
      <rPr>
        <sz val="9"/>
        <rFont val="仿宋_GB2312"/>
        <charset val="134"/>
      </rPr>
      <t>村集体经济组织</t>
    </r>
  </si>
  <si>
    <t>新庄镇牛吴村集体经济组织</t>
  </si>
  <si>
    <t>新庄镇下肖村</t>
  </si>
  <si>
    <r>
      <rPr>
        <sz val="9"/>
        <rFont val="仿宋_GB2312"/>
        <charset val="134"/>
      </rPr>
      <t>新庄镇</t>
    </r>
    <r>
      <rPr>
        <sz val="9"/>
        <rFont val="仿宋_GB2312"/>
        <charset val="134"/>
      </rPr>
      <t>下肖</t>
    </r>
    <r>
      <rPr>
        <sz val="9"/>
        <rFont val="仿宋_GB2312"/>
        <charset val="134"/>
      </rPr>
      <t>村集体经济组织</t>
    </r>
  </si>
  <si>
    <t>新庄镇下肖村集体经济组织</t>
  </si>
  <si>
    <t>新庄镇雨落坪村</t>
  </si>
  <si>
    <r>
      <rPr>
        <sz val="9"/>
        <rFont val="仿宋_GB2312"/>
        <charset val="134"/>
      </rPr>
      <t>新庄镇</t>
    </r>
    <r>
      <rPr>
        <sz val="9"/>
        <rFont val="仿宋_GB2312"/>
        <charset val="134"/>
      </rPr>
      <t>雨落坪</t>
    </r>
    <r>
      <rPr>
        <sz val="9"/>
        <rFont val="仿宋_GB2312"/>
        <charset val="134"/>
      </rPr>
      <t>村集体经济组织</t>
    </r>
  </si>
  <si>
    <t>新庄镇东北门村</t>
  </si>
  <si>
    <r>
      <rPr>
        <sz val="9"/>
        <rFont val="仿宋_GB2312"/>
        <charset val="134"/>
      </rPr>
      <t>新庄镇</t>
    </r>
    <r>
      <rPr>
        <sz val="9"/>
        <rFont val="仿宋_GB2312"/>
        <charset val="134"/>
      </rPr>
      <t>东北门</t>
    </r>
    <r>
      <rPr>
        <sz val="9"/>
        <rFont val="仿宋_GB2312"/>
        <charset val="134"/>
      </rPr>
      <t>村集体经济组织</t>
    </r>
  </si>
  <si>
    <t>新庄镇东北门村集体经济组织</t>
  </si>
  <si>
    <t>长庆桥镇西塬村</t>
  </si>
  <si>
    <t>长庆桥镇西塬村集体经济组织</t>
  </si>
  <si>
    <t>长庆桥镇</t>
  </si>
  <si>
    <t>春荣镇昔沟村</t>
  </si>
  <si>
    <r>
      <rPr>
        <sz val="9"/>
        <rFont val="仿宋_GB2312"/>
        <charset val="134"/>
      </rPr>
      <t>春荣镇昔沟村</t>
    </r>
    <r>
      <rPr>
        <sz val="9"/>
        <rFont val="仿宋_GB2312"/>
        <charset val="134"/>
      </rPr>
      <t>集体经济组织</t>
    </r>
  </si>
  <si>
    <t>春荣镇</t>
  </si>
  <si>
    <t>春荣镇路户村</t>
  </si>
  <si>
    <r>
      <rPr>
        <sz val="9"/>
        <rFont val="仿宋_GB2312"/>
        <charset val="134"/>
      </rPr>
      <t>春荣镇</t>
    </r>
    <r>
      <rPr>
        <sz val="9"/>
        <rFont val="仿宋_GB2312"/>
        <charset val="134"/>
      </rPr>
      <t>路户</t>
    </r>
    <r>
      <rPr>
        <sz val="9"/>
        <rFont val="仿宋_GB2312"/>
        <charset val="134"/>
      </rPr>
      <t>村</t>
    </r>
    <r>
      <rPr>
        <sz val="9"/>
        <rFont val="仿宋_GB2312"/>
        <charset val="134"/>
      </rPr>
      <t>集体经济组织</t>
    </r>
  </si>
  <si>
    <t>春荣镇上齐村</t>
  </si>
  <si>
    <r>
      <rPr>
        <sz val="9"/>
        <rFont val="仿宋_GB2312"/>
        <charset val="134"/>
      </rPr>
      <t>春荣镇</t>
    </r>
    <r>
      <rPr>
        <sz val="9"/>
        <rFont val="仿宋_GB2312"/>
        <charset val="134"/>
      </rPr>
      <t>上齐</t>
    </r>
    <r>
      <rPr>
        <sz val="9"/>
        <rFont val="仿宋_GB2312"/>
        <charset val="134"/>
      </rPr>
      <t>村</t>
    </r>
    <r>
      <rPr>
        <sz val="9"/>
        <rFont val="仿宋_GB2312"/>
        <charset val="134"/>
      </rPr>
      <t>集体经济组织</t>
    </r>
  </si>
  <si>
    <t>春荣镇高寺村</t>
  </si>
  <si>
    <r>
      <rPr>
        <sz val="9"/>
        <rFont val="仿宋_GB2312"/>
        <charset val="134"/>
      </rPr>
      <t>春荣镇</t>
    </r>
    <r>
      <rPr>
        <sz val="9"/>
        <rFont val="仿宋_GB2312"/>
        <charset val="134"/>
      </rPr>
      <t>高寺</t>
    </r>
    <r>
      <rPr>
        <sz val="9"/>
        <rFont val="仿宋_GB2312"/>
        <charset val="134"/>
      </rPr>
      <t>村</t>
    </r>
    <r>
      <rPr>
        <sz val="9"/>
        <rFont val="仿宋_GB2312"/>
        <charset val="134"/>
      </rPr>
      <t>集体经济组织</t>
    </r>
  </si>
  <si>
    <t>春荣镇苏城村</t>
  </si>
  <si>
    <r>
      <rPr>
        <sz val="9"/>
        <rFont val="仿宋_GB2312"/>
        <charset val="134"/>
      </rPr>
      <t>春荣镇</t>
    </r>
    <r>
      <rPr>
        <sz val="9"/>
        <rFont val="仿宋_GB2312"/>
        <charset val="134"/>
      </rPr>
      <t>苏城</t>
    </r>
    <r>
      <rPr>
        <sz val="9"/>
        <rFont val="仿宋_GB2312"/>
        <charset val="134"/>
      </rPr>
      <t>村</t>
    </r>
    <r>
      <rPr>
        <sz val="9"/>
        <rFont val="仿宋_GB2312"/>
        <charset val="134"/>
      </rPr>
      <t>集体经济组织</t>
    </r>
  </si>
  <si>
    <t>春荣镇三曹村</t>
  </si>
  <si>
    <r>
      <rPr>
        <sz val="9"/>
        <rFont val="仿宋_GB2312"/>
        <charset val="134"/>
      </rPr>
      <t>春荣镇</t>
    </r>
    <r>
      <rPr>
        <sz val="9"/>
        <rFont val="仿宋_GB2312"/>
        <charset val="134"/>
      </rPr>
      <t>三曹</t>
    </r>
    <r>
      <rPr>
        <sz val="9"/>
        <rFont val="仿宋_GB2312"/>
        <charset val="134"/>
      </rPr>
      <t>村</t>
    </r>
    <r>
      <rPr>
        <sz val="9"/>
        <rFont val="仿宋_GB2312"/>
        <charset val="134"/>
      </rPr>
      <t>集体经济组织</t>
    </r>
  </si>
  <si>
    <t>湘乐镇樊湾村</t>
  </si>
  <si>
    <r>
      <rPr>
        <sz val="9"/>
        <rFont val="仿宋_GB2312"/>
        <charset val="134"/>
      </rPr>
      <t>湘乐镇樊湾村</t>
    </r>
    <r>
      <rPr>
        <sz val="9"/>
        <rFont val="仿宋_GB2312"/>
        <charset val="134"/>
      </rPr>
      <t>集体经济组织</t>
    </r>
  </si>
  <si>
    <t>湘乐镇</t>
  </si>
  <si>
    <t>湘乐镇庞川村</t>
  </si>
  <si>
    <r>
      <rPr>
        <sz val="9"/>
        <rFont val="仿宋_GB2312"/>
        <charset val="134"/>
      </rPr>
      <t>湘乐镇</t>
    </r>
    <r>
      <rPr>
        <sz val="9"/>
        <rFont val="仿宋_GB2312"/>
        <charset val="134"/>
      </rPr>
      <t>庞川</t>
    </r>
    <r>
      <rPr>
        <sz val="9"/>
        <rFont val="仿宋_GB2312"/>
        <charset val="134"/>
      </rPr>
      <t>村</t>
    </r>
    <r>
      <rPr>
        <sz val="9"/>
        <rFont val="仿宋_GB2312"/>
        <charset val="134"/>
      </rPr>
      <t>集体经济组织</t>
    </r>
  </si>
  <si>
    <t>湘乐镇莲池村</t>
  </si>
  <si>
    <r>
      <rPr>
        <sz val="9"/>
        <rFont val="仿宋_GB2312"/>
        <charset val="134"/>
      </rPr>
      <t>湘乐镇</t>
    </r>
    <r>
      <rPr>
        <sz val="9"/>
        <rFont val="仿宋_GB2312"/>
        <charset val="134"/>
      </rPr>
      <t>莲池</t>
    </r>
    <r>
      <rPr>
        <sz val="9"/>
        <rFont val="仿宋_GB2312"/>
        <charset val="134"/>
      </rPr>
      <t>村</t>
    </r>
    <r>
      <rPr>
        <sz val="9"/>
        <rFont val="仿宋_GB2312"/>
        <charset val="134"/>
      </rPr>
      <t>集体经济组织</t>
    </r>
  </si>
  <si>
    <t>湘乐镇湘乐村</t>
  </si>
  <si>
    <r>
      <rPr>
        <sz val="9"/>
        <rFont val="仿宋_GB2312"/>
        <charset val="134"/>
      </rPr>
      <t>湘乐镇</t>
    </r>
    <r>
      <rPr>
        <sz val="9"/>
        <rFont val="仿宋_GB2312"/>
        <charset val="134"/>
      </rPr>
      <t>湘乐</t>
    </r>
    <r>
      <rPr>
        <sz val="9"/>
        <rFont val="仿宋_GB2312"/>
        <charset val="134"/>
      </rPr>
      <t>村</t>
    </r>
    <r>
      <rPr>
        <sz val="9"/>
        <rFont val="仿宋_GB2312"/>
        <charset val="134"/>
      </rPr>
      <t>集体经济组织</t>
    </r>
  </si>
  <si>
    <t>湘乐镇宇村村</t>
  </si>
  <si>
    <r>
      <rPr>
        <sz val="9"/>
        <rFont val="仿宋_GB2312"/>
        <charset val="134"/>
      </rPr>
      <t>湘乐镇</t>
    </r>
    <r>
      <rPr>
        <sz val="9"/>
        <rFont val="仿宋_GB2312"/>
        <charset val="134"/>
      </rPr>
      <t>宇村</t>
    </r>
    <r>
      <rPr>
        <sz val="9"/>
        <rFont val="仿宋_GB2312"/>
        <charset val="134"/>
      </rPr>
      <t>村</t>
    </r>
    <r>
      <rPr>
        <sz val="9"/>
        <rFont val="仿宋_GB2312"/>
        <charset val="134"/>
      </rPr>
      <t>集体经济组织</t>
    </r>
  </si>
  <si>
    <t>盘克镇杏洼村</t>
  </si>
  <si>
    <r>
      <rPr>
        <sz val="9"/>
        <rFont val="仿宋_GB2312"/>
        <charset val="134"/>
      </rPr>
      <t>盘克镇杏洼村</t>
    </r>
    <r>
      <rPr>
        <sz val="9"/>
        <rFont val="仿宋_GB2312"/>
        <charset val="134"/>
      </rPr>
      <t>集体经济组织</t>
    </r>
  </si>
  <si>
    <t>盘克镇</t>
  </si>
  <si>
    <t>盘克镇罗卜咀村</t>
  </si>
  <si>
    <r>
      <rPr>
        <sz val="9"/>
        <rFont val="仿宋_GB2312"/>
        <charset val="134"/>
      </rPr>
      <t>盘克镇</t>
    </r>
    <r>
      <rPr>
        <sz val="9"/>
        <rFont val="仿宋_GB2312"/>
        <charset val="134"/>
      </rPr>
      <t>罗卜咀</t>
    </r>
    <r>
      <rPr>
        <sz val="9"/>
        <rFont val="仿宋_GB2312"/>
        <charset val="134"/>
      </rPr>
      <t>村</t>
    </r>
    <r>
      <rPr>
        <sz val="9"/>
        <rFont val="仿宋_GB2312"/>
        <charset val="134"/>
      </rPr>
      <t>集体经济组织</t>
    </r>
  </si>
  <si>
    <t>盘克镇武洛村</t>
  </si>
  <si>
    <r>
      <rPr>
        <sz val="9"/>
        <rFont val="仿宋_GB2312"/>
        <charset val="134"/>
      </rPr>
      <t>盘克镇</t>
    </r>
    <r>
      <rPr>
        <sz val="9"/>
        <rFont val="仿宋_GB2312"/>
        <charset val="134"/>
      </rPr>
      <t>武洛</t>
    </r>
    <r>
      <rPr>
        <sz val="9"/>
        <rFont val="仿宋_GB2312"/>
        <charset val="134"/>
      </rPr>
      <t>村</t>
    </r>
    <r>
      <rPr>
        <sz val="9"/>
        <rFont val="仿宋_GB2312"/>
        <charset val="134"/>
      </rPr>
      <t>集体经济组织</t>
    </r>
  </si>
  <si>
    <t>盘克镇形赤村</t>
  </si>
  <si>
    <r>
      <rPr>
        <sz val="9"/>
        <rFont val="仿宋_GB2312"/>
        <charset val="134"/>
      </rPr>
      <t>盘克镇</t>
    </r>
    <r>
      <rPr>
        <sz val="9"/>
        <rFont val="仿宋_GB2312"/>
        <charset val="134"/>
      </rPr>
      <t>形赤</t>
    </r>
    <r>
      <rPr>
        <sz val="9"/>
        <rFont val="仿宋_GB2312"/>
        <charset val="134"/>
      </rPr>
      <t>村</t>
    </r>
    <r>
      <rPr>
        <sz val="9"/>
        <rFont val="仿宋_GB2312"/>
        <charset val="134"/>
      </rPr>
      <t>集体经济组织</t>
    </r>
  </si>
  <si>
    <t>盘克镇郝弯村</t>
  </si>
  <si>
    <r>
      <rPr>
        <sz val="9"/>
        <rFont val="仿宋_GB2312"/>
        <charset val="134"/>
      </rPr>
      <t>盘克镇</t>
    </r>
    <r>
      <rPr>
        <sz val="9"/>
        <rFont val="仿宋_GB2312"/>
        <charset val="134"/>
      </rPr>
      <t>郝湾</t>
    </r>
    <r>
      <rPr>
        <sz val="9"/>
        <rFont val="仿宋_GB2312"/>
        <charset val="134"/>
      </rPr>
      <t>村</t>
    </r>
    <r>
      <rPr>
        <sz val="9"/>
        <rFont val="仿宋_GB2312"/>
        <charset val="134"/>
      </rPr>
      <t>集体经济组织</t>
    </r>
  </si>
  <si>
    <t>盘克镇闫沟村</t>
  </si>
  <si>
    <r>
      <rPr>
        <sz val="9"/>
        <rFont val="仿宋_GB2312"/>
        <charset val="134"/>
      </rPr>
      <t>盘克镇</t>
    </r>
    <r>
      <rPr>
        <sz val="9"/>
        <rFont val="仿宋_GB2312"/>
        <charset val="134"/>
      </rPr>
      <t>闫沟</t>
    </r>
    <r>
      <rPr>
        <sz val="9"/>
        <rFont val="仿宋_GB2312"/>
        <charset val="134"/>
      </rPr>
      <t>村</t>
    </r>
    <r>
      <rPr>
        <sz val="9"/>
        <rFont val="仿宋_GB2312"/>
        <charset val="134"/>
      </rPr>
      <t>集体经济组织</t>
    </r>
  </si>
  <si>
    <t>九岘乡马洼村</t>
  </si>
  <si>
    <r>
      <rPr>
        <sz val="9"/>
        <rFont val="仿宋_GB2312"/>
        <charset val="134"/>
      </rPr>
      <t>九岘乡马洼村</t>
    </r>
    <r>
      <rPr>
        <sz val="9"/>
        <rFont val="仿宋_GB2312"/>
        <charset val="134"/>
      </rPr>
      <t>集体经济组织</t>
    </r>
  </si>
  <si>
    <t>九岘乡</t>
  </si>
  <si>
    <t>大疆T70，1架，   型号：3WWDZ-U50D</t>
  </si>
  <si>
    <t>九岘乡左家川村</t>
  </si>
  <si>
    <r>
      <rPr>
        <sz val="9"/>
        <rFont val="仿宋_GB2312"/>
        <charset val="134"/>
      </rPr>
      <t>九岘乡</t>
    </r>
    <r>
      <rPr>
        <sz val="9"/>
        <rFont val="仿宋_GB2312"/>
        <charset val="134"/>
      </rPr>
      <t>左家川</t>
    </r>
    <r>
      <rPr>
        <sz val="9"/>
        <rFont val="仿宋_GB2312"/>
        <charset val="134"/>
      </rPr>
      <t>村</t>
    </r>
    <r>
      <rPr>
        <sz val="9"/>
        <rFont val="仿宋_GB2312"/>
        <charset val="134"/>
      </rPr>
      <t>集体经济组织</t>
    </r>
  </si>
  <si>
    <t>九岘乡川口村</t>
  </si>
  <si>
    <r>
      <rPr>
        <sz val="9"/>
        <rFont val="仿宋_GB2312"/>
        <charset val="134"/>
      </rPr>
      <t>九岘乡</t>
    </r>
    <r>
      <rPr>
        <sz val="9"/>
        <rFont val="仿宋_GB2312"/>
        <charset val="134"/>
      </rPr>
      <t>川口</t>
    </r>
    <r>
      <rPr>
        <sz val="9"/>
        <rFont val="仿宋_GB2312"/>
        <charset val="134"/>
      </rPr>
      <t>村</t>
    </r>
    <r>
      <rPr>
        <sz val="9"/>
        <rFont val="仿宋_GB2312"/>
        <charset val="134"/>
      </rPr>
      <t>集体经济组织</t>
    </r>
  </si>
  <si>
    <t>金村乡老庄村</t>
  </si>
  <si>
    <r>
      <rPr>
        <sz val="9"/>
        <rFont val="仿宋_GB2312"/>
        <charset val="134"/>
      </rPr>
      <t>金村乡老庄村</t>
    </r>
    <r>
      <rPr>
        <sz val="9"/>
        <rFont val="仿宋_GB2312"/>
        <charset val="134"/>
      </rPr>
      <t>集体经济组织</t>
    </r>
  </si>
  <si>
    <t>金村乡</t>
  </si>
  <si>
    <t>金村乡兰庄村</t>
  </si>
  <si>
    <r>
      <rPr>
        <sz val="9"/>
        <rFont val="仿宋_GB2312"/>
        <charset val="134"/>
      </rPr>
      <t>金村乡</t>
    </r>
    <r>
      <rPr>
        <sz val="9"/>
        <rFont val="仿宋_GB2312"/>
        <charset val="134"/>
      </rPr>
      <t>兰庄</t>
    </r>
    <r>
      <rPr>
        <sz val="9"/>
        <rFont val="仿宋_GB2312"/>
        <charset val="134"/>
      </rPr>
      <t>村</t>
    </r>
    <r>
      <rPr>
        <sz val="9"/>
        <rFont val="仿宋_GB2312"/>
        <charset val="134"/>
      </rPr>
      <t>集体经济组织</t>
    </r>
  </si>
  <si>
    <t>金村乡崔塬村</t>
  </si>
  <si>
    <r>
      <rPr>
        <sz val="9"/>
        <rFont val="仿宋_GB2312"/>
        <charset val="134"/>
      </rPr>
      <t>金村乡</t>
    </r>
    <r>
      <rPr>
        <sz val="9"/>
        <rFont val="仿宋_GB2312"/>
        <charset val="134"/>
      </rPr>
      <t>崔塬</t>
    </r>
    <r>
      <rPr>
        <sz val="9"/>
        <rFont val="仿宋_GB2312"/>
        <charset val="134"/>
      </rPr>
      <t>村</t>
    </r>
    <r>
      <rPr>
        <sz val="9"/>
        <rFont val="仿宋_GB2312"/>
        <charset val="134"/>
      </rPr>
      <t>集体经济组织</t>
    </r>
  </si>
  <si>
    <t>南义乡焦台村</t>
  </si>
  <si>
    <r>
      <rPr>
        <sz val="9"/>
        <rFont val="仿宋_GB2312"/>
        <charset val="134"/>
      </rPr>
      <t>南义乡焦台村</t>
    </r>
    <r>
      <rPr>
        <sz val="9"/>
        <rFont val="仿宋_GB2312"/>
        <charset val="134"/>
      </rPr>
      <t>集体经济组织</t>
    </r>
  </si>
  <si>
    <t>南义乡</t>
  </si>
  <si>
    <t>南义乡寨河村</t>
  </si>
  <si>
    <r>
      <rPr>
        <sz val="9"/>
        <rFont val="仿宋_GB2312"/>
        <charset val="134"/>
      </rPr>
      <t>南义乡</t>
    </r>
    <r>
      <rPr>
        <sz val="9"/>
        <rFont val="仿宋_GB2312"/>
        <charset val="134"/>
      </rPr>
      <t>寨河</t>
    </r>
    <r>
      <rPr>
        <sz val="9"/>
        <rFont val="仿宋_GB2312"/>
        <charset val="134"/>
      </rPr>
      <t>村</t>
    </r>
    <r>
      <rPr>
        <sz val="9"/>
        <rFont val="仿宋_GB2312"/>
        <charset val="134"/>
      </rPr>
      <t>集体经济组织</t>
    </r>
  </si>
  <si>
    <t>南义乡屯庄村</t>
  </si>
  <si>
    <r>
      <rPr>
        <sz val="9"/>
        <rFont val="仿宋_GB2312"/>
        <charset val="134"/>
      </rPr>
      <t>南义乡</t>
    </r>
    <r>
      <rPr>
        <sz val="9"/>
        <rFont val="仿宋_GB2312"/>
        <charset val="134"/>
      </rPr>
      <t>屯庄</t>
    </r>
    <r>
      <rPr>
        <sz val="9"/>
        <rFont val="仿宋_GB2312"/>
        <charset val="134"/>
      </rPr>
      <t>村</t>
    </r>
    <r>
      <rPr>
        <sz val="9"/>
        <rFont val="仿宋_GB2312"/>
        <charset val="134"/>
      </rPr>
      <t>集体经济组织</t>
    </r>
  </si>
  <si>
    <t>南义乡张堡村</t>
  </si>
  <si>
    <r>
      <rPr>
        <sz val="9"/>
        <rFont val="仿宋_GB2312"/>
        <charset val="134"/>
      </rPr>
      <t>南义乡</t>
    </r>
    <r>
      <rPr>
        <sz val="9"/>
        <rFont val="仿宋_GB2312"/>
        <charset val="134"/>
      </rPr>
      <t>张堡</t>
    </r>
    <r>
      <rPr>
        <sz val="9"/>
        <rFont val="仿宋_GB2312"/>
        <charset val="134"/>
      </rPr>
      <t>村</t>
    </r>
    <r>
      <rPr>
        <sz val="9"/>
        <rFont val="仿宋_GB2312"/>
        <charset val="134"/>
      </rPr>
      <t>集体经济组织</t>
    </r>
  </si>
  <si>
    <t>瓦斜乡永吉村</t>
  </si>
  <si>
    <r>
      <rPr>
        <sz val="9"/>
        <rFont val="仿宋_GB2312"/>
        <charset val="134"/>
      </rPr>
      <t>瓦斜乡永吉村</t>
    </r>
    <r>
      <rPr>
        <sz val="9"/>
        <rFont val="仿宋_GB2312"/>
        <charset val="134"/>
      </rPr>
      <t>集体经济组织</t>
    </r>
  </si>
  <si>
    <t>瓦斜乡</t>
  </si>
  <si>
    <t>瓦斜乡原沟村</t>
  </si>
  <si>
    <r>
      <rPr>
        <sz val="9"/>
        <rFont val="仿宋_GB2312"/>
        <charset val="134"/>
      </rPr>
      <t>瓦斜乡</t>
    </r>
    <r>
      <rPr>
        <sz val="9"/>
        <rFont val="仿宋_GB2312"/>
        <charset val="134"/>
      </rPr>
      <t>原沟</t>
    </r>
    <r>
      <rPr>
        <sz val="9"/>
        <rFont val="仿宋_GB2312"/>
        <charset val="134"/>
      </rPr>
      <t>村</t>
    </r>
    <r>
      <rPr>
        <sz val="9"/>
        <rFont val="仿宋_GB2312"/>
        <charset val="134"/>
      </rPr>
      <t>集体经济组织</t>
    </r>
  </si>
  <si>
    <t>新宁镇坳刘村</t>
  </si>
  <si>
    <r>
      <rPr>
        <sz val="9"/>
        <rFont val="仿宋_GB2312"/>
        <charset val="134"/>
      </rPr>
      <t>新宁镇</t>
    </r>
    <r>
      <rPr>
        <sz val="9"/>
        <rFont val="仿宋_GB2312"/>
        <charset val="134"/>
      </rPr>
      <t>坳刘</t>
    </r>
    <r>
      <rPr>
        <sz val="9"/>
        <rFont val="仿宋_GB2312"/>
        <charset val="134"/>
      </rPr>
      <t>村</t>
    </r>
    <r>
      <rPr>
        <sz val="9"/>
        <rFont val="仿宋_GB2312"/>
        <charset val="134"/>
      </rPr>
      <t>集体经济组织</t>
    </r>
  </si>
  <si>
    <r>
      <rPr>
        <sz val="9"/>
        <rFont val="仿宋_GB2312"/>
        <charset val="134"/>
      </rPr>
      <t>新宁镇坳刘村</t>
    </r>
    <r>
      <rPr>
        <sz val="9"/>
        <rFont val="仿宋_GB2312"/>
        <charset val="134"/>
      </rPr>
      <t>集体经济组织</t>
    </r>
  </si>
  <si>
    <t>新宁镇</t>
  </si>
  <si>
    <t>新宁镇巩范村</t>
  </si>
  <si>
    <r>
      <rPr>
        <sz val="9"/>
        <rFont val="仿宋_GB2312"/>
        <charset val="134"/>
      </rPr>
      <t>新宁镇</t>
    </r>
    <r>
      <rPr>
        <sz val="9"/>
        <rFont val="仿宋_GB2312"/>
        <charset val="134"/>
      </rPr>
      <t>巩范村集体经济组织</t>
    </r>
  </si>
  <si>
    <t>新宁镇井坳村</t>
  </si>
  <si>
    <r>
      <rPr>
        <sz val="9"/>
        <rFont val="仿宋_GB2312"/>
        <charset val="134"/>
      </rPr>
      <t>新宁镇</t>
    </r>
    <r>
      <rPr>
        <sz val="9"/>
        <rFont val="仿宋_GB2312"/>
        <charset val="134"/>
      </rPr>
      <t>井坳</t>
    </r>
    <r>
      <rPr>
        <sz val="9"/>
        <rFont val="仿宋_GB2312"/>
        <charset val="134"/>
      </rPr>
      <t>村</t>
    </r>
    <r>
      <rPr>
        <sz val="9"/>
        <rFont val="仿宋_GB2312"/>
        <charset val="134"/>
      </rPr>
      <t>集体经济组织</t>
    </r>
  </si>
  <si>
    <t>新宁镇十里铺村</t>
  </si>
  <si>
    <r>
      <rPr>
        <sz val="9"/>
        <rFont val="仿宋_GB2312"/>
        <charset val="134"/>
      </rPr>
      <t>新宁镇</t>
    </r>
    <r>
      <rPr>
        <sz val="9"/>
        <rFont val="仿宋_GB2312"/>
        <charset val="134"/>
      </rPr>
      <t>十里铺</t>
    </r>
    <r>
      <rPr>
        <sz val="9"/>
        <rFont val="仿宋_GB2312"/>
        <charset val="134"/>
      </rPr>
      <t>村</t>
    </r>
    <r>
      <rPr>
        <sz val="9"/>
        <rFont val="仿宋_GB2312"/>
        <charset val="134"/>
      </rPr>
      <t>集体经济组织</t>
    </r>
  </si>
  <si>
    <t>新宁镇九龙村</t>
  </si>
  <si>
    <r>
      <rPr>
        <sz val="9"/>
        <rFont val="仿宋_GB2312"/>
        <charset val="134"/>
      </rPr>
      <t>新宁镇</t>
    </r>
    <r>
      <rPr>
        <sz val="9"/>
        <rFont val="仿宋_GB2312"/>
        <charset val="134"/>
      </rPr>
      <t>九龙</t>
    </r>
    <r>
      <rPr>
        <sz val="9"/>
        <rFont val="仿宋_GB2312"/>
        <charset val="134"/>
      </rPr>
      <t>村</t>
    </r>
    <r>
      <rPr>
        <sz val="9"/>
        <rFont val="仿宋_GB2312"/>
        <charset val="134"/>
      </rPr>
      <t>集体经济组织</t>
    </r>
  </si>
  <si>
    <t>附件一</t>
  </si>
  <si>
    <t>2013-2024年已确权为农村集体经济组织财政扶持资金形成资产统计表</t>
  </si>
  <si>
    <t>填报单位（盖章）：</t>
  </si>
  <si>
    <t>主要负责人签字：</t>
  </si>
  <si>
    <t>单位：元、个、台、㎡等</t>
  </si>
  <si>
    <t>汇总层级</t>
  </si>
  <si>
    <t>项目单位</t>
  </si>
  <si>
    <t>确权给农村集体经济组织资产</t>
  </si>
  <si>
    <t>未移交资产情况</t>
  </si>
  <si>
    <t>已移交资产情况</t>
  </si>
  <si>
    <t>权益类资产</t>
  </si>
  <si>
    <t>小计</t>
  </si>
  <si>
    <t>数量</t>
  </si>
  <si>
    <t>移交价值</t>
  </si>
  <si>
    <t>（1）</t>
  </si>
  <si>
    <t>（2）</t>
  </si>
  <si>
    <t>（3）</t>
  </si>
  <si>
    <t>（4）</t>
  </si>
  <si>
    <t>（5）</t>
  </si>
  <si>
    <t>（6）</t>
  </si>
  <si>
    <t>（7）</t>
  </si>
  <si>
    <t>（8）</t>
  </si>
  <si>
    <t>（9）</t>
  </si>
  <si>
    <t>（10）</t>
  </si>
  <si>
    <t>（11）</t>
  </si>
  <si>
    <t>（12）</t>
  </si>
  <si>
    <t>（13）</t>
  </si>
  <si>
    <t>（14）</t>
  </si>
  <si>
    <t>（15）</t>
  </si>
  <si>
    <t>（16）</t>
  </si>
  <si>
    <t>（17）</t>
  </si>
  <si>
    <t>（18）</t>
  </si>
  <si>
    <t>（19）</t>
  </si>
  <si>
    <t>（20）</t>
  </si>
  <si>
    <t>（21）</t>
  </si>
  <si>
    <t>（22）</t>
  </si>
  <si>
    <t>（23）</t>
  </si>
  <si>
    <t>（24）</t>
  </si>
  <si>
    <t>（25）</t>
  </si>
  <si>
    <t>县区小计</t>
  </si>
  <si>
    <t>说明：2=4+6+8；3=5+7+9；10=12+14+16；11=13+15+17；18=20+22+24；19=21+23+25；2≥10+18；3≥11+19；
           经营性资产指确权到农村集体经济组织的财政扶持资金形成资产由农村集体经济组织自己经营管理维护的资产；
           公益性资产指确权到农村集体经济组织的财政扶持资金形成资产由农村集体经济组织成员使用受益的资产；
           权益类资产指确权到农村集体经济组织的财政扶持资金形成资产由第三方经营主体管理运营维护的资产。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</si>
</sst>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 "/>
    <numFmt numFmtId="178" formatCode="0.000_ "/>
    <numFmt numFmtId="179" formatCode="0.00_);[Red]\(0.00\)"/>
    <numFmt numFmtId="180" formatCode="0_ "/>
    <numFmt numFmtId="181" formatCode="0_);[Red]\(0\)"/>
  </numFmts>
  <fonts count="147">
    <font>
      <sz val="11"/>
      <color indexed="8"/>
      <name val="宋体"/>
      <charset val="134"/>
      <scheme val="minor"/>
    </font>
    <font>
      <sz val="12"/>
      <color theme="1"/>
      <name val="宋体"/>
      <charset val="134"/>
      <scheme val="minor"/>
    </font>
    <font>
      <sz val="11"/>
      <color theme="1"/>
      <name val="宋体"/>
      <charset val="134"/>
      <scheme val="minor"/>
    </font>
    <font>
      <b/>
      <sz val="16"/>
      <color theme="1"/>
      <name val="宋体"/>
      <charset val="134"/>
      <scheme val="minor"/>
    </font>
    <font>
      <b/>
      <sz val="12"/>
      <color theme="1"/>
      <name val="宋体"/>
      <charset val="134"/>
      <scheme val="minor"/>
    </font>
    <font>
      <b/>
      <sz val="12"/>
      <name val="宋体"/>
      <charset val="134"/>
    </font>
    <font>
      <sz val="12"/>
      <name val="宋体"/>
      <charset val="134"/>
    </font>
    <font>
      <b/>
      <sz val="12"/>
      <name val="黑体"/>
      <charset val="134"/>
    </font>
    <font>
      <sz val="16"/>
      <name val="方正小标宋简体"/>
      <charset val="134"/>
    </font>
    <font>
      <u/>
      <sz val="14"/>
      <name val="宋体"/>
      <charset val="134"/>
    </font>
    <font>
      <sz val="14"/>
      <name val="楷体_GB2312"/>
      <charset val="134"/>
    </font>
    <font>
      <sz val="14"/>
      <name val="宋体"/>
      <charset val="134"/>
    </font>
    <font>
      <sz val="11"/>
      <name val="仿宋_GB2312"/>
      <charset val="134"/>
    </font>
    <font>
      <b/>
      <sz val="10"/>
      <name val="仿宋_GB2312"/>
      <charset val="134"/>
    </font>
    <font>
      <b/>
      <sz val="9"/>
      <name val="仿宋_GB2312"/>
      <charset val="134"/>
    </font>
    <font>
      <sz val="9"/>
      <name val="仿宋_GB2312"/>
      <charset val="134"/>
    </font>
    <font>
      <sz val="12"/>
      <name val="Times New Roman"/>
      <charset val="134"/>
    </font>
    <font>
      <sz val="16"/>
      <color theme="1"/>
      <name val="黑体"/>
      <charset val="134"/>
    </font>
    <font>
      <sz val="10"/>
      <color theme="1"/>
      <name val="宋体"/>
      <charset val="134"/>
    </font>
    <font>
      <sz val="11"/>
      <color rgb="FF000000"/>
      <name val="宋体"/>
      <charset val="134"/>
      <scheme val="minor"/>
    </font>
    <font>
      <sz val="6"/>
      <color theme="1"/>
      <name val="宋体"/>
      <charset val="134"/>
      <scheme val="minor"/>
    </font>
    <font>
      <b/>
      <sz val="18"/>
      <color rgb="FF000000"/>
      <name val="方正小标宋简体"/>
      <charset val="134"/>
    </font>
    <font>
      <b/>
      <sz val="18"/>
      <name val="方正小标宋简体"/>
      <charset val="134"/>
    </font>
    <font>
      <sz val="8"/>
      <color rgb="FF7030A0"/>
      <name val="方正小标宋简体"/>
      <charset val="134"/>
    </font>
    <font>
      <sz val="8"/>
      <color rgb="FF000000"/>
      <name val="方正小标宋简体"/>
      <charset val="134"/>
    </font>
    <font>
      <b/>
      <sz val="11"/>
      <color rgb="FF000000"/>
      <name val="宋体"/>
      <charset val="134"/>
    </font>
    <font>
      <b/>
      <sz val="11"/>
      <name val="宋体"/>
      <charset val="134"/>
    </font>
    <font>
      <sz val="6"/>
      <color theme="1"/>
      <name val="黑体"/>
      <charset val="134"/>
    </font>
    <font>
      <sz val="8"/>
      <color rgb="FF000000"/>
      <name val="宋体"/>
      <charset val="134"/>
    </font>
    <font>
      <sz val="8"/>
      <color rgb="FFFF0000"/>
      <name val="宋体"/>
      <charset val="134"/>
    </font>
    <font>
      <sz val="8"/>
      <color rgb="FF000000"/>
      <name val="宋体"/>
      <charset val="134"/>
      <scheme val="minor"/>
    </font>
    <font>
      <sz val="8"/>
      <name val="宋体"/>
      <charset val="134"/>
      <scheme val="minor"/>
    </font>
    <font>
      <sz val="8"/>
      <name val="宋体"/>
      <charset val="134"/>
    </font>
    <font>
      <sz val="7"/>
      <name val="宋体"/>
      <charset val="134"/>
    </font>
    <font>
      <sz val="6"/>
      <color theme="1"/>
      <name val="宋体"/>
      <charset val="134"/>
    </font>
    <font>
      <sz val="8"/>
      <color rgb="FF7030A0"/>
      <name val="宋体"/>
      <charset val="134"/>
    </font>
    <font>
      <sz val="8"/>
      <name val="Arial"/>
      <charset val="134"/>
    </font>
    <font>
      <strike/>
      <sz val="8"/>
      <color rgb="FF7030A0"/>
      <name val="宋体"/>
      <charset val="134"/>
    </font>
    <font>
      <strike/>
      <sz val="8"/>
      <color rgb="FF000000"/>
      <name val="宋体"/>
      <charset val="134"/>
    </font>
    <font>
      <strike/>
      <sz val="8"/>
      <name val="宋体"/>
      <charset val="134"/>
    </font>
    <font>
      <strike/>
      <sz val="8"/>
      <color rgb="FF000000"/>
      <name val="宋体"/>
      <charset val="134"/>
      <scheme val="minor"/>
    </font>
    <font>
      <strike/>
      <sz val="8"/>
      <name val="宋体"/>
      <charset val="134"/>
      <scheme val="minor"/>
    </font>
    <font>
      <strike/>
      <sz val="8"/>
      <name val="Arial"/>
      <charset val="134"/>
    </font>
    <font>
      <strike/>
      <sz val="7"/>
      <color rgb="FFFF0000"/>
      <name val="宋体"/>
      <charset val="134"/>
    </font>
    <font>
      <sz val="8"/>
      <color rgb="FF00B050"/>
      <name val="宋体"/>
      <charset val="134"/>
    </font>
    <font>
      <sz val="7"/>
      <color theme="1"/>
      <name val="宋体"/>
      <charset val="134"/>
    </font>
    <font>
      <sz val="8"/>
      <color theme="1"/>
      <name val="宋体"/>
      <charset val="134"/>
    </font>
    <font>
      <sz val="7"/>
      <color rgb="FFFF0000"/>
      <name val="宋体"/>
      <charset val="134"/>
    </font>
    <font>
      <sz val="8"/>
      <color theme="2" tint="-0.499984740745262"/>
      <name val="宋体"/>
      <charset val="134"/>
    </font>
    <font>
      <sz val="7"/>
      <color theme="5" tint="-0.249977111117893"/>
      <name val="宋体"/>
      <charset val="134"/>
    </font>
    <font>
      <sz val="8"/>
      <color rgb="FF00B0F0"/>
      <name val="宋体"/>
      <charset val="134"/>
      <scheme val="minor"/>
    </font>
    <font>
      <sz val="8"/>
      <color theme="1"/>
      <name val="宋体"/>
      <charset val="134"/>
      <scheme val="minor"/>
    </font>
    <font>
      <strike/>
      <sz val="8"/>
      <color rgb="FF00B0F0"/>
      <name val="宋体"/>
      <charset val="134"/>
      <scheme val="minor"/>
    </font>
    <font>
      <strike/>
      <sz val="8"/>
      <color theme="1"/>
      <name val="宋体"/>
      <charset val="134"/>
      <scheme val="minor"/>
    </font>
    <font>
      <sz val="11"/>
      <name val="宋体"/>
      <charset val="134"/>
      <scheme val="minor"/>
    </font>
    <font>
      <strike/>
      <sz val="8"/>
      <color rgb="FFFF0000"/>
      <name val="宋体"/>
      <charset val="134"/>
      <scheme val="minor"/>
    </font>
    <font>
      <sz val="8"/>
      <color rgb="FFFF0000"/>
      <name val="宋体"/>
      <charset val="134"/>
      <scheme val="minor"/>
    </font>
    <font>
      <sz val="8"/>
      <color theme="1"/>
      <name val="仿宋"/>
      <charset val="134"/>
    </font>
    <font>
      <sz val="10"/>
      <name val="宋体"/>
      <charset val="134"/>
    </font>
    <font>
      <sz val="8"/>
      <color rgb="FF00B0F0"/>
      <name val="宋体"/>
      <charset val="134"/>
    </font>
    <font>
      <sz val="7"/>
      <color rgb="FF000000"/>
      <name val="宋体"/>
      <charset val="134"/>
    </font>
    <font>
      <sz val="8"/>
      <color theme="1" tint="0.0499893185216834"/>
      <name val="宋体"/>
      <charset val="134"/>
      <scheme val="minor"/>
    </font>
    <font>
      <strike/>
      <sz val="6"/>
      <color theme="8" tint="-0.249977111117893"/>
      <name val="仿宋"/>
      <charset val="134"/>
    </font>
    <font>
      <sz val="7"/>
      <color theme="1"/>
      <name val="宋体"/>
      <charset val="134"/>
      <scheme val="minor"/>
    </font>
    <font>
      <strike/>
      <sz val="7"/>
      <color theme="1"/>
      <name val="宋体"/>
      <charset val="134"/>
    </font>
    <font>
      <strike/>
      <sz val="10"/>
      <color theme="1"/>
      <name val="宋体"/>
      <charset val="134"/>
    </font>
    <font>
      <sz val="8"/>
      <color indexed="8"/>
      <name val="宋体"/>
      <charset val="134"/>
    </font>
    <font>
      <sz val="8"/>
      <color theme="1" tint="0.0499893185216834"/>
      <name val="宋体"/>
      <charset val="134"/>
    </font>
    <font>
      <strike/>
      <sz val="8"/>
      <color rgb="FF00B0F0"/>
      <name val="宋体"/>
      <charset val="134"/>
    </font>
    <font>
      <sz val="6"/>
      <name val="宋体"/>
      <charset val="134"/>
    </font>
    <font>
      <sz val="8"/>
      <color rgb="FF7030A0"/>
      <name val="宋体"/>
      <charset val="134"/>
      <scheme val="minor"/>
    </font>
    <font>
      <sz val="8"/>
      <color indexed="40"/>
      <name val="宋体"/>
      <charset val="134"/>
    </font>
    <font>
      <sz val="14"/>
      <name val="黑体"/>
      <charset val="134"/>
    </font>
    <font>
      <sz val="11"/>
      <name val="宋体"/>
      <charset val="134"/>
    </font>
    <font>
      <sz val="22"/>
      <name val="方正小标宋简体"/>
      <charset val="134"/>
    </font>
    <font>
      <b/>
      <sz val="22"/>
      <name val="方正小标宋简体"/>
      <charset val="134"/>
    </font>
    <font>
      <sz val="12"/>
      <name val="楷体_GB2312"/>
      <charset val="134"/>
    </font>
    <font>
      <b/>
      <sz val="12"/>
      <name val="宋体"/>
      <charset val="134"/>
      <scheme val="minor"/>
    </font>
    <font>
      <sz val="12"/>
      <name val="黑体"/>
      <charset val="134"/>
    </font>
    <font>
      <sz val="12"/>
      <name val="宋体"/>
      <charset val="134"/>
      <scheme val="minor"/>
    </font>
    <font>
      <sz val="12"/>
      <name val="SimSun"/>
      <charset val="134"/>
    </font>
    <font>
      <sz val="12"/>
      <name val="仿宋_GB2312"/>
      <charset val="134"/>
    </font>
    <font>
      <b/>
      <sz val="10"/>
      <name val="宋体"/>
      <charset val="134"/>
      <scheme val="minor"/>
    </font>
    <font>
      <sz val="10"/>
      <name val="宋体"/>
      <charset val="134"/>
      <scheme val="minor"/>
    </font>
    <font>
      <b/>
      <sz val="11"/>
      <color rgb="FFFF0000"/>
      <name val="宋体"/>
      <charset val="134"/>
      <scheme val="minor"/>
    </font>
    <font>
      <sz val="11"/>
      <color rgb="FFFF0000"/>
      <name val="宋体"/>
      <charset val="134"/>
      <scheme val="minor"/>
    </font>
    <font>
      <b/>
      <sz val="12"/>
      <color rgb="FFFF0000"/>
      <name val="宋体"/>
      <charset val="134"/>
      <scheme val="minor"/>
    </font>
    <font>
      <sz val="12"/>
      <color rgb="FFFF0000"/>
      <name val="宋体"/>
      <charset val="134"/>
    </font>
    <font>
      <sz val="12"/>
      <color rgb="FFFF0000"/>
      <name val="SimSun"/>
      <charset val="134"/>
    </font>
    <font>
      <sz val="11"/>
      <color rgb="FFFF0000"/>
      <name val="宋体"/>
      <charset val="134"/>
    </font>
    <font>
      <sz val="11"/>
      <name val="Times New Roman"/>
      <charset val="134"/>
    </font>
    <font>
      <b/>
      <sz val="11"/>
      <name val="宋体"/>
      <charset val="134"/>
      <scheme val="minor"/>
    </font>
    <font>
      <b/>
      <sz val="9"/>
      <name val="宋体"/>
      <charset val="134"/>
    </font>
    <font>
      <sz val="11"/>
      <name val="黑体"/>
      <charset val="134"/>
    </font>
    <font>
      <sz val="9"/>
      <name val="宋体"/>
      <charset val="134"/>
      <scheme val="minor"/>
    </font>
    <font>
      <sz val="11"/>
      <name val="楷体_GB2312"/>
      <charset val="134"/>
    </font>
    <font>
      <sz val="11"/>
      <name val="SimSun"/>
      <charset val="134"/>
    </font>
    <font>
      <sz val="9"/>
      <color rgb="FFFF0000"/>
      <name val="宋体"/>
      <charset val="134"/>
      <scheme val="minor"/>
    </font>
    <font>
      <b/>
      <sz val="11"/>
      <name val="黑体"/>
      <charset val="134"/>
    </font>
    <font>
      <sz val="9"/>
      <name val="宋体"/>
      <charset val="134"/>
    </font>
    <font>
      <sz val="11"/>
      <color theme="1"/>
      <name val="黑体"/>
      <charset val="134"/>
    </font>
    <font>
      <sz val="18"/>
      <name val="方正小标宋简体"/>
      <charset val="134"/>
    </font>
    <font>
      <b/>
      <sz val="11"/>
      <color theme="1"/>
      <name val="宋体"/>
      <charset val="134"/>
      <scheme val="minor"/>
    </font>
    <font>
      <b/>
      <sz val="12"/>
      <name val="Times New Roman"/>
      <charset val="134"/>
    </font>
    <font>
      <sz val="12"/>
      <color rgb="FF000000"/>
      <name val="楷体_GB2312"/>
      <charset val="134"/>
    </font>
    <font>
      <sz val="10"/>
      <name val="仿宋_GB2312"/>
      <charset val="134"/>
    </font>
    <font>
      <b/>
      <sz val="9"/>
      <name val="宋体"/>
      <charset val="134"/>
      <scheme val="minor"/>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7"/>
      <color indexed="10"/>
      <name val="宋体"/>
      <charset val="134"/>
    </font>
    <font>
      <strike/>
      <sz val="8"/>
      <color indexed="8"/>
      <name val="宋体"/>
      <charset val="134"/>
    </font>
    <font>
      <sz val="6"/>
      <color indexed="20"/>
      <name val="宋体"/>
      <charset val="134"/>
    </font>
    <font>
      <strike/>
      <sz val="8"/>
      <color indexed="40"/>
      <name val="宋体"/>
      <charset val="134"/>
    </font>
    <font>
      <sz val="8"/>
      <color indexed="10"/>
      <name val="宋体"/>
      <charset val="134"/>
    </font>
    <font>
      <sz val="8"/>
      <color indexed="20"/>
      <name val="宋体"/>
      <charset val="134"/>
    </font>
    <font>
      <strike/>
      <sz val="7"/>
      <color indexed="8"/>
      <name val="宋体"/>
      <charset val="134"/>
    </font>
    <font>
      <strike/>
      <sz val="7"/>
      <color indexed="10"/>
      <name val="宋体"/>
      <charset val="134"/>
    </font>
    <font>
      <sz val="8"/>
      <color indexed="10"/>
      <name val="方正小标宋简体"/>
      <charset val="134"/>
    </font>
    <font>
      <sz val="8"/>
      <color indexed="57"/>
      <name val="方正小标宋简体"/>
      <charset val="134"/>
    </font>
    <font>
      <sz val="8"/>
      <color indexed="23"/>
      <name val="方正小标宋简体"/>
      <charset val="134"/>
    </font>
    <font>
      <sz val="8"/>
      <color indexed="8"/>
      <name val="方正小标宋简体"/>
      <charset val="134"/>
    </font>
    <font>
      <sz val="8"/>
      <color indexed="40"/>
      <name val="方正小标宋简体"/>
      <charset val="134"/>
    </font>
    <font>
      <sz val="8"/>
      <name val="方正小标宋简体"/>
      <charset val="134"/>
    </font>
    <font>
      <sz val="8"/>
      <color indexed="60"/>
      <name val="宋体"/>
      <charset val="134"/>
    </font>
    <font>
      <sz val="7"/>
      <color indexed="8"/>
      <name val="宋体"/>
      <charset val="134"/>
    </font>
    <font>
      <sz val="8"/>
      <color indexed="30"/>
      <name val="宋体"/>
      <charset val="134"/>
    </font>
    <font>
      <strike/>
      <sz val="6"/>
      <color indexed="62"/>
      <name val="仿宋"/>
      <charset val="134"/>
    </font>
    <font>
      <strike/>
      <sz val="7"/>
      <color indexed="8"/>
      <name val="仿宋"/>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auto="1"/>
      </right>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2" fillId="4" borderId="23" applyNumberFormat="0" applyFont="0" applyAlignment="0" applyProtection="0">
      <alignment vertical="center"/>
    </xf>
    <xf numFmtId="0" fontId="110"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2" fillId="0" borderId="0" applyNumberFormat="0" applyFill="0" applyBorder="0" applyAlignment="0" applyProtection="0">
      <alignment vertical="center"/>
    </xf>
    <xf numFmtId="0" fontId="113" fillId="0" borderId="24" applyNumberFormat="0" applyFill="0" applyAlignment="0" applyProtection="0">
      <alignment vertical="center"/>
    </xf>
    <xf numFmtId="0" fontId="114" fillId="0" borderId="24" applyNumberFormat="0" applyFill="0" applyAlignment="0" applyProtection="0">
      <alignment vertical="center"/>
    </xf>
    <xf numFmtId="0" fontId="115" fillId="0" borderId="25" applyNumberFormat="0" applyFill="0" applyAlignment="0" applyProtection="0">
      <alignment vertical="center"/>
    </xf>
    <xf numFmtId="0" fontId="115" fillId="0" borderId="0" applyNumberFormat="0" applyFill="0" applyBorder="0" applyAlignment="0" applyProtection="0">
      <alignment vertical="center"/>
    </xf>
    <xf numFmtId="0" fontId="116" fillId="5" borderId="26" applyNumberFormat="0" applyAlignment="0" applyProtection="0">
      <alignment vertical="center"/>
    </xf>
    <xf numFmtId="0" fontId="117" fillId="6" borderId="27" applyNumberFormat="0" applyAlignment="0" applyProtection="0">
      <alignment vertical="center"/>
    </xf>
    <xf numFmtId="0" fontId="118" fillId="6" borderId="26" applyNumberFormat="0" applyAlignment="0" applyProtection="0">
      <alignment vertical="center"/>
    </xf>
    <xf numFmtId="0" fontId="119" fillId="7" borderId="28" applyNumberFormat="0" applyAlignment="0" applyProtection="0">
      <alignment vertical="center"/>
    </xf>
    <xf numFmtId="0" fontId="120" fillId="0" borderId="29" applyNumberFormat="0" applyFill="0" applyAlignment="0" applyProtection="0">
      <alignment vertical="center"/>
    </xf>
    <xf numFmtId="0" fontId="121" fillId="0" borderId="30" applyNumberFormat="0" applyFill="0" applyAlignment="0" applyProtection="0">
      <alignment vertical="center"/>
    </xf>
    <xf numFmtId="0" fontId="122" fillId="8" borderId="0" applyNumberFormat="0" applyBorder="0" applyAlignment="0" applyProtection="0">
      <alignment vertical="center"/>
    </xf>
    <xf numFmtId="0" fontId="123" fillId="9" borderId="0" applyNumberFormat="0" applyBorder="0" applyAlignment="0" applyProtection="0">
      <alignment vertical="center"/>
    </xf>
    <xf numFmtId="0" fontId="124" fillId="10" borderId="0" applyNumberFormat="0" applyBorder="0" applyAlignment="0" applyProtection="0">
      <alignment vertical="center"/>
    </xf>
    <xf numFmtId="0" fontId="125" fillId="11" borderId="0" applyNumberFormat="0" applyBorder="0" applyAlignment="0" applyProtection="0">
      <alignment vertical="center"/>
    </xf>
    <xf numFmtId="0" fontId="126" fillId="12" borderId="0" applyNumberFormat="0" applyBorder="0" applyAlignment="0" applyProtection="0">
      <alignment vertical="center"/>
    </xf>
    <xf numFmtId="0" fontId="126" fillId="13" borderId="0" applyNumberFormat="0" applyBorder="0" applyAlignment="0" applyProtection="0">
      <alignment vertical="center"/>
    </xf>
    <xf numFmtId="0" fontId="125" fillId="14" borderId="0" applyNumberFormat="0" applyBorder="0" applyAlignment="0" applyProtection="0">
      <alignment vertical="center"/>
    </xf>
    <xf numFmtId="0" fontId="125" fillId="15" borderId="0" applyNumberFormat="0" applyBorder="0" applyAlignment="0" applyProtection="0">
      <alignment vertical="center"/>
    </xf>
    <xf numFmtId="0" fontId="126" fillId="16" borderId="0" applyNumberFormat="0" applyBorder="0" applyAlignment="0" applyProtection="0">
      <alignment vertical="center"/>
    </xf>
    <xf numFmtId="0" fontId="126" fillId="17" borderId="0" applyNumberFormat="0" applyBorder="0" applyAlignment="0" applyProtection="0">
      <alignment vertical="center"/>
    </xf>
    <xf numFmtId="0" fontId="125" fillId="18" borderId="0" applyNumberFormat="0" applyBorder="0" applyAlignment="0" applyProtection="0">
      <alignment vertical="center"/>
    </xf>
    <xf numFmtId="0" fontId="125" fillId="19" borderId="0" applyNumberFormat="0" applyBorder="0" applyAlignment="0" applyProtection="0">
      <alignment vertical="center"/>
    </xf>
    <xf numFmtId="0" fontId="126" fillId="20" borderId="0" applyNumberFormat="0" applyBorder="0" applyAlignment="0" applyProtection="0">
      <alignment vertical="center"/>
    </xf>
    <xf numFmtId="0" fontId="126" fillId="21" borderId="0" applyNumberFormat="0" applyBorder="0" applyAlignment="0" applyProtection="0">
      <alignment vertical="center"/>
    </xf>
    <xf numFmtId="0" fontId="125" fillId="22" borderId="0" applyNumberFormat="0" applyBorder="0" applyAlignment="0" applyProtection="0">
      <alignment vertical="center"/>
    </xf>
    <xf numFmtId="0" fontId="125" fillId="23" borderId="0" applyNumberFormat="0" applyBorder="0" applyAlignment="0" applyProtection="0">
      <alignment vertical="center"/>
    </xf>
    <xf numFmtId="0" fontId="126" fillId="24" borderId="0" applyNumberFormat="0" applyBorder="0" applyAlignment="0" applyProtection="0">
      <alignment vertical="center"/>
    </xf>
    <xf numFmtId="0" fontId="126" fillId="25" borderId="0" applyNumberFormat="0" applyBorder="0" applyAlignment="0" applyProtection="0">
      <alignment vertical="center"/>
    </xf>
    <xf numFmtId="0" fontId="125" fillId="26" borderId="0" applyNumberFormat="0" applyBorder="0" applyAlignment="0" applyProtection="0">
      <alignment vertical="center"/>
    </xf>
    <xf numFmtId="0" fontId="125" fillId="27" borderId="0" applyNumberFormat="0" applyBorder="0" applyAlignment="0" applyProtection="0">
      <alignment vertical="center"/>
    </xf>
    <xf numFmtId="0" fontId="126" fillId="28" borderId="0" applyNumberFormat="0" applyBorder="0" applyAlignment="0" applyProtection="0">
      <alignment vertical="center"/>
    </xf>
    <xf numFmtId="0" fontId="126" fillId="29" borderId="0" applyNumberFormat="0" applyBorder="0" applyAlignment="0" applyProtection="0">
      <alignment vertical="center"/>
    </xf>
    <xf numFmtId="0" fontId="125" fillId="30" borderId="0" applyNumberFormat="0" applyBorder="0" applyAlignment="0" applyProtection="0">
      <alignment vertical="center"/>
    </xf>
    <xf numFmtId="0" fontId="125" fillId="31" borderId="0" applyNumberFormat="0" applyBorder="0" applyAlignment="0" applyProtection="0">
      <alignment vertical="center"/>
    </xf>
    <xf numFmtId="0" fontId="126" fillId="32" borderId="0" applyNumberFormat="0" applyBorder="0" applyAlignment="0" applyProtection="0">
      <alignment vertical="center"/>
    </xf>
    <xf numFmtId="0" fontId="126" fillId="33" borderId="0" applyNumberFormat="0" applyBorder="0" applyAlignment="0" applyProtection="0">
      <alignment vertical="center"/>
    </xf>
    <xf numFmtId="0" fontId="125" fillId="34" borderId="0" applyNumberFormat="0" applyBorder="0" applyAlignment="0" applyProtection="0">
      <alignment vertical="center"/>
    </xf>
    <xf numFmtId="0" fontId="127" fillId="0" borderId="0"/>
  </cellStyleXfs>
  <cellXfs count="419">
    <xf numFmtId="0" fontId="0" fillId="0" borderId="0" xfId="0" applyFont="1">
      <alignment vertical="center"/>
    </xf>
    <xf numFmtId="0" fontId="1" fillId="0" borderId="0" xfId="0" applyFont="1" applyFill="1" applyAlignment="1">
      <alignment vertic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176" fontId="5" fillId="0" borderId="4" xfId="0" applyNumberFormat="1" applyFont="1" applyFill="1" applyBorder="1" applyAlignment="1">
      <alignment horizontal="center" vertical="center"/>
    </xf>
    <xf numFmtId="176" fontId="5" fillId="0" borderId="5"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vertical="center"/>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applyAlignment="1">
      <alignmen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0" fillId="0" borderId="0" xfId="0" applyFill="1" applyAlignment="1">
      <alignment horizontal="center"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2" fillId="0" borderId="0" xfId="0" applyFont="1" applyFill="1" applyAlignment="1">
      <alignment horizontal="left" vertical="center" wrapText="1"/>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176" fontId="15"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6" fillId="0" borderId="0" xfId="0" applyFont="1" applyFill="1" applyBorder="1" applyAlignment="1">
      <alignment horizontal="center" vertical="center"/>
    </xf>
    <xf numFmtId="178"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applyFont="1" applyFill="1" applyBorder="1" applyAlignment="1">
      <alignment wrapText="1"/>
    </xf>
    <xf numFmtId="0" fontId="18" fillId="0" borderId="0" xfId="0" applyFont="1" applyFill="1" applyBorder="1" applyAlignment="1">
      <alignment vertical="center"/>
    </xf>
    <xf numFmtId="0" fontId="19" fillId="0" borderId="0" xfId="0" applyFont="1" applyFill="1" applyBorder="1" applyAlignment="1"/>
    <xf numFmtId="0" fontId="19" fillId="0" borderId="0" xfId="0" applyFont="1" applyFill="1" applyBorder="1" applyAlignment="1">
      <alignment horizontal="center"/>
    </xf>
    <xf numFmtId="0" fontId="2" fillId="0" borderId="0" xfId="0" applyFont="1" applyFill="1" applyBorder="1" applyAlignment="1"/>
    <xf numFmtId="0" fontId="2"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21"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25" fillId="0" borderId="11"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7" fillId="0" borderId="0" xfId="0" applyFont="1" applyFill="1" applyBorder="1" applyAlignment="1">
      <alignment horizontal="left" vertical="center"/>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wrapText="1"/>
    </xf>
    <xf numFmtId="0" fontId="32" fillId="0"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4" fillId="0" borderId="0" xfId="0" applyFont="1" applyFill="1" applyBorder="1" applyAlignment="1">
      <alignment horizontal="left" vertical="center"/>
    </xf>
    <xf numFmtId="0" fontId="28" fillId="0" borderId="1" xfId="0" applyFont="1" applyFill="1" applyBorder="1" applyAlignment="1">
      <alignment horizontal="justify" vertical="center" wrapText="1"/>
    </xf>
    <xf numFmtId="0" fontId="28" fillId="0" borderId="1" xfId="0" applyFont="1" applyFill="1" applyBorder="1" applyAlignment="1">
      <alignment horizontal="left" wrapText="1"/>
    </xf>
    <xf numFmtId="0" fontId="33" fillId="0" borderId="1" xfId="0" applyFont="1" applyFill="1" applyBorder="1" applyAlignment="1">
      <alignment horizontal="left" vertical="top" wrapText="1"/>
    </xf>
    <xf numFmtId="0" fontId="29" fillId="0" borderId="1" xfId="0" applyFont="1" applyFill="1" applyBorder="1" applyAlignment="1">
      <alignment vertical="center" wrapText="1"/>
    </xf>
    <xf numFmtId="0" fontId="28" fillId="0" borderId="1" xfId="0" applyFont="1" applyFill="1" applyBorder="1" applyAlignment="1">
      <alignment vertical="center" wrapText="1"/>
    </xf>
    <xf numFmtId="0" fontId="33" fillId="0" borderId="1" xfId="0" applyFont="1" applyFill="1" applyBorder="1" applyAlignment="1">
      <alignment vertical="center" wrapText="1"/>
    </xf>
    <xf numFmtId="0" fontId="28" fillId="0" borderId="1" xfId="0" applyFont="1" applyFill="1" applyBorder="1" applyAlignment="1">
      <alignment wrapText="1"/>
    </xf>
    <xf numFmtId="0" fontId="28" fillId="0" borderId="1" xfId="0" applyFont="1" applyFill="1" applyBorder="1" applyAlignment="1">
      <alignment vertical="top" wrapText="1"/>
    </xf>
    <xf numFmtId="0" fontId="31" fillId="0" borderId="1" xfId="0" applyFont="1" applyFill="1" applyBorder="1" applyAlignment="1">
      <alignment vertical="center" wrapText="1"/>
    </xf>
    <xf numFmtId="0" fontId="29" fillId="0" borderId="1" xfId="0" applyFont="1" applyFill="1" applyBorder="1" applyAlignment="1"/>
    <xf numFmtId="0" fontId="28" fillId="0" borderId="1" xfId="0" applyFont="1" applyFill="1" applyBorder="1" applyAlignment="1"/>
    <xf numFmtId="0" fontId="33" fillId="0" borderId="1" xfId="0" applyFont="1" applyFill="1" applyBorder="1" applyAlignment="1"/>
    <xf numFmtId="0" fontId="35" fillId="0" borderId="1" xfId="0" applyFont="1" applyFill="1" applyBorder="1" applyAlignment="1">
      <alignment horizontal="left" vertical="center" wrapText="1"/>
    </xf>
    <xf numFmtId="0" fontId="36" fillId="0" borderId="1"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35" fillId="2"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5" fillId="3" borderId="1"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40" fillId="0" borderId="1" xfId="0" applyFont="1" applyFill="1" applyBorder="1" applyAlignment="1">
      <alignment horizontal="center" vertical="center" wrapText="1"/>
    </xf>
    <xf numFmtId="0" fontId="41" fillId="0" borderId="1" xfId="0" applyFont="1" applyFill="1" applyBorder="1" applyAlignment="1">
      <alignment wrapText="1"/>
    </xf>
    <xf numFmtId="0" fontId="39" fillId="0"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3" fillId="0" borderId="1" xfId="0" applyFont="1" applyFill="1" applyBorder="1" applyAlignment="1">
      <alignment vertical="center" wrapText="1"/>
    </xf>
    <xf numFmtId="0" fontId="44" fillId="0" borderId="1" xfId="0" applyFont="1" applyFill="1" applyBorder="1" applyAlignment="1">
      <alignment horizontal="left" vertical="center" wrapText="1"/>
    </xf>
    <xf numFmtId="0" fontId="36" fillId="0" borderId="1" xfId="0" applyFont="1" applyFill="1" applyBorder="1" applyAlignment="1">
      <alignment horizontal="center" vertical="center"/>
    </xf>
    <xf numFmtId="0" fontId="34" fillId="0" borderId="0" xfId="0" applyFont="1" applyFill="1" applyBorder="1" applyAlignment="1">
      <alignment horizontal="left" vertical="center" wrapText="1"/>
    </xf>
    <xf numFmtId="0" fontId="45" fillId="0" borderId="1" xfId="0" applyFont="1" applyFill="1" applyBorder="1" applyAlignment="1">
      <alignment horizontal="left" vertical="top" wrapText="1"/>
    </xf>
    <xf numFmtId="0" fontId="46" fillId="0" borderId="1" xfId="0" applyFont="1" applyFill="1" applyBorder="1" applyAlignment="1">
      <alignment horizontal="center" vertical="center" wrapText="1"/>
    </xf>
    <xf numFmtId="0" fontId="46" fillId="0" borderId="1" xfId="0" applyFont="1" applyFill="1" applyBorder="1" applyAlignment="1">
      <alignment horizontal="left" vertical="center" wrapText="1"/>
    </xf>
    <xf numFmtId="0" fontId="45" fillId="0" borderId="1" xfId="0" applyFont="1" applyFill="1" applyBorder="1" applyAlignment="1">
      <alignment vertical="top" wrapText="1"/>
    </xf>
    <xf numFmtId="0" fontId="33" fillId="0" borderId="2" xfId="0" applyFont="1" applyFill="1" applyBorder="1" applyAlignment="1">
      <alignment horizontal="left" vertical="top" wrapText="1"/>
    </xf>
    <xf numFmtId="0" fontId="33" fillId="0" borderId="10" xfId="0" applyFont="1" applyFill="1" applyBorder="1" applyAlignment="1">
      <alignment horizontal="left" vertical="top" wrapText="1"/>
    </xf>
    <xf numFmtId="0" fontId="44" fillId="3" borderId="1" xfId="0" applyFont="1" applyFill="1" applyBorder="1" applyAlignment="1">
      <alignment horizontal="left" vertical="center" wrapText="1"/>
    </xf>
    <xf numFmtId="0" fontId="47" fillId="0" borderId="1" xfId="0" applyFont="1" applyFill="1" applyBorder="1" applyAlignment="1">
      <alignment horizontal="left" vertical="center" wrapText="1"/>
    </xf>
    <xf numFmtId="0" fontId="48" fillId="0" borderId="1" xfId="0" applyFont="1" applyFill="1" applyBorder="1" applyAlignment="1">
      <alignment horizontal="left" vertical="center" wrapText="1"/>
    </xf>
    <xf numFmtId="0" fontId="45" fillId="0" borderId="1" xfId="0" applyFont="1" applyFill="1" applyBorder="1" applyAlignment="1">
      <alignment horizontal="left" vertical="center" wrapText="1"/>
    </xf>
    <xf numFmtId="0" fontId="49"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50" fillId="0" borderId="1" xfId="0" applyFont="1" applyFill="1" applyBorder="1" applyAlignment="1">
      <alignment horizontal="left" vertical="center"/>
    </xf>
    <xf numFmtId="0" fontId="51" fillId="0" borderId="1" xfId="0" applyFont="1" applyFill="1" applyBorder="1" applyAlignment="1">
      <alignment horizontal="center" vertical="center" wrapText="1"/>
    </xf>
    <xf numFmtId="0" fontId="51" fillId="0" borderId="1" xfId="0" applyFont="1" applyFill="1" applyBorder="1" applyAlignment="1">
      <alignment vertical="center"/>
    </xf>
    <xf numFmtId="0" fontId="33" fillId="0" borderId="1" xfId="0" applyFont="1" applyFill="1" applyBorder="1" applyAlignment="1">
      <alignment horizontal="justify" vertical="center" wrapText="1"/>
    </xf>
    <xf numFmtId="0" fontId="50" fillId="0" borderId="1" xfId="0" applyFont="1" applyFill="1" applyBorder="1" applyAlignment="1">
      <alignment horizontal="left" vertical="center" wrapText="1"/>
    </xf>
    <xf numFmtId="0" fontId="51" fillId="0" borderId="1" xfId="0" applyFont="1" applyFill="1" applyBorder="1" applyAlignment="1">
      <alignment vertical="center" wrapText="1"/>
    </xf>
    <xf numFmtId="0" fontId="52" fillId="0" borderId="1" xfId="0" applyFont="1" applyFill="1" applyBorder="1" applyAlignment="1">
      <alignment horizontal="left" vertical="center"/>
    </xf>
    <xf numFmtId="0" fontId="53" fillId="0" borderId="1" xfId="0" applyFont="1" applyFill="1" applyBorder="1" applyAlignment="1">
      <alignment horizontal="center" vertical="center" wrapText="1"/>
    </xf>
    <xf numFmtId="0" fontId="53" fillId="0" borderId="1" xfId="0" applyFont="1" applyFill="1" applyBorder="1" applyAlignment="1">
      <alignment vertical="center" wrapText="1"/>
    </xf>
    <xf numFmtId="0" fontId="42" fillId="0" borderId="1"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54" fillId="0" borderId="1"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top" wrapText="1"/>
    </xf>
    <xf numFmtId="0" fontId="32" fillId="0" borderId="1" xfId="0" applyFont="1" applyFill="1" applyBorder="1" applyAlignment="1">
      <alignment vertical="top" wrapText="1"/>
    </xf>
    <xf numFmtId="0" fontId="46" fillId="0" borderId="1" xfId="0" applyFont="1" applyFill="1" applyBorder="1" applyAlignment="1">
      <alignment horizontal="justify" vertical="center" wrapText="1"/>
    </xf>
    <xf numFmtId="0" fontId="55" fillId="0" borderId="2" xfId="0" applyFont="1" applyFill="1" applyBorder="1" applyAlignment="1">
      <alignment horizontal="justify" vertical="top" wrapText="1"/>
    </xf>
    <xf numFmtId="0" fontId="56" fillId="0" borderId="6" xfId="0" applyFont="1" applyFill="1" applyBorder="1" applyAlignment="1">
      <alignment horizontal="justify" vertical="top" wrapText="1"/>
    </xf>
    <xf numFmtId="0" fontId="56" fillId="0" borderId="10" xfId="0" applyFont="1" applyFill="1" applyBorder="1" applyAlignment="1">
      <alignment horizontal="justify" vertical="top" wrapText="1"/>
    </xf>
    <xf numFmtId="0" fontId="45" fillId="2" borderId="1" xfId="0" applyFont="1" applyFill="1" applyBorder="1" applyAlignment="1">
      <alignment horizontal="left" vertical="top" wrapText="1"/>
    </xf>
    <xf numFmtId="0" fontId="50" fillId="0" borderId="1" xfId="0" applyFont="1" applyFill="1" applyBorder="1" applyAlignment="1">
      <alignment vertical="center" wrapText="1"/>
    </xf>
    <xf numFmtId="0" fontId="45" fillId="2" borderId="1" xfId="0" applyFont="1" applyFill="1" applyBorder="1" applyAlignment="1">
      <alignment horizontal="left" vertical="center" wrapText="1"/>
    </xf>
    <xf numFmtId="0" fontId="57" fillId="0" borderId="1" xfId="0" applyFont="1" applyFill="1" applyBorder="1" applyAlignment="1">
      <alignment vertical="center" wrapText="1"/>
    </xf>
    <xf numFmtId="0" fontId="34" fillId="0" borderId="0" xfId="0" applyFont="1" applyFill="1" applyBorder="1" applyAlignment="1">
      <alignment horizontal="center" vertical="center" wrapText="1"/>
    </xf>
    <xf numFmtId="0" fontId="58" fillId="0" borderId="1" xfId="0" applyFont="1" applyFill="1" applyBorder="1" applyAlignment="1">
      <alignment horizontal="center" vertical="center"/>
    </xf>
    <xf numFmtId="0" fontId="33" fillId="2" borderId="1" xfId="0" applyFont="1" applyFill="1" applyBorder="1" applyAlignment="1">
      <alignment horizontal="left" vertical="top" wrapText="1"/>
    </xf>
    <xf numFmtId="49" fontId="44" fillId="0" borderId="1" xfId="0" applyNumberFormat="1" applyFont="1" applyFill="1" applyBorder="1" applyAlignment="1">
      <alignment horizontal="left" vertical="center" wrapText="1"/>
    </xf>
    <xf numFmtId="0" fontId="46" fillId="0" borderId="6" xfId="0" applyFont="1" applyFill="1" applyBorder="1" applyAlignment="1">
      <alignment horizontal="center" vertical="center" wrapText="1"/>
    </xf>
    <xf numFmtId="0" fontId="46" fillId="0" borderId="2" xfId="0" applyFont="1" applyFill="1" applyBorder="1" applyAlignment="1">
      <alignment horizontal="center" vertical="center" wrapText="1"/>
    </xf>
    <xf numFmtId="0" fontId="59" fillId="0" borderId="1" xfId="0" applyFont="1" applyFill="1" applyBorder="1" applyAlignment="1">
      <alignment vertical="center" wrapText="1"/>
    </xf>
    <xf numFmtId="0" fontId="33" fillId="2" borderId="1" xfId="0" applyFont="1" applyFill="1" applyBorder="1" applyAlignment="1">
      <alignment horizontal="left" vertical="top"/>
    </xf>
    <xf numFmtId="0" fontId="60" fillId="2" borderId="1" xfId="0" applyFont="1" applyFill="1" applyBorder="1" applyAlignment="1">
      <alignment horizontal="left" vertical="top" wrapText="1"/>
    </xf>
    <xf numFmtId="0" fontId="47" fillId="2" borderId="1" xfId="0" applyFont="1" applyFill="1" applyBorder="1" applyAlignment="1">
      <alignment horizontal="left" vertical="center" wrapText="1"/>
    </xf>
    <xf numFmtId="0" fontId="46" fillId="0" borderId="10" xfId="0" applyFont="1" applyFill="1" applyBorder="1" applyAlignment="1">
      <alignment horizontal="center" vertical="center" wrapText="1"/>
    </xf>
    <xf numFmtId="0" fontId="51" fillId="3" borderId="1" xfId="0" applyFont="1" applyFill="1" applyBorder="1" applyAlignment="1">
      <alignment vertical="center" wrapText="1"/>
    </xf>
    <xf numFmtId="0" fontId="50" fillId="3" borderId="1" xfId="0" applyFont="1" applyFill="1" applyBorder="1" applyAlignment="1">
      <alignment vertical="center" wrapText="1"/>
    </xf>
    <xf numFmtId="0" fontId="51"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31" fillId="3" borderId="1" xfId="0" applyFont="1" applyFill="1" applyBorder="1" applyAlignment="1">
      <alignment wrapText="1"/>
    </xf>
    <xf numFmtId="0" fontId="32" fillId="3" borderId="1" xfId="0" applyFont="1" applyFill="1" applyBorder="1" applyAlignment="1">
      <alignment horizontal="center" vertical="center"/>
    </xf>
    <xf numFmtId="0" fontId="36"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47" fillId="3"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61" fillId="0" borderId="1" xfId="0" applyFont="1" applyFill="1" applyBorder="1" applyAlignment="1">
      <alignment horizontal="center" vertical="center" wrapText="1"/>
    </xf>
    <xf numFmtId="0" fontId="61" fillId="0" borderId="1" xfId="0" applyFont="1" applyFill="1" applyBorder="1" applyAlignment="1">
      <alignment vertical="center" wrapText="1"/>
    </xf>
    <xf numFmtId="0" fontId="51" fillId="3" borderId="1" xfId="0" applyFont="1" applyFill="1" applyBorder="1" applyAlignment="1">
      <alignment horizontal="left" vertical="center" wrapText="1"/>
    </xf>
    <xf numFmtId="0" fontId="62" fillId="2" borderId="1" xfId="0" applyFont="1" applyFill="1" applyBorder="1" applyAlignment="1">
      <alignment horizontal="left" vertical="top" wrapText="1"/>
    </xf>
    <xf numFmtId="0" fontId="63" fillId="2" borderId="1" xfId="0" applyFont="1" applyFill="1" applyBorder="1" applyAlignment="1">
      <alignment horizontal="left" vertical="top" wrapText="1"/>
    </xf>
    <xf numFmtId="0" fontId="59" fillId="0" borderId="1" xfId="0" applyFont="1" applyFill="1" applyBorder="1" applyAlignment="1">
      <alignment horizontal="left" vertical="center" wrapText="1"/>
    </xf>
    <xf numFmtId="0" fontId="30" fillId="0" borderId="1" xfId="0" applyFont="1" applyFill="1" applyBorder="1" applyAlignment="1">
      <alignment horizontal="center" vertical="center"/>
    </xf>
    <xf numFmtId="0" fontId="30" fillId="0" borderId="1" xfId="0" applyFont="1" applyFill="1" applyBorder="1" applyAlignment="1">
      <alignment vertical="center"/>
    </xf>
    <xf numFmtId="0" fontId="28"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46" fillId="0" borderId="2" xfId="0" applyFont="1" applyFill="1" applyBorder="1" applyAlignment="1">
      <alignment horizontal="center" vertical="top" wrapText="1"/>
    </xf>
    <xf numFmtId="0" fontId="18" fillId="0" borderId="1" xfId="0" applyFont="1" applyFill="1" applyBorder="1" applyAlignment="1">
      <alignment horizontal="center" vertical="center"/>
    </xf>
    <xf numFmtId="0" fontId="47" fillId="0" borderId="1" xfId="0" applyFont="1" applyFill="1" applyBorder="1" applyAlignment="1">
      <alignment horizontal="left" vertical="top" wrapText="1"/>
    </xf>
    <xf numFmtId="0" fontId="46" fillId="0" borderId="6" xfId="0" applyFont="1" applyFill="1" applyBorder="1" applyAlignment="1">
      <alignment horizontal="center" vertical="top" wrapText="1"/>
    </xf>
    <xf numFmtId="0" fontId="46" fillId="0" borderId="1" xfId="0" applyFont="1" applyFill="1" applyBorder="1" applyAlignment="1">
      <alignment vertical="center" wrapText="1"/>
    </xf>
    <xf numFmtId="0" fontId="18" fillId="0" borderId="1" xfId="0" applyFont="1" applyFill="1" applyBorder="1" applyAlignment="1">
      <alignment vertical="center"/>
    </xf>
    <xf numFmtId="0" fontId="32" fillId="0" borderId="1" xfId="0" applyFont="1" applyFill="1" applyBorder="1" applyAlignment="1">
      <alignment vertical="center"/>
    </xf>
    <xf numFmtId="0" fontId="36" fillId="0" borderId="1" xfId="0" applyFont="1" applyFill="1" applyBorder="1" applyAlignment="1">
      <alignment vertical="center" wrapText="1"/>
    </xf>
    <xf numFmtId="0" fontId="64" fillId="2" borderId="1" xfId="0" applyFont="1" applyFill="1" applyBorder="1" applyAlignment="1">
      <alignment vertical="center" wrapText="1"/>
    </xf>
    <xf numFmtId="0" fontId="34" fillId="0" borderId="0" xfId="0" applyFont="1" applyFill="1" applyBorder="1" applyAlignment="1">
      <alignment vertical="center"/>
    </xf>
    <xf numFmtId="0" fontId="47" fillId="2" borderId="1" xfId="0" applyFont="1" applyFill="1" applyBorder="1" applyAlignment="1">
      <alignment horizontal="left" vertical="top" wrapText="1"/>
    </xf>
    <xf numFmtId="0" fontId="39" fillId="0" borderId="1" xfId="0" applyFont="1" applyFill="1" applyBorder="1" applyAlignment="1">
      <alignment vertical="center" wrapText="1"/>
    </xf>
    <xf numFmtId="0" fontId="65" fillId="0" borderId="1" xfId="0" applyFont="1" applyFill="1" applyBorder="1" applyAlignment="1">
      <alignment horizontal="center" vertical="center"/>
    </xf>
    <xf numFmtId="0" fontId="39" fillId="0" borderId="1" xfId="0" applyFont="1" applyFill="1" applyBorder="1" applyAlignment="1">
      <alignment horizontal="center" vertical="center"/>
    </xf>
    <xf numFmtId="0" fontId="19" fillId="0" borderId="1" xfId="0" applyFont="1" applyFill="1" applyBorder="1" applyAlignment="1"/>
    <xf numFmtId="0" fontId="31" fillId="0" borderId="1" xfId="0" applyFont="1" applyFill="1" applyBorder="1" applyAlignment="1"/>
    <xf numFmtId="0" fontId="46" fillId="0" borderId="1" xfId="0" applyFont="1" applyFill="1" applyBorder="1" applyAlignment="1">
      <alignment horizontal="left" vertical="top" wrapText="1"/>
    </xf>
    <xf numFmtId="0" fontId="32" fillId="0" borderId="2" xfId="0" applyFont="1" applyFill="1" applyBorder="1" applyAlignment="1">
      <alignment horizontal="center" vertical="center" wrapText="1"/>
    </xf>
    <xf numFmtId="0" fontId="35" fillId="0" borderId="1" xfId="0" applyFont="1" applyFill="1" applyBorder="1" applyAlignment="1">
      <alignment vertical="center" wrapText="1"/>
    </xf>
    <xf numFmtId="0" fontId="32" fillId="0" borderId="6" xfId="0" applyFont="1" applyFill="1" applyBorder="1" applyAlignment="1">
      <alignment horizontal="center" vertical="center" wrapText="1"/>
    </xf>
    <xf numFmtId="0" fontId="32" fillId="0" borderId="10" xfId="0" applyFont="1" applyFill="1" applyBorder="1" applyAlignment="1">
      <alignment horizontal="center" vertical="center" wrapText="1"/>
    </xf>
    <xf numFmtId="0" fontId="54" fillId="0" borderId="1" xfId="0" applyFont="1" applyFill="1" applyBorder="1" applyAlignment="1"/>
    <xf numFmtId="0" fontId="51" fillId="0" borderId="1" xfId="0" applyFont="1" applyFill="1" applyBorder="1" applyAlignment="1"/>
    <xf numFmtId="0" fontId="66" fillId="0" borderId="2" xfId="0" applyFont="1" applyFill="1" applyBorder="1" applyAlignment="1">
      <alignment horizontal="center" vertical="center" wrapText="1"/>
    </xf>
    <xf numFmtId="0" fontId="67" fillId="0" borderId="1" xfId="0" applyFont="1" applyFill="1" applyBorder="1" applyAlignment="1">
      <alignment horizontal="center" vertical="center" wrapText="1"/>
    </xf>
    <xf numFmtId="0" fontId="67" fillId="0" borderId="1" xfId="0" applyFont="1" applyFill="1" applyBorder="1" applyAlignment="1">
      <alignment vertical="center" wrapText="1"/>
    </xf>
    <xf numFmtId="0" fontId="46" fillId="0" borderId="2" xfId="0" applyFont="1" applyFill="1" applyBorder="1" applyAlignment="1">
      <alignment horizontal="left" vertical="top" wrapText="1"/>
    </xf>
    <xf numFmtId="0" fontId="61" fillId="0" borderId="6" xfId="0" applyFont="1" applyFill="1" applyBorder="1" applyAlignment="1">
      <alignment horizontal="center" vertical="center" wrapText="1"/>
    </xf>
    <xf numFmtId="0" fontId="46" fillId="0" borderId="10" xfId="0" applyFont="1" applyFill="1" applyBorder="1" applyAlignment="1">
      <alignment horizontal="left" vertical="top" wrapText="1"/>
    </xf>
    <xf numFmtId="0" fontId="61" fillId="0" borderId="13" xfId="0" applyFont="1" applyFill="1" applyBorder="1" applyAlignment="1">
      <alignment horizontal="center" vertical="center" wrapText="1"/>
    </xf>
    <xf numFmtId="0" fontId="51" fillId="0" borderId="6" xfId="0" applyFont="1" applyFill="1" applyBorder="1" applyAlignment="1">
      <alignment horizontal="center" vertical="center" wrapText="1"/>
    </xf>
    <xf numFmtId="0" fontId="68" fillId="3" borderId="1" xfId="0" applyFont="1" applyFill="1" applyBorder="1" applyAlignment="1">
      <alignment vertical="center" wrapText="1"/>
    </xf>
    <xf numFmtId="0" fontId="59" fillId="3" borderId="1" xfId="0" applyFont="1" applyFill="1" applyBorder="1" applyAlignment="1">
      <alignment vertical="center" wrapText="1"/>
    </xf>
    <xf numFmtId="0" fontId="51" fillId="0" borderId="10" xfId="0" applyFont="1" applyFill="1" applyBorder="1" applyAlignment="1">
      <alignment horizontal="center" vertical="center" wrapText="1"/>
    </xf>
    <xf numFmtId="0" fontId="20" fillId="0" borderId="1" xfId="0" applyFont="1" applyFill="1" applyBorder="1" applyAlignment="1">
      <alignment wrapText="1"/>
    </xf>
    <xf numFmtId="0" fontId="34" fillId="0" borderId="1" xfId="0" applyFont="1" applyFill="1" applyBorder="1" applyAlignment="1">
      <alignment horizontal="left" vertical="top" wrapText="1"/>
    </xf>
    <xf numFmtId="0" fontId="34" fillId="0" borderId="1" xfId="0" applyFont="1" applyFill="1" applyBorder="1" applyAlignment="1">
      <alignment horizontal="left" vertical="center" wrapText="1"/>
    </xf>
    <xf numFmtId="0" fontId="35" fillId="3" borderId="1" xfId="0" applyFont="1" applyFill="1" applyBorder="1" applyAlignment="1">
      <alignment horizontal="justify" vertical="center" wrapText="1"/>
    </xf>
    <xf numFmtId="0" fontId="54" fillId="0" borderId="1" xfId="0" applyFont="1" applyFill="1" applyBorder="1" applyAlignment="1">
      <alignment wrapText="1"/>
    </xf>
    <xf numFmtId="0" fontId="69" fillId="2" borderId="1" xfId="0" applyFont="1" applyFill="1" applyBorder="1" applyAlignment="1">
      <alignment horizontal="left" vertical="top" wrapText="1"/>
    </xf>
    <xf numFmtId="0" fontId="59" fillId="3" borderId="1" xfId="0" applyFont="1" applyFill="1" applyBorder="1" applyAlignment="1">
      <alignment horizontal="left" vertical="center" wrapText="1"/>
    </xf>
    <xf numFmtId="0" fontId="32" fillId="2" borderId="1" xfId="0" applyFont="1" applyFill="1" applyBorder="1" applyAlignment="1">
      <alignment horizontal="left" vertical="top" wrapText="1"/>
    </xf>
    <xf numFmtId="0" fontId="70" fillId="0" borderId="1" xfId="0" applyFont="1" applyFill="1" applyBorder="1" applyAlignment="1">
      <alignment vertical="center" wrapText="1"/>
    </xf>
    <xf numFmtId="0" fontId="51" fillId="0" borderId="1" xfId="0" applyFont="1" applyFill="1" applyBorder="1" applyAlignment="1">
      <alignment wrapText="1"/>
    </xf>
    <xf numFmtId="0" fontId="2" fillId="0" borderId="1" xfId="0" applyFont="1" applyFill="1" applyBorder="1" applyAlignment="1"/>
    <xf numFmtId="0" fontId="70" fillId="2" borderId="1" xfId="0" applyFont="1" applyFill="1" applyBorder="1" applyAlignment="1">
      <alignment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horizontal="left"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wrapText="1"/>
    </xf>
    <xf numFmtId="0" fontId="32" fillId="2" borderId="1" xfId="0" applyFont="1" applyFill="1" applyBorder="1" applyAlignment="1">
      <alignment horizontal="center" vertical="center"/>
    </xf>
    <xf numFmtId="0" fontId="54" fillId="2" borderId="1" xfId="0" applyFont="1" applyFill="1" applyBorder="1" applyAlignment="1"/>
    <xf numFmtId="0" fontId="51" fillId="0" borderId="1" xfId="0" applyFont="1" applyFill="1" applyBorder="1" applyAlignment="1">
      <alignment horizontal="left" vertical="center"/>
    </xf>
    <xf numFmtId="0" fontId="51" fillId="0" borderId="1" xfId="0" applyFont="1" applyFill="1" applyBorder="1" applyAlignment="1">
      <alignment horizontal="center"/>
    </xf>
    <xf numFmtId="0" fontId="70" fillId="3" borderId="1" xfId="0" applyFont="1" applyFill="1" applyBorder="1" applyAlignment="1">
      <alignment vertical="center" wrapText="1"/>
    </xf>
    <xf numFmtId="0" fontId="32"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51" fillId="3" borderId="1" xfId="0" applyFont="1" applyFill="1" applyBorder="1" applyAlignment="1">
      <alignment wrapText="1"/>
    </xf>
    <xf numFmtId="0" fontId="46" fillId="3" borderId="1" xfId="0" applyFont="1" applyFill="1" applyBorder="1" applyAlignment="1">
      <alignment horizontal="center" vertical="center"/>
    </xf>
    <xf numFmtId="0" fontId="46" fillId="3" borderId="1" xfId="0" applyFont="1" applyFill="1" applyBorder="1" applyAlignment="1">
      <alignment horizontal="left" vertical="center" wrapText="1"/>
    </xf>
    <xf numFmtId="0" fontId="56" fillId="0" borderId="1" xfId="0" applyFont="1" applyFill="1" applyBorder="1" applyAlignment="1">
      <alignment wrapText="1"/>
    </xf>
    <xf numFmtId="0" fontId="46" fillId="0" borderId="10" xfId="0" applyFont="1" applyFill="1" applyBorder="1" applyAlignment="1">
      <alignment horizontal="center" vertical="top" wrapText="1"/>
    </xf>
    <xf numFmtId="0" fontId="29" fillId="2" borderId="1" xfId="0" applyFont="1" applyFill="1" applyBorder="1" applyAlignment="1">
      <alignment horizontal="left" vertical="top" wrapText="1"/>
    </xf>
    <xf numFmtId="0" fontId="71" fillId="3" borderId="1" xfId="0" applyFont="1" applyFill="1" applyBorder="1" applyAlignment="1">
      <alignment vertical="center" wrapText="1"/>
    </xf>
    <xf numFmtId="0" fontId="28" fillId="3" borderId="1" xfId="0" applyFont="1" applyFill="1" applyBorder="1" applyAlignment="1">
      <alignment horizontal="center" vertical="center" wrapText="1"/>
    </xf>
    <xf numFmtId="0" fontId="28" fillId="3" borderId="1" xfId="0" applyFont="1" applyFill="1" applyBorder="1" applyAlignment="1">
      <alignment vertical="center" wrapText="1"/>
    </xf>
    <xf numFmtId="0" fontId="30" fillId="3" borderId="1" xfId="0" applyFont="1" applyFill="1" applyBorder="1" applyAlignment="1">
      <alignment horizontal="center" vertical="center" wrapText="1"/>
    </xf>
    <xf numFmtId="0" fontId="53" fillId="2" borderId="1" xfId="0" applyFont="1" applyFill="1" applyBorder="1" applyAlignment="1">
      <alignment horizontal="left" vertical="top" wrapText="1"/>
    </xf>
    <xf numFmtId="0" fontId="51" fillId="2" borderId="1" xfId="0" applyFont="1" applyFill="1" applyBorder="1" applyAlignment="1">
      <alignment horizontal="left" vertical="top" wrapText="1"/>
    </xf>
    <xf numFmtId="0" fontId="30" fillId="0" borderId="1" xfId="0" applyFont="1" applyFill="1" applyBorder="1" applyAlignment="1">
      <alignment vertical="center" wrapText="1"/>
    </xf>
    <xf numFmtId="0" fontId="52" fillId="0" borderId="1" xfId="0" applyFont="1" applyFill="1" applyBorder="1" applyAlignment="1">
      <alignment vertical="center" wrapText="1"/>
    </xf>
    <xf numFmtId="0" fontId="38" fillId="0" borderId="1" xfId="0" applyFont="1" applyFill="1" applyBorder="1" applyAlignment="1">
      <alignment vertical="center" wrapText="1"/>
    </xf>
    <xf numFmtId="0" fontId="54" fillId="0" borderId="0" xfId="0" applyFont="1" applyFill="1" applyAlignment="1">
      <alignment horizontal="center" vertical="center"/>
    </xf>
    <xf numFmtId="0" fontId="0" fillId="0" borderId="0" xfId="0" applyFont="1" applyFill="1">
      <alignment vertical="center"/>
    </xf>
    <xf numFmtId="0" fontId="72"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3" fillId="0" borderId="0" xfId="0" applyNumberFormat="1" applyFont="1" applyFill="1" applyAlignment="1">
      <alignment horizontal="center" vertical="center" wrapText="1"/>
    </xf>
    <xf numFmtId="10" fontId="73" fillId="0" borderId="0" xfId="0" applyNumberFormat="1" applyFont="1" applyFill="1" applyAlignment="1">
      <alignment horizontal="center" vertical="center" wrapText="1"/>
    </xf>
    <xf numFmtId="0" fontId="73" fillId="0" borderId="0" xfId="0" applyNumberFormat="1" applyFont="1" applyFill="1" applyAlignment="1">
      <alignment horizontal="center" vertical="center"/>
    </xf>
    <xf numFmtId="0" fontId="74" fillId="0" borderId="0" xfId="0" applyNumberFormat="1" applyFont="1" applyFill="1" applyAlignment="1">
      <alignment horizontal="center" vertical="center"/>
    </xf>
    <xf numFmtId="0" fontId="75" fillId="0" borderId="0" xfId="0" applyNumberFormat="1" applyFont="1" applyFill="1" applyAlignment="1">
      <alignment horizontal="center" vertical="center"/>
    </xf>
    <xf numFmtId="176" fontId="26" fillId="0" borderId="0" xfId="0" applyNumberFormat="1" applyFont="1" applyFill="1" applyAlignment="1">
      <alignment horizontal="center" vertical="center"/>
    </xf>
    <xf numFmtId="10" fontId="26" fillId="0" borderId="0" xfId="0" applyNumberFormat="1" applyFont="1" applyFill="1" applyAlignment="1">
      <alignment horizontal="center" vertical="center" wrapText="1"/>
    </xf>
    <xf numFmtId="176" fontId="26" fillId="0" borderId="0" xfId="0" applyNumberFormat="1" applyFont="1" applyFill="1" applyAlignment="1">
      <alignment horizontal="center" vertical="center" wrapText="1"/>
    </xf>
    <xf numFmtId="0" fontId="76" fillId="0" borderId="0" xfId="0" applyNumberFormat="1" applyFont="1" applyFill="1" applyAlignment="1">
      <alignment horizontal="right" vertical="center" wrapText="1"/>
    </xf>
    <xf numFmtId="0" fontId="5" fillId="0" borderId="14"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wrapText="1"/>
    </xf>
    <xf numFmtId="179" fontId="77" fillId="0" borderId="2" xfId="0" applyNumberFormat="1" applyFont="1" applyFill="1" applyBorder="1" applyAlignment="1">
      <alignment horizontal="center" vertical="center" wrapText="1"/>
    </xf>
    <xf numFmtId="179" fontId="77" fillId="0" borderId="3" xfId="0" applyNumberFormat="1" applyFont="1" applyFill="1" applyBorder="1" applyAlignment="1">
      <alignment horizontal="center" vertical="center" wrapText="1"/>
    </xf>
    <xf numFmtId="179" fontId="77" fillId="0" borderId="4" xfId="0" applyNumberFormat="1" applyFont="1" applyFill="1" applyBorder="1" applyAlignment="1">
      <alignment horizontal="center" vertical="center" wrapText="1"/>
    </xf>
    <xf numFmtId="179" fontId="77" fillId="0" borderId="5" xfId="0" applyNumberFormat="1" applyFont="1" applyFill="1" applyBorder="1" applyAlignment="1">
      <alignment horizontal="center" vertical="center" wrapText="1"/>
    </xf>
    <xf numFmtId="176" fontId="5" fillId="0" borderId="14" xfId="0" applyNumberFormat="1" applyFont="1" applyFill="1" applyBorder="1" applyAlignment="1">
      <alignment horizontal="center" vertical="center" wrapText="1"/>
    </xf>
    <xf numFmtId="10" fontId="5" fillId="0" borderId="14" xfId="0" applyNumberFormat="1" applyFont="1" applyFill="1" applyBorder="1" applyAlignment="1">
      <alignment horizontal="center" vertical="center" wrapText="1"/>
    </xf>
    <xf numFmtId="0" fontId="6" fillId="0" borderId="0" xfId="0" applyNumberFormat="1" applyFont="1" applyFill="1" applyAlignment="1">
      <alignment horizontal="center" vertical="center"/>
    </xf>
    <xf numFmtId="179" fontId="77" fillId="0" borderId="6" xfId="0" applyNumberFormat="1" applyFont="1" applyFill="1" applyBorder="1" applyAlignment="1">
      <alignment horizontal="center" vertical="center" wrapText="1"/>
    </xf>
    <xf numFmtId="179" fontId="77" fillId="0" borderId="1" xfId="0" applyNumberFormat="1" applyFont="1" applyFill="1" applyBorder="1" applyAlignment="1">
      <alignment horizontal="center" vertical="center" wrapText="1"/>
    </xf>
    <xf numFmtId="176" fontId="5" fillId="0" borderId="15" xfId="0" applyNumberFormat="1" applyFont="1" applyFill="1" applyBorder="1" applyAlignment="1">
      <alignment horizontal="center" vertical="center" wrapText="1"/>
    </xf>
    <xf numFmtId="179" fontId="77" fillId="0" borderId="10" xfId="0" applyNumberFormat="1" applyFont="1" applyFill="1" applyBorder="1" applyAlignment="1">
      <alignment horizontal="center" vertical="center" wrapText="1"/>
    </xf>
    <xf numFmtId="0" fontId="78" fillId="0" borderId="16" xfId="0" applyNumberFormat="1" applyFont="1" applyFill="1" applyBorder="1" applyAlignment="1">
      <alignment horizontal="center" vertical="center" wrapText="1"/>
    </xf>
    <xf numFmtId="0" fontId="78" fillId="0" borderId="15" xfId="0" applyNumberFormat="1" applyFont="1" applyFill="1" applyBorder="1" applyAlignment="1">
      <alignment horizontal="center" vertical="center" wrapText="1"/>
    </xf>
    <xf numFmtId="180" fontId="79" fillId="0" borderId="14"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wrapText="1"/>
    </xf>
    <xf numFmtId="0" fontId="78" fillId="0" borderId="14" xfId="0" applyNumberFormat="1" applyFont="1" applyFill="1" applyBorder="1" applyAlignment="1">
      <alignment horizontal="center" vertical="center" wrapText="1"/>
    </xf>
    <xf numFmtId="180" fontId="79" fillId="0" borderId="17" xfId="0" applyNumberFormat="1" applyFont="1" applyFill="1" applyBorder="1" applyAlignment="1">
      <alignment horizontal="center" vertical="center"/>
    </xf>
    <xf numFmtId="0" fontId="76" fillId="0" borderId="14" xfId="0" applyNumberFormat="1" applyFont="1" applyFill="1" applyBorder="1" applyAlignment="1">
      <alignment horizontal="center" vertical="center" wrapText="1"/>
    </xf>
    <xf numFmtId="180" fontId="79" fillId="0" borderId="14" xfId="0" applyNumberFormat="1" applyFont="1" applyFill="1" applyBorder="1" applyAlignment="1">
      <alignment horizontal="center" vertical="center" wrapText="1"/>
    </xf>
    <xf numFmtId="0" fontId="80" fillId="0" borderId="14" xfId="0" applyNumberFormat="1" applyFont="1" applyFill="1" applyBorder="1" applyAlignment="1">
      <alignment horizontal="center" vertical="center"/>
    </xf>
    <xf numFmtId="0" fontId="81" fillId="0" borderId="14" xfId="0" applyNumberFormat="1" applyFont="1" applyFill="1" applyBorder="1" applyAlignment="1">
      <alignment horizontal="center" vertical="center"/>
    </xf>
    <xf numFmtId="0" fontId="81" fillId="0" borderId="0" xfId="0" applyNumberFormat="1" applyFont="1" applyFill="1" applyAlignment="1">
      <alignment horizontal="center" vertical="center"/>
    </xf>
    <xf numFmtId="0" fontId="6" fillId="0" borderId="18" xfId="0" applyNumberFormat="1" applyFont="1" applyFill="1" applyBorder="1" applyAlignment="1">
      <alignment horizontal="center" vertical="center"/>
    </xf>
    <xf numFmtId="0" fontId="6" fillId="0" borderId="16"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54" fillId="0" borderId="1" xfId="0" applyFont="1" applyFill="1" applyBorder="1" applyAlignment="1">
      <alignment horizontal="center" vertical="center"/>
    </xf>
    <xf numFmtId="0" fontId="6" fillId="0" borderId="17" xfId="0" applyNumberFormat="1" applyFont="1" applyFill="1" applyBorder="1" applyAlignment="1">
      <alignment horizontal="center" vertical="center"/>
    </xf>
    <xf numFmtId="0" fontId="79" fillId="0" borderId="14" xfId="0" applyNumberFormat="1" applyFont="1" applyFill="1" applyBorder="1" applyAlignment="1">
      <alignment horizontal="center" vertical="center"/>
    </xf>
    <xf numFmtId="0" fontId="79" fillId="0" borderId="17" xfId="0" applyNumberFormat="1" applyFont="1" applyFill="1" applyBorder="1" applyAlignment="1">
      <alignment horizontal="center" vertical="center"/>
    </xf>
    <xf numFmtId="0" fontId="79" fillId="0" borderId="14" xfId="0" applyNumberFormat="1" applyFont="1" applyFill="1" applyBorder="1" applyAlignment="1">
      <alignment horizontal="center" vertical="center" wrapText="1"/>
    </xf>
    <xf numFmtId="0" fontId="82" fillId="0" borderId="0" xfId="0" applyNumberFormat="1" applyFont="1" applyFill="1" applyAlignment="1">
      <alignment horizontal="center" vertical="center"/>
    </xf>
    <xf numFmtId="176" fontId="83" fillId="0" borderId="0" xfId="0" applyNumberFormat="1" applyFont="1" applyFill="1" applyAlignment="1">
      <alignment horizontal="center" vertical="center" wrapText="1"/>
    </xf>
    <xf numFmtId="10" fontId="83" fillId="0" borderId="0" xfId="0" applyNumberFormat="1" applyFont="1" applyFill="1" applyAlignment="1">
      <alignment horizontal="center" vertical="center" wrapText="1"/>
    </xf>
    <xf numFmtId="0" fontId="83" fillId="0" borderId="0" xfId="0" applyNumberFormat="1" applyFont="1" applyFill="1" applyAlignment="1">
      <alignment horizontal="center" vertical="center" wrapText="1"/>
    </xf>
    <xf numFmtId="0" fontId="84" fillId="0" borderId="0" xfId="0" applyFont="1" applyFill="1">
      <alignment vertical="center"/>
    </xf>
    <xf numFmtId="0" fontId="85" fillId="0" borderId="0" xfId="0" applyFont="1" applyFill="1">
      <alignment vertical="center"/>
    </xf>
    <xf numFmtId="0" fontId="5" fillId="0" borderId="18"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wrapText="1"/>
    </xf>
    <xf numFmtId="176" fontId="5" fillId="0" borderId="19" xfId="0" applyNumberFormat="1" applyFont="1" applyFill="1" applyBorder="1" applyAlignment="1">
      <alignment horizontal="center" vertical="center" wrapText="1"/>
    </xf>
    <xf numFmtId="10" fontId="5" fillId="0" borderId="18"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lignment horizontal="center" vertical="center" wrapText="1"/>
    </xf>
    <xf numFmtId="181" fontId="77" fillId="0" borderId="6" xfId="0" applyNumberFormat="1"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180" fontId="86" fillId="0" borderId="1" xfId="0" applyNumberFormat="1" applyFont="1" applyFill="1" applyBorder="1" applyAlignment="1">
      <alignment horizontal="center" vertical="center"/>
    </xf>
    <xf numFmtId="0" fontId="87" fillId="0" borderId="1" xfId="0" applyNumberFormat="1" applyFont="1" applyFill="1" applyBorder="1" applyAlignment="1">
      <alignment horizontal="center" vertical="center"/>
    </xf>
    <xf numFmtId="180" fontId="73" fillId="0" borderId="1" xfId="0" applyNumberFormat="1" applyFont="1" applyFill="1" applyBorder="1" applyAlignment="1">
      <alignment horizontal="center" vertical="center"/>
    </xf>
    <xf numFmtId="0" fontId="73" fillId="0" borderId="1" xfId="0" applyNumberFormat="1" applyFont="1" applyFill="1" applyBorder="1" applyAlignment="1">
      <alignment horizontal="center" vertical="center"/>
    </xf>
    <xf numFmtId="0" fontId="73" fillId="0" borderId="1" xfId="0" applyFont="1" applyFill="1" applyBorder="1" applyAlignment="1">
      <alignment horizontal="center" vertical="center"/>
    </xf>
    <xf numFmtId="180" fontId="73" fillId="0" borderId="1" xfId="0" applyNumberFormat="1" applyFont="1" applyFill="1" applyBorder="1" applyAlignment="1">
      <alignment horizontal="center" vertical="center" wrapText="1"/>
    </xf>
    <xf numFmtId="0" fontId="88" fillId="0" borderId="1" xfId="0" applyNumberFormat="1" applyFont="1" applyFill="1" applyBorder="1" applyAlignment="1">
      <alignment horizontal="center" vertical="center"/>
    </xf>
    <xf numFmtId="0" fontId="89" fillId="0" borderId="1" xfId="0" applyNumberFormat="1" applyFont="1" applyFill="1" applyBorder="1" applyAlignment="1">
      <alignment horizontal="center" vertical="center"/>
    </xf>
    <xf numFmtId="176" fontId="73" fillId="0" borderId="1" xfId="0" applyNumberFormat="1" applyFont="1" applyFill="1" applyBorder="1" applyAlignment="1">
      <alignment horizontal="center" vertical="center" wrapText="1"/>
    </xf>
    <xf numFmtId="181" fontId="73" fillId="0" borderId="1" xfId="0" applyNumberFormat="1" applyFont="1" applyFill="1" applyBorder="1" applyAlignment="1">
      <alignment horizontal="center" vertical="center" wrapText="1"/>
    </xf>
    <xf numFmtId="0" fontId="90"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xf>
    <xf numFmtId="0" fontId="54" fillId="0" borderId="0" xfId="0" applyNumberFormat="1" applyFont="1" applyFill="1" applyAlignment="1">
      <alignment horizontal="center" vertical="center"/>
    </xf>
    <xf numFmtId="0" fontId="54" fillId="0" borderId="0" xfId="0" applyNumberFormat="1" applyFont="1" applyFill="1" applyAlignment="1">
      <alignment horizontal="center" vertical="center" wrapText="1"/>
    </xf>
    <xf numFmtId="10" fontId="54" fillId="0" borderId="0" xfId="0" applyNumberFormat="1" applyFont="1" applyFill="1" applyAlignment="1">
      <alignment horizontal="center" vertical="center" wrapText="1"/>
    </xf>
    <xf numFmtId="0" fontId="91" fillId="0" borderId="0" xfId="0" applyNumberFormat="1" applyFont="1" applyFill="1" applyAlignment="1">
      <alignment horizontal="center" vertical="center"/>
    </xf>
    <xf numFmtId="176" fontId="54" fillId="0" borderId="0" xfId="0" applyNumberFormat="1" applyFont="1" applyFill="1" applyAlignment="1">
      <alignment horizontal="center" vertical="center"/>
    </xf>
    <xf numFmtId="0" fontId="72" fillId="0" borderId="0" xfId="0" applyNumberFormat="1" applyFont="1" applyFill="1" applyAlignment="1">
      <alignment horizontal="center" vertical="center"/>
    </xf>
    <xf numFmtId="176" fontId="73" fillId="0" borderId="0" xfId="0" applyNumberFormat="1" applyFont="1" applyFill="1" applyAlignment="1">
      <alignment horizontal="center" vertical="center"/>
    </xf>
    <xf numFmtId="10" fontId="26" fillId="0" borderId="0" xfId="0" applyNumberFormat="1" applyFont="1" applyFill="1" applyAlignment="1">
      <alignment horizontal="center" vertical="center"/>
    </xf>
    <xf numFmtId="176" fontId="75" fillId="0" borderId="0" xfId="0" applyNumberFormat="1" applyFont="1" applyFill="1" applyAlignment="1">
      <alignment horizontal="center" vertical="center"/>
    </xf>
    <xf numFmtId="0" fontId="76" fillId="0" borderId="0" xfId="0" applyNumberFormat="1" applyFont="1" applyFill="1" applyAlignment="1">
      <alignment horizontal="center" vertical="center" wrapText="1"/>
    </xf>
    <xf numFmtId="0" fontId="26" fillId="0" borderId="14" xfId="0" applyNumberFormat="1" applyFont="1" applyFill="1" applyBorder="1" applyAlignment="1">
      <alignment horizontal="center" vertical="center"/>
    </xf>
    <xf numFmtId="0" fontId="26" fillId="0" borderId="14" xfId="0" applyNumberFormat="1" applyFont="1" applyFill="1" applyBorder="1" applyAlignment="1">
      <alignment horizontal="center" vertical="center" wrapText="1"/>
    </xf>
    <xf numFmtId="176" fontId="26" fillId="0" borderId="14" xfId="0" applyNumberFormat="1" applyFont="1" applyFill="1" applyBorder="1" applyAlignment="1">
      <alignment horizontal="center" vertical="center" wrapText="1"/>
    </xf>
    <xf numFmtId="10" fontId="26" fillId="0" borderId="14" xfId="0" applyNumberFormat="1" applyFont="1" applyFill="1" applyBorder="1" applyAlignment="1">
      <alignment horizontal="center" vertical="center" wrapText="1"/>
    </xf>
    <xf numFmtId="176" fontId="26" fillId="0" borderId="14" xfId="0" applyNumberFormat="1" applyFont="1" applyFill="1" applyBorder="1" applyAlignment="1">
      <alignment horizontal="center" vertical="center"/>
    </xf>
    <xf numFmtId="10" fontId="26" fillId="0" borderId="16" xfId="0" applyNumberFormat="1" applyFont="1" applyFill="1" applyBorder="1" applyAlignment="1">
      <alignment horizontal="center" vertical="center" wrapText="1"/>
    </xf>
    <xf numFmtId="0" fontId="92" fillId="0" borderId="1" xfId="0" applyNumberFormat="1" applyFont="1" applyFill="1" applyBorder="1" applyAlignment="1">
      <alignment horizontal="center" vertical="center" wrapText="1"/>
    </xf>
    <xf numFmtId="179" fontId="77" fillId="0" borderId="1" xfId="0" applyNumberFormat="1" applyFont="1" applyFill="1" applyBorder="1" applyAlignment="1">
      <alignment horizontal="center" vertical="center"/>
    </xf>
    <xf numFmtId="176" fontId="26" fillId="0" borderId="16" xfId="0" applyNumberFormat="1" applyFont="1" applyFill="1" applyBorder="1" applyAlignment="1">
      <alignment horizontal="center" vertical="center" wrapText="1"/>
    </xf>
    <xf numFmtId="176" fontId="26" fillId="0" borderId="17" xfId="0" applyNumberFormat="1" applyFont="1" applyFill="1" applyBorder="1" applyAlignment="1">
      <alignment horizontal="center" vertical="center" wrapText="1"/>
    </xf>
    <xf numFmtId="0" fontId="93" fillId="0" borderId="16" xfId="0" applyNumberFormat="1" applyFont="1" applyFill="1" applyBorder="1" applyAlignment="1">
      <alignment horizontal="center" vertical="center" wrapText="1"/>
    </xf>
    <xf numFmtId="0" fontId="93" fillId="0" borderId="15" xfId="0" applyNumberFormat="1" applyFont="1" applyFill="1" applyBorder="1" applyAlignment="1">
      <alignment horizontal="center" vertical="center" wrapText="1"/>
    </xf>
    <xf numFmtId="176" fontId="94" fillId="0" borderId="14" xfId="0" applyNumberFormat="1" applyFont="1" applyFill="1" applyBorder="1" applyAlignment="1">
      <alignment horizontal="center" vertical="center"/>
    </xf>
    <xf numFmtId="10" fontId="94" fillId="0" borderId="14" xfId="0" applyNumberFormat="1" applyFont="1" applyFill="1" applyBorder="1" applyAlignment="1">
      <alignment horizontal="center" vertical="center"/>
    </xf>
    <xf numFmtId="0" fontId="73" fillId="0" borderId="14" xfId="0" applyNumberFormat="1" applyFont="1" applyFill="1" applyBorder="1" applyAlignment="1">
      <alignment horizontal="center" vertical="center" wrapText="1"/>
    </xf>
    <xf numFmtId="0" fontId="93" fillId="0" borderId="14" xfId="0" applyNumberFormat="1" applyFont="1" applyFill="1" applyBorder="1" applyAlignment="1">
      <alignment horizontal="center" vertical="center" wrapText="1"/>
    </xf>
    <xf numFmtId="10" fontId="94" fillId="0" borderId="16" xfId="0" applyNumberFormat="1" applyFont="1" applyFill="1" applyBorder="1" applyAlignment="1">
      <alignment horizontal="center" vertical="center"/>
    </xf>
    <xf numFmtId="0" fontId="95" fillId="0" borderId="14" xfId="0" applyNumberFormat="1" applyFont="1" applyFill="1" applyBorder="1" applyAlignment="1">
      <alignment horizontal="center" vertical="center" wrapText="1"/>
    </xf>
    <xf numFmtId="176" fontId="94" fillId="0" borderId="14" xfId="0" applyNumberFormat="1" applyFont="1" applyFill="1" applyBorder="1" applyAlignment="1">
      <alignment horizontal="center" vertical="center" wrapText="1"/>
    </xf>
    <xf numFmtId="0" fontId="96"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176" fontId="97" fillId="0" borderId="14" xfId="0" applyNumberFormat="1" applyFont="1" applyFill="1" applyBorder="1" applyAlignment="1">
      <alignment horizontal="center" vertical="center"/>
    </xf>
    <xf numFmtId="176" fontId="83" fillId="0" borderId="0" xfId="0" applyNumberFormat="1" applyFont="1" applyFill="1" applyAlignment="1">
      <alignment horizontal="center" vertical="center"/>
    </xf>
    <xf numFmtId="10" fontId="82" fillId="0" borderId="0" xfId="0" applyNumberFormat="1" applyFont="1" applyFill="1" applyAlignment="1">
      <alignment horizontal="center" vertical="center"/>
    </xf>
    <xf numFmtId="0" fontId="83" fillId="0" borderId="0" xfId="0" applyNumberFormat="1" applyFont="1" applyFill="1" applyAlignment="1">
      <alignment horizontal="center" vertical="center"/>
    </xf>
    <xf numFmtId="0" fontId="26" fillId="0" borderId="0" xfId="0" applyNumberFormat="1" applyFont="1" applyFill="1" applyAlignment="1">
      <alignment horizontal="center" vertical="center" wrapText="1"/>
    </xf>
    <xf numFmtId="176" fontId="26" fillId="0" borderId="20" xfId="0" applyNumberFormat="1" applyFont="1" applyFill="1" applyBorder="1" applyAlignment="1">
      <alignment horizontal="center" vertical="center" wrapText="1"/>
    </xf>
    <xf numFmtId="176" fontId="26" fillId="0" borderId="21" xfId="0" applyNumberFormat="1" applyFont="1" applyFill="1" applyBorder="1" applyAlignment="1">
      <alignment horizontal="center" vertical="center" wrapText="1"/>
    </xf>
    <xf numFmtId="0" fontId="26" fillId="0" borderId="18" xfId="0" applyNumberFormat="1" applyFont="1" applyFill="1" applyBorder="1" applyAlignment="1">
      <alignment horizontal="center" vertical="center"/>
    </xf>
    <xf numFmtId="0" fontId="26" fillId="0" borderId="18"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9" fontId="77" fillId="0" borderId="2" xfId="0" applyNumberFormat="1" applyFont="1" applyFill="1" applyBorder="1" applyAlignment="1">
      <alignment horizontal="center" vertical="center"/>
    </xf>
    <xf numFmtId="10" fontId="26" fillId="0" borderId="18" xfId="0" applyNumberFormat="1" applyFont="1" applyFill="1" applyBorder="1" applyAlignment="1">
      <alignment horizontal="center" vertical="center" wrapText="1"/>
    </xf>
    <xf numFmtId="176" fontId="26" fillId="0" borderId="18" xfId="0" applyNumberFormat="1" applyFont="1" applyFill="1" applyBorder="1" applyAlignment="1">
      <alignment horizontal="center" vertical="center" wrapText="1"/>
    </xf>
    <xf numFmtId="176" fontId="26" fillId="0" borderId="22" xfId="0" applyNumberFormat="1" applyFont="1" applyFill="1" applyBorder="1" applyAlignment="1">
      <alignment horizontal="center" vertical="center" wrapText="1"/>
    </xf>
    <xf numFmtId="10" fontId="26" fillId="0" borderId="20" xfId="0" applyNumberFormat="1" applyFont="1" applyFill="1" applyBorder="1" applyAlignment="1">
      <alignment horizontal="center" vertical="center" wrapText="1"/>
    </xf>
    <xf numFmtId="0" fontId="92" fillId="0" borderId="2" xfId="0" applyNumberFormat="1"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26" fillId="0" borderId="5" xfId="0" applyNumberFormat="1" applyFont="1" applyFill="1" applyBorder="1" applyAlignment="1">
      <alignment horizontal="center" vertical="center" wrapText="1"/>
    </xf>
    <xf numFmtId="10" fontId="4" fillId="0" borderId="2" xfId="3" applyNumberFormat="1" applyFont="1" applyFill="1" applyBorder="1" applyAlignment="1">
      <alignment horizontal="center" vertical="center" wrapText="1"/>
    </xf>
    <xf numFmtId="10" fontId="98" fillId="0" borderId="1" xfId="0" applyNumberFormat="1" applyFont="1" applyFill="1" applyBorder="1" applyAlignment="1">
      <alignment horizontal="center" vertical="center"/>
    </xf>
    <xf numFmtId="0" fontId="99" fillId="0" borderId="2" xfId="0" applyNumberFormat="1" applyFont="1" applyFill="1" applyBorder="1" applyAlignment="1">
      <alignment horizontal="center" vertical="center" wrapText="1"/>
    </xf>
    <xf numFmtId="0" fontId="93" fillId="0" borderId="1" xfId="0" applyNumberFormat="1" applyFont="1" applyFill="1" applyBorder="1" applyAlignment="1">
      <alignment horizontal="center" vertical="center" wrapText="1"/>
    </xf>
    <xf numFmtId="176" fontId="93" fillId="0" borderId="1" xfId="0" applyNumberFormat="1" applyFont="1" applyFill="1" applyBorder="1" applyAlignment="1">
      <alignment horizontal="center" vertical="center"/>
    </xf>
    <xf numFmtId="0" fontId="93" fillId="0" borderId="1" xfId="0" applyNumberFormat="1" applyFont="1" applyFill="1" applyBorder="1" applyAlignment="1">
      <alignment horizontal="center" vertical="center"/>
    </xf>
    <xf numFmtId="10" fontId="93" fillId="0" borderId="1" xfId="0" applyNumberFormat="1" applyFont="1" applyFill="1" applyBorder="1" applyAlignment="1">
      <alignment horizontal="center" vertical="center"/>
    </xf>
    <xf numFmtId="0" fontId="58" fillId="0" borderId="1" xfId="0" applyNumberFormat="1" applyFont="1" applyFill="1" applyBorder="1" applyAlignment="1">
      <alignment horizontal="center" vertical="center"/>
    </xf>
    <xf numFmtId="0" fontId="99" fillId="0" borderId="1" xfId="0" applyNumberFormat="1" applyFont="1" applyFill="1" applyBorder="1" applyAlignment="1">
      <alignment horizontal="center" vertical="center"/>
    </xf>
    <xf numFmtId="0" fontId="100" fillId="0" borderId="1" xfId="0" applyNumberFormat="1" applyFont="1" applyFill="1" applyBorder="1" applyAlignment="1">
      <alignment horizontal="center" vertical="center"/>
    </xf>
    <xf numFmtId="176" fontId="100" fillId="0" borderId="1" xfId="0" applyNumberFormat="1" applyFont="1" applyFill="1" applyBorder="1" applyAlignment="1">
      <alignment vertical="center"/>
    </xf>
    <xf numFmtId="176" fontId="93" fillId="0" borderId="1" xfId="0" applyNumberFormat="1" applyFont="1" applyFill="1" applyBorder="1" applyAlignment="1">
      <alignment horizontal="center" vertical="center" wrapText="1"/>
    </xf>
    <xf numFmtId="0" fontId="58" fillId="0" borderId="1" xfId="0" applyNumberFormat="1" applyFont="1" applyFill="1" applyBorder="1" applyAlignment="1">
      <alignment horizontal="center" vertical="center" wrapText="1"/>
    </xf>
    <xf numFmtId="176" fontId="100" fillId="0" borderId="1" xfId="0" applyNumberFormat="1" applyFont="1" applyFill="1" applyBorder="1" applyAlignment="1">
      <alignment horizontal="center" vertical="center" wrapText="1"/>
    </xf>
    <xf numFmtId="10" fontId="93" fillId="0" borderId="1" xfId="0" applyNumberFormat="1" applyFont="1" applyFill="1" applyBorder="1" applyAlignment="1">
      <alignment horizontal="center" vertical="center" wrapText="1"/>
    </xf>
    <xf numFmtId="0" fontId="58" fillId="0" borderId="0" xfId="0" applyNumberFormat="1" applyFont="1" applyFill="1" applyAlignment="1">
      <alignment horizontal="center" vertical="center"/>
    </xf>
    <xf numFmtId="0" fontId="101" fillId="0" borderId="0" xfId="0" applyNumberFormat="1" applyFont="1" applyFill="1" applyAlignment="1">
      <alignment horizontal="center" vertical="center"/>
    </xf>
    <xf numFmtId="176" fontId="101" fillId="0" borderId="0" xfId="0" applyNumberFormat="1" applyFont="1" applyFill="1" applyAlignment="1">
      <alignment horizontal="center" vertical="center"/>
    </xf>
    <xf numFmtId="10" fontId="101" fillId="0" borderId="0" xfId="0" applyNumberFormat="1" applyFont="1" applyFill="1" applyAlignment="1">
      <alignment horizontal="center" vertical="center"/>
    </xf>
    <xf numFmtId="176" fontId="101" fillId="0" borderId="0" xfId="0" applyNumberFormat="1" applyFont="1" applyFill="1" applyAlignment="1">
      <alignment horizontal="center" vertical="center" wrapText="1"/>
    </xf>
    <xf numFmtId="10" fontId="101" fillId="0" borderId="0" xfId="0" applyNumberFormat="1" applyFont="1" applyFill="1" applyAlignment="1">
      <alignment horizontal="center" vertical="center" wrapText="1"/>
    </xf>
    <xf numFmtId="176" fontId="102" fillId="0" borderId="0" xfId="0" applyNumberFormat="1" applyFont="1" applyFill="1" applyAlignment="1">
      <alignment horizontal="center" vertical="center"/>
    </xf>
    <xf numFmtId="176" fontId="4"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0" fontId="103" fillId="0" borderId="1" xfId="0" applyNumberFormat="1" applyFont="1" applyFill="1" applyBorder="1" applyAlignment="1">
      <alignment horizontal="center" vertical="center"/>
    </xf>
    <xf numFmtId="176" fontId="94" fillId="0" borderId="1" xfId="0" applyNumberFormat="1" applyFont="1" applyFill="1" applyBorder="1" applyAlignment="1">
      <alignment horizontal="center" vertical="center"/>
    </xf>
    <xf numFmtId="10" fontId="94" fillId="0" borderId="1" xfId="0" applyNumberFormat="1" applyFont="1" applyFill="1" applyBorder="1" applyAlignment="1">
      <alignment horizontal="center" vertical="center"/>
    </xf>
    <xf numFmtId="0" fontId="81" fillId="0" borderId="1" xfId="0" applyNumberFormat="1" applyFont="1" applyFill="1" applyBorder="1" applyAlignment="1">
      <alignment horizontal="center" vertical="center"/>
    </xf>
    <xf numFmtId="0" fontId="104" fillId="0" borderId="1" xfId="0" applyNumberFormat="1" applyFont="1" applyFill="1" applyBorder="1" applyAlignment="1">
      <alignment horizontal="center" vertical="center"/>
    </xf>
    <xf numFmtId="176" fontId="94" fillId="0" borderId="1" xfId="0" applyNumberFormat="1" applyFont="1" applyFill="1" applyBorder="1" applyAlignment="1">
      <alignment horizontal="center" vertical="center" wrapText="1"/>
    </xf>
    <xf numFmtId="0" fontId="105" fillId="0" borderId="0" xfId="0" applyNumberFormat="1" applyFont="1" applyFill="1" applyAlignment="1">
      <alignment horizontal="center" vertical="center"/>
    </xf>
    <xf numFmtId="0" fontId="76" fillId="0" borderId="1" xfId="0" applyNumberFormat="1" applyFont="1" applyFill="1" applyBorder="1" applyAlignment="1">
      <alignment horizontal="center" vertical="center"/>
    </xf>
    <xf numFmtId="176" fontId="94" fillId="0" borderId="0" xfId="0" applyNumberFormat="1" applyFont="1" applyFill="1" applyAlignment="1">
      <alignment horizontal="center" vertical="center"/>
    </xf>
    <xf numFmtId="176" fontId="106" fillId="0" borderId="0" xfId="0" applyNumberFormat="1" applyFont="1" applyFill="1" applyAlignment="1">
      <alignment horizontal="center" vertical="center"/>
    </xf>
    <xf numFmtId="176" fontId="94" fillId="0" borderId="0" xfId="0" applyNumberFormat="1" applyFont="1" applyFill="1" applyAlignment="1">
      <alignment horizontal="center" vertical="center" wrapText="1"/>
    </xf>
    <xf numFmtId="0" fontId="106" fillId="0" borderId="0" xfId="0" applyNumberFormat="1" applyFont="1" applyFill="1" applyAlignment="1">
      <alignment horizontal="center" vertical="center"/>
    </xf>
    <xf numFmtId="10" fontId="106" fillId="0" borderId="0" xfId="0" applyNumberFormat="1" applyFont="1" applyFill="1" applyAlignment="1">
      <alignment horizontal="center" vertical="center"/>
    </xf>
    <xf numFmtId="176" fontId="106" fillId="0" borderId="0" xfId="0" applyNumberFormat="1" applyFont="1" applyFill="1" applyAlignment="1">
      <alignment horizontal="center" vertical="center" wrapText="1"/>
    </xf>
    <xf numFmtId="10" fontId="106" fillId="0" borderId="0" xfId="0" applyNumberFormat="1" applyFont="1" applyFill="1" applyAlignment="1">
      <alignment horizontal="center" vertical="center" wrapText="1"/>
    </xf>
    <xf numFmtId="0" fontId="107" fillId="0" borderId="0" xfId="0" applyNumberFormat="1" applyFont="1" applyFill="1" applyAlignment="1">
      <alignment horizontal="center" vertical="center"/>
    </xf>
    <xf numFmtId="0" fontId="99" fillId="0" borderId="0" xfId="0" applyNumberFormat="1" applyFont="1" applyFill="1" applyAlignment="1">
      <alignment horizontal="center" vertical="center"/>
    </xf>
    <xf numFmtId="0" fontId="92" fillId="0" borderId="0" xfId="0" applyNumberFormat="1" applyFont="1" applyFill="1" applyAlignment="1">
      <alignment horizontal="center" vertical="center"/>
    </xf>
    <xf numFmtId="10" fontId="92" fillId="0" borderId="0" xfId="0" applyNumberFormat="1" applyFont="1" applyFill="1" applyAlignment="1">
      <alignment horizontal="center" vertical="center"/>
    </xf>
    <xf numFmtId="0" fontId="99" fillId="0" borderId="0" xfId="0" applyNumberFormat="1" applyFont="1" applyFill="1" applyAlignment="1">
      <alignment horizontal="center" vertical="center" wrapText="1"/>
    </xf>
    <xf numFmtId="10" fontId="99" fillId="0" borderId="0" xfId="0" applyNumberFormat="1"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23.xml"/><Relationship Id="rId32" Type="http://schemas.openxmlformats.org/officeDocument/2006/relationships/externalLink" Target="externalLinks/externalLink22.xml"/><Relationship Id="rId31" Type="http://schemas.openxmlformats.org/officeDocument/2006/relationships/externalLink" Target="externalLinks/externalLink21.xml"/><Relationship Id="rId30" Type="http://schemas.openxmlformats.org/officeDocument/2006/relationships/externalLink" Target="externalLinks/externalLink20.xml"/><Relationship Id="rId3" Type="http://schemas.openxmlformats.org/officeDocument/2006/relationships/worksheet" Target="worksheets/sheet3.xml"/><Relationship Id="rId29" Type="http://schemas.openxmlformats.org/officeDocument/2006/relationships/externalLink" Target="externalLinks/externalLink19.xml"/><Relationship Id="rId28" Type="http://schemas.openxmlformats.org/officeDocument/2006/relationships/externalLink" Target="externalLinks/externalLink18.xml"/><Relationship Id="rId27" Type="http://schemas.openxmlformats.org/officeDocument/2006/relationships/externalLink" Target="externalLinks/externalLink17.xml"/><Relationship Id="rId26" Type="http://schemas.openxmlformats.org/officeDocument/2006/relationships/externalLink" Target="externalLinks/externalLink16.xml"/><Relationship Id="rId25" Type="http://schemas.openxmlformats.org/officeDocument/2006/relationships/externalLink" Target="externalLinks/externalLink15.xml"/><Relationship Id="rId24" Type="http://schemas.openxmlformats.org/officeDocument/2006/relationships/externalLink" Target="externalLinks/externalLink14.xml"/><Relationship Id="rId23" Type="http://schemas.openxmlformats.org/officeDocument/2006/relationships/externalLink" Target="externalLinks/externalLink13.xml"/><Relationship Id="rId22" Type="http://schemas.openxmlformats.org/officeDocument/2006/relationships/externalLink" Target="externalLinks/externalLink12.xml"/><Relationship Id="rId21" Type="http://schemas.openxmlformats.org/officeDocument/2006/relationships/externalLink" Target="externalLinks/externalLink11.xml"/><Relationship Id="rId20" Type="http://schemas.openxmlformats.org/officeDocument/2006/relationships/externalLink" Target="externalLinks/externalLink10.xml"/><Relationship Id="rId2" Type="http://schemas.openxmlformats.org/officeDocument/2006/relationships/worksheet" Target="worksheets/sheet2.xml"/><Relationship Id="rId19" Type="http://schemas.openxmlformats.org/officeDocument/2006/relationships/externalLink" Target="externalLinks/externalLink9.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9</xdr:col>
      <xdr:colOff>0</xdr:colOff>
      <xdr:row>26</xdr:row>
      <xdr:rowOff>0</xdr:rowOff>
    </xdr:from>
    <xdr:to>
      <xdr:col>10</xdr:col>
      <xdr:colOff>158750</xdr:colOff>
      <xdr:row>28</xdr:row>
      <xdr:rowOff>52705</xdr:rowOff>
    </xdr:to>
    <xdr:sp>
      <xdr:nvSpPr>
        <xdr:cNvPr id="2049" name="Host Control  1" hidden="1"/>
        <xdr:cNvSpPr/>
      </xdr:nvSpPr>
      <xdr:spPr>
        <a:xfrm>
          <a:off x="5469890" y="6657340"/>
          <a:ext cx="621665" cy="357505"/>
        </a:xfrm>
        <a:prstGeom prst="rect">
          <a:avLst/>
        </a:prstGeom>
      </xdr:spPr>
    </xdr:sp>
    <xdr:clientData/>
  </xdr:twoCellAnchor>
  <xdr:twoCellAnchor editAs="oneCell">
    <xdr:from>
      <xdr:col>9</xdr:col>
      <xdr:colOff>0</xdr:colOff>
      <xdr:row>28</xdr:row>
      <xdr:rowOff>0</xdr:rowOff>
    </xdr:from>
    <xdr:to>
      <xdr:col>10</xdr:col>
      <xdr:colOff>158750</xdr:colOff>
      <xdr:row>30</xdr:row>
      <xdr:rowOff>52705</xdr:rowOff>
    </xdr:to>
    <xdr:sp>
      <xdr:nvSpPr>
        <xdr:cNvPr id="2050" name="Host Control  2" hidden="1"/>
        <xdr:cNvSpPr/>
      </xdr:nvSpPr>
      <xdr:spPr>
        <a:xfrm>
          <a:off x="5469890" y="6962140"/>
          <a:ext cx="621665" cy="357505"/>
        </a:xfrm>
        <a:prstGeom prst="rect">
          <a:avLst/>
        </a:prstGeom>
      </xdr:spPr>
    </xdr:sp>
    <xdr:clientData/>
  </xdr:twoCellAnchor>
  <xdr:twoCellAnchor editAs="oneCell">
    <xdr:from>
      <xdr:col>9</xdr:col>
      <xdr:colOff>0</xdr:colOff>
      <xdr:row>30</xdr:row>
      <xdr:rowOff>0</xdr:rowOff>
    </xdr:from>
    <xdr:to>
      <xdr:col>10</xdr:col>
      <xdr:colOff>158750</xdr:colOff>
      <xdr:row>32</xdr:row>
      <xdr:rowOff>52705</xdr:rowOff>
    </xdr:to>
    <xdr:sp>
      <xdr:nvSpPr>
        <xdr:cNvPr id="2051" name="Host Control  3" hidden="1"/>
        <xdr:cNvSpPr/>
      </xdr:nvSpPr>
      <xdr:spPr>
        <a:xfrm>
          <a:off x="5469890" y="7266940"/>
          <a:ext cx="621665" cy="357505"/>
        </a:xfrm>
        <a:prstGeom prst="rect">
          <a:avLst/>
        </a:prstGeom>
      </xdr:spPr>
    </xdr:sp>
    <xdr:clientData/>
  </xdr:twoCellAnchor>
  <xdr:twoCellAnchor editAs="oneCell">
    <xdr:from>
      <xdr:col>9</xdr:col>
      <xdr:colOff>0</xdr:colOff>
      <xdr:row>32</xdr:row>
      <xdr:rowOff>0</xdr:rowOff>
    </xdr:from>
    <xdr:to>
      <xdr:col>10</xdr:col>
      <xdr:colOff>158750</xdr:colOff>
      <xdr:row>33</xdr:row>
      <xdr:rowOff>175260</xdr:rowOff>
    </xdr:to>
    <xdr:sp>
      <xdr:nvSpPr>
        <xdr:cNvPr id="2052" name="Host Control  4" hidden="1"/>
        <xdr:cNvSpPr/>
      </xdr:nvSpPr>
      <xdr:spPr>
        <a:xfrm>
          <a:off x="5469890" y="7571740"/>
          <a:ext cx="621665" cy="327660"/>
        </a:xfrm>
        <a:prstGeom prst="rect">
          <a:avLst/>
        </a:prstGeom>
      </xdr:spPr>
    </xdr:sp>
    <xdr:clientData/>
  </xdr:twoCellAnchor>
  <xdr:twoCellAnchor editAs="oneCell">
    <xdr:from>
      <xdr:col>9</xdr:col>
      <xdr:colOff>0</xdr:colOff>
      <xdr:row>33</xdr:row>
      <xdr:rowOff>0</xdr:rowOff>
    </xdr:from>
    <xdr:to>
      <xdr:col>10</xdr:col>
      <xdr:colOff>158750</xdr:colOff>
      <xdr:row>33</xdr:row>
      <xdr:rowOff>212090</xdr:rowOff>
    </xdr:to>
    <xdr:sp>
      <xdr:nvSpPr>
        <xdr:cNvPr id="2053" name="Host Control  5" hidden="1"/>
        <xdr:cNvSpPr/>
      </xdr:nvSpPr>
      <xdr:spPr>
        <a:xfrm>
          <a:off x="5469890" y="7724140"/>
          <a:ext cx="621665" cy="212090"/>
        </a:xfrm>
        <a:prstGeom prst="rect">
          <a:avLst/>
        </a:prstGeom>
      </xdr:spPr>
    </xdr:sp>
    <xdr:clientData/>
  </xdr:twoCellAnchor>
  <xdr:twoCellAnchor editAs="oneCell">
    <xdr:from>
      <xdr:col>9</xdr:col>
      <xdr:colOff>0</xdr:colOff>
      <xdr:row>34</xdr:row>
      <xdr:rowOff>0</xdr:rowOff>
    </xdr:from>
    <xdr:to>
      <xdr:col>10</xdr:col>
      <xdr:colOff>158750</xdr:colOff>
      <xdr:row>35</xdr:row>
      <xdr:rowOff>205105</xdr:rowOff>
    </xdr:to>
    <xdr:sp>
      <xdr:nvSpPr>
        <xdr:cNvPr id="2054" name="Host Control  6" hidden="1"/>
        <xdr:cNvSpPr/>
      </xdr:nvSpPr>
      <xdr:spPr>
        <a:xfrm>
          <a:off x="5469890" y="8089900"/>
          <a:ext cx="621665" cy="357505"/>
        </a:xfrm>
        <a:prstGeom prst="rect">
          <a:avLst/>
        </a:prstGeom>
      </xdr:spPr>
    </xdr:sp>
    <xdr:clientData/>
  </xdr:twoCellAnchor>
  <xdr:twoCellAnchor editAs="oneCell">
    <xdr:from>
      <xdr:col>9</xdr:col>
      <xdr:colOff>0</xdr:colOff>
      <xdr:row>36</xdr:row>
      <xdr:rowOff>0</xdr:rowOff>
    </xdr:from>
    <xdr:to>
      <xdr:col>10</xdr:col>
      <xdr:colOff>158750</xdr:colOff>
      <xdr:row>37</xdr:row>
      <xdr:rowOff>205105</xdr:rowOff>
    </xdr:to>
    <xdr:sp>
      <xdr:nvSpPr>
        <xdr:cNvPr id="2055" name="Host Control  7" hidden="1"/>
        <xdr:cNvSpPr/>
      </xdr:nvSpPr>
      <xdr:spPr>
        <a:xfrm>
          <a:off x="5469890" y="8729980"/>
          <a:ext cx="621665" cy="357505"/>
        </a:xfrm>
        <a:prstGeom prst="rect">
          <a:avLst/>
        </a:prstGeom>
      </xdr:spPr>
    </xdr:sp>
    <xdr:clientData/>
  </xdr:twoCellAnchor>
  <xdr:twoCellAnchor editAs="oneCell">
    <xdr:from>
      <xdr:col>14</xdr:col>
      <xdr:colOff>0</xdr:colOff>
      <xdr:row>11</xdr:row>
      <xdr:rowOff>0</xdr:rowOff>
    </xdr:from>
    <xdr:to>
      <xdr:col>16</xdr:col>
      <xdr:colOff>102235</xdr:colOff>
      <xdr:row>18</xdr:row>
      <xdr:rowOff>67945</xdr:rowOff>
    </xdr:to>
    <xdr:sp>
      <xdr:nvSpPr>
        <xdr:cNvPr id="2056" name="Host Control  13" hidden="1"/>
        <xdr:cNvSpPr/>
      </xdr:nvSpPr>
      <xdr:spPr>
        <a:xfrm>
          <a:off x="6765290" y="3975100"/>
          <a:ext cx="779780" cy="1348105"/>
        </a:xfrm>
        <a:prstGeom prst="rect">
          <a:avLst/>
        </a:prstGeom>
      </xdr:spPr>
    </xdr:sp>
    <xdr:clientData/>
  </xdr:twoCellAnchor>
  <xdr:twoCellAnchor editAs="oneCell">
    <xdr:from>
      <xdr:col>14</xdr:col>
      <xdr:colOff>0</xdr:colOff>
      <xdr:row>55</xdr:row>
      <xdr:rowOff>0</xdr:rowOff>
    </xdr:from>
    <xdr:to>
      <xdr:col>16</xdr:col>
      <xdr:colOff>102235</xdr:colOff>
      <xdr:row>56</xdr:row>
      <xdr:rowOff>83185</xdr:rowOff>
    </xdr:to>
    <xdr:sp>
      <xdr:nvSpPr>
        <xdr:cNvPr id="2057" name="Host Control  16" hidden="1"/>
        <xdr:cNvSpPr/>
      </xdr:nvSpPr>
      <xdr:spPr>
        <a:xfrm>
          <a:off x="6765290" y="13972540"/>
          <a:ext cx="779780" cy="327025"/>
        </a:xfrm>
        <a:prstGeom prst="rect">
          <a:avLst/>
        </a:prstGeom>
      </xdr:spPr>
    </xdr:sp>
    <xdr:clientData/>
  </xdr:twoCellAnchor>
  <xdr:twoCellAnchor editAs="oneCell">
    <xdr:from>
      <xdr:col>9</xdr:col>
      <xdr:colOff>0</xdr:colOff>
      <xdr:row>26</xdr:row>
      <xdr:rowOff>0</xdr:rowOff>
    </xdr:from>
    <xdr:to>
      <xdr:col>10</xdr:col>
      <xdr:colOff>152400</xdr:colOff>
      <xdr:row>28</xdr:row>
      <xdr:rowOff>47625</xdr:rowOff>
    </xdr:to>
    <xdr:sp>
      <xdr:nvSpPr>
        <xdr:cNvPr id="2" name="Host Control  1"/>
        <xdr:cNvSpPr>
          <a:spLocks noChangeArrowheads="1" noChangeShapeType="1"/>
        </xdr:cNvSpPr>
      </xdr:nvSpPr>
      <xdr:spPr>
        <a:xfrm>
          <a:off x="5469890" y="6657340"/>
          <a:ext cx="615315" cy="3524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28</xdr:row>
      <xdr:rowOff>0</xdr:rowOff>
    </xdr:from>
    <xdr:to>
      <xdr:col>10</xdr:col>
      <xdr:colOff>152400</xdr:colOff>
      <xdr:row>30</xdr:row>
      <xdr:rowOff>47625</xdr:rowOff>
    </xdr:to>
    <xdr:sp>
      <xdr:nvSpPr>
        <xdr:cNvPr id="3" name="Host Control  2"/>
        <xdr:cNvSpPr>
          <a:spLocks noChangeArrowheads="1" noChangeShapeType="1"/>
        </xdr:cNvSpPr>
      </xdr:nvSpPr>
      <xdr:spPr>
        <a:xfrm>
          <a:off x="5469890" y="6962140"/>
          <a:ext cx="615315" cy="3524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30</xdr:row>
      <xdr:rowOff>0</xdr:rowOff>
    </xdr:from>
    <xdr:to>
      <xdr:col>10</xdr:col>
      <xdr:colOff>152400</xdr:colOff>
      <xdr:row>32</xdr:row>
      <xdr:rowOff>47625</xdr:rowOff>
    </xdr:to>
    <xdr:sp>
      <xdr:nvSpPr>
        <xdr:cNvPr id="4" name="Host Control  3"/>
        <xdr:cNvSpPr>
          <a:spLocks noChangeArrowheads="1" noChangeShapeType="1"/>
        </xdr:cNvSpPr>
      </xdr:nvSpPr>
      <xdr:spPr>
        <a:xfrm>
          <a:off x="5469890" y="7266940"/>
          <a:ext cx="615315" cy="3524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32</xdr:row>
      <xdr:rowOff>0</xdr:rowOff>
    </xdr:from>
    <xdr:to>
      <xdr:col>10</xdr:col>
      <xdr:colOff>152400</xdr:colOff>
      <xdr:row>33</xdr:row>
      <xdr:rowOff>171450</xdr:rowOff>
    </xdr:to>
    <xdr:sp>
      <xdr:nvSpPr>
        <xdr:cNvPr id="5" name="Host Control  4"/>
        <xdr:cNvSpPr>
          <a:spLocks noChangeArrowheads="1" noChangeShapeType="1"/>
        </xdr:cNvSpPr>
      </xdr:nvSpPr>
      <xdr:spPr>
        <a:xfrm>
          <a:off x="5469890" y="7571740"/>
          <a:ext cx="615315" cy="3238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33</xdr:row>
      <xdr:rowOff>0</xdr:rowOff>
    </xdr:from>
    <xdr:to>
      <xdr:col>10</xdr:col>
      <xdr:colOff>152400</xdr:colOff>
      <xdr:row>33</xdr:row>
      <xdr:rowOff>209550</xdr:rowOff>
    </xdr:to>
    <xdr:sp>
      <xdr:nvSpPr>
        <xdr:cNvPr id="6" name="Host Control  5"/>
        <xdr:cNvSpPr>
          <a:spLocks noChangeArrowheads="1" noChangeShapeType="1"/>
        </xdr:cNvSpPr>
      </xdr:nvSpPr>
      <xdr:spPr>
        <a:xfrm>
          <a:off x="5469890" y="7724140"/>
          <a:ext cx="615315" cy="20955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34</xdr:row>
      <xdr:rowOff>0</xdr:rowOff>
    </xdr:from>
    <xdr:to>
      <xdr:col>10</xdr:col>
      <xdr:colOff>152400</xdr:colOff>
      <xdr:row>35</xdr:row>
      <xdr:rowOff>200025</xdr:rowOff>
    </xdr:to>
    <xdr:sp>
      <xdr:nvSpPr>
        <xdr:cNvPr id="7" name="Host Control  6"/>
        <xdr:cNvSpPr>
          <a:spLocks noChangeArrowheads="1" noChangeShapeType="1"/>
        </xdr:cNvSpPr>
      </xdr:nvSpPr>
      <xdr:spPr>
        <a:xfrm>
          <a:off x="5469890" y="8089900"/>
          <a:ext cx="615315" cy="3524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9</xdr:col>
      <xdr:colOff>0</xdr:colOff>
      <xdr:row>36</xdr:row>
      <xdr:rowOff>0</xdr:rowOff>
    </xdr:from>
    <xdr:to>
      <xdr:col>10</xdr:col>
      <xdr:colOff>152400</xdr:colOff>
      <xdr:row>37</xdr:row>
      <xdr:rowOff>200025</xdr:rowOff>
    </xdr:to>
    <xdr:sp>
      <xdr:nvSpPr>
        <xdr:cNvPr id="8" name="Host Control  7"/>
        <xdr:cNvSpPr>
          <a:spLocks noChangeArrowheads="1" noChangeShapeType="1"/>
        </xdr:cNvSpPr>
      </xdr:nvSpPr>
      <xdr:spPr>
        <a:xfrm>
          <a:off x="5469890" y="8729980"/>
          <a:ext cx="615315" cy="35242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11</xdr:row>
      <xdr:rowOff>0</xdr:rowOff>
    </xdr:from>
    <xdr:to>
      <xdr:col>16</xdr:col>
      <xdr:colOff>95250</xdr:colOff>
      <xdr:row>18</xdr:row>
      <xdr:rowOff>66675</xdr:rowOff>
    </xdr:to>
    <xdr:sp>
      <xdr:nvSpPr>
        <xdr:cNvPr id="9" name="Host Control  13"/>
        <xdr:cNvSpPr>
          <a:spLocks noChangeArrowheads="1" noChangeShapeType="1"/>
        </xdr:cNvSpPr>
      </xdr:nvSpPr>
      <xdr:spPr>
        <a:xfrm>
          <a:off x="6765290" y="3975100"/>
          <a:ext cx="772795" cy="1346835"/>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twoCellAnchor editAs="oneCell">
    <xdr:from>
      <xdr:col>14</xdr:col>
      <xdr:colOff>0</xdr:colOff>
      <xdr:row>55</xdr:row>
      <xdr:rowOff>0</xdr:rowOff>
    </xdr:from>
    <xdr:to>
      <xdr:col>16</xdr:col>
      <xdr:colOff>95250</xdr:colOff>
      <xdr:row>56</xdr:row>
      <xdr:rowOff>76200</xdr:rowOff>
    </xdr:to>
    <xdr:sp>
      <xdr:nvSpPr>
        <xdr:cNvPr id="10" name="Host Control  16"/>
        <xdr:cNvSpPr>
          <a:spLocks noChangeArrowheads="1" noChangeShapeType="1"/>
        </xdr:cNvSpPr>
      </xdr:nvSpPr>
      <xdr:spPr>
        <a:xfrm>
          <a:off x="6765290" y="13972540"/>
          <a:ext cx="772795" cy="320040"/>
        </a:xfrm>
        <a:prstGeom prst="rect">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5</xdr:row>
      <xdr:rowOff>0</xdr:rowOff>
    </xdr:from>
    <xdr:to>
      <xdr:col>1</xdr:col>
      <xdr:colOff>27940</xdr:colOff>
      <xdr:row>5</xdr:row>
      <xdr:rowOff>76200</xdr:rowOff>
    </xdr:to>
    <xdr:pic>
      <xdr:nvPicPr>
        <xdr:cNvPr id="32" name="图片 31"/>
        <xdr:cNvPicPr>
          <a:picLocks noChangeAspect="1"/>
        </xdr:cNvPicPr>
      </xdr:nvPicPr>
      <xdr:blipFill>
        <a:blip r:embed="rId1"/>
        <a:stretch>
          <a:fillRect/>
        </a:stretch>
      </xdr:blipFill>
      <xdr:spPr>
        <a:xfrm>
          <a:off x="176530" y="1270000"/>
          <a:ext cx="27940" cy="76200"/>
        </a:xfrm>
        <a:prstGeom prst="rect">
          <a:avLst/>
        </a:prstGeom>
        <a:noFill/>
        <a:ln>
          <a:noFill/>
        </a:ln>
      </xdr:spPr>
    </xdr:pic>
    <xdr:clientData/>
  </xdr:twoCellAnchor>
  <xdr:twoCellAnchor editAs="oneCell">
    <xdr:from>
      <xdr:col>1</xdr:col>
      <xdr:colOff>0</xdr:colOff>
      <xdr:row>5</xdr:row>
      <xdr:rowOff>0</xdr:rowOff>
    </xdr:from>
    <xdr:to>
      <xdr:col>1</xdr:col>
      <xdr:colOff>27940</xdr:colOff>
      <xdr:row>5</xdr:row>
      <xdr:rowOff>80645</xdr:rowOff>
    </xdr:to>
    <xdr:pic>
      <xdr:nvPicPr>
        <xdr:cNvPr id="33" name="图片 32"/>
        <xdr:cNvPicPr>
          <a:picLocks noChangeAspect="1"/>
        </xdr:cNvPicPr>
      </xdr:nvPicPr>
      <xdr:blipFill>
        <a:blip r:embed="rId2"/>
        <a:stretch>
          <a:fillRect/>
        </a:stretch>
      </xdr:blipFill>
      <xdr:spPr>
        <a:xfrm>
          <a:off x="176530" y="1270000"/>
          <a:ext cx="27940" cy="80645"/>
        </a:xfrm>
        <a:prstGeom prst="rect">
          <a:avLst/>
        </a:prstGeom>
        <a:noFill/>
        <a:ln>
          <a:noFill/>
        </a:ln>
      </xdr:spPr>
    </xdr:pic>
    <xdr:clientData/>
  </xdr:twoCellAnchor>
  <xdr:twoCellAnchor editAs="oneCell">
    <xdr:from>
      <xdr:col>1</xdr:col>
      <xdr:colOff>0</xdr:colOff>
      <xdr:row>8</xdr:row>
      <xdr:rowOff>0</xdr:rowOff>
    </xdr:from>
    <xdr:to>
      <xdr:col>1</xdr:col>
      <xdr:colOff>27940</xdr:colOff>
      <xdr:row>8</xdr:row>
      <xdr:rowOff>82550</xdr:rowOff>
    </xdr:to>
    <xdr:pic>
      <xdr:nvPicPr>
        <xdr:cNvPr id="34" name="图片 33"/>
        <xdr:cNvPicPr>
          <a:picLocks noChangeAspect="1"/>
        </xdr:cNvPicPr>
      </xdr:nvPicPr>
      <xdr:blipFill>
        <a:blip r:embed="rId2"/>
        <a:stretch>
          <a:fillRect/>
        </a:stretch>
      </xdr:blipFill>
      <xdr:spPr>
        <a:xfrm>
          <a:off x="176530" y="1981200"/>
          <a:ext cx="27940" cy="82550"/>
        </a:xfrm>
        <a:prstGeom prst="rect">
          <a:avLst/>
        </a:prstGeom>
        <a:noFill/>
        <a:ln>
          <a:noFill/>
        </a:ln>
      </xdr:spPr>
    </xdr:pic>
    <xdr:clientData/>
  </xdr:twoCellAnchor>
  <xdr:twoCellAnchor editAs="oneCell">
    <xdr:from>
      <xdr:col>1</xdr:col>
      <xdr:colOff>0</xdr:colOff>
      <xdr:row>6</xdr:row>
      <xdr:rowOff>0</xdr:rowOff>
    </xdr:from>
    <xdr:to>
      <xdr:col>1</xdr:col>
      <xdr:colOff>27940</xdr:colOff>
      <xdr:row>6</xdr:row>
      <xdr:rowOff>76200</xdr:rowOff>
    </xdr:to>
    <xdr:pic>
      <xdr:nvPicPr>
        <xdr:cNvPr id="35" name="图片 34"/>
        <xdr:cNvPicPr>
          <a:picLocks noChangeAspect="1"/>
        </xdr:cNvPicPr>
      </xdr:nvPicPr>
      <xdr:blipFill>
        <a:blip r:embed="rId1"/>
        <a:stretch>
          <a:fillRect/>
        </a:stretch>
      </xdr:blipFill>
      <xdr:spPr>
        <a:xfrm>
          <a:off x="176530" y="1600200"/>
          <a:ext cx="27940" cy="76200"/>
        </a:xfrm>
        <a:prstGeom prst="rect">
          <a:avLst/>
        </a:prstGeom>
        <a:noFill/>
        <a:ln>
          <a:noFill/>
        </a:ln>
      </xdr:spPr>
    </xdr:pic>
    <xdr:clientData/>
  </xdr:twoCellAnchor>
  <xdr:twoCellAnchor editAs="oneCell">
    <xdr:from>
      <xdr:col>1</xdr:col>
      <xdr:colOff>0</xdr:colOff>
      <xdr:row>6</xdr:row>
      <xdr:rowOff>0</xdr:rowOff>
    </xdr:from>
    <xdr:to>
      <xdr:col>1</xdr:col>
      <xdr:colOff>27940</xdr:colOff>
      <xdr:row>6</xdr:row>
      <xdr:rowOff>80645</xdr:rowOff>
    </xdr:to>
    <xdr:pic>
      <xdr:nvPicPr>
        <xdr:cNvPr id="36" name="图片 35"/>
        <xdr:cNvPicPr>
          <a:picLocks noChangeAspect="1"/>
        </xdr:cNvPicPr>
      </xdr:nvPicPr>
      <xdr:blipFill>
        <a:blip r:embed="rId2"/>
        <a:stretch>
          <a:fillRect/>
        </a:stretch>
      </xdr:blipFill>
      <xdr:spPr>
        <a:xfrm>
          <a:off x="176530" y="1600200"/>
          <a:ext cx="27940" cy="80645"/>
        </a:xfrm>
        <a:prstGeom prst="rect">
          <a:avLst/>
        </a:prstGeom>
        <a:noFill/>
        <a:ln>
          <a:noFill/>
        </a:ln>
      </xdr:spPr>
    </xdr:pic>
    <xdr:clientData/>
  </xdr:twoCellAnchor>
  <xdr:twoCellAnchor editAs="oneCell">
    <xdr:from>
      <xdr:col>1</xdr:col>
      <xdr:colOff>0</xdr:colOff>
      <xdr:row>9</xdr:row>
      <xdr:rowOff>0</xdr:rowOff>
    </xdr:from>
    <xdr:to>
      <xdr:col>1</xdr:col>
      <xdr:colOff>27940</xdr:colOff>
      <xdr:row>9</xdr:row>
      <xdr:rowOff>82550</xdr:rowOff>
    </xdr:to>
    <xdr:pic>
      <xdr:nvPicPr>
        <xdr:cNvPr id="37" name="图片 36"/>
        <xdr:cNvPicPr>
          <a:picLocks noChangeAspect="1"/>
        </xdr:cNvPicPr>
      </xdr:nvPicPr>
      <xdr:blipFill>
        <a:blip r:embed="rId2"/>
        <a:stretch>
          <a:fillRect/>
        </a:stretch>
      </xdr:blipFill>
      <xdr:spPr>
        <a:xfrm>
          <a:off x="176530" y="2171700"/>
          <a:ext cx="27940" cy="82550"/>
        </a:xfrm>
        <a:prstGeom prst="rect">
          <a:avLst/>
        </a:prstGeom>
        <a:noFill/>
        <a:ln>
          <a:noFill/>
        </a:ln>
      </xdr:spPr>
    </xdr:pic>
    <xdr:clientData/>
  </xdr:twoCellAnchor>
  <xdr:twoCellAnchor editAs="oneCell">
    <xdr:from>
      <xdr:col>1</xdr:col>
      <xdr:colOff>0</xdr:colOff>
      <xdr:row>41</xdr:row>
      <xdr:rowOff>0</xdr:rowOff>
    </xdr:from>
    <xdr:to>
      <xdr:col>1</xdr:col>
      <xdr:colOff>27940</xdr:colOff>
      <xdr:row>41</xdr:row>
      <xdr:rowOff>76200</xdr:rowOff>
    </xdr:to>
    <xdr:pic>
      <xdr:nvPicPr>
        <xdr:cNvPr id="2" name="图片 1"/>
        <xdr:cNvPicPr>
          <a:picLocks noChangeAspect="1"/>
        </xdr:cNvPicPr>
      </xdr:nvPicPr>
      <xdr:blipFill>
        <a:blip r:embed="rId1"/>
        <a:stretch>
          <a:fillRect/>
        </a:stretch>
      </xdr:blipFill>
      <xdr:spPr>
        <a:xfrm>
          <a:off x="176530" y="8267700"/>
          <a:ext cx="27940" cy="76200"/>
        </a:xfrm>
        <a:prstGeom prst="rect">
          <a:avLst/>
        </a:prstGeom>
        <a:noFill/>
        <a:ln>
          <a:noFill/>
        </a:ln>
      </xdr:spPr>
    </xdr:pic>
    <xdr:clientData/>
  </xdr:twoCellAnchor>
  <xdr:twoCellAnchor editAs="oneCell">
    <xdr:from>
      <xdr:col>1</xdr:col>
      <xdr:colOff>0</xdr:colOff>
      <xdr:row>41</xdr:row>
      <xdr:rowOff>0</xdr:rowOff>
    </xdr:from>
    <xdr:to>
      <xdr:col>1</xdr:col>
      <xdr:colOff>27940</xdr:colOff>
      <xdr:row>41</xdr:row>
      <xdr:rowOff>80645</xdr:rowOff>
    </xdr:to>
    <xdr:pic>
      <xdr:nvPicPr>
        <xdr:cNvPr id="3" name="图片 2"/>
        <xdr:cNvPicPr>
          <a:picLocks noChangeAspect="1"/>
        </xdr:cNvPicPr>
      </xdr:nvPicPr>
      <xdr:blipFill>
        <a:blip r:embed="rId2"/>
        <a:stretch>
          <a:fillRect/>
        </a:stretch>
      </xdr:blipFill>
      <xdr:spPr>
        <a:xfrm>
          <a:off x="176530" y="8267700"/>
          <a:ext cx="27940" cy="80645"/>
        </a:xfrm>
        <a:prstGeom prst="rect">
          <a:avLst/>
        </a:prstGeom>
        <a:noFill/>
        <a:ln>
          <a:noFill/>
        </a:ln>
      </xdr:spPr>
    </xdr:pic>
    <xdr:clientData/>
  </xdr:twoCellAnchor>
  <xdr:twoCellAnchor editAs="oneCell">
    <xdr:from>
      <xdr:col>1</xdr:col>
      <xdr:colOff>0</xdr:colOff>
      <xdr:row>47</xdr:row>
      <xdr:rowOff>0</xdr:rowOff>
    </xdr:from>
    <xdr:to>
      <xdr:col>1</xdr:col>
      <xdr:colOff>27940</xdr:colOff>
      <xdr:row>47</xdr:row>
      <xdr:rowOff>76200</xdr:rowOff>
    </xdr:to>
    <xdr:pic>
      <xdr:nvPicPr>
        <xdr:cNvPr id="4" name="图片 3"/>
        <xdr:cNvPicPr>
          <a:picLocks noChangeAspect="1"/>
        </xdr:cNvPicPr>
      </xdr:nvPicPr>
      <xdr:blipFill>
        <a:blip r:embed="rId1"/>
        <a:stretch>
          <a:fillRect/>
        </a:stretch>
      </xdr:blipFill>
      <xdr:spPr>
        <a:xfrm>
          <a:off x="176530" y="9550400"/>
          <a:ext cx="27940" cy="76200"/>
        </a:xfrm>
        <a:prstGeom prst="rect">
          <a:avLst/>
        </a:prstGeom>
        <a:noFill/>
        <a:ln>
          <a:noFill/>
        </a:ln>
      </xdr:spPr>
    </xdr:pic>
    <xdr:clientData/>
  </xdr:twoCellAnchor>
  <xdr:twoCellAnchor editAs="oneCell">
    <xdr:from>
      <xdr:col>1</xdr:col>
      <xdr:colOff>0</xdr:colOff>
      <xdr:row>47</xdr:row>
      <xdr:rowOff>0</xdr:rowOff>
    </xdr:from>
    <xdr:to>
      <xdr:col>1</xdr:col>
      <xdr:colOff>27940</xdr:colOff>
      <xdr:row>47</xdr:row>
      <xdr:rowOff>80645</xdr:rowOff>
    </xdr:to>
    <xdr:pic>
      <xdr:nvPicPr>
        <xdr:cNvPr id="5" name="图片 4"/>
        <xdr:cNvPicPr>
          <a:picLocks noChangeAspect="1"/>
        </xdr:cNvPicPr>
      </xdr:nvPicPr>
      <xdr:blipFill>
        <a:blip r:embed="rId2"/>
        <a:stretch>
          <a:fillRect/>
        </a:stretch>
      </xdr:blipFill>
      <xdr:spPr>
        <a:xfrm>
          <a:off x="176530" y="9550400"/>
          <a:ext cx="27940" cy="8064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home\lvpeng\&#24037;&#20316;\2024&#24180;&#24230;&#24037;&#20316;\&#19987;&#39033;&#24037;&#20316;&#9313;---2024&#39033;&#30446;&#35268;&#33539;&#21270;&#31649;&#29702;\&#23454;&#25805;&#25163;&#20876;2.0&#29256;&#65288;0226&#20462;&#25913;&#65289;\&#39033;&#30446;&#23454;&#26045;&#36164;&#26009;&#27169;&#29256;\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home\lvpeng\&#24037;&#20316;\2024&#24180;&#24230;&#24037;&#20316;\&#19987;&#39033;&#24037;&#20316;&#9313;---2024&#39033;&#30446;&#35268;&#33539;&#21270;&#31649;&#29702;\&#23454;&#25805;&#25163;&#20876;2.0&#29256;&#65288;0226&#20462;&#25913;&#65289;\&#39033;&#30446;&#23454;&#26045;&#36164;&#26009;&#27169;&#29256;\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ta\home\lvpeng\&#24037;&#20316;\2024&#24180;&#24230;&#24037;&#20316;\&#19987;&#39033;&#24037;&#20316;&#9313;---2024&#39033;&#30446;&#35268;&#33539;&#21270;&#31649;&#29702;\&#23454;&#25805;&#25163;&#20876;2.0&#29256;&#65288;0226&#20462;&#25913;&#65289;\&#39033;&#30446;&#23454;&#26045;&#36164;&#26009;&#27169;&#29256;\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X201"/>
  <sheetViews>
    <sheetView zoomScale="85" zoomScaleNormal="85" workbookViewId="0">
      <pane xSplit="2" ySplit="6" topLeftCell="C7" activePane="bottomRight" state="frozen"/>
      <selection/>
      <selection pane="topRight"/>
      <selection pane="bottomLeft"/>
      <selection pane="bottomRight" activeCell="D9" sqref="D9"/>
    </sheetView>
  </sheetViews>
  <sheetFormatPr defaultColWidth="10" defaultRowHeight="14.4"/>
  <cols>
    <col min="1" max="1" width="6.5" style="249" customWidth="1"/>
    <col min="2" max="2" width="8.5" style="249" customWidth="1"/>
    <col min="3" max="3" width="11" style="249" customWidth="1"/>
    <col min="4" max="4" width="12.3796296296296" style="249" customWidth="1"/>
    <col min="5" max="5" width="11.75" style="249" customWidth="1"/>
    <col min="6" max="6" width="7.37962962962963" style="249" customWidth="1"/>
    <col min="7" max="7" width="10.75" style="249" customWidth="1"/>
    <col min="8" max="8" width="6.87962962962963" style="249" customWidth="1"/>
    <col min="9" max="9" width="11.75" style="249" customWidth="1"/>
    <col min="10" max="10" width="7.37962962962963" style="249" customWidth="1"/>
    <col min="11" max="11" width="10.1296296296296" style="249" customWidth="1"/>
    <col min="12" max="12" width="7.62962962962963" style="249" customWidth="1"/>
    <col min="13" max="13" width="11.8796296296296" style="249" customWidth="1"/>
    <col min="14" max="14" width="8.37962962962963" style="249" customWidth="1"/>
    <col min="15" max="15" width="11.1296296296296" style="249" customWidth="1"/>
    <col min="16" max="16" width="7.25" style="249" customWidth="1"/>
    <col min="17" max="17" width="11" style="249" customWidth="1"/>
    <col min="18" max="18" width="6.75" style="249" customWidth="1"/>
    <col min="19" max="19" width="10.25" style="249" customWidth="1"/>
    <col min="20" max="20" width="6.37962962962963" style="249" customWidth="1"/>
    <col min="21" max="21" width="10.1296296296296" style="249" customWidth="1"/>
    <col min="22" max="22" width="6.37962962962963" style="249" customWidth="1"/>
    <col min="23" max="23" width="10" style="249" customWidth="1"/>
    <col min="24" max="24" width="10.3796296296296" style="249"/>
    <col min="25" max="16383" width="10" style="249"/>
  </cols>
  <sheetData>
    <row r="1" ht="24.75" customHeight="1" spans="1:24">
      <c r="A1" s="250" t="s">
        <v>0</v>
      </c>
      <c r="B1" s="250"/>
      <c r="C1" s="250"/>
      <c r="D1" s="254"/>
      <c r="E1" s="251"/>
      <c r="F1" s="327"/>
      <c r="G1" s="254"/>
      <c r="H1" s="254"/>
      <c r="I1" s="254"/>
      <c r="J1" s="254"/>
      <c r="K1" s="254"/>
      <c r="L1" s="254"/>
      <c r="M1" s="252"/>
      <c r="N1" s="252"/>
      <c r="O1" s="252"/>
      <c r="P1" s="253"/>
      <c r="Q1" s="252"/>
      <c r="R1" s="253"/>
      <c r="S1" s="252"/>
      <c r="T1" s="253"/>
      <c r="U1" s="252"/>
      <c r="V1" s="253"/>
      <c r="W1" s="254"/>
    </row>
    <row r="2" ht="39.75" customHeight="1" spans="1:24">
      <c r="A2" s="385" t="s">
        <v>1</v>
      </c>
      <c r="B2" s="385"/>
      <c r="C2" s="385"/>
      <c r="D2" s="385"/>
      <c r="E2" s="386"/>
      <c r="F2" s="387"/>
      <c r="G2" s="386"/>
      <c r="H2" s="385"/>
      <c r="I2" s="386"/>
      <c r="J2" s="385"/>
      <c r="K2" s="386"/>
      <c r="L2" s="385"/>
      <c r="M2" s="388"/>
      <c r="N2" s="388"/>
      <c r="O2" s="388"/>
      <c r="P2" s="389"/>
      <c r="Q2" s="388"/>
      <c r="R2" s="389"/>
      <c r="S2" s="388"/>
      <c r="T2" s="389"/>
      <c r="U2" s="388"/>
      <c r="V2" s="389"/>
      <c r="W2" s="254"/>
    </row>
    <row r="3" ht="21.75" customHeight="1" spans="1:24">
      <c r="A3" s="254"/>
      <c r="B3" s="254"/>
      <c r="C3" s="254"/>
      <c r="D3" s="254"/>
      <c r="E3" s="251"/>
      <c r="F3" s="327"/>
      <c r="G3" s="254"/>
      <c r="H3" s="254"/>
      <c r="I3" s="254"/>
      <c r="J3" s="254"/>
      <c r="K3" s="254"/>
      <c r="L3" s="251"/>
      <c r="M3" s="259"/>
      <c r="N3" s="259"/>
      <c r="O3" s="257"/>
      <c r="P3" s="258"/>
      <c r="Q3" s="259"/>
      <c r="R3" s="258"/>
      <c r="S3" s="259"/>
      <c r="T3" s="390" t="s">
        <v>2</v>
      </c>
      <c r="U3" s="390"/>
      <c r="V3" s="390"/>
      <c r="W3" s="254"/>
    </row>
    <row r="4" ht="24.95" customHeight="1" spans="1:24">
      <c r="A4" s="16" t="s">
        <v>3</v>
      </c>
      <c r="B4" s="16" t="s">
        <v>4</v>
      </c>
      <c r="C4" s="391" t="s">
        <v>5</v>
      </c>
      <c r="D4" s="392" t="s">
        <v>6</v>
      </c>
      <c r="E4" s="392" t="s">
        <v>7</v>
      </c>
      <c r="F4" s="393" t="s">
        <v>8</v>
      </c>
      <c r="G4" s="394" t="s">
        <v>9</v>
      </c>
      <c r="H4" s="395"/>
      <c r="I4" s="394"/>
      <c r="J4" s="395"/>
      <c r="K4" s="394"/>
      <c r="L4" s="395"/>
      <c r="M4" s="22" t="s">
        <v>10</v>
      </c>
      <c r="N4" s="22"/>
      <c r="O4" s="22"/>
      <c r="P4" s="396"/>
      <c r="Q4" s="22"/>
      <c r="R4" s="396"/>
      <c r="S4" s="22"/>
      <c r="T4" s="396"/>
      <c r="U4" s="22"/>
      <c r="V4" s="396"/>
      <c r="W4" s="254"/>
    </row>
    <row r="5" ht="24.95" customHeight="1" spans="1:24">
      <c r="A5" s="16"/>
      <c r="B5" s="16"/>
      <c r="C5" s="391"/>
      <c r="D5" s="392"/>
      <c r="E5" s="397"/>
      <c r="F5" s="393"/>
      <c r="G5" s="394" t="s">
        <v>11</v>
      </c>
      <c r="H5" s="395"/>
      <c r="I5" s="394" t="s">
        <v>12</v>
      </c>
      <c r="J5" s="395"/>
      <c r="K5" s="394" t="s">
        <v>13</v>
      </c>
      <c r="L5" s="395"/>
      <c r="M5" s="22" t="s">
        <v>14</v>
      </c>
      <c r="N5" s="22" t="s">
        <v>15</v>
      </c>
      <c r="O5" s="391" t="s">
        <v>16</v>
      </c>
      <c r="P5" s="391"/>
      <c r="Q5" s="391" t="s">
        <v>17</v>
      </c>
      <c r="R5" s="391"/>
      <c r="S5" s="391" t="s">
        <v>18</v>
      </c>
      <c r="T5" s="391"/>
      <c r="U5" s="391" t="s">
        <v>19</v>
      </c>
      <c r="V5" s="391"/>
      <c r="W5" s="254"/>
    </row>
    <row r="6" ht="24.95" customHeight="1" spans="1:24">
      <c r="A6" s="16"/>
      <c r="B6" s="16"/>
      <c r="C6" s="391"/>
      <c r="D6" s="392"/>
      <c r="E6" s="397"/>
      <c r="F6" s="393"/>
      <c r="G6" s="391" t="s">
        <v>20</v>
      </c>
      <c r="H6" s="393" t="s">
        <v>21</v>
      </c>
      <c r="I6" s="391" t="s">
        <v>20</v>
      </c>
      <c r="J6" s="393" t="s">
        <v>21</v>
      </c>
      <c r="K6" s="391" t="s">
        <v>20</v>
      </c>
      <c r="L6" s="393" t="s">
        <v>21</v>
      </c>
      <c r="M6" s="22"/>
      <c r="N6" s="22"/>
      <c r="O6" s="391" t="s">
        <v>20</v>
      </c>
      <c r="P6" s="393" t="s">
        <v>21</v>
      </c>
      <c r="Q6" s="391" t="s">
        <v>20</v>
      </c>
      <c r="R6" s="393" t="s">
        <v>21</v>
      </c>
      <c r="S6" s="391" t="s">
        <v>20</v>
      </c>
      <c r="T6" s="393" t="s">
        <v>21</v>
      </c>
      <c r="U6" s="391" t="s">
        <v>20</v>
      </c>
      <c r="V6" s="393" t="s">
        <v>21</v>
      </c>
      <c r="W6" s="254"/>
    </row>
    <row r="7" ht="45.95" customHeight="1" spans="1:24">
      <c r="A7" s="16" t="s">
        <v>22</v>
      </c>
      <c r="B7" s="398"/>
      <c r="C7" s="399">
        <f>SUM(C8:C20)</f>
        <v>3168916.4819817</v>
      </c>
      <c r="D7" s="399" t="e">
        <f>SUM(D8:D20)</f>
        <v>#REF!</v>
      </c>
      <c r="E7" s="399">
        <f>SUM(E8:E20)</f>
        <v>1537136.3159404</v>
      </c>
      <c r="F7" s="400">
        <f t="shared" ref="F7:F20" si="0">E7/C7</f>
        <v>0.485066843724182</v>
      </c>
      <c r="G7" s="399">
        <f t="shared" ref="G7:K7" si="1">SUM(G8:G20)</f>
        <v>392043.726976</v>
      </c>
      <c r="H7" s="400">
        <f t="shared" ref="H7:H20" si="2">G7/E7</f>
        <v>0.255048119617259</v>
      </c>
      <c r="I7" s="399">
        <f t="shared" si="1"/>
        <v>995865.741595202</v>
      </c>
      <c r="J7" s="400">
        <f t="shared" ref="J7:J20" si="3">I7/E7</f>
        <v>0.647870804474451</v>
      </c>
      <c r="K7" s="399">
        <f t="shared" si="1"/>
        <v>149226.8473692</v>
      </c>
      <c r="L7" s="400">
        <f t="shared" ref="L7:L20" si="4">K7/E7</f>
        <v>0.0970810759082904</v>
      </c>
      <c r="M7" s="399">
        <f t="shared" ref="M7:M20" si="5">O7+Q7+S7+U7</f>
        <v>1383583.3203574</v>
      </c>
      <c r="N7" s="400">
        <f t="shared" ref="N7:N20" si="6">M7/E7</f>
        <v>0.900104503425867</v>
      </c>
      <c r="O7" s="399">
        <f t="shared" ref="O7:S7" si="7">SUM(O8:O20)</f>
        <v>140956.25147244</v>
      </c>
      <c r="P7" s="400">
        <f t="shared" ref="P7:P20" si="8">O7/M7</f>
        <v>0.101877674729433</v>
      </c>
      <c r="Q7" s="399">
        <f t="shared" si="7"/>
        <v>1008206.30450237</v>
      </c>
      <c r="R7" s="400">
        <f t="shared" ref="R7:R20" si="9">Q7/M7</f>
        <v>0.728692150062874</v>
      </c>
      <c r="S7" s="399">
        <f t="shared" si="7"/>
        <v>81927.203346696</v>
      </c>
      <c r="T7" s="400">
        <f t="shared" ref="T7:T20" si="10">S7/M7</f>
        <v>0.0592137836162501</v>
      </c>
      <c r="U7" s="399">
        <f>SUM(U8:U20)</f>
        <v>152493.5610359</v>
      </c>
      <c r="V7" s="400">
        <f t="shared" ref="V7:V20" si="11">U7/M7</f>
        <v>0.110216391591443</v>
      </c>
      <c r="W7" s="384"/>
      <c r="X7" s="249">
        <f>M7-E7</f>
        <v>-153552.995583</v>
      </c>
    </row>
    <row r="8" ht="45.95" customHeight="1" spans="1:24">
      <c r="A8" s="401">
        <v>1</v>
      </c>
      <c r="B8" s="402" t="s">
        <v>23</v>
      </c>
      <c r="C8" s="399">
        <f>'2023年确权'!C8</f>
        <v>484890.49</v>
      </c>
      <c r="D8" s="399" t="e">
        <f>'2023年确权'!#REF!</f>
        <v>#REF!</v>
      </c>
      <c r="E8" s="399">
        <f t="shared" ref="E8:E20" si="12">G8+I8+K8</f>
        <v>180061.953171</v>
      </c>
      <c r="F8" s="400">
        <f t="shared" si="0"/>
        <v>0.371345606656464</v>
      </c>
      <c r="G8" s="399">
        <f>'2023年确权'!F8</f>
        <v>43688.165791</v>
      </c>
      <c r="H8" s="400">
        <f t="shared" si="2"/>
        <v>0.242628523247832</v>
      </c>
      <c r="I8" s="399">
        <f>'2023年确权'!H8</f>
        <v>102381.45118</v>
      </c>
      <c r="J8" s="400">
        <f t="shared" si="3"/>
        <v>0.568590140099009</v>
      </c>
      <c r="K8" s="399">
        <f>'2023年确权'!J8</f>
        <v>33992.3362</v>
      </c>
      <c r="L8" s="400">
        <f t="shared" si="4"/>
        <v>0.18878133665316</v>
      </c>
      <c r="M8" s="399">
        <f t="shared" si="5"/>
        <v>180061.115749</v>
      </c>
      <c r="N8" s="400">
        <f t="shared" si="6"/>
        <v>0.999995349256268</v>
      </c>
      <c r="O8" s="403">
        <f>'2023年确权'!N8</f>
        <v>33991.8343</v>
      </c>
      <c r="P8" s="400">
        <f t="shared" si="8"/>
        <v>0.188779427243934</v>
      </c>
      <c r="Q8" s="403">
        <f>'2023年确权'!P8</f>
        <v>117658.313449</v>
      </c>
      <c r="R8" s="400">
        <f t="shared" si="9"/>
        <v>0.653435434738793</v>
      </c>
      <c r="S8" s="403">
        <f>'2023年确权'!R8</f>
        <v>3571.542</v>
      </c>
      <c r="T8" s="400">
        <f t="shared" si="10"/>
        <v>0.0198351653278581</v>
      </c>
      <c r="U8" s="403">
        <f>'2023年确权'!T8</f>
        <v>24839.426</v>
      </c>
      <c r="V8" s="400">
        <f t="shared" si="11"/>
        <v>0.137949972689414</v>
      </c>
      <c r="W8" s="404"/>
    </row>
    <row r="9" ht="45.95" customHeight="1" spans="1:24">
      <c r="A9" s="401">
        <v>2</v>
      </c>
      <c r="B9" s="405" t="s">
        <v>24</v>
      </c>
      <c r="C9" s="399">
        <f>'2023年确权'!C17</f>
        <v>170270.7099</v>
      </c>
      <c r="D9" s="399" t="e">
        <f>'2023年确权'!#REF!</f>
        <v>#REF!</v>
      </c>
      <c r="E9" s="399">
        <f t="shared" si="12"/>
        <v>134035.52362</v>
      </c>
      <c r="F9" s="400">
        <f t="shared" si="0"/>
        <v>0.787190725279287</v>
      </c>
      <c r="G9" s="399">
        <f>'2023年确权'!F17</f>
        <v>55171.6553</v>
      </c>
      <c r="H9" s="400">
        <f t="shared" si="2"/>
        <v>0.411619649850554</v>
      </c>
      <c r="I9" s="399">
        <f>'2023年确权'!H17</f>
        <v>67326.01692</v>
      </c>
      <c r="J9" s="400">
        <f t="shared" si="3"/>
        <v>0.50229980158748</v>
      </c>
      <c r="K9" s="399">
        <f>'2023年确权'!J17</f>
        <v>11537.8514</v>
      </c>
      <c r="L9" s="400">
        <f t="shared" si="4"/>
        <v>0.0860805485619664</v>
      </c>
      <c r="M9" s="399">
        <f t="shared" si="5"/>
        <v>134029.04362</v>
      </c>
      <c r="N9" s="400">
        <f t="shared" si="6"/>
        <v>0.999951654607488</v>
      </c>
      <c r="O9" s="403">
        <f>'2023年确权'!N17</f>
        <v>12112.8114</v>
      </c>
      <c r="P9" s="400">
        <f t="shared" si="8"/>
        <v>0.0903745268401849</v>
      </c>
      <c r="Q9" s="403">
        <f>'2023年确权'!P17</f>
        <v>103161.7594</v>
      </c>
      <c r="R9" s="400">
        <f t="shared" si="9"/>
        <v>0.769697049338686</v>
      </c>
      <c r="S9" s="403">
        <f>'2023年确权'!R17</f>
        <v>9193.76282</v>
      </c>
      <c r="T9" s="400">
        <f t="shared" si="10"/>
        <v>0.0685953027171201</v>
      </c>
      <c r="U9" s="403">
        <f>'2023年确权'!T17</f>
        <v>9560.71</v>
      </c>
      <c r="V9" s="400">
        <f t="shared" si="11"/>
        <v>0.0713331211040092</v>
      </c>
      <c r="W9" s="384"/>
    </row>
    <row r="10" ht="39.95" customHeight="1" spans="1:24">
      <c r="A10" s="401">
        <v>3</v>
      </c>
      <c r="B10" s="405" t="s">
        <v>25</v>
      </c>
      <c r="C10" s="399">
        <f>'2023年确权'!C26</f>
        <v>439415.68</v>
      </c>
      <c r="D10" s="399" t="e">
        <f>'2023年确权'!#REF!</f>
        <v>#REF!</v>
      </c>
      <c r="E10" s="399">
        <f t="shared" si="12"/>
        <v>79721.783234</v>
      </c>
      <c r="F10" s="400">
        <f t="shared" si="0"/>
        <v>0.181426805784445</v>
      </c>
      <c r="G10" s="399">
        <f>'2023年确权'!F26</f>
        <v>13464.72915</v>
      </c>
      <c r="H10" s="400">
        <f t="shared" si="2"/>
        <v>0.168896487306088</v>
      </c>
      <c r="I10" s="399">
        <f>'2023年确权'!H26</f>
        <v>62859.8050708</v>
      </c>
      <c r="J10" s="400">
        <f t="shared" si="3"/>
        <v>0.788489701569939</v>
      </c>
      <c r="K10" s="399">
        <f>'2023年确权'!J26</f>
        <v>3397.2490132</v>
      </c>
      <c r="L10" s="400">
        <f t="shared" si="4"/>
        <v>0.0426138111239731</v>
      </c>
      <c r="M10" s="399">
        <f t="shared" si="5"/>
        <v>79721.783234</v>
      </c>
      <c r="N10" s="400">
        <f t="shared" si="6"/>
        <v>1</v>
      </c>
      <c r="O10" s="403">
        <f>'2023年确权'!N26</f>
        <v>3554.65204244</v>
      </c>
      <c r="P10" s="400">
        <f t="shared" si="8"/>
        <v>0.0445882153941083</v>
      </c>
      <c r="Q10" s="403">
        <f>'2023年确权'!P26</f>
        <v>66434.623938864</v>
      </c>
      <c r="R10" s="400">
        <f t="shared" si="9"/>
        <v>0.833330882023356</v>
      </c>
      <c r="S10" s="403">
        <f>'2023年确权'!R26</f>
        <v>7435.421252696</v>
      </c>
      <c r="T10" s="400">
        <f t="shared" si="10"/>
        <v>0.0932671216205926</v>
      </c>
      <c r="U10" s="403">
        <f>'2023年确权'!T26</f>
        <v>2297.086</v>
      </c>
      <c r="V10" s="400">
        <f t="shared" si="11"/>
        <v>0.0288137809619433</v>
      </c>
      <c r="W10" s="384"/>
    </row>
    <row r="11" ht="39.95" customHeight="1" spans="1:24">
      <c r="A11" s="401">
        <v>4</v>
      </c>
      <c r="B11" s="405" t="s">
        <v>26</v>
      </c>
      <c r="C11" s="399">
        <f>'2023年确权'!C36</f>
        <v>428546.998</v>
      </c>
      <c r="D11" s="399" t="e">
        <f>'2023年确权'!#REF!</f>
        <v>#REF!</v>
      </c>
      <c r="E11" s="399">
        <f t="shared" si="12"/>
        <v>190733.6505379</v>
      </c>
      <c r="F11" s="400">
        <f t="shared" si="0"/>
        <v>0.445070555687103</v>
      </c>
      <c r="G11" s="399">
        <f>'2023年确权'!F36</f>
        <v>59086.210351</v>
      </c>
      <c r="H11" s="400">
        <f t="shared" si="2"/>
        <v>0.309783880213938</v>
      </c>
      <c r="I11" s="399">
        <f>'2023年确权'!H36</f>
        <v>110265.3443869</v>
      </c>
      <c r="J11" s="400">
        <f t="shared" si="3"/>
        <v>0.578111644567876</v>
      </c>
      <c r="K11" s="399">
        <f>'2023年确权'!J36</f>
        <v>21382.0958</v>
      </c>
      <c r="L11" s="400">
        <f t="shared" si="4"/>
        <v>0.112104475218185</v>
      </c>
      <c r="M11" s="399">
        <f t="shared" si="5"/>
        <v>181807.8521269</v>
      </c>
      <c r="N11" s="400">
        <f t="shared" si="6"/>
        <v>0.953202812477883</v>
      </c>
      <c r="O11" s="403">
        <f>'2023年确权'!N36</f>
        <v>21382.0958</v>
      </c>
      <c r="P11" s="400">
        <f t="shared" si="8"/>
        <v>0.117608208610679</v>
      </c>
      <c r="Q11" s="403">
        <f>'2023年确权'!P36</f>
        <v>116395.261708</v>
      </c>
      <c r="R11" s="400">
        <f t="shared" si="9"/>
        <v>0.640210311855823</v>
      </c>
      <c r="S11" s="403">
        <f>'2023年确权'!R36</f>
        <v>20998.320313</v>
      </c>
      <c r="T11" s="400">
        <f t="shared" si="10"/>
        <v>0.115497323505826</v>
      </c>
      <c r="U11" s="403">
        <f>'2023年确权'!T36</f>
        <v>23032.1743059</v>
      </c>
      <c r="V11" s="400">
        <f t="shared" si="11"/>
        <v>0.126684156027671</v>
      </c>
      <c r="W11" s="384"/>
    </row>
    <row r="12" ht="39.95" customHeight="1" spans="1:24">
      <c r="A12" s="401">
        <v>5</v>
      </c>
      <c r="B12" s="405" t="s">
        <v>27</v>
      </c>
      <c r="C12" s="399">
        <f>'2023年确权'!C44</f>
        <v>301475.045706702</v>
      </c>
      <c r="D12" s="399" t="e">
        <f>'2023年确权'!#REF!</f>
        <v>#REF!</v>
      </c>
      <c r="E12" s="399">
        <f t="shared" si="12"/>
        <v>207689.073909702</v>
      </c>
      <c r="F12" s="400">
        <f t="shared" si="0"/>
        <v>0.688909668867777</v>
      </c>
      <c r="G12" s="399">
        <f>'2023年确权'!F44</f>
        <v>38470.401563</v>
      </c>
      <c r="H12" s="400">
        <f t="shared" si="2"/>
        <v>0.185230743432011</v>
      </c>
      <c r="I12" s="399">
        <f>'2023年确权'!H44</f>
        <v>160207.652763702</v>
      </c>
      <c r="J12" s="400">
        <f t="shared" si="3"/>
        <v>0.771382190443761</v>
      </c>
      <c r="K12" s="399">
        <f>'2023年确权'!J44</f>
        <v>9011.019583</v>
      </c>
      <c r="L12" s="400">
        <f t="shared" si="4"/>
        <v>0.0433870661242284</v>
      </c>
      <c r="M12" s="399">
        <f t="shared" si="5"/>
        <v>194711.991047702</v>
      </c>
      <c r="N12" s="400">
        <f t="shared" si="6"/>
        <v>0.937516776315146</v>
      </c>
      <c r="O12" s="403">
        <f>'2023年确权'!N44</f>
        <v>9011.019583</v>
      </c>
      <c r="P12" s="400">
        <f t="shared" si="8"/>
        <v>0.0462787090538888</v>
      </c>
      <c r="Q12" s="403">
        <f>'2023年确权'!P44</f>
        <v>153651.225734702</v>
      </c>
      <c r="R12" s="400">
        <f t="shared" si="9"/>
        <v>0.789120510287727</v>
      </c>
      <c r="S12" s="403">
        <f>'2023年确权'!R44</f>
        <v>9601.5656</v>
      </c>
      <c r="T12" s="400">
        <f t="shared" si="10"/>
        <v>0.0493116296964358</v>
      </c>
      <c r="U12" s="403">
        <f>'2023年确权'!T44</f>
        <v>22448.18013</v>
      </c>
      <c r="V12" s="400">
        <f t="shared" si="11"/>
        <v>0.115289150961948</v>
      </c>
      <c r="W12" s="384"/>
    </row>
    <row r="13" ht="39.95" customHeight="1" spans="1:24">
      <c r="A13" s="401">
        <v>6</v>
      </c>
      <c r="B13" s="402" t="s">
        <v>28</v>
      </c>
      <c r="C13" s="399">
        <f>'2023年确权'!C52</f>
        <v>331428.98</v>
      </c>
      <c r="D13" s="399" t="e">
        <f>'2023年确权'!#REF!</f>
        <v>#REF!</v>
      </c>
      <c r="E13" s="399">
        <f t="shared" si="12"/>
        <v>144590.612094</v>
      </c>
      <c r="F13" s="400">
        <f t="shared" si="0"/>
        <v>0.436264240061325</v>
      </c>
      <c r="G13" s="399">
        <f>'2023年确权'!F52</f>
        <v>42510.271504</v>
      </c>
      <c r="H13" s="400">
        <f t="shared" si="2"/>
        <v>0.294004367837959</v>
      </c>
      <c r="I13" s="399">
        <f>'2023年确权'!H52</f>
        <v>76476.35459</v>
      </c>
      <c r="J13" s="400">
        <f t="shared" si="3"/>
        <v>0.528916459253121</v>
      </c>
      <c r="K13" s="399">
        <f>'2023年确权'!J52</f>
        <v>25603.986</v>
      </c>
      <c r="L13" s="400">
        <f t="shared" si="4"/>
        <v>0.17707917290892</v>
      </c>
      <c r="M13" s="399">
        <f t="shared" si="5"/>
        <v>144590.612094</v>
      </c>
      <c r="N13" s="400">
        <f t="shared" si="6"/>
        <v>1</v>
      </c>
      <c r="O13" s="403">
        <f>'2023年确权'!N52</f>
        <v>25603.782027</v>
      </c>
      <c r="P13" s="400">
        <f t="shared" si="8"/>
        <v>0.177077762215673</v>
      </c>
      <c r="Q13" s="403">
        <f>'2023年确权'!P52</f>
        <v>100130.440867</v>
      </c>
      <c r="R13" s="400">
        <f t="shared" si="9"/>
        <v>0.692509972928976</v>
      </c>
      <c r="S13" s="403">
        <f>'2023年确权'!R52</f>
        <v>7424.85</v>
      </c>
      <c r="T13" s="400">
        <f t="shared" si="10"/>
        <v>0.0513508442385804</v>
      </c>
      <c r="U13" s="403">
        <f>'2023年确权'!T52</f>
        <v>11431.5392</v>
      </c>
      <c r="V13" s="400">
        <f t="shared" si="11"/>
        <v>0.0790614206167702</v>
      </c>
      <c r="W13" s="384"/>
    </row>
    <row r="14" ht="39.95" customHeight="1" spans="1:24">
      <c r="A14" s="401">
        <v>7</v>
      </c>
      <c r="B14" s="405" t="s">
        <v>29</v>
      </c>
      <c r="C14" s="399">
        <f>'2023年确权'!C61</f>
        <v>284254.624065</v>
      </c>
      <c r="D14" s="399" t="e">
        <f>'2023年确权'!#REF!</f>
        <v>#REF!</v>
      </c>
      <c r="E14" s="399">
        <f t="shared" si="12"/>
        <v>134777.0520188</v>
      </c>
      <c r="F14" s="400">
        <f t="shared" si="0"/>
        <v>0.474141986122909</v>
      </c>
      <c r="G14" s="399">
        <f>'2023年确权'!F61</f>
        <v>45399.890829</v>
      </c>
      <c r="H14" s="400">
        <f t="shared" si="2"/>
        <v>0.336851787073271</v>
      </c>
      <c r="I14" s="399">
        <f>'2023年确权'!H61</f>
        <v>81098.3063698</v>
      </c>
      <c r="J14" s="400">
        <f t="shared" si="3"/>
        <v>0.601721918939788</v>
      </c>
      <c r="K14" s="399">
        <f>'2023年确权'!J61</f>
        <v>8278.85482</v>
      </c>
      <c r="L14" s="400">
        <f t="shared" si="4"/>
        <v>0.0614262939869406</v>
      </c>
      <c r="M14" s="399">
        <f t="shared" si="5"/>
        <v>134776.9461468</v>
      </c>
      <c r="N14" s="400">
        <f t="shared" si="6"/>
        <v>0.999999214465679</v>
      </c>
      <c r="O14" s="403">
        <f>'2023年确权'!N61</f>
        <v>8278.85482</v>
      </c>
      <c r="P14" s="400">
        <f t="shared" si="8"/>
        <v>0.0614263422394407</v>
      </c>
      <c r="Q14" s="403">
        <f>'2023年确权'!P61</f>
        <v>95537.2268028</v>
      </c>
      <c r="R14" s="400">
        <f t="shared" si="9"/>
        <v>0.708854366671435</v>
      </c>
      <c r="S14" s="403">
        <f>'2023年确权'!R61</f>
        <v>6270.487524</v>
      </c>
      <c r="T14" s="400">
        <f t="shared" si="10"/>
        <v>0.0465249265788389</v>
      </c>
      <c r="U14" s="403">
        <f>'2023年确权'!T61</f>
        <v>24690.377</v>
      </c>
      <c r="V14" s="400">
        <f t="shared" si="11"/>
        <v>0.183194364510286</v>
      </c>
      <c r="W14" s="384"/>
    </row>
    <row r="15" ht="39.95" customHeight="1" spans="1:24">
      <c r="A15" s="401">
        <v>8</v>
      </c>
      <c r="B15" s="405" t="s">
        <v>30</v>
      </c>
      <c r="C15" s="399">
        <f>'2023年确权'!C69</f>
        <v>197132.445</v>
      </c>
      <c r="D15" s="399" t="e">
        <f>'2023年确权'!#REF!</f>
        <v>#REF!</v>
      </c>
      <c r="E15" s="399">
        <f t="shared" si="12"/>
        <v>97302.225686</v>
      </c>
      <c r="F15" s="400">
        <f t="shared" si="0"/>
        <v>0.493588083311197</v>
      </c>
      <c r="G15" s="399">
        <f>'2023年确权'!F69</f>
        <v>10765.133</v>
      </c>
      <c r="H15" s="400">
        <f t="shared" si="2"/>
        <v>0.110636040687699</v>
      </c>
      <c r="I15" s="399">
        <f>'2023年确权'!H69</f>
        <v>83632.092686</v>
      </c>
      <c r="J15" s="400">
        <f t="shared" si="3"/>
        <v>0.859508527131596</v>
      </c>
      <c r="K15" s="399">
        <f>'2023年确权'!J69</f>
        <v>2905</v>
      </c>
      <c r="L15" s="400">
        <f t="shared" si="4"/>
        <v>0.0298554321807047</v>
      </c>
      <c r="M15" s="399">
        <f t="shared" si="5"/>
        <v>97302.225686</v>
      </c>
      <c r="N15" s="400">
        <f t="shared" si="6"/>
        <v>1</v>
      </c>
      <c r="O15" s="403">
        <f>'2023年确权'!N69</f>
        <v>2905</v>
      </c>
      <c r="P15" s="400">
        <f t="shared" si="8"/>
        <v>0.0298554321807047</v>
      </c>
      <c r="Q15" s="403">
        <f>'2023年确权'!P69</f>
        <v>77055.497086</v>
      </c>
      <c r="R15" s="400">
        <f t="shared" si="9"/>
        <v>0.791919162616718</v>
      </c>
      <c r="S15" s="403">
        <f>'2023年确权'!R69</f>
        <v>8351.5002</v>
      </c>
      <c r="T15" s="400">
        <f t="shared" si="10"/>
        <v>0.0858305156035257</v>
      </c>
      <c r="U15" s="403">
        <f>'2023年确权'!T69</f>
        <v>8990.2284</v>
      </c>
      <c r="V15" s="400">
        <f t="shared" si="11"/>
        <v>0.0923948895990519</v>
      </c>
      <c r="W15" s="384"/>
    </row>
    <row r="16" ht="39.95" customHeight="1" spans="1:24">
      <c r="A16" s="401">
        <v>9</v>
      </c>
      <c r="B16" s="405" t="s">
        <v>31</v>
      </c>
      <c r="C16" s="399">
        <f>'2023年确权'!C75</f>
        <v>106714.6</v>
      </c>
      <c r="D16" s="399" t="e">
        <f>'2023年确权'!#REF!</f>
        <v>#REF!</v>
      </c>
      <c r="E16" s="399">
        <f t="shared" si="12"/>
        <v>40390.209573</v>
      </c>
      <c r="F16" s="400">
        <f t="shared" si="0"/>
        <v>0.378488131642718</v>
      </c>
      <c r="G16" s="399">
        <f>'2023年确权'!F75</f>
        <v>10893.622028</v>
      </c>
      <c r="H16" s="400">
        <f t="shared" si="2"/>
        <v>0.269709470269304</v>
      </c>
      <c r="I16" s="399">
        <f>'2023年确权'!H75</f>
        <v>29278.837545</v>
      </c>
      <c r="J16" s="400">
        <f t="shared" si="3"/>
        <v>0.724899371766872</v>
      </c>
      <c r="K16" s="399">
        <f>'2023年确权'!J75</f>
        <v>217.75</v>
      </c>
      <c r="L16" s="400">
        <f t="shared" si="4"/>
        <v>0.00539115796382402</v>
      </c>
      <c r="M16" s="399">
        <f t="shared" si="5"/>
        <v>35071.81075</v>
      </c>
      <c r="N16" s="400">
        <f t="shared" si="6"/>
        <v>0.868324554905126</v>
      </c>
      <c r="O16" s="403">
        <f>'2023年确权'!N75</f>
        <v>217.75</v>
      </c>
      <c r="P16" s="400">
        <f t="shared" si="8"/>
        <v>0.00620868998045674</v>
      </c>
      <c r="Q16" s="403">
        <f>'2023年确权'!P75</f>
        <v>22976.78075</v>
      </c>
      <c r="R16" s="400">
        <f t="shared" si="9"/>
        <v>0.655135285536975</v>
      </c>
      <c r="S16" s="403">
        <f>'2023年确权'!R75</f>
        <v>1193.37</v>
      </c>
      <c r="T16" s="400">
        <f t="shared" si="10"/>
        <v>0.0340264723856609</v>
      </c>
      <c r="U16" s="403">
        <f>'2023年确权'!T75</f>
        <v>10683.91</v>
      </c>
      <c r="V16" s="400">
        <f t="shared" si="11"/>
        <v>0.304629552096907</v>
      </c>
      <c r="W16" s="384"/>
    </row>
    <row r="17" ht="39.95" customHeight="1" spans="1:23">
      <c r="A17" s="401">
        <v>10</v>
      </c>
      <c r="B17" s="405" t="s">
        <v>32</v>
      </c>
      <c r="C17" s="399">
        <f>'2023年确权'!C84</f>
        <v>264822.10931</v>
      </c>
      <c r="D17" s="399" t="e">
        <f>'2023年确权'!#REF!</f>
        <v>#REF!</v>
      </c>
      <c r="E17" s="399">
        <f t="shared" si="12"/>
        <v>202588.827724</v>
      </c>
      <c r="F17" s="400">
        <f t="shared" si="0"/>
        <v>0.764999675638298</v>
      </c>
      <c r="G17" s="399">
        <f>'2023年确权'!F84</f>
        <v>18477.651791</v>
      </c>
      <c r="H17" s="400">
        <f t="shared" si="2"/>
        <v>0.0912076544328165</v>
      </c>
      <c r="I17" s="399">
        <f>'2023年确权'!H84</f>
        <v>160377.29498</v>
      </c>
      <c r="J17" s="400">
        <f t="shared" si="3"/>
        <v>0.791639384963975</v>
      </c>
      <c r="K17" s="399">
        <f>'2023年确权'!J84</f>
        <v>23733.880953</v>
      </c>
      <c r="L17" s="400">
        <f t="shared" si="4"/>
        <v>0.117152960603209</v>
      </c>
      <c r="M17" s="399">
        <f t="shared" si="5"/>
        <v>74351.02237</v>
      </c>
      <c r="N17" s="400">
        <f t="shared" si="6"/>
        <v>0.367004554028484</v>
      </c>
      <c r="O17" s="403">
        <f>'2023年确权'!N84</f>
        <v>9270.6615</v>
      </c>
      <c r="P17" s="400">
        <f t="shared" si="8"/>
        <v>0.124687747451078</v>
      </c>
      <c r="Q17" s="403">
        <f>'2023年确权'!P84</f>
        <v>61539.55087</v>
      </c>
      <c r="R17" s="400">
        <f t="shared" si="9"/>
        <v>0.827689370076916</v>
      </c>
      <c r="S17" s="403">
        <f>'2023年确权'!R84</f>
        <v>3540.81</v>
      </c>
      <c r="T17" s="400">
        <f t="shared" si="10"/>
        <v>0.047622882472006</v>
      </c>
      <c r="U17" s="403">
        <f>'2023年确权'!T84</f>
        <v>0</v>
      </c>
      <c r="V17" s="400">
        <f t="shared" si="11"/>
        <v>0</v>
      </c>
      <c r="W17" s="384"/>
    </row>
    <row r="18" ht="39.95" customHeight="1" spans="1:23">
      <c r="A18" s="401">
        <v>11</v>
      </c>
      <c r="B18" s="405" t="s">
        <v>33</v>
      </c>
      <c r="C18" s="399">
        <f>'2023年确权'!C89</f>
        <v>82317</v>
      </c>
      <c r="D18" s="399" t="e">
        <f>'2023年确权'!#REF!</f>
        <v>#REF!</v>
      </c>
      <c r="E18" s="399">
        <f t="shared" si="12"/>
        <v>68626.866839</v>
      </c>
      <c r="F18" s="400">
        <f t="shared" si="0"/>
        <v>0.833690086361262</v>
      </c>
      <c r="G18" s="399">
        <f>'2023年确权'!F89</f>
        <v>25077.73</v>
      </c>
      <c r="H18" s="400">
        <f t="shared" si="2"/>
        <v>0.365421461813678</v>
      </c>
      <c r="I18" s="399">
        <f>'2023年确权'!H89</f>
        <v>43130.283239</v>
      </c>
      <c r="J18" s="400">
        <f t="shared" si="3"/>
        <v>0.62847519092172</v>
      </c>
      <c r="K18" s="399">
        <f>'2023年确权'!J89</f>
        <v>418.8536</v>
      </c>
      <c r="L18" s="400">
        <f t="shared" si="4"/>
        <v>0.00610334726460176</v>
      </c>
      <c r="M18" s="399">
        <f t="shared" si="5"/>
        <v>68626.8</v>
      </c>
      <c r="N18" s="400">
        <f t="shared" si="6"/>
        <v>0.999999026051996</v>
      </c>
      <c r="O18" s="403">
        <f>'2023年确权'!N89</f>
        <v>418.82</v>
      </c>
      <c r="P18" s="400">
        <f t="shared" si="8"/>
        <v>0.00610286360430619</v>
      </c>
      <c r="Q18" s="403">
        <f>'2023年确权'!P89</f>
        <v>60158.02</v>
      </c>
      <c r="R18" s="400">
        <f t="shared" si="9"/>
        <v>0.876596606573525</v>
      </c>
      <c r="S18" s="403">
        <f>'2023年确权'!R89</f>
        <v>718.6</v>
      </c>
      <c r="T18" s="400">
        <f t="shared" si="10"/>
        <v>0.0104711278975561</v>
      </c>
      <c r="U18" s="403">
        <f>'2023年确权'!T89</f>
        <v>7331.36</v>
      </c>
      <c r="V18" s="400">
        <f t="shared" si="11"/>
        <v>0.106829401924613</v>
      </c>
      <c r="W18" s="384"/>
    </row>
    <row r="19" ht="39.95" customHeight="1" spans="1:23">
      <c r="A19" s="401">
        <v>12</v>
      </c>
      <c r="B19" s="405" t="s">
        <v>34</v>
      </c>
      <c r="C19" s="399">
        <f>'2023年确权'!C96</f>
        <v>48973.8</v>
      </c>
      <c r="D19" s="399" t="e">
        <f>'2023年确权'!#REF!</f>
        <v>#REF!</v>
      </c>
      <c r="E19" s="399">
        <f t="shared" si="12"/>
        <v>32845.767533</v>
      </c>
      <c r="F19" s="400">
        <f t="shared" si="0"/>
        <v>0.670680395088803</v>
      </c>
      <c r="G19" s="399">
        <f>'2023年确权'!F96</f>
        <v>16024.655669</v>
      </c>
      <c r="H19" s="400">
        <f t="shared" si="2"/>
        <v>0.487875816964852</v>
      </c>
      <c r="I19" s="399">
        <f>'2023年确权'!H96</f>
        <v>8679.641864</v>
      </c>
      <c r="J19" s="400">
        <f t="shared" si="3"/>
        <v>0.264254499617937</v>
      </c>
      <c r="K19" s="399">
        <f>'2023年确权'!J96</f>
        <v>8141.47</v>
      </c>
      <c r="L19" s="400">
        <f t="shared" si="4"/>
        <v>0.24786968341721</v>
      </c>
      <c r="M19" s="399">
        <f t="shared" si="5"/>
        <v>42537.727533</v>
      </c>
      <c r="N19" s="400">
        <f t="shared" si="6"/>
        <v>1.29507485219405</v>
      </c>
      <c r="O19" s="403">
        <f>'2023年确权'!N96</f>
        <v>13602.47</v>
      </c>
      <c r="P19" s="400">
        <f t="shared" si="8"/>
        <v>0.319774251914314</v>
      </c>
      <c r="Q19" s="403">
        <f>'2023年确权'!P96</f>
        <v>19958.713896</v>
      </c>
      <c r="R19" s="400">
        <f t="shared" si="9"/>
        <v>0.469200285335327</v>
      </c>
      <c r="S19" s="403">
        <f>'2023年确权'!R96</f>
        <v>3626.973637</v>
      </c>
      <c r="T19" s="400">
        <f t="shared" si="10"/>
        <v>0.0852648659754158</v>
      </c>
      <c r="U19" s="403">
        <f>'2023年确权'!T96</f>
        <v>5349.57</v>
      </c>
      <c r="V19" s="400">
        <f t="shared" si="11"/>
        <v>0.125760596774943</v>
      </c>
      <c r="W19" s="384"/>
    </row>
    <row r="20" ht="39.95" customHeight="1" spans="1:23">
      <c r="A20" s="401">
        <v>13</v>
      </c>
      <c r="B20" s="405" t="s">
        <v>35</v>
      </c>
      <c r="C20" s="399">
        <f>'2023年确权'!C104</f>
        <v>28674</v>
      </c>
      <c r="D20" s="399" t="e">
        <f>'2023年确权'!#REF!</f>
        <v>#REF!</v>
      </c>
      <c r="E20" s="399">
        <f t="shared" si="12"/>
        <v>23772.77</v>
      </c>
      <c r="F20" s="400">
        <f t="shared" si="0"/>
        <v>0.829070586594127</v>
      </c>
      <c r="G20" s="399">
        <f>'2023年确权'!F104</f>
        <v>13013.61</v>
      </c>
      <c r="H20" s="400">
        <f t="shared" si="2"/>
        <v>0.547416645178496</v>
      </c>
      <c r="I20" s="399">
        <f>'2023年确权'!H104</f>
        <v>10152.66</v>
      </c>
      <c r="J20" s="400">
        <f t="shared" si="3"/>
        <v>0.42707097237722</v>
      </c>
      <c r="K20" s="399">
        <f>'2023年确权'!J104</f>
        <v>606.5</v>
      </c>
      <c r="L20" s="400">
        <f t="shared" si="4"/>
        <v>0.0255123824442839</v>
      </c>
      <c r="M20" s="399">
        <f t="shared" si="5"/>
        <v>15994.39</v>
      </c>
      <c r="N20" s="400">
        <f t="shared" si="6"/>
        <v>0.672802959015714</v>
      </c>
      <c r="O20" s="403">
        <f>'2023年确权'!N104</f>
        <v>606.5</v>
      </c>
      <c r="P20" s="400">
        <f t="shared" si="8"/>
        <v>0.0379195455406552</v>
      </c>
      <c r="Q20" s="403">
        <f>'2023年确权'!P104</f>
        <v>13548.89</v>
      </c>
      <c r="R20" s="400">
        <f t="shared" si="9"/>
        <v>0.847102640363277</v>
      </c>
      <c r="S20" s="403">
        <f>'2023年确权'!R104</f>
        <v>0</v>
      </c>
      <c r="T20" s="400">
        <f t="shared" si="10"/>
        <v>0</v>
      </c>
      <c r="U20" s="403">
        <f>'2023年确权'!T104</f>
        <v>1839</v>
      </c>
      <c r="V20" s="400">
        <f t="shared" si="11"/>
        <v>0.114977814096067</v>
      </c>
      <c r="W20" s="384"/>
    </row>
    <row r="21" ht="39.95" customHeight="1" spans="1:23">
      <c r="A21" s="254"/>
      <c r="B21" s="254"/>
      <c r="C21" s="406"/>
      <c r="D21" s="406"/>
      <c r="E21" s="407"/>
      <c r="F21" s="407"/>
      <c r="G21" s="406"/>
      <c r="H21" s="406"/>
      <c r="I21" s="406"/>
      <c r="J21" s="406"/>
      <c r="K21" s="406"/>
      <c r="L21" s="406"/>
      <c r="M21" s="408"/>
      <c r="N21" s="408"/>
      <c r="O21" s="408"/>
      <c r="P21" s="408"/>
      <c r="Q21" s="408"/>
      <c r="R21" s="408"/>
      <c r="S21" s="408"/>
      <c r="T21" s="408"/>
      <c r="U21" s="408"/>
      <c r="V21" s="408"/>
      <c r="W21" s="384"/>
    </row>
    <row r="22" ht="33" customHeight="1" spans="1:23">
      <c r="A22" s="251"/>
      <c r="B22" s="251"/>
      <c r="C22" s="409"/>
      <c r="D22" s="409"/>
      <c r="E22" s="407"/>
      <c r="F22" s="410"/>
      <c r="G22" s="407"/>
      <c r="H22" s="409"/>
      <c r="I22" s="407"/>
      <c r="J22" s="409"/>
      <c r="K22" s="407"/>
      <c r="L22" s="409"/>
      <c r="M22" s="411"/>
      <c r="N22" s="411"/>
      <c r="O22" s="411"/>
      <c r="P22" s="412"/>
      <c r="Q22" s="411"/>
      <c r="R22" s="412"/>
      <c r="S22" s="411"/>
      <c r="T22" s="412"/>
      <c r="U22" s="411"/>
      <c r="V22" s="412"/>
      <c r="W22" s="413"/>
    </row>
    <row r="23" ht="33" customHeight="1" spans="1:23">
      <c r="A23" s="251"/>
      <c r="B23" s="251"/>
      <c r="C23" s="409"/>
      <c r="D23" s="409"/>
      <c r="E23" s="407"/>
      <c r="F23" s="410"/>
      <c r="G23" s="407"/>
      <c r="H23" s="409"/>
      <c r="I23" s="407"/>
      <c r="J23" s="409"/>
      <c r="K23" s="407"/>
      <c r="L23" s="409"/>
      <c r="M23" s="411"/>
      <c r="N23" s="411"/>
      <c r="O23" s="411"/>
      <c r="P23" s="412"/>
      <c r="Q23" s="411"/>
      <c r="R23" s="412"/>
      <c r="S23" s="411"/>
      <c r="T23" s="412"/>
      <c r="U23" s="411"/>
      <c r="V23" s="412"/>
      <c r="W23" s="251"/>
    </row>
    <row r="24" ht="26.1" customHeight="1" spans="1:23">
      <c r="A24" s="254"/>
      <c r="B24" s="254"/>
      <c r="C24" s="414"/>
      <c r="D24" s="414"/>
      <c r="E24" s="415"/>
      <c r="F24" s="416"/>
      <c r="G24" s="414"/>
      <c r="H24" s="414"/>
      <c r="I24" s="414"/>
      <c r="J24" s="414"/>
      <c r="K24" s="414"/>
      <c r="L24" s="414"/>
      <c r="M24" s="417"/>
      <c r="N24" s="417"/>
      <c r="O24" s="417"/>
      <c r="P24" s="418"/>
      <c r="Q24" s="417"/>
      <c r="R24" s="418"/>
      <c r="S24" s="417"/>
      <c r="T24" s="418"/>
      <c r="U24" s="417"/>
      <c r="V24" s="418"/>
      <c r="W24" s="254"/>
    </row>
    <row r="25" spans="1:23">
      <c r="A25" s="254"/>
      <c r="B25" s="254"/>
      <c r="C25" s="254"/>
      <c r="D25" s="254"/>
      <c r="E25" s="251"/>
      <c r="F25" s="327"/>
      <c r="G25" s="254"/>
      <c r="H25" s="254"/>
      <c r="I25" s="254"/>
      <c r="J25" s="254"/>
      <c r="K25" s="254"/>
      <c r="L25" s="254"/>
      <c r="M25" s="252"/>
      <c r="N25" s="252"/>
      <c r="O25" s="252"/>
      <c r="P25" s="253"/>
      <c r="Q25" s="252"/>
      <c r="R25" s="253"/>
      <c r="S25" s="252"/>
      <c r="T25" s="253"/>
      <c r="U25" s="252"/>
      <c r="V25" s="253"/>
      <c r="W25" s="254"/>
    </row>
    <row r="26" spans="1:23">
      <c r="A26" s="254"/>
      <c r="B26" s="254"/>
      <c r="C26" s="254"/>
      <c r="D26" s="254"/>
      <c r="E26" s="251"/>
      <c r="F26" s="327"/>
      <c r="G26" s="254"/>
      <c r="H26" s="254"/>
      <c r="I26" s="254"/>
      <c r="J26" s="254"/>
      <c r="K26" s="254"/>
      <c r="L26" s="254"/>
      <c r="M26" s="252"/>
      <c r="N26" s="252"/>
      <c r="O26" s="252"/>
      <c r="P26" s="253"/>
      <c r="Q26" s="252"/>
      <c r="R26" s="253"/>
      <c r="S26" s="252"/>
      <c r="T26" s="253"/>
      <c r="U26" s="252"/>
      <c r="V26" s="253"/>
      <c r="W26" s="254"/>
    </row>
    <row r="27" spans="1:23">
      <c r="A27" s="254"/>
      <c r="B27" s="254"/>
      <c r="C27" s="254"/>
      <c r="D27" s="254"/>
      <c r="E27" s="251"/>
      <c r="F27" s="327"/>
      <c r="G27" s="254"/>
      <c r="H27" s="254"/>
      <c r="I27" s="254"/>
      <c r="J27" s="254"/>
      <c r="K27" s="254"/>
      <c r="L27" s="254"/>
      <c r="M27" s="252"/>
      <c r="N27" s="252"/>
      <c r="O27" s="252"/>
      <c r="P27" s="253"/>
      <c r="Q27" s="252"/>
      <c r="R27" s="253"/>
      <c r="S27" s="252"/>
      <c r="T27" s="253"/>
      <c r="U27" s="252"/>
      <c r="V27" s="253"/>
      <c r="W27" s="254"/>
    </row>
    <row r="28" spans="1:23">
      <c r="A28" s="254"/>
      <c r="B28" s="254"/>
      <c r="C28" s="254"/>
      <c r="D28" s="254"/>
      <c r="E28" s="251"/>
      <c r="F28" s="327"/>
      <c r="G28" s="254"/>
      <c r="H28" s="254"/>
      <c r="I28" s="254"/>
      <c r="J28" s="254"/>
      <c r="K28" s="254"/>
      <c r="L28" s="254"/>
      <c r="M28" s="252"/>
      <c r="N28" s="252"/>
      <c r="O28" s="252"/>
      <c r="P28" s="253"/>
      <c r="Q28" s="252"/>
      <c r="R28" s="253"/>
      <c r="S28" s="252"/>
      <c r="T28" s="253"/>
      <c r="U28" s="252"/>
      <c r="V28" s="253"/>
      <c r="W28" s="254"/>
    </row>
    <row r="29" spans="1:23">
      <c r="A29" s="254"/>
      <c r="B29" s="254"/>
      <c r="C29" s="254"/>
      <c r="D29" s="254"/>
      <c r="E29" s="251"/>
      <c r="F29" s="327"/>
      <c r="G29" s="254"/>
      <c r="H29" s="254"/>
      <c r="I29" s="254"/>
      <c r="J29" s="254"/>
      <c r="K29" s="254"/>
      <c r="L29" s="254"/>
      <c r="M29" s="252"/>
      <c r="N29" s="252"/>
      <c r="O29" s="252"/>
      <c r="P29" s="253"/>
      <c r="Q29" s="252"/>
      <c r="R29" s="253"/>
      <c r="S29" s="252"/>
      <c r="T29" s="253"/>
      <c r="U29" s="252"/>
      <c r="V29" s="253"/>
      <c r="W29" s="254"/>
    </row>
    <row r="30" spans="1:23">
      <c r="A30" s="254"/>
      <c r="B30" s="254"/>
      <c r="C30" s="254"/>
      <c r="D30" s="254"/>
      <c r="E30" s="251"/>
      <c r="F30" s="327"/>
      <c r="G30" s="254"/>
      <c r="H30" s="254"/>
      <c r="I30" s="254"/>
      <c r="J30" s="254"/>
      <c r="K30" s="254"/>
      <c r="L30" s="254"/>
      <c r="M30" s="252"/>
      <c r="N30" s="252"/>
      <c r="O30" s="252"/>
      <c r="P30" s="253"/>
      <c r="Q30" s="252"/>
      <c r="R30" s="253"/>
      <c r="S30" s="252"/>
      <c r="T30" s="253"/>
      <c r="U30" s="252"/>
      <c r="V30" s="253"/>
      <c r="W30" s="254"/>
    </row>
    <row r="31" spans="1:23">
      <c r="A31" s="254"/>
      <c r="B31" s="254"/>
      <c r="C31" s="254"/>
      <c r="D31" s="254"/>
      <c r="E31" s="251"/>
      <c r="F31" s="327"/>
      <c r="G31" s="254"/>
      <c r="H31" s="254"/>
      <c r="I31" s="254"/>
      <c r="J31" s="254"/>
      <c r="K31" s="254"/>
      <c r="L31" s="254"/>
      <c r="M31" s="252"/>
      <c r="N31" s="252"/>
      <c r="O31" s="252"/>
      <c r="P31" s="253"/>
      <c r="Q31" s="252"/>
      <c r="R31" s="253"/>
      <c r="S31" s="252"/>
      <c r="T31" s="253"/>
      <c r="U31" s="252"/>
      <c r="V31" s="253"/>
      <c r="W31" s="254"/>
    </row>
    <row r="32" spans="1:23">
      <c r="A32" s="254"/>
      <c r="B32" s="254"/>
      <c r="C32" s="254"/>
      <c r="D32" s="254"/>
      <c r="E32" s="251"/>
      <c r="F32" s="327"/>
      <c r="G32" s="254"/>
      <c r="H32" s="254"/>
      <c r="I32" s="254"/>
      <c r="J32" s="254"/>
      <c r="K32" s="254"/>
      <c r="L32" s="254"/>
      <c r="M32" s="252"/>
      <c r="N32" s="252"/>
      <c r="O32" s="252"/>
      <c r="P32" s="253"/>
      <c r="Q32" s="252"/>
      <c r="R32" s="253"/>
      <c r="S32" s="252"/>
      <c r="T32" s="253"/>
      <c r="U32" s="252"/>
      <c r="V32" s="253"/>
      <c r="W32" s="254"/>
    </row>
    <row r="33" spans="1:23">
      <c r="A33" s="254"/>
      <c r="B33" s="254"/>
      <c r="C33" s="254"/>
      <c r="D33" s="254"/>
      <c r="E33" s="251"/>
      <c r="F33" s="327"/>
      <c r="G33" s="254"/>
      <c r="H33" s="254"/>
      <c r="I33" s="254"/>
      <c r="J33" s="254"/>
      <c r="K33" s="254"/>
      <c r="L33" s="254"/>
      <c r="M33" s="252"/>
      <c r="N33" s="252"/>
      <c r="O33" s="252"/>
      <c r="P33" s="253"/>
      <c r="Q33" s="252"/>
      <c r="R33" s="253"/>
      <c r="S33" s="252"/>
      <c r="T33" s="253"/>
      <c r="U33" s="252"/>
      <c r="V33" s="253"/>
      <c r="W33" s="254"/>
    </row>
    <row r="34" spans="1:23">
      <c r="A34" s="254"/>
      <c r="B34" s="254"/>
      <c r="C34" s="254"/>
      <c r="D34" s="254"/>
      <c r="E34" s="251"/>
      <c r="F34" s="327"/>
      <c r="G34" s="254"/>
      <c r="H34" s="254"/>
      <c r="I34" s="254"/>
      <c r="J34" s="254"/>
      <c r="K34" s="254"/>
      <c r="L34" s="254"/>
      <c r="M34" s="252"/>
      <c r="N34" s="252"/>
      <c r="O34" s="252"/>
      <c r="P34" s="253"/>
      <c r="Q34" s="252"/>
      <c r="R34" s="253"/>
      <c r="S34" s="252"/>
      <c r="T34" s="253"/>
      <c r="U34" s="252"/>
      <c r="V34" s="253"/>
      <c r="W34" s="254"/>
    </row>
    <row r="35" spans="1:23">
      <c r="A35" s="254"/>
      <c r="B35" s="254"/>
      <c r="C35" s="254"/>
      <c r="D35" s="254"/>
      <c r="E35" s="251"/>
      <c r="F35" s="327"/>
      <c r="G35" s="254"/>
      <c r="H35" s="254"/>
      <c r="I35" s="254"/>
      <c r="J35" s="254"/>
      <c r="K35" s="254"/>
      <c r="L35" s="254"/>
      <c r="M35" s="252"/>
      <c r="N35" s="252"/>
      <c r="O35" s="252"/>
      <c r="P35" s="253"/>
      <c r="Q35" s="252"/>
      <c r="R35" s="253"/>
      <c r="S35" s="252"/>
      <c r="T35" s="253"/>
      <c r="U35" s="252"/>
      <c r="V35" s="253"/>
      <c r="W35" s="254"/>
    </row>
    <row r="36" spans="1:23">
      <c r="A36" s="254"/>
      <c r="B36" s="254"/>
      <c r="C36" s="254"/>
      <c r="D36" s="254"/>
      <c r="E36" s="251"/>
      <c r="F36" s="327"/>
      <c r="G36" s="254"/>
      <c r="H36" s="254"/>
      <c r="I36" s="254"/>
      <c r="J36" s="254"/>
      <c r="K36" s="254"/>
      <c r="L36" s="254"/>
      <c r="M36" s="252"/>
      <c r="N36" s="252"/>
      <c r="O36" s="252"/>
      <c r="P36" s="253"/>
      <c r="Q36" s="252"/>
      <c r="R36" s="253"/>
      <c r="S36" s="252"/>
      <c r="T36" s="253"/>
      <c r="U36" s="252"/>
      <c r="V36" s="253"/>
      <c r="W36" s="254"/>
    </row>
    <row r="37" spans="1:23">
      <c r="A37" s="254"/>
      <c r="B37" s="254"/>
      <c r="C37" s="254"/>
      <c r="D37" s="254"/>
      <c r="E37" s="251"/>
      <c r="F37" s="327"/>
      <c r="G37" s="254"/>
      <c r="H37" s="254"/>
      <c r="I37" s="254"/>
      <c r="J37" s="254"/>
      <c r="K37" s="254"/>
      <c r="L37" s="254"/>
      <c r="M37" s="252"/>
      <c r="N37" s="252"/>
      <c r="O37" s="252"/>
      <c r="P37" s="253"/>
      <c r="Q37" s="252"/>
      <c r="R37" s="253"/>
      <c r="S37" s="252"/>
      <c r="T37" s="253"/>
      <c r="U37" s="252"/>
      <c r="V37" s="253"/>
      <c r="W37" s="254"/>
    </row>
    <row r="38" spans="1:23">
      <c r="A38" s="254"/>
      <c r="B38" s="254"/>
      <c r="C38" s="254"/>
      <c r="D38" s="254"/>
      <c r="E38" s="251"/>
      <c r="F38" s="327"/>
      <c r="G38" s="254"/>
      <c r="H38" s="254"/>
      <c r="I38" s="254"/>
      <c r="J38" s="254"/>
      <c r="K38" s="254"/>
      <c r="L38" s="254"/>
      <c r="M38" s="252"/>
      <c r="N38" s="252"/>
      <c r="O38" s="252"/>
      <c r="P38" s="253"/>
      <c r="Q38" s="252"/>
      <c r="R38" s="253"/>
      <c r="S38" s="252"/>
      <c r="T38" s="253"/>
      <c r="U38" s="252"/>
      <c r="V38" s="253"/>
      <c r="W38" s="254"/>
    </row>
    <row r="39" spans="1:23">
      <c r="A39" s="254"/>
      <c r="B39" s="254"/>
      <c r="C39" s="254"/>
      <c r="D39" s="254"/>
      <c r="E39" s="251"/>
      <c r="F39" s="327"/>
      <c r="G39" s="254"/>
      <c r="H39" s="254"/>
      <c r="I39" s="254"/>
      <c r="J39" s="254"/>
      <c r="K39" s="254"/>
      <c r="L39" s="254"/>
      <c r="M39" s="252"/>
      <c r="N39" s="252"/>
      <c r="O39" s="252"/>
      <c r="P39" s="253"/>
      <c r="Q39" s="252"/>
      <c r="R39" s="253"/>
      <c r="S39" s="252"/>
      <c r="T39" s="253"/>
      <c r="U39" s="252"/>
      <c r="V39" s="253"/>
      <c r="W39" s="254"/>
    </row>
    <row r="40" spans="1:23">
      <c r="A40" s="254"/>
      <c r="B40" s="254"/>
      <c r="C40" s="254"/>
      <c r="D40" s="254"/>
      <c r="E40" s="251"/>
      <c r="F40" s="327"/>
      <c r="G40" s="254"/>
      <c r="H40" s="254"/>
      <c r="I40" s="254"/>
      <c r="J40" s="254"/>
      <c r="K40" s="254"/>
      <c r="L40" s="254"/>
      <c r="M40" s="252"/>
      <c r="N40" s="252"/>
      <c r="O40" s="252"/>
      <c r="P40" s="253"/>
      <c r="Q40" s="252"/>
      <c r="R40" s="253"/>
      <c r="S40" s="252"/>
      <c r="T40" s="253"/>
      <c r="U40" s="252"/>
      <c r="V40" s="253"/>
      <c r="W40" s="254"/>
    </row>
    <row r="41" spans="1:23">
      <c r="A41" s="254"/>
      <c r="B41" s="254"/>
      <c r="C41" s="254"/>
      <c r="D41" s="254"/>
      <c r="E41" s="251"/>
      <c r="F41" s="327"/>
      <c r="G41" s="254"/>
      <c r="H41" s="254"/>
      <c r="I41" s="254"/>
      <c r="J41" s="254"/>
      <c r="K41" s="254"/>
      <c r="L41" s="254"/>
      <c r="M41" s="252"/>
      <c r="N41" s="252"/>
      <c r="O41" s="252"/>
      <c r="P41" s="253"/>
      <c r="Q41" s="252"/>
      <c r="R41" s="253"/>
      <c r="S41" s="252"/>
      <c r="T41" s="253"/>
      <c r="U41" s="252"/>
      <c r="V41" s="253"/>
      <c r="W41" s="254"/>
    </row>
    <row r="42" spans="1:23">
      <c r="A42" s="254"/>
      <c r="B42" s="254"/>
      <c r="C42" s="254"/>
      <c r="D42" s="254"/>
      <c r="E42" s="251"/>
      <c r="F42" s="327"/>
      <c r="G42" s="254"/>
      <c r="H42" s="254"/>
      <c r="I42" s="254"/>
      <c r="J42" s="254"/>
      <c r="K42" s="254"/>
      <c r="L42" s="254"/>
      <c r="M42" s="252"/>
      <c r="N42" s="252"/>
      <c r="O42" s="252"/>
      <c r="P42" s="253"/>
      <c r="Q42" s="252"/>
      <c r="R42" s="253"/>
      <c r="S42" s="252"/>
      <c r="T42" s="253"/>
      <c r="U42" s="252"/>
      <c r="V42" s="253"/>
      <c r="W42" s="254"/>
    </row>
    <row r="43" spans="1:23">
      <c r="A43" s="254"/>
      <c r="B43" s="254"/>
      <c r="C43" s="254"/>
      <c r="D43" s="254"/>
      <c r="E43" s="251"/>
      <c r="F43" s="327"/>
      <c r="G43" s="254"/>
      <c r="H43" s="254"/>
      <c r="I43" s="254"/>
      <c r="J43" s="254"/>
      <c r="K43" s="254"/>
      <c r="L43" s="254"/>
      <c r="M43" s="252"/>
      <c r="N43" s="252"/>
      <c r="O43" s="252"/>
      <c r="P43" s="253"/>
      <c r="Q43" s="252"/>
      <c r="R43" s="253"/>
      <c r="S43" s="252"/>
      <c r="T43" s="253"/>
      <c r="U43" s="252"/>
      <c r="V43" s="253"/>
      <c r="W43" s="254"/>
    </row>
    <row r="44" spans="1:23">
      <c r="A44" s="254"/>
      <c r="B44" s="254"/>
      <c r="C44" s="254"/>
      <c r="D44" s="254"/>
      <c r="E44" s="251"/>
      <c r="F44" s="327"/>
      <c r="G44" s="254"/>
      <c r="H44" s="254"/>
      <c r="I44" s="254"/>
      <c r="J44" s="254"/>
      <c r="K44" s="254"/>
      <c r="L44" s="254"/>
      <c r="M44" s="252"/>
      <c r="N44" s="252"/>
      <c r="O44" s="252"/>
      <c r="P44" s="253"/>
      <c r="Q44" s="252"/>
      <c r="R44" s="253"/>
      <c r="S44" s="252"/>
      <c r="T44" s="253"/>
      <c r="U44" s="252"/>
      <c r="V44" s="253"/>
      <c r="W44" s="254"/>
    </row>
    <row r="45" spans="1:23">
      <c r="A45" s="254"/>
      <c r="B45" s="254"/>
      <c r="C45" s="254"/>
      <c r="D45" s="254"/>
      <c r="E45" s="251"/>
      <c r="F45" s="327"/>
      <c r="G45" s="254"/>
      <c r="H45" s="254"/>
      <c r="I45" s="254"/>
      <c r="J45" s="254"/>
      <c r="K45" s="254"/>
      <c r="L45" s="254"/>
      <c r="M45" s="252"/>
      <c r="N45" s="252"/>
      <c r="O45" s="252"/>
      <c r="P45" s="253"/>
      <c r="Q45" s="252"/>
      <c r="R45" s="253"/>
      <c r="S45" s="252"/>
      <c r="T45" s="253"/>
      <c r="U45" s="252"/>
      <c r="V45" s="253"/>
      <c r="W45" s="254"/>
    </row>
    <row r="46" spans="1:23">
      <c r="A46" s="254"/>
      <c r="B46" s="254"/>
      <c r="C46" s="254"/>
      <c r="D46" s="254"/>
      <c r="E46" s="251"/>
      <c r="F46" s="327"/>
      <c r="G46" s="254"/>
      <c r="H46" s="254"/>
      <c r="I46" s="254"/>
      <c r="J46" s="254"/>
      <c r="K46" s="254"/>
      <c r="L46" s="254"/>
      <c r="M46" s="252"/>
      <c r="N46" s="252"/>
      <c r="O46" s="252"/>
      <c r="P46" s="253"/>
      <c r="Q46" s="252"/>
      <c r="R46" s="253"/>
      <c r="S46" s="252"/>
      <c r="T46" s="253"/>
      <c r="U46" s="252"/>
      <c r="V46" s="253"/>
      <c r="W46" s="254"/>
    </row>
    <row r="47" spans="1:23">
      <c r="A47" s="254"/>
      <c r="B47" s="254"/>
      <c r="C47" s="254"/>
      <c r="D47" s="254"/>
      <c r="E47" s="251"/>
      <c r="F47" s="327"/>
      <c r="G47" s="254"/>
      <c r="H47" s="254"/>
      <c r="I47" s="254"/>
      <c r="J47" s="254"/>
      <c r="K47" s="254"/>
      <c r="L47" s="254"/>
      <c r="M47" s="252"/>
      <c r="N47" s="252"/>
      <c r="O47" s="252"/>
      <c r="P47" s="253"/>
      <c r="Q47" s="252"/>
      <c r="R47" s="253"/>
      <c r="S47" s="252"/>
      <c r="T47" s="253"/>
      <c r="U47" s="252"/>
      <c r="V47" s="253"/>
      <c r="W47" s="254"/>
    </row>
    <row r="48" spans="1:23">
      <c r="A48" s="254"/>
      <c r="B48" s="254"/>
      <c r="C48" s="254"/>
      <c r="D48" s="254"/>
      <c r="E48" s="251"/>
      <c r="F48" s="327"/>
      <c r="G48" s="254"/>
      <c r="H48" s="254"/>
      <c r="I48" s="254"/>
      <c r="J48" s="254"/>
      <c r="K48" s="254"/>
      <c r="L48" s="254"/>
      <c r="M48" s="252"/>
      <c r="N48" s="252"/>
      <c r="O48" s="252"/>
      <c r="P48" s="253"/>
      <c r="Q48" s="252"/>
      <c r="R48" s="253"/>
      <c r="S48" s="252"/>
      <c r="T48" s="253"/>
      <c r="U48" s="252"/>
      <c r="V48" s="253"/>
      <c r="W48" s="254"/>
    </row>
    <row r="49" spans="1:23">
      <c r="A49" s="254"/>
      <c r="B49" s="254"/>
      <c r="C49" s="254"/>
      <c r="D49" s="254"/>
      <c r="E49" s="251"/>
      <c r="F49" s="327"/>
      <c r="G49" s="254"/>
      <c r="H49" s="254"/>
      <c r="I49" s="254"/>
      <c r="J49" s="254"/>
      <c r="K49" s="254"/>
      <c r="L49" s="254"/>
      <c r="M49" s="252"/>
      <c r="N49" s="252"/>
      <c r="O49" s="252"/>
      <c r="P49" s="253"/>
      <c r="Q49" s="252"/>
      <c r="R49" s="253"/>
      <c r="S49" s="252"/>
      <c r="T49" s="253"/>
      <c r="U49" s="252"/>
      <c r="V49" s="253"/>
      <c r="W49" s="254"/>
    </row>
    <row r="50" spans="1:23">
      <c r="A50" s="254"/>
      <c r="B50" s="254"/>
      <c r="C50" s="254"/>
      <c r="D50" s="254"/>
      <c r="E50" s="251"/>
      <c r="F50" s="327"/>
      <c r="G50" s="254"/>
      <c r="H50" s="254"/>
      <c r="I50" s="254"/>
      <c r="J50" s="254"/>
      <c r="K50" s="254"/>
      <c r="L50" s="254"/>
      <c r="M50" s="252"/>
      <c r="N50" s="252"/>
      <c r="O50" s="252"/>
      <c r="P50" s="253"/>
      <c r="Q50" s="252"/>
      <c r="R50" s="253"/>
      <c r="S50" s="252"/>
      <c r="T50" s="253"/>
      <c r="U50" s="252"/>
      <c r="V50" s="253"/>
      <c r="W50" s="254"/>
    </row>
    <row r="51" spans="1:23">
      <c r="A51" s="254"/>
      <c r="B51" s="254"/>
      <c r="C51" s="254"/>
      <c r="D51" s="254"/>
      <c r="E51" s="251"/>
      <c r="F51" s="327"/>
      <c r="G51" s="254"/>
      <c r="H51" s="254"/>
      <c r="I51" s="254"/>
      <c r="J51" s="254"/>
      <c r="K51" s="254"/>
      <c r="L51" s="254"/>
      <c r="M51" s="252"/>
      <c r="N51" s="252"/>
      <c r="O51" s="252"/>
      <c r="P51" s="253"/>
      <c r="Q51" s="252"/>
      <c r="R51" s="253"/>
      <c r="S51" s="252"/>
      <c r="T51" s="253"/>
      <c r="U51" s="252"/>
      <c r="V51" s="253"/>
      <c r="W51" s="254"/>
    </row>
    <row r="52" spans="1:23">
      <c r="A52" s="254"/>
      <c r="B52" s="254"/>
      <c r="C52" s="254"/>
      <c r="D52" s="254"/>
      <c r="E52" s="251"/>
      <c r="F52" s="327"/>
      <c r="G52" s="254"/>
      <c r="H52" s="254"/>
      <c r="I52" s="254"/>
      <c r="J52" s="254"/>
      <c r="K52" s="254"/>
      <c r="L52" s="254"/>
      <c r="M52" s="252"/>
      <c r="N52" s="252"/>
      <c r="O52" s="252"/>
      <c r="P52" s="253"/>
      <c r="Q52" s="252"/>
      <c r="R52" s="253"/>
      <c r="S52" s="252"/>
      <c r="T52" s="253"/>
      <c r="U52" s="252"/>
      <c r="V52" s="253"/>
      <c r="W52" s="254"/>
    </row>
    <row r="53" spans="1:23">
      <c r="A53" s="254"/>
      <c r="B53" s="254"/>
      <c r="C53" s="254"/>
      <c r="D53" s="254"/>
      <c r="E53" s="251"/>
      <c r="F53" s="327"/>
      <c r="G53" s="254"/>
      <c r="H53" s="254"/>
      <c r="I53" s="254"/>
      <c r="J53" s="254"/>
      <c r="K53" s="254"/>
      <c r="L53" s="254"/>
      <c r="M53" s="252"/>
      <c r="N53" s="252"/>
      <c r="O53" s="252"/>
      <c r="P53" s="253"/>
      <c r="Q53" s="252"/>
      <c r="R53" s="253"/>
      <c r="S53" s="252"/>
      <c r="T53" s="253"/>
      <c r="U53" s="252"/>
      <c r="V53" s="253"/>
      <c r="W53" s="254"/>
    </row>
    <row r="54" spans="1:23">
      <c r="A54" s="254"/>
      <c r="B54" s="254"/>
      <c r="C54" s="254"/>
      <c r="D54" s="254"/>
      <c r="E54" s="251"/>
      <c r="F54" s="327"/>
      <c r="G54" s="254"/>
      <c r="H54" s="254"/>
      <c r="I54" s="254"/>
      <c r="J54" s="254"/>
      <c r="K54" s="254"/>
      <c r="L54" s="254"/>
      <c r="M54" s="252"/>
      <c r="N54" s="252"/>
      <c r="O54" s="252"/>
      <c r="P54" s="253"/>
      <c r="Q54" s="252"/>
      <c r="R54" s="253"/>
      <c r="S54" s="252"/>
      <c r="T54" s="253"/>
      <c r="U54" s="252"/>
      <c r="V54" s="253"/>
      <c r="W54" s="254"/>
    </row>
    <row r="55" spans="1:23">
      <c r="A55" s="254"/>
      <c r="B55" s="254"/>
      <c r="C55" s="254"/>
      <c r="D55" s="254"/>
      <c r="E55" s="251"/>
      <c r="F55" s="327"/>
      <c r="G55" s="254"/>
      <c r="H55" s="254"/>
      <c r="I55" s="254"/>
      <c r="J55" s="254"/>
      <c r="K55" s="254"/>
      <c r="L55" s="254"/>
      <c r="M55" s="252"/>
      <c r="N55" s="252"/>
      <c r="O55" s="252"/>
      <c r="P55" s="253"/>
      <c r="Q55" s="252"/>
      <c r="R55" s="253"/>
      <c r="S55" s="252"/>
      <c r="T55" s="253"/>
      <c r="U55" s="252"/>
      <c r="V55" s="253"/>
      <c r="W55" s="254"/>
    </row>
    <row r="56" spans="1:23">
      <c r="A56" s="254"/>
      <c r="B56" s="254"/>
      <c r="C56" s="254"/>
      <c r="D56" s="254"/>
      <c r="E56" s="251"/>
      <c r="F56" s="327"/>
      <c r="G56" s="254"/>
      <c r="H56" s="254"/>
      <c r="I56" s="254"/>
      <c r="J56" s="254"/>
      <c r="K56" s="254"/>
      <c r="L56" s="254"/>
      <c r="M56" s="252"/>
      <c r="N56" s="252"/>
      <c r="O56" s="252"/>
      <c r="P56" s="253"/>
      <c r="Q56" s="252"/>
      <c r="R56" s="253"/>
      <c r="S56" s="252"/>
      <c r="T56" s="253"/>
      <c r="U56" s="252"/>
      <c r="V56" s="253"/>
      <c r="W56" s="254"/>
    </row>
    <row r="57" spans="1:23">
      <c r="A57" s="254"/>
      <c r="B57" s="254"/>
      <c r="C57" s="254"/>
      <c r="D57" s="254"/>
      <c r="E57" s="251"/>
      <c r="F57" s="327"/>
      <c r="G57" s="254"/>
      <c r="H57" s="254"/>
      <c r="I57" s="254"/>
      <c r="J57" s="254"/>
      <c r="K57" s="254"/>
      <c r="L57" s="254"/>
      <c r="M57" s="252"/>
      <c r="N57" s="252"/>
      <c r="O57" s="252"/>
      <c r="P57" s="253"/>
      <c r="Q57" s="252"/>
      <c r="R57" s="253"/>
      <c r="S57" s="252"/>
      <c r="T57" s="253"/>
      <c r="U57" s="252"/>
      <c r="V57" s="253"/>
      <c r="W57" s="254"/>
    </row>
    <row r="58" spans="1:23">
      <c r="A58" s="254"/>
      <c r="B58" s="254"/>
      <c r="C58" s="254"/>
      <c r="D58" s="254"/>
      <c r="E58" s="251"/>
      <c r="F58" s="327"/>
      <c r="G58" s="254"/>
      <c r="H58" s="254"/>
      <c r="I58" s="254"/>
      <c r="J58" s="254"/>
      <c r="K58" s="254"/>
      <c r="L58" s="254"/>
      <c r="M58" s="252"/>
      <c r="N58" s="252"/>
      <c r="O58" s="252"/>
      <c r="P58" s="253"/>
      <c r="Q58" s="252"/>
      <c r="R58" s="253"/>
      <c r="S58" s="252"/>
      <c r="T58" s="253"/>
      <c r="U58" s="252"/>
      <c r="V58" s="253"/>
      <c r="W58" s="254"/>
    </row>
    <row r="59" spans="1:23">
      <c r="A59" s="254"/>
      <c r="B59" s="254"/>
      <c r="C59" s="254"/>
      <c r="D59" s="254"/>
      <c r="E59" s="251"/>
      <c r="F59" s="327"/>
      <c r="G59" s="254"/>
      <c r="H59" s="254"/>
      <c r="I59" s="254"/>
      <c r="J59" s="254"/>
      <c r="K59" s="254"/>
      <c r="L59" s="254"/>
      <c r="M59" s="252"/>
      <c r="N59" s="252"/>
      <c r="O59" s="252"/>
      <c r="P59" s="253"/>
      <c r="Q59" s="252"/>
      <c r="R59" s="253"/>
      <c r="S59" s="252"/>
      <c r="T59" s="253"/>
      <c r="U59" s="252"/>
      <c r="V59" s="253"/>
      <c r="W59" s="254"/>
    </row>
    <row r="60" spans="1:23">
      <c r="A60" s="254"/>
      <c r="B60" s="254"/>
      <c r="C60" s="254"/>
      <c r="D60" s="254"/>
      <c r="E60" s="251"/>
      <c r="F60" s="327"/>
      <c r="G60" s="254"/>
      <c r="H60" s="254"/>
      <c r="I60" s="254"/>
      <c r="J60" s="254"/>
      <c r="K60" s="254"/>
      <c r="L60" s="254"/>
      <c r="M60" s="252"/>
      <c r="N60" s="252"/>
      <c r="O60" s="252"/>
      <c r="P60" s="253"/>
      <c r="Q60" s="252"/>
      <c r="R60" s="253"/>
      <c r="S60" s="252"/>
      <c r="T60" s="253"/>
      <c r="U60" s="252"/>
      <c r="V60" s="253"/>
      <c r="W60" s="254"/>
    </row>
    <row r="61" spans="1:23">
      <c r="A61" s="254"/>
      <c r="B61" s="254"/>
      <c r="C61" s="254"/>
      <c r="D61" s="254"/>
      <c r="E61" s="251"/>
      <c r="F61" s="327"/>
      <c r="G61" s="254"/>
      <c r="H61" s="254"/>
      <c r="I61" s="254"/>
      <c r="J61" s="254"/>
      <c r="K61" s="254"/>
      <c r="L61" s="254"/>
      <c r="M61" s="252"/>
      <c r="N61" s="252"/>
      <c r="O61" s="252"/>
      <c r="P61" s="253"/>
      <c r="Q61" s="252"/>
      <c r="R61" s="253"/>
      <c r="S61" s="252"/>
      <c r="T61" s="253"/>
      <c r="U61" s="252"/>
      <c r="V61" s="253"/>
      <c r="W61" s="254"/>
    </row>
    <row r="62" spans="1:23">
      <c r="A62" s="254"/>
      <c r="B62" s="254"/>
      <c r="C62" s="254"/>
      <c r="D62" s="254"/>
      <c r="E62" s="251"/>
      <c r="F62" s="327"/>
      <c r="G62" s="254"/>
      <c r="H62" s="254"/>
      <c r="I62" s="254"/>
      <c r="J62" s="254"/>
      <c r="K62" s="254"/>
      <c r="L62" s="254"/>
      <c r="M62" s="252"/>
      <c r="N62" s="252"/>
      <c r="O62" s="252"/>
      <c r="P62" s="253"/>
      <c r="Q62" s="252"/>
      <c r="R62" s="253"/>
      <c r="S62" s="252"/>
      <c r="T62" s="253"/>
      <c r="U62" s="252"/>
      <c r="V62" s="253"/>
      <c r="W62" s="254"/>
    </row>
    <row r="63" spans="1:23">
      <c r="A63" s="254"/>
      <c r="B63" s="254"/>
      <c r="C63" s="254"/>
      <c r="D63" s="254"/>
      <c r="E63" s="251"/>
      <c r="F63" s="327"/>
      <c r="G63" s="254"/>
      <c r="H63" s="254"/>
      <c r="I63" s="254"/>
      <c r="J63" s="254"/>
      <c r="K63" s="254"/>
      <c r="L63" s="254"/>
      <c r="M63" s="252"/>
      <c r="N63" s="252"/>
      <c r="O63" s="252"/>
      <c r="P63" s="253"/>
      <c r="Q63" s="252"/>
      <c r="R63" s="253"/>
      <c r="S63" s="252"/>
      <c r="T63" s="253"/>
      <c r="U63" s="252"/>
      <c r="V63" s="253"/>
      <c r="W63" s="254"/>
    </row>
    <row r="64" spans="1:23">
      <c r="A64" s="254"/>
      <c r="B64" s="254"/>
      <c r="C64" s="254"/>
      <c r="D64" s="254"/>
      <c r="E64" s="251"/>
      <c r="F64" s="327"/>
      <c r="G64" s="254"/>
      <c r="H64" s="254"/>
      <c r="I64" s="254"/>
      <c r="J64" s="254"/>
      <c r="K64" s="254"/>
      <c r="L64" s="254"/>
      <c r="M64" s="252"/>
      <c r="N64" s="252"/>
      <c r="O64" s="252"/>
      <c r="P64" s="253"/>
      <c r="Q64" s="252"/>
      <c r="R64" s="253"/>
      <c r="S64" s="252"/>
      <c r="T64" s="253"/>
      <c r="U64" s="252"/>
      <c r="V64" s="253"/>
      <c r="W64" s="254"/>
    </row>
    <row r="65" spans="1:23">
      <c r="A65" s="254"/>
      <c r="B65" s="254"/>
      <c r="C65" s="254"/>
      <c r="D65" s="254"/>
      <c r="E65" s="251"/>
      <c r="F65" s="327"/>
      <c r="G65" s="254"/>
      <c r="H65" s="254"/>
      <c r="I65" s="254"/>
      <c r="J65" s="254"/>
      <c r="K65" s="254"/>
      <c r="L65" s="254"/>
      <c r="M65" s="252"/>
      <c r="N65" s="252"/>
      <c r="O65" s="252"/>
      <c r="P65" s="253"/>
      <c r="Q65" s="252"/>
      <c r="R65" s="253"/>
      <c r="S65" s="252"/>
      <c r="T65" s="253"/>
      <c r="U65" s="252"/>
      <c r="V65" s="253"/>
      <c r="W65" s="254"/>
    </row>
    <row r="66" spans="1:23">
      <c r="A66" s="254"/>
      <c r="B66" s="254"/>
      <c r="C66" s="254"/>
      <c r="D66" s="254"/>
      <c r="E66" s="251"/>
      <c r="F66" s="327"/>
      <c r="G66" s="254"/>
      <c r="H66" s="254"/>
      <c r="I66" s="254"/>
      <c r="J66" s="254"/>
      <c r="K66" s="254"/>
      <c r="L66" s="254"/>
      <c r="M66" s="252"/>
      <c r="N66" s="252"/>
      <c r="O66" s="252"/>
      <c r="P66" s="253"/>
      <c r="Q66" s="252"/>
      <c r="R66" s="253"/>
      <c r="S66" s="252"/>
      <c r="T66" s="253"/>
      <c r="U66" s="252"/>
      <c r="V66" s="253"/>
      <c r="W66" s="254"/>
    </row>
    <row r="67" spans="1:23">
      <c r="A67" s="254"/>
      <c r="B67" s="254"/>
      <c r="C67" s="254"/>
      <c r="D67" s="254"/>
      <c r="E67" s="251"/>
      <c r="F67" s="327"/>
      <c r="G67" s="254"/>
      <c r="H67" s="254"/>
      <c r="I67" s="254"/>
      <c r="J67" s="254"/>
      <c r="K67" s="254"/>
      <c r="L67" s="254"/>
      <c r="M67" s="252"/>
      <c r="N67" s="252"/>
      <c r="O67" s="252"/>
      <c r="P67" s="253"/>
      <c r="Q67" s="252"/>
      <c r="R67" s="253"/>
      <c r="S67" s="252"/>
      <c r="T67" s="253"/>
      <c r="U67" s="252"/>
      <c r="V67" s="253"/>
      <c r="W67" s="254"/>
    </row>
    <row r="68" spans="1:23">
      <c r="A68" s="254"/>
      <c r="B68" s="254"/>
      <c r="C68" s="254"/>
      <c r="D68" s="254"/>
      <c r="E68" s="251"/>
      <c r="F68" s="327"/>
      <c r="G68" s="254"/>
      <c r="H68" s="254"/>
      <c r="I68" s="254"/>
      <c r="J68" s="254"/>
      <c r="K68" s="254"/>
      <c r="L68" s="254"/>
      <c r="M68" s="252"/>
      <c r="N68" s="252"/>
      <c r="O68" s="252"/>
      <c r="P68" s="253"/>
      <c r="Q68" s="252"/>
      <c r="R68" s="253"/>
      <c r="S68" s="252"/>
      <c r="T68" s="253"/>
      <c r="U68" s="252"/>
      <c r="V68" s="253"/>
      <c r="W68" s="254"/>
    </row>
    <row r="69" spans="1:23">
      <c r="A69" s="254"/>
      <c r="B69" s="254"/>
      <c r="C69" s="254"/>
      <c r="D69" s="254"/>
      <c r="E69" s="251"/>
      <c r="F69" s="327"/>
      <c r="G69" s="254"/>
      <c r="H69" s="254"/>
      <c r="I69" s="254"/>
      <c r="J69" s="254"/>
      <c r="K69" s="254"/>
      <c r="L69" s="254"/>
      <c r="M69" s="252"/>
      <c r="N69" s="252"/>
      <c r="O69" s="252"/>
      <c r="P69" s="253"/>
      <c r="Q69" s="252"/>
      <c r="R69" s="253"/>
      <c r="S69" s="252"/>
      <c r="T69" s="253"/>
      <c r="U69" s="252"/>
      <c r="V69" s="253"/>
      <c r="W69" s="254"/>
    </row>
    <row r="70" spans="1:23">
      <c r="A70" s="254"/>
      <c r="B70" s="254"/>
      <c r="C70" s="254"/>
      <c r="D70" s="254"/>
      <c r="E70" s="251"/>
      <c r="F70" s="327"/>
      <c r="G70" s="254"/>
      <c r="H70" s="254"/>
      <c r="I70" s="254"/>
      <c r="J70" s="254"/>
      <c r="K70" s="254"/>
      <c r="L70" s="254"/>
      <c r="M70" s="252"/>
      <c r="N70" s="252"/>
      <c r="O70" s="252"/>
      <c r="P70" s="253"/>
      <c r="Q70" s="252"/>
      <c r="R70" s="253"/>
      <c r="S70" s="252"/>
      <c r="T70" s="253"/>
      <c r="U70" s="252"/>
      <c r="V70" s="253"/>
      <c r="W70" s="254"/>
    </row>
    <row r="71" spans="1:23">
      <c r="A71" s="254"/>
      <c r="B71" s="254"/>
      <c r="C71" s="254"/>
      <c r="D71" s="254"/>
      <c r="E71" s="251"/>
      <c r="F71" s="327"/>
      <c r="G71" s="254"/>
      <c r="H71" s="254"/>
      <c r="I71" s="254"/>
      <c r="J71" s="254"/>
      <c r="K71" s="254"/>
      <c r="L71" s="254"/>
      <c r="M71" s="252"/>
      <c r="N71" s="252"/>
      <c r="O71" s="252"/>
      <c r="P71" s="253"/>
      <c r="Q71" s="252"/>
      <c r="R71" s="253"/>
      <c r="S71" s="252"/>
      <c r="T71" s="253"/>
      <c r="U71" s="252"/>
      <c r="V71" s="253"/>
      <c r="W71" s="254"/>
    </row>
    <row r="72" spans="1:23">
      <c r="A72" s="254"/>
      <c r="B72" s="254"/>
      <c r="C72" s="254"/>
      <c r="D72" s="254"/>
      <c r="E72" s="251"/>
      <c r="F72" s="327"/>
      <c r="G72" s="254"/>
      <c r="H72" s="254"/>
      <c r="I72" s="254"/>
      <c r="J72" s="254"/>
      <c r="K72" s="254"/>
      <c r="L72" s="254"/>
      <c r="M72" s="252"/>
      <c r="N72" s="252"/>
      <c r="O72" s="252"/>
      <c r="P72" s="253"/>
      <c r="Q72" s="252"/>
      <c r="R72" s="253"/>
      <c r="S72" s="252"/>
      <c r="T72" s="253"/>
      <c r="U72" s="252"/>
      <c r="V72" s="253"/>
      <c r="W72" s="254"/>
    </row>
    <row r="73" spans="1:23">
      <c r="A73" s="254"/>
      <c r="B73" s="254"/>
      <c r="C73" s="254"/>
      <c r="D73" s="254"/>
      <c r="E73" s="251"/>
      <c r="F73" s="327"/>
      <c r="G73" s="254"/>
      <c r="H73" s="254"/>
      <c r="I73" s="254"/>
      <c r="J73" s="254"/>
      <c r="K73" s="254"/>
      <c r="L73" s="254"/>
      <c r="M73" s="252"/>
      <c r="N73" s="252"/>
      <c r="O73" s="252"/>
      <c r="P73" s="253"/>
      <c r="Q73" s="252"/>
      <c r="R73" s="253"/>
      <c r="S73" s="252"/>
      <c r="T73" s="253"/>
      <c r="U73" s="252"/>
      <c r="V73" s="253"/>
      <c r="W73" s="254"/>
    </row>
    <row r="74" spans="1:23">
      <c r="A74" s="254"/>
      <c r="B74" s="254"/>
      <c r="C74" s="254"/>
      <c r="D74" s="254"/>
      <c r="E74" s="251"/>
      <c r="F74" s="327"/>
      <c r="G74" s="254"/>
      <c r="H74" s="254"/>
      <c r="I74" s="254"/>
      <c r="J74" s="254"/>
      <c r="K74" s="254"/>
      <c r="L74" s="254"/>
      <c r="M74" s="252"/>
      <c r="N74" s="252"/>
      <c r="O74" s="252"/>
      <c r="P74" s="253"/>
      <c r="Q74" s="252"/>
      <c r="R74" s="253"/>
      <c r="S74" s="252"/>
      <c r="T74" s="253"/>
      <c r="U74" s="252"/>
      <c r="V74" s="253"/>
      <c r="W74" s="254"/>
    </row>
    <row r="75" spans="1:23">
      <c r="A75" s="254"/>
      <c r="B75" s="254"/>
      <c r="C75" s="254"/>
      <c r="D75" s="254"/>
      <c r="E75" s="251"/>
      <c r="F75" s="327"/>
      <c r="G75" s="254"/>
      <c r="H75" s="254"/>
      <c r="I75" s="254"/>
      <c r="J75" s="254"/>
      <c r="K75" s="254"/>
      <c r="L75" s="254"/>
      <c r="M75" s="252"/>
      <c r="N75" s="252"/>
      <c r="O75" s="252"/>
      <c r="P75" s="253"/>
      <c r="Q75" s="252"/>
      <c r="R75" s="253"/>
      <c r="S75" s="252"/>
      <c r="T75" s="253"/>
      <c r="U75" s="252"/>
      <c r="V75" s="253"/>
      <c r="W75" s="254"/>
    </row>
    <row r="76" spans="1:23">
      <c r="A76" s="254"/>
      <c r="B76" s="254"/>
      <c r="C76" s="254"/>
      <c r="D76" s="254"/>
      <c r="E76" s="251"/>
      <c r="F76" s="327"/>
      <c r="G76" s="254"/>
      <c r="H76" s="254"/>
      <c r="I76" s="254"/>
      <c r="J76" s="254"/>
      <c r="K76" s="254"/>
      <c r="L76" s="254"/>
      <c r="M76" s="252"/>
      <c r="N76" s="252"/>
      <c r="O76" s="252"/>
      <c r="P76" s="253"/>
      <c r="Q76" s="252"/>
      <c r="R76" s="253"/>
      <c r="S76" s="252"/>
      <c r="T76" s="253"/>
      <c r="U76" s="252"/>
      <c r="V76" s="253"/>
      <c r="W76" s="254"/>
    </row>
    <row r="77" spans="1:23">
      <c r="A77" s="254"/>
      <c r="B77" s="254"/>
      <c r="C77" s="254"/>
      <c r="D77" s="254"/>
      <c r="E77" s="251"/>
      <c r="F77" s="327"/>
      <c r="G77" s="254"/>
      <c r="H77" s="254"/>
      <c r="I77" s="254"/>
      <c r="J77" s="254"/>
      <c r="K77" s="254"/>
      <c r="L77" s="254"/>
      <c r="M77" s="252"/>
      <c r="N77" s="252"/>
      <c r="O77" s="252"/>
      <c r="P77" s="253"/>
      <c r="Q77" s="252"/>
      <c r="R77" s="253"/>
      <c r="S77" s="252"/>
      <c r="T77" s="253"/>
      <c r="U77" s="252"/>
      <c r="V77" s="253"/>
      <c r="W77" s="254"/>
    </row>
    <row r="78" spans="1:23">
      <c r="A78" s="254"/>
      <c r="B78" s="254"/>
      <c r="C78" s="254"/>
      <c r="D78" s="254"/>
      <c r="E78" s="251"/>
      <c r="F78" s="327"/>
      <c r="G78" s="254"/>
      <c r="H78" s="254"/>
      <c r="I78" s="254"/>
      <c r="J78" s="254"/>
      <c r="K78" s="254"/>
      <c r="L78" s="254"/>
      <c r="M78" s="252"/>
      <c r="N78" s="252"/>
      <c r="O78" s="252"/>
      <c r="P78" s="253"/>
      <c r="Q78" s="252"/>
      <c r="R78" s="253"/>
      <c r="S78" s="252"/>
      <c r="T78" s="253"/>
      <c r="U78" s="252"/>
      <c r="V78" s="253"/>
      <c r="W78" s="254"/>
    </row>
    <row r="79" spans="1:23">
      <c r="A79" s="254"/>
      <c r="B79" s="254"/>
      <c r="C79" s="254"/>
      <c r="D79" s="254"/>
      <c r="E79" s="251"/>
      <c r="F79" s="327"/>
      <c r="G79" s="254"/>
      <c r="H79" s="254"/>
      <c r="I79" s="254"/>
      <c r="J79" s="254"/>
      <c r="K79" s="254"/>
      <c r="L79" s="254"/>
      <c r="M79" s="252"/>
      <c r="N79" s="252"/>
      <c r="O79" s="252"/>
      <c r="P79" s="253"/>
      <c r="Q79" s="252"/>
      <c r="R79" s="253"/>
      <c r="S79" s="252"/>
      <c r="T79" s="253"/>
      <c r="U79" s="252"/>
      <c r="V79" s="253"/>
      <c r="W79" s="254"/>
    </row>
    <row r="80" spans="1:23">
      <c r="A80" s="254"/>
      <c r="B80" s="254"/>
      <c r="C80" s="254"/>
      <c r="D80" s="254"/>
      <c r="E80" s="251"/>
      <c r="F80" s="327"/>
      <c r="G80" s="254"/>
      <c r="H80" s="254"/>
      <c r="I80" s="254"/>
      <c r="J80" s="254"/>
      <c r="K80" s="254"/>
      <c r="L80" s="254"/>
      <c r="M80" s="252"/>
      <c r="N80" s="252"/>
      <c r="O80" s="252"/>
      <c r="P80" s="253"/>
      <c r="Q80" s="252"/>
      <c r="R80" s="253"/>
      <c r="S80" s="252"/>
      <c r="T80" s="253"/>
      <c r="U80" s="252"/>
      <c r="V80" s="253"/>
      <c r="W80" s="254"/>
    </row>
    <row r="81" spans="1:23">
      <c r="A81" s="254"/>
      <c r="B81" s="254"/>
      <c r="C81" s="254"/>
      <c r="D81" s="254"/>
      <c r="E81" s="251"/>
      <c r="F81" s="327"/>
      <c r="G81" s="254"/>
      <c r="H81" s="254"/>
      <c r="I81" s="254"/>
      <c r="J81" s="254"/>
      <c r="K81" s="254"/>
      <c r="L81" s="254"/>
      <c r="M81" s="252"/>
      <c r="N81" s="252"/>
      <c r="O81" s="252"/>
      <c r="P81" s="253"/>
      <c r="Q81" s="252"/>
      <c r="R81" s="253"/>
      <c r="S81" s="252"/>
      <c r="T81" s="253"/>
      <c r="U81" s="252"/>
      <c r="V81" s="253"/>
      <c r="W81" s="254"/>
    </row>
    <row r="82" spans="1:23">
      <c r="A82" s="254"/>
      <c r="B82" s="254"/>
      <c r="C82" s="254"/>
      <c r="D82" s="254"/>
      <c r="E82" s="251"/>
      <c r="F82" s="327"/>
      <c r="G82" s="254"/>
      <c r="H82" s="254"/>
      <c r="I82" s="254"/>
      <c r="J82" s="254"/>
      <c r="K82" s="254"/>
      <c r="L82" s="254"/>
      <c r="M82" s="252"/>
      <c r="N82" s="252"/>
      <c r="O82" s="252"/>
      <c r="P82" s="253"/>
      <c r="Q82" s="252"/>
      <c r="R82" s="253"/>
      <c r="S82" s="252"/>
      <c r="T82" s="253"/>
      <c r="U82" s="252"/>
      <c r="V82" s="253"/>
      <c r="W82" s="254"/>
    </row>
    <row r="83" spans="1:23">
      <c r="A83" s="254"/>
      <c r="B83" s="254"/>
      <c r="C83" s="254"/>
      <c r="D83" s="254"/>
      <c r="E83" s="251"/>
      <c r="F83" s="327"/>
      <c r="G83" s="254"/>
      <c r="H83" s="254"/>
      <c r="I83" s="254"/>
      <c r="J83" s="254"/>
      <c r="K83" s="254"/>
      <c r="L83" s="254"/>
      <c r="M83" s="252"/>
      <c r="N83" s="252"/>
      <c r="O83" s="252"/>
      <c r="P83" s="253"/>
      <c r="Q83" s="252"/>
      <c r="R83" s="253"/>
      <c r="S83" s="252"/>
      <c r="T83" s="253"/>
      <c r="U83" s="252"/>
      <c r="V83" s="253"/>
      <c r="W83" s="254"/>
    </row>
    <row r="84" spans="1:23">
      <c r="A84" s="254"/>
      <c r="B84" s="254"/>
      <c r="C84" s="254"/>
      <c r="D84" s="254"/>
      <c r="E84" s="251"/>
      <c r="F84" s="327"/>
      <c r="G84" s="254"/>
      <c r="H84" s="254"/>
      <c r="I84" s="254"/>
      <c r="J84" s="254"/>
      <c r="K84" s="254"/>
      <c r="L84" s="254"/>
      <c r="M84" s="252"/>
      <c r="N84" s="252"/>
      <c r="O84" s="252"/>
      <c r="P84" s="253"/>
      <c r="Q84" s="252"/>
      <c r="R84" s="253"/>
      <c r="S84" s="252"/>
      <c r="T84" s="253"/>
      <c r="U84" s="252"/>
      <c r="V84" s="253"/>
      <c r="W84" s="254"/>
    </row>
    <row r="85" spans="1:23">
      <c r="A85" s="254"/>
      <c r="B85" s="254"/>
      <c r="C85" s="254"/>
      <c r="D85" s="254"/>
      <c r="E85" s="251"/>
      <c r="F85" s="327"/>
      <c r="G85" s="254"/>
      <c r="H85" s="254"/>
      <c r="I85" s="254"/>
      <c r="J85" s="254"/>
      <c r="K85" s="254"/>
      <c r="L85" s="254"/>
      <c r="M85" s="252"/>
      <c r="N85" s="252"/>
      <c r="O85" s="252"/>
      <c r="P85" s="253"/>
      <c r="Q85" s="252"/>
      <c r="R85" s="253"/>
      <c r="S85" s="252"/>
      <c r="T85" s="253"/>
      <c r="U85" s="252"/>
      <c r="V85" s="253"/>
      <c r="W85" s="254"/>
    </row>
    <row r="86" spans="1:23">
      <c r="A86" s="254"/>
      <c r="B86" s="254"/>
      <c r="C86" s="254"/>
      <c r="D86" s="254"/>
      <c r="E86" s="251"/>
      <c r="F86" s="327"/>
      <c r="G86" s="254"/>
      <c r="H86" s="254"/>
      <c r="I86" s="254"/>
      <c r="J86" s="254"/>
      <c r="K86" s="254"/>
      <c r="L86" s="254"/>
      <c r="M86" s="252"/>
      <c r="N86" s="252"/>
      <c r="O86" s="252"/>
      <c r="P86" s="253"/>
      <c r="Q86" s="252"/>
      <c r="R86" s="253"/>
      <c r="S86" s="252"/>
      <c r="T86" s="253"/>
      <c r="U86" s="252"/>
      <c r="V86" s="253"/>
      <c r="W86" s="254"/>
    </row>
    <row r="87" spans="1:23">
      <c r="A87" s="254"/>
      <c r="B87" s="254"/>
      <c r="C87" s="254"/>
      <c r="D87" s="254"/>
      <c r="E87" s="251"/>
      <c r="F87" s="327"/>
      <c r="G87" s="254"/>
      <c r="H87" s="254"/>
      <c r="I87" s="254"/>
      <c r="J87" s="254"/>
      <c r="K87" s="254"/>
      <c r="L87" s="254"/>
      <c r="M87" s="252"/>
      <c r="N87" s="252"/>
      <c r="O87" s="252"/>
      <c r="P87" s="253"/>
      <c r="Q87" s="252"/>
      <c r="R87" s="253"/>
      <c r="S87" s="252"/>
      <c r="T87" s="253"/>
      <c r="U87" s="252"/>
      <c r="V87" s="253"/>
      <c r="W87" s="254"/>
    </row>
    <row r="88" spans="1:23">
      <c r="A88" s="254"/>
      <c r="B88" s="254"/>
      <c r="C88" s="254"/>
      <c r="D88" s="254"/>
      <c r="E88" s="251"/>
      <c r="F88" s="327"/>
      <c r="G88" s="254"/>
      <c r="H88" s="254"/>
      <c r="I88" s="254"/>
      <c r="J88" s="254"/>
      <c r="K88" s="254"/>
      <c r="L88" s="254"/>
      <c r="M88" s="252"/>
      <c r="N88" s="252"/>
      <c r="O88" s="252"/>
      <c r="P88" s="253"/>
      <c r="Q88" s="252"/>
      <c r="R88" s="253"/>
      <c r="S88" s="252"/>
      <c r="T88" s="253"/>
      <c r="U88" s="252"/>
      <c r="V88" s="253"/>
      <c r="W88" s="254"/>
    </row>
    <row r="89" spans="1:23">
      <c r="A89" s="254"/>
      <c r="B89" s="254"/>
      <c r="C89" s="254"/>
      <c r="D89" s="254"/>
      <c r="E89" s="251"/>
      <c r="F89" s="327"/>
      <c r="G89" s="254"/>
      <c r="H89" s="254"/>
      <c r="I89" s="254"/>
      <c r="J89" s="254"/>
      <c r="K89" s="254"/>
      <c r="L89" s="254"/>
      <c r="M89" s="252"/>
      <c r="N89" s="252"/>
      <c r="O89" s="252"/>
      <c r="P89" s="253"/>
      <c r="Q89" s="252"/>
      <c r="R89" s="253"/>
      <c r="S89" s="252"/>
      <c r="T89" s="253"/>
      <c r="U89" s="252"/>
      <c r="V89" s="253"/>
      <c r="W89" s="254"/>
    </row>
    <row r="90" spans="1:23">
      <c r="A90" s="254"/>
      <c r="B90" s="254"/>
      <c r="C90" s="254"/>
      <c r="D90" s="254"/>
      <c r="E90" s="251"/>
      <c r="F90" s="327"/>
      <c r="G90" s="254"/>
      <c r="H90" s="254"/>
      <c r="I90" s="254"/>
      <c r="J90" s="254"/>
      <c r="K90" s="254"/>
      <c r="L90" s="254"/>
      <c r="M90" s="252"/>
      <c r="N90" s="252"/>
      <c r="O90" s="252"/>
      <c r="P90" s="253"/>
      <c r="Q90" s="252"/>
      <c r="R90" s="253"/>
      <c r="S90" s="252"/>
      <c r="T90" s="253"/>
      <c r="U90" s="252"/>
      <c r="V90" s="253"/>
      <c r="W90" s="254"/>
    </row>
    <row r="91" spans="1:23">
      <c r="A91" s="254"/>
      <c r="B91" s="254"/>
      <c r="C91" s="254"/>
      <c r="D91" s="254"/>
      <c r="E91" s="251"/>
      <c r="F91" s="327"/>
      <c r="G91" s="254"/>
      <c r="H91" s="254"/>
      <c r="I91" s="254"/>
      <c r="J91" s="254"/>
      <c r="K91" s="254"/>
      <c r="L91" s="254"/>
      <c r="M91" s="252"/>
      <c r="N91" s="252"/>
      <c r="O91" s="252"/>
      <c r="P91" s="253"/>
      <c r="Q91" s="252"/>
      <c r="R91" s="253"/>
      <c r="S91" s="252"/>
      <c r="T91" s="253"/>
      <c r="U91" s="252"/>
      <c r="V91" s="253"/>
      <c r="W91" s="254"/>
    </row>
    <row r="92" spans="1:23">
      <c r="A92" s="254"/>
      <c r="B92" s="254"/>
      <c r="C92" s="254"/>
      <c r="D92" s="254"/>
      <c r="E92" s="251"/>
      <c r="F92" s="327"/>
      <c r="G92" s="254"/>
      <c r="H92" s="254"/>
      <c r="I92" s="254"/>
      <c r="J92" s="254"/>
      <c r="K92" s="254"/>
      <c r="L92" s="254"/>
      <c r="M92" s="252"/>
      <c r="N92" s="252"/>
      <c r="O92" s="252"/>
      <c r="P92" s="253"/>
      <c r="Q92" s="252"/>
      <c r="R92" s="253"/>
      <c r="S92" s="252"/>
      <c r="T92" s="253"/>
      <c r="U92" s="252"/>
      <c r="V92" s="253"/>
      <c r="W92" s="254"/>
    </row>
    <row r="93" spans="1:23">
      <c r="A93" s="254"/>
      <c r="B93" s="254"/>
      <c r="C93" s="254"/>
      <c r="D93" s="254"/>
      <c r="E93" s="251"/>
      <c r="F93" s="327"/>
      <c r="G93" s="254"/>
      <c r="H93" s="254"/>
      <c r="I93" s="254"/>
      <c r="J93" s="254"/>
      <c r="K93" s="254"/>
      <c r="L93" s="254"/>
      <c r="M93" s="252"/>
      <c r="N93" s="252"/>
      <c r="O93" s="252"/>
      <c r="P93" s="253"/>
      <c r="Q93" s="252"/>
      <c r="R93" s="253"/>
      <c r="S93" s="252"/>
      <c r="T93" s="253"/>
      <c r="U93" s="252"/>
      <c r="V93" s="253"/>
      <c r="W93" s="254"/>
    </row>
    <row r="94" spans="1:23">
      <c r="A94" s="254"/>
      <c r="B94" s="254"/>
      <c r="C94" s="254"/>
      <c r="D94" s="254"/>
      <c r="E94" s="251"/>
      <c r="F94" s="327"/>
      <c r="G94" s="254"/>
      <c r="H94" s="254"/>
      <c r="I94" s="254"/>
      <c r="J94" s="254"/>
      <c r="K94" s="254"/>
      <c r="L94" s="254"/>
      <c r="M94" s="252"/>
      <c r="N94" s="252"/>
      <c r="O94" s="252"/>
      <c r="P94" s="253"/>
      <c r="Q94" s="252"/>
      <c r="R94" s="253"/>
      <c r="S94" s="252"/>
      <c r="T94" s="253"/>
      <c r="U94" s="252"/>
      <c r="V94" s="253"/>
      <c r="W94" s="254"/>
    </row>
    <row r="95" spans="1:23">
      <c r="A95" s="254"/>
      <c r="B95" s="254"/>
      <c r="C95" s="254"/>
      <c r="D95" s="254"/>
      <c r="E95" s="251"/>
      <c r="F95" s="327"/>
      <c r="G95" s="254"/>
      <c r="H95" s="254"/>
      <c r="I95" s="254"/>
      <c r="J95" s="254"/>
      <c r="K95" s="254"/>
      <c r="L95" s="254"/>
      <c r="M95" s="252"/>
      <c r="N95" s="252"/>
      <c r="O95" s="252"/>
      <c r="P95" s="253"/>
      <c r="Q95" s="252"/>
      <c r="R95" s="253"/>
      <c r="S95" s="252"/>
      <c r="T95" s="253"/>
      <c r="U95" s="252"/>
      <c r="V95" s="253"/>
      <c r="W95" s="254"/>
    </row>
    <row r="96" spans="1:23">
      <c r="A96" s="254"/>
      <c r="B96" s="254"/>
      <c r="C96" s="254"/>
      <c r="D96" s="254"/>
      <c r="E96" s="251"/>
      <c r="F96" s="327"/>
      <c r="G96" s="254"/>
      <c r="H96" s="254"/>
      <c r="I96" s="254"/>
      <c r="J96" s="254"/>
      <c r="K96" s="254"/>
      <c r="L96" s="254"/>
      <c r="M96" s="252"/>
      <c r="N96" s="252"/>
      <c r="O96" s="252"/>
      <c r="P96" s="253"/>
      <c r="Q96" s="252"/>
      <c r="R96" s="253"/>
      <c r="S96" s="252"/>
      <c r="T96" s="253"/>
      <c r="U96" s="252"/>
      <c r="V96" s="253"/>
      <c r="W96" s="254"/>
    </row>
    <row r="97" spans="1:23">
      <c r="A97" s="254"/>
      <c r="B97" s="254"/>
      <c r="C97" s="254"/>
      <c r="D97" s="254"/>
      <c r="E97" s="251"/>
      <c r="F97" s="327"/>
      <c r="G97" s="254"/>
      <c r="H97" s="254"/>
      <c r="I97" s="254"/>
      <c r="J97" s="254"/>
      <c r="K97" s="254"/>
      <c r="L97" s="254"/>
      <c r="M97" s="252"/>
      <c r="N97" s="252"/>
      <c r="O97" s="252"/>
      <c r="P97" s="253"/>
      <c r="Q97" s="252"/>
      <c r="R97" s="253"/>
      <c r="S97" s="252"/>
      <c r="T97" s="253"/>
      <c r="U97" s="252"/>
      <c r="V97" s="253"/>
      <c r="W97" s="254"/>
    </row>
    <row r="98" spans="1:23">
      <c r="A98" s="254"/>
      <c r="B98" s="254"/>
      <c r="C98" s="254"/>
      <c r="D98" s="254"/>
      <c r="E98" s="251"/>
      <c r="F98" s="327"/>
      <c r="G98" s="254"/>
      <c r="H98" s="254"/>
      <c r="I98" s="254"/>
      <c r="J98" s="254"/>
      <c r="K98" s="254"/>
      <c r="L98" s="254"/>
      <c r="M98" s="252"/>
      <c r="N98" s="252"/>
      <c r="O98" s="252"/>
      <c r="P98" s="253"/>
      <c r="Q98" s="252"/>
      <c r="R98" s="253"/>
      <c r="S98" s="252"/>
      <c r="T98" s="253"/>
      <c r="U98" s="252"/>
      <c r="V98" s="253"/>
      <c r="W98" s="254"/>
    </row>
    <row r="99" spans="1:23">
      <c r="A99" s="254"/>
      <c r="B99" s="254"/>
      <c r="C99" s="254"/>
      <c r="D99" s="254"/>
      <c r="E99" s="251"/>
      <c r="F99" s="327"/>
      <c r="G99" s="254"/>
      <c r="H99" s="254"/>
      <c r="I99" s="254"/>
      <c r="J99" s="254"/>
      <c r="K99" s="254"/>
      <c r="L99" s="254"/>
      <c r="M99" s="252"/>
      <c r="N99" s="252"/>
      <c r="O99" s="252"/>
      <c r="P99" s="253"/>
      <c r="Q99" s="252"/>
      <c r="R99" s="253"/>
      <c r="S99" s="252"/>
      <c r="T99" s="253"/>
      <c r="U99" s="252"/>
      <c r="V99" s="253"/>
      <c r="W99" s="254"/>
    </row>
    <row r="100" spans="1:23">
      <c r="A100" s="254"/>
      <c r="B100" s="254"/>
      <c r="C100" s="254"/>
      <c r="D100" s="254"/>
      <c r="E100" s="251"/>
      <c r="F100" s="327"/>
      <c r="G100" s="254"/>
      <c r="H100" s="254"/>
      <c r="I100" s="254"/>
      <c r="J100" s="254"/>
      <c r="K100" s="254"/>
      <c r="L100" s="254"/>
      <c r="M100" s="252"/>
      <c r="N100" s="252"/>
      <c r="O100" s="252"/>
      <c r="P100" s="253"/>
      <c r="Q100" s="252"/>
      <c r="R100" s="253"/>
      <c r="S100" s="252"/>
      <c r="T100" s="253"/>
      <c r="U100" s="252"/>
      <c r="V100" s="253"/>
      <c r="W100" s="254"/>
    </row>
    <row r="101" spans="1:23">
      <c r="A101" s="254"/>
      <c r="B101" s="254"/>
      <c r="C101" s="254"/>
      <c r="D101" s="254"/>
      <c r="E101" s="251"/>
      <c r="F101" s="327"/>
      <c r="G101" s="254"/>
      <c r="H101" s="254"/>
      <c r="I101" s="254"/>
      <c r="J101" s="254"/>
      <c r="K101" s="254"/>
      <c r="L101" s="254"/>
      <c r="M101" s="252"/>
      <c r="N101" s="252"/>
      <c r="O101" s="252"/>
      <c r="P101" s="253"/>
      <c r="Q101" s="252"/>
      <c r="R101" s="253"/>
      <c r="S101" s="252"/>
      <c r="T101" s="253"/>
      <c r="U101" s="252"/>
      <c r="V101" s="253"/>
      <c r="W101" s="254"/>
    </row>
    <row r="102" spans="1:23">
      <c r="A102" s="254"/>
      <c r="B102" s="254"/>
      <c r="C102" s="254"/>
      <c r="D102" s="254"/>
      <c r="E102" s="251"/>
      <c r="F102" s="327"/>
      <c r="G102" s="254"/>
      <c r="H102" s="254"/>
      <c r="I102" s="254"/>
      <c r="J102" s="254"/>
      <c r="K102" s="254"/>
      <c r="L102" s="254"/>
      <c r="M102" s="252"/>
      <c r="N102" s="252"/>
      <c r="O102" s="252"/>
      <c r="P102" s="253"/>
      <c r="Q102" s="252"/>
      <c r="R102" s="253"/>
      <c r="S102" s="252"/>
      <c r="T102" s="253"/>
      <c r="U102" s="252"/>
      <c r="V102" s="253"/>
      <c r="W102" s="254"/>
    </row>
    <row r="103" spans="1:23">
      <c r="A103" s="254"/>
      <c r="B103" s="254"/>
      <c r="C103" s="254"/>
      <c r="D103" s="254"/>
      <c r="E103" s="251"/>
      <c r="F103" s="327"/>
      <c r="G103" s="254"/>
      <c r="H103" s="254"/>
      <c r="I103" s="254"/>
      <c r="J103" s="254"/>
      <c r="K103" s="254"/>
      <c r="L103" s="254"/>
      <c r="M103" s="252"/>
      <c r="N103" s="252"/>
      <c r="O103" s="252"/>
      <c r="P103" s="253"/>
      <c r="Q103" s="252"/>
      <c r="R103" s="253"/>
      <c r="S103" s="252"/>
      <c r="T103" s="253"/>
      <c r="U103" s="252"/>
      <c r="V103" s="253"/>
      <c r="W103" s="254"/>
    </row>
    <row r="104" spans="1:23">
      <c r="A104" s="254"/>
      <c r="B104" s="254"/>
      <c r="C104" s="254"/>
      <c r="D104" s="254"/>
      <c r="E104" s="251"/>
      <c r="F104" s="327"/>
      <c r="G104" s="254"/>
      <c r="H104" s="254"/>
      <c r="I104" s="254"/>
      <c r="J104" s="254"/>
      <c r="K104" s="254"/>
      <c r="L104" s="254"/>
      <c r="M104" s="252"/>
      <c r="N104" s="252"/>
      <c r="O104" s="252"/>
      <c r="P104" s="253"/>
      <c r="Q104" s="252"/>
      <c r="R104" s="253"/>
      <c r="S104" s="252"/>
      <c r="T104" s="253"/>
      <c r="U104" s="252"/>
      <c r="V104" s="253"/>
      <c r="W104" s="254"/>
    </row>
    <row r="105" spans="1:23">
      <c r="A105" s="254"/>
      <c r="B105" s="254"/>
      <c r="C105" s="254"/>
      <c r="D105" s="254"/>
      <c r="E105" s="251"/>
      <c r="F105" s="327"/>
      <c r="G105" s="254"/>
      <c r="H105" s="254"/>
      <c r="I105" s="254"/>
      <c r="J105" s="254"/>
      <c r="K105" s="254"/>
      <c r="L105" s="254"/>
      <c r="M105" s="252"/>
      <c r="N105" s="252"/>
      <c r="O105" s="252"/>
      <c r="P105" s="253"/>
      <c r="Q105" s="252"/>
      <c r="R105" s="253"/>
      <c r="S105" s="252"/>
      <c r="T105" s="253"/>
      <c r="U105" s="252"/>
      <c r="V105" s="253"/>
      <c r="W105" s="254"/>
    </row>
    <row r="106" spans="1:23">
      <c r="A106" s="254"/>
      <c r="B106" s="254"/>
      <c r="C106" s="254"/>
      <c r="D106" s="254"/>
      <c r="E106" s="251"/>
      <c r="F106" s="327"/>
      <c r="G106" s="254"/>
      <c r="H106" s="254"/>
      <c r="I106" s="254"/>
      <c r="J106" s="254"/>
      <c r="K106" s="254"/>
      <c r="L106" s="254"/>
      <c r="M106" s="252"/>
      <c r="N106" s="252"/>
      <c r="O106" s="252"/>
      <c r="P106" s="253"/>
      <c r="Q106" s="252"/>
      <c r="R106" s="253"/>
      <c r="S106" s="252"/>
      <c r="T106" s="253"/>
      <c r="U106" s="252"/>
      <c r="V106" s="253"/>
      <c r="W106" s="254"/>
    </row>
    <row r="107" spans="1:23">
      <c r="A107" s="254"/>
      <c r="B107" s="254"/>
      <c r="C107" s="254"/>
      <c r="D107" s="254"/>
      <c r="E107" s="251"/>
      <c r="F107" s="327"/>
      <c r="G107" s="254"/>
      <c r="H107" s="254"/>
      <c r="I107" s="254"/>
      <c r="J107" s="254"/>
      <c r="K107" s="254"/>
      <c r="L107" s="254"/>
      <c r="M107" s="252"/>
      <c r="N107" s="252"/>
      <c r="O107" s="252"/>
      <c r="P107" s="253"/>
      <c r="Q107" s="252"/>
      <c r="R107" s="253"/>
      <c r="S107" s="252"/>
      <c r="T107" s="253"/>
      <c r="U107" s="252"/>
      <c r="V107" s="253"/>
      <c r="W107" s="254"/>
    </row>
    <row r="108" spans="1:23">
      <c r="A108" s="254"/>
      <c r="B108" s="254"/>
      <c r="C108" s="254"/>
      <c r="D108" s="254"/>
      <c r="E108" s="251"/>
      <c r="F108" s="327"/>
      <c r="G108" s="254"/>
      <c r="H108" s="254"/>
      <c r="I108" s="254"/>
      <c r="J108" s="254"/>
      <c r="K108" s="254"/>
      <c r="L108" s="254"/>
      <c r="M108" s="252"/>
      <c r="N108" s="252"/>
      <c r="O108" s="252"/>
      <c r="P108" s="253"/>
      <c r="Q108" s="252"/>
      <c r="R108" s="253"/>
      <c r="S108" s="252"/>
      <c r="T108" s="253"/>
      <c r="U108" s="252"/>
      <c r="V108" s="253"/>
      <c r="W108" s="254"/>
    </row>
    <row r="109" spans="1:23">
      <c r="A109" s="254"/>
      <c r="B109" s="254"/>
      <c r="C109" s="254"/>
      <c r="D109" s="254"/>
      <c r="E109" s="251"/>
      <c r="F109" s="327"/>
      <c r="G109" s="254"/>
      <c r="H109" s="254"/>
      <c r="I109" s="254"/>
      <c r="J109" s="254"/>
      <c r="K109" s="254"/>
      <c r="L109" s="254"/>
      <c r="M109" s="252"/>
      <c r="N109" s="252"/>
      <c r="O109" s="252"/>
      <c r="P109" s="253"/>
      <c r="Q109" s="252"/>
      <c r="R109" s="253"/>
      <c r="S109" s="252"/>
      <c r="T109" s="253"/>
      <c r="U109" s="252"/>
      <c r="V109" s="253"/>
      <c r="W109" s="254"/>
    </row>
    <row r="110" spans="1:23">
      <c r="A110" s="254"/>
      <c r="B110" s="254"/>
      <c r="C110" s="254"/>
      <c r="D110" s="254"/>
      <c r="E110" s="251"/>
      <c r="F110" s="327"/>
      <c r="G110" s="254"/>
      <c r="H110" s="254"/>
      <c r="I110" s="254"/>
      <c r="J110" s="254"/>
      <c r="K110" s="254"/>
      <c r="L110" s="254"/>
      <c r="M110" s="252"/>
      <c r="N110" s="252"/>
      <c r="O110" s="252"/>
      <c r="P110" s="253"/>
      <c r="Q110" s="252"/>
      <c r="R110" s="253"/>
      <c r="S110" s="252"/>
      <c r="T110" s="253"/>
      <c r="U110" s="252"/>
      <c r="V110" s="253"/>
      <c r="W110" s="254"/>
    </row>
    <row r="111" spans="1:23">
      <c r="A111" s="254"/>
      <c r="B111" s="254"/>
      <c r="C111" s="254"/>
      <c r="D111" s="254"/>
      <c r="E111" s="251"/>
      <c r="F111" s="327"/>
      <c r="G111" s="254"/>
      <c r="H111" s="254"/>
      <c r="I111" s="254"/>
      <c r="J111" s="254"/>
      <c r="K111" s="254"/>
      <c r="L111" s="254"/>
      <c r="M111" s="252"/>
      <c r="N111" s="252"/>
      <c r="O111" s="252"/>
      <c r="P111" s="253"/>
      <c r="Q111" s="252"/>
      <c r="R111" s="253"/>
      <c r="S111" s="252"/>
      <c r="T111" s="253"/>
      <c r="U111" s="252"/>
      <c r="V111" s="253"/>
      <c r="W111" s="254"/>
    </row>
    <row r="112" spans="1:23">
      <c r="A112" s="254"/>
      <c r="B112" s="254"/>
      <c r="C112" s="254"/>
      <c r="D112" s="254"/>
      <c r="E112" s="251"/>
      <c r="F112" s="327"/>
      <c r="G112" s="254"/>
      <c r="H112" s="254"/>
      <c r="I112" s="254"/>
      <c r="J112" s="254"/>
      <c r="K112" s="254"/>
      <c r="L112" s="254"/>
      <c r="M112" s="252"/>
      <c r="N112" s="252"/>
      <c r="O112" s="252"/>
      <c r="P112" s="253"/>
      <c r="Q112" s="252"/>
      <c r="R112" s="253"/>
      <c r="S112" s="252"/>
      <c r="T112" s="253"/>
      <c r="U112" s="252"/>
      <c r="V112" s="253"/>
      <c r="W112" s="254"/>
    </row>
    <row r="113" spans="1:23">
      <c r="A113" s="254"/>
      <c r="B113" s="254"/>
      <c r="C113" s="254"/>
      <c r="D113" s="254"/>
      <c r="E113" s="251"/>
      <c r="F113" s="327"/>
      <c r="G113" s="254"/>
      <c r="H113" s="254"/>
      <c r="I113" s="254"/>
      <c r="J113" s="254"/>
      <c r="K113" s="254"/>
      <c r="L113" s="254"/>
      <c r="M113" s="252"/>
      <c r="N113" s="252"/>
      <c r="O113" s="252"/>
      <c r="P113" s="253"/>
      <c r="Q113" s="252"/>
      <c r="R113" s="253"/>
      <c r="S113" s="252"/>
      <c r="T113" s="253"/>
      <c r="U113" s="252"/>
      <c r="V113" s="253"/>
      <c r="W113" s="254"/>
    </row>
    <row r="114" spans="1:23">
      <c r="A114" s="254"/>
      <c r="B114" s="254"/>
      <c r="C114" s="254"/>
      <c r="D114" s="254"/>
      <c r="E114" s="251"/>
      <c r="F114" s="327"/>
      <c r="G114" s="254"/>
      <c r="H114" s="254"/>
      <c r="I114" s="254"/>
      <c r="J114" s="254"/>
      <c r="K114" s="254"/>
      <c r="L114" s="254"/>
      <c r="M114" s="252"/>
      <c r="N114" s="252"/>
      <c r="O114" s="252"/>
      <c r="P114" s="253"/>
      <c r="Q114" s="252"/>
      <c r="R114" s="253"/>
      <c r="S114" s="252"/>
      <c r="T114" s="253"/>
      <c r="U114" s="252"/>
      <c r="V114" s="253"/>
      <c r="W114" s="254"/>
    </row>
    <row r="115" spans="1:23">
      <c r="A115" s="254"/>
      <c r="B115" s="254"/>
      <c r="C115" s="254"/>
      <c r="D115" s="254"/>
      <c r="E115" s="251"/>
      <c r="F115" s="327"/>
      <c r="G115" s="254"/>
      <c r="H115" s="254"/>
      <c r="I115" s="254"/>
      <c r="J115" s="254"/>
      <c r="K115" s="254"/>
      <c r="L115" s="254"/>
      <c r="M115" s="252"/>
      <c r="N115" s="252"/>
      <c r="O115" s="252"/>
      <c r="P115" s="253"/>
      <c r="Q115" s="252"/>
      <c r="R115" s="253"/>
      <c r="S115" s="252"/>
      <c r="T115" s="253"/>
      <c r="U115" s="252"/>
      <c r="V115" s="253"/>
      <c r="W115" s="254"/>
    </row>
    <row r="116" spans="1:23">
      <c r="A116" s="254"/>
      <c r="B116" s="254"/>
      <c r="C116" s="254"/>
      <c r="D116" s="254"/>
      <c r="E116" s="251"/>
      <c r="F116" s="327"/>
      <c r="G116" s="254"/>
      <c r="H116" s="254"/>
      <c r="I116" s="254"/>
      <c r="J116" s="254"/>
      <c r="K116" s="254"/>
      <c r="L116" s="254"/>
      <c r="M116" s="252"/>
      <c r="N116" s="252"/>
      <c r="O116" s="252"/>
      <c r="P116" s="253"/>
      <c r="Q116" s="252"/>
      <c r="R116" s="253"/>
      <c r="S116" s="252"/>
      <c r="T116" s="253"/>
      <c r="U116" s="252"/>
      <c r="V116" s="253"/>
      <c r="W116" s="254"/>
    </row>
    <row r="117" spans="1:23">
      <c r="A117" s="254"/>
      <c r="B117" s="254"/>
      <c r="C117" s="254"/>
      <c r="D117" s="254"/>
      <c r="E117" s="251"/>
      <c r="F117" s="327"/>
      <c r="G117" s="254"/>
      <c r="H117" s="254"/>
      <c r="I117" s="254"/>
      <c r="J117" s="254"/>
      <c r="K117" s="254"/>
      <c r="L117" s="254"/>
      <c r="M117" s="252"/>
      <c r="N117" s="252"/>
      <c r="O117" s="252"/>
      <c r="P117" s="253"/>
      <c r="Q117" s="252"/>
      <c r="R117" s="253"/>
      <c r="S117" s="252"/>
      <c r="T117" s="253"/>
      <c r="U117" s="252"/>
      <c r="V117" s="253"/>
      <c r="W117" s="254"/>
    </row>
    <row r="118" spans="1:23">
      <c r="A118" s="254"/>
      <c r="B118" s="254"/>
      <c r="C118" s="254"/>
      <c r="D118" s="254"/>
      <c r="E118" s="251"/>
      <c r="F118" s="327"/>
      <c r="G118" s="254"/>
      <c r="H118" s="254"/>
      <c r="I118" s="254"/>
      <c r="J118" s="254"/>
      <c r="K118" s="254"/>
      <c r="L118" s="254"/>
      <c r="M118" s="252"/>
      <c r="N118" s="252"/>
      <c r="O118" s="252"/>
      <c r="P118" s="253"/>
      <c r="Q118" s="252"/>
      <c r="R118" s="253"/>
      <c r="S118" s="252"/>
      <c r="T118" s="253"/>
      <c r="U118" s="252"/>
      <c r="V118" s="253"/>
      <c r="W118" s="254"/>
    </row>
    <row r="119" spans="1:23">
      <c r="A119" s="254"/>
      <c r="B119" s="254"/>
      <c r="C119" s="254"/>
      <c r="D119" s="254"/>
      <c r="E119" s="251"/>
      <c r="F119" s="327"/>
      <c r="G119" s="254"/>
      <c r="H119" s="254"/>
      <c r="I119" s="254"/>
      <c r="J119" s="254"/>
      <c r="K119" s="254"/>
      <c r="L119" s="254"/>
      <c r="M119" s="252"/>
      <c r="N119" s="252"/>
      <c r="O119" s="252"/>
      <c r="P119" s="253"/>
      <c r="Q119" s="252"/>
      <c r="R119" s="253"/>
      <c r="S119" s="252"/>
      <c r="T119" s="253"/>
      <c r="U119" s="252"/>
      <c r="V119" s="253"/>
      <c r="W119" s="254"/>
    </row>
    <row r="120" spans="1:23">
      <c r="A120" s="254"/>
      <c r="B120" s="254"/>
      <c r="C120" s="254"/>
      <c r="D120" s="254"/>
      <c r="E120" s="251"/>
      <c r="F120" s="327"/>
      <c r="G120" s="254"/>
      <c r="H120" s="254"/>
      <c r="I120" s="254"/>
      <c r="J120" s="254"/>
      <c r="K120" s="254"/>
      <c r="L120" s="254"/>
      <c r="M120" s="252"/>
      <c r="N120" s="252"/>
      <c r="O120" s="252"/>
      <c r="P120" s="253"/>
      <c r="Q120" s="252"/>
      <c r="R120" s="253"/>
      <c r="S120" s="252"/>
      <c r="T120" s="253"/>
      <c r="U120" s="252"/>
      <c r="V120" s="253"/>
      <c r="W120" s="254"/>
    </row>
    <row r="121" spans="1:23">
      <c r="A121" s="254"/>
      <c r="B121" s="254"/>
      <c r="C121" s="254"/>
      <c r="D121" s="254"/>
      <c r="E121" s="251"/>
      <c r="F121" s="327"/>
      <c r="G121" s="254"/>
      <c r="H121" s="254"/>
      <c r="I121" s="254"/>
      <c r="J121" s="254"/>
      <c r="K121" s="254"/>
      <c r="L121" s="254"/>
      <c r="M121" s="252"/>
      <c r="N121" s="252"/>
      <c r="O121" s="252"/>
      <c r="P121" s="253"/>
      <c r="Q121" s="252"/>
      <c r="R121" s="253"/>
      <c r="S121" s="252"/>
      <c r="T121" s="253"/>
      <c r="U121" s="252"/>
      <c r="V121" s="253"/>
      <c r="W121" s="254"/>
    </row>
    <row r="122" spans="1:23">
      <c r="A122" s="254"/>
      <c r="B122" s="254"/>
      <c r="C122" s="254"/>
      <c r="D122" s="254"/>
      <c r="E122" s="251"/>
      <c r="F122" s="327"/>
      <c r="G122" s="254"/>
      <c r="H122" s="254"/>
      <c r="I122" s="254"/>
      <c r="J122" s="254"/>
      <c r="K122" s="254"/>
      <c r="L122" s="254"/>
      <c r="M122" s="252"/>
      <c r="N122" s="252"/>
      <c r="O122" s="252"/>
      <c r="P122" s="253"/>
      <c r="Q122" s="252"/>
      <c r="R122" s="253"/>
      <c r="S122" s="252"/>
      <c r="T122" s="253"/>
      <c r="U122" s="252"/>
      <c r="V122" s="253"/>
      <c r="W122" s="254"/>
    </row>
    <row r="123" spans="1:23">
      <c r="A123" s="254"/>
      <c r="B123" s="254"/>
      <c r="C123" s="254"/>
      <c r="D123" s="254"/>
      <c r="E123" s="251"/>
      <c r="F123" s="327"/>
      <c r="G123" s="254"/>
      <c r="H123" s="254"/>
      <c r="I123" s="254"/>
      <c r="J123" s="254"/>
      <c r="K123" s="254"/>
      <c r="L123" s="254"/>
      <c r="M123" s="252"/>
      <c r="N123" s="252"/>
      <c r="O123" s="252"/>
      <c r="P123" s="253"/>
      <c r="Q123" s="252"/>
      <c r="R123" s="253"/>
      <c r="S123" s="252"/>
      <c r="T123" s="253"/>
      <c r="U123" s="252"/>
      <c r="V123" s="253"/>
      <c r="W123" s="254"/>
    </row>
    <row r="124" spans="1:23">
      <c r="A124" s="254"/>
      <c r="B124" s="254"/>
      <c r="C124" s="254"/>
      <c r="D124" s="254"/>
      <c r="E124" s="251"/>
      <c r="F124" s="327"/>
      <c r="G124" s="254"/>
      <c r="H124" s="254"/>
      <c r="I124" s="254"/>
      <c r="J124" s="254"/>
      <c r="K124" s="254"/>
      <c r="L124" s="254"/>
      <c r="M124" s="252"/>
      <c r="N124" s="252"/>
      <c r="O124" s="252"/>
      <c r="P124" s="253"/>
      <c r="Q124" s="252"/>
      <c r="R124" s="253"/>
      <c r="S124" s="252"/>
      <c r="T124" s="253"/>
      <c r="U124" s="252"/>
      <c r="V124" s="253"/>
      <c r="W124" s="254"/>
    </row>
    <row r="125" spans="1:23">
      <c r="A125" s="254"/>
      <c r="B125" s="254"/>
      <c r="C125" s="254"/>
      <c r="D125" s="254"/>
      <c r="E125" s="251"/>
      <c r="F125" s="327"/>
      <c r="G125" s="254"/>
      <c r="H125" s="254"/>
      <c r="I125" s="254"/>
      <c r="J125" s="254"/>
      <c r="K125" s="254"/>
      <c r="L125" s="254"/>
      <c r="M125" s="252"/>
      <c r="N125" s="252"/>
      <c r="O125" s="252"/>
      <c r="P125" s="253"/>
      <c r="Q125" s="252"/>
      <c r="R125" s="253"/>
      <c r="S125" s="252"/>
      <c r="T125" s="253"/>
      <c r="U125" s="252"/>
      <c r="V125" s="253"/>
      <c r="W125" s="254"/>
    </row>
    <row r="126" spans="1:23">
      <c r="A126" s="254"/>
      <c r="B126" s="254"/>
      <c r="C126" s="254"/>
      <c r="D126" s="254"/>
      <c r="E126" s="251"/>
      <c r="F126" s="327"/>
      <c r="G126" s="254"/>
      <c r="H126" s="254"/>
      <c r="I126" s="254"/>
      <c r="J126" s="254"/>
      <c r="K126" s="254"/>
      <c r="L126" s="254"/>
      <c r="M126" s="252"/>
      <c r="N126" s="252"/>
      <c r="O126" s="252"/>
      <c r="P126" s="253"/>
      <c r="Q126" s="252"/>
      <c r="R126" s="253"/>
      <c r="S126" s="252"/>
      <c r="T126" s="253"/>
      <c r="U126" s="252"/>
      <c r="V126" s="253"/>
      <c r="W126" s="254"/>
    </row>
    <row r="127" spans="1:23">
      <c r="A127" s="254"/>
      <c r="B127" s="254"/>
      <c r="C127" s="254"/>
      <c r="D127" s="254"/>
      <c r="E127" s="251"/>
      <c r="F127" s="327"/>
      <c r="G127" s="254"/>
      <c r="H127" s="254"/>
      <c r="I127" s="254"/>
      <c r="J127" s="254"/>
      <c r="K127" s="254"/>
      <c r="L127" s="254"/>
      <c r="M127" s="252"/>
      <c r="N127" s="252"/>
      <c r="O127" s="252"/>
      <c r="P127" s="253"/>
      <c r="Q127" s="252"/>
      <c r="R127" s="253"/>
      <c r="S127" s="252"/>
      <c r="T127" s="253"/>
      <c r="U127" s="252"/>
      <c r="V127" s="253"/>
      <c r="W127" s="254"/>
    </row>
    <row r="128" spans="1:23">
      <c r="A128" s="254"/>
      <c r="B128" s="254"/>
      <c r="C128" s="254"/>
      <c r="D128" s="254"/>
      <c r="E128" s="251"/>
      <c r="F128" s="327"/>
      <c r="G128" s="254"/>
      <c r="H128" s="254"/>
      <c r="I128" s="254"/>
      <c r="J128" s="254"/>
      <c r="K128" s="254"/>
      <c r="L128" s="254"/>
      <c r="M128" s="252"/>
      <c r="N128" s="252"/>
      <c r="O128" s="252"/>
      <c r="P128" s="253"/>
      <c r="Q128" s="252"/>
      <c r="R128" s="253"/>
      <c r="S128" s="252"/>
      <c r="T128" s="253"/>
      <c r="U128" s="252"/>
      <c r="V128" s="253"/>
      <c r="W128" s="254"/>
    </row>
    <row r="129" spans="1:23">
      <c r="A129" s="254"/>
      <c r="B129" s="254"/>
      <c r="C129" s="254"/>
      <c r="D129" s="254"/>
      <c r="E129" s="251"/>
      <c r="F129" s="327"/>
      <c r="G129" s="254"/>
      <c r="H129" s="254"/>
      <c r="I129" s="254"/>
      <c r="J129" s="254"/>
      <c r="K129" s="254"/>
      <c r="L129" s="254"/>
      <c r="M129" s="252"/>
      <c r="N129" s="252"/>
      <c r="O129" s="252"/>
      <c r="P129" s="253"/>
      <c r="Q129" s="252"/>
      <c r="R129" s="253"/>
      <c r="S129" s="252"/>
      <c r="T129" s="253"/>
      <c r="U129" s="252"/>
      <c r="V129" s="253"/>
      <c r="W129" s="254"/>
    </row>
    <row r="130" spans="1:23">
      <c r="A130" s="254"/>
      <c r="B130" s="254"/>
      <c r="C130" s="254"/>
      <c r="D130" s="254"/>
      <c r="E130" s="251"/>
      <c r="F130" s="327"/>
      <c r="G130" s="254"/>
      <c r="H130" s="254"/>
      <c r="I130" s="254"/>
      <c r="J130" s="254"/>
      <c r="K130" s="254"/>
      <c r="L130" s="254"/>
      <c r="M130" s="252"/>
      <c r="N130" s="252"/>
      <c r="O130" s="252"/>
      <c r="P130" s="253"/>
      <c r="Q130" s="252"/>
      <c r="R130" s="253"/>
      <c r="S130" s="252"/>
      <c r="T130" s="253"/>
      <c r="U130" s="252"/>
      <c r="V130" s="253"/>
      <c r="W130" s="254"/>
    </row>
    <row r="131" spans="1:23">
      <c r="A131" s="254"/>
      <c r="B131" s="254"/>
      <c r="C131" s="254"/>
      <c r="D131" s="254"/>
      <c r="E131" s="251"/>
      <c r="F131" s="327"/>
      <c r="G131" s="254"/>
      <c r="H131" s="254"/>
      <c r="I131" s="254"/>
      <c r="J131" s="254"/>
      <c r="K131" s="254"/>
      <c r="L131" s="254"/>
      <c r="M131" s="252"/>
      <c r="N131" s="252"/>
      <c r="O131" s="252"/>
      <c r="P131" s="253"/>
      <c r="Q131" s="252"/>
      <c r="R131" s="253"/>
      <c r="S131" s="252"/>
      <c r="T131" s="253"/>
      <c r="U131" s="252"/>
      <c r="V131" s="253"/>
      <c r="W131" s="254"/>
    </row>
    <row r="132" spans="1:23">
      <c r="A132" s="254"/>
      <c r="B132" s="254"/>
      <c r="C132" s="254"/>
      <c r="D132" s="254"/>
      <c r="E132" s="251"/>
      <c r="F132" s="327"/>
      <c r="G132" s="254"/>
      <c r="H132" s="254"/>
      <c r="I132" s="254"/>
      <c r="J132" s="254"/>
      <c r="K132" s="254"/>
      <c r="L132" s="254"/>
      <c r="M132" s="252"/>
      <c r="N132" s="252"/>
      <c r="O132" s="252"/>
      <c r="P132" s="253"/>
      <c r="Q132" s="252"/>
      <c r="R132" s="253"/>
      <c r="S132" s="252"/>
      <c r="T132" s="253"/>
      <c r="U132" s="252"/>
      <c r="V132" s="253"/>
      <c r="W132" s="254"/>
    </row>
    <row r="133" spans="1:23">
      <c r="A133" s="254"/>
      <c r="B133" s="254"/>
      <c r="C133" s="254"/>
      <c r="D133" s="254"/>
      <c r="E133" s="251"/>
      <c r="F133" s="327"/>
      <c r="G133" s="254"/>
      <c r="H133" s="254"/>
      <c r="I133" s="254"/>
      <c r="J133" s="254"/>
      <c r="K133" s="254"/>
      <c r="L133" s="254"/>
      <c r="M133" s="252"/>
      <c r="N133" s="252"/>
      <c r="O133" s="252"/>
      <c r="P133" s="253"/>
      <c r="Q133" s="252"/>
      <c r="R133" s="253"/>
      <c r="S133" s="252"/>
      <c r="T133" s="253"/>
      <c r="U133" s="252"/>
      <c r="V133" s="253"/>
      <c r="W133" s="254"/>
    </row>
    <row r="134" spans="1:23">
      <c r="A134" s="254"/>
      <c r="B134" s="254"/>
      <c r="C134" s="254"/>
      <c r="D134" s="254"/>
      <c r="E134" s="251"/>
      <c r="F134" s="327"/>
      <c r="G134" s="254"/>
      <c r="H134" s="254"/>
      <c r="I134" s="254"/>
      <c r="J134" s="254"/>
      <c r="K134" s="254"/>
      <c r="L134" s="254"/>
      <c r="M134" s="252"/>
      <c r="N134" s="252"/>
      <c r="O134" s="252"/>
      <c r="P134" s="253"/>
      <c r="Q134" s="252"/>
      <c r="R134" s="253"/>
      <c r="S134" s="252"/>
      <c r="T134" s="253"/>
      <c r="U134" s="252"/>
      <c r="V134" s="253"/>
      <c r="W134" s="254"/>
    </row>
    <row r="135" spans="1:23">
      <c r="A135" s="254"/>
      <c r="B135" s="254"/>
      <c r="C135" s="254"/>
      <c r="D135" s="254"/>
      <c r="E135" s="251"/>
      <c r="F135" s="327"/>
      <c r="G135" s="254"/>
      <c r="H135" s="254"/>
      <c r="I135" s="254"/>
      <c r="J135" s="254"/>
      <c r="K135" s="254"/>
      <c r="L135" s="254"/>
      <c r="M135" s="252"/>
      <c r="N135" s="252"/>
      <c r="O135" s="252"/>
      <c r="P135" s="253"/>
      <c r="Q135" s="252"/>
      <c r="R135" s="253"/>
      <c r="S135" s="252"/>
      <c r="T135" s="253"/>
      <c r="U135" s="252"/>
      <c r="V135" s="253"/>
      <c r="W135" s="254"/>
    </row>
    <row r="136" spans="1:23">
      <c r="A136" s="254"/>
      <c r="B136" s="254"/>
      <c r="C136" s="254"/>
      <c r="D136" s="254"/>
      <c r="E136" s="251"/>
      <c r="F136" s="327"/>
      <c r="G136" s="254"/>
      <c r="H136" s="254"/>
      <c r="I136" s="254"/>
      <c r="J136" s="254"/>
      <c r="K136" s="254"/>
      <c r="L136" s="254"/>
      <c r="M136" s="252"/>
      <c r="N136" s="252"/>
      <c r="O136" s="252"/>
      <c r="P136" s="253"/>
      <c r="Q136" s="252"/>
      <c r="R136" s="253"/>
      <c r="S136" s="252"/>
      <c r="T136" s="253"/>
      <c r="U136" s="252"/>
      <c r="V136" s="253"/>
      <c r="W136" s="254"/>
    </row>
    <row r="137" spans="1:23">
      <c r="A137" s="254"/>
      <c r="B137" s="254"/>
      <c r="C137" s="254"/>
      <c r="D137" s="254"/>
      <c r="E137" s="251"/>
      <c r="F137" s="327"/>
      <c r="G137" s="254"/>
      <c r="H137" s="254"/>
      <c r="I137" s="254"/>
      <c r="J137" s="254"/>
      <c r="K137" s="254"/>
      <c r="L137" s="254"/>
      <c r="M137" s="252"/>
      <c r="N137" s="252"/>
      <c r="O137" s="252"/>
      <c r="P137" s="253"/>
      <c r="Q137" s="252"/>
      <c r="R137" s="253"/>
      <c r="S137" s="252"/>
      <c r="T137" s="253"/>
      <c r="U137" s="252"/>
      <c r="V137" s="253"/>
      <c r="W137" s="254"/>
    </row>
    <row r="138" spans="1:23">
      <c r="A138" s="254"/>
      <c r="B138" s="254"/>
      <c r="C138" s="254"/>
      <c r="D138" s="254"/>
      <c r="E138" s="251"/>
      <c r="F138" s="327"/>
      <c r="G138" s="254"/>
      <c r="H138" s="254"/>
      <c r="I138" s="254"/>
      <c r="J138" s="254"/>
      <c r="K138" s="254"/>
      <c r="L138" s="254"/>
      <c r="M138" s="252"/>
      <c r="N138" s="252"/>
      <c r="O138" s="252"/>
      <c r="P138" s="253"/>
      <c r="Q138" s="252"/>
      <c r="R138" s="253"/>
      <c r="S138" s="252"/>
      <c r="T138" s="253"/>
      <c r="U138" s="252"/>
      <c r="V138" s="253"/>
      <c r="W138" s="254"/>
    </row>
    <row r="139" spans="1:23">
      <c r="A139" s="254"/>
      <c r="B139" s="254"/>
      <c r="C139" s="254"/>
      <c r="D139" s="254"/>
      <c r="E139" s="251"/>
      <c r="F139" s="327"/>
      <c r="G139" s="254"/>
      <c r="H139" s="254"/>
      <c r="I139" s="254"/>
      <c r="J139" s="254"/>
      <c r="K139" s="254"/>
      <c r="L139" s="254"/>
      <c r="M139" s="252"/>
      <c r="N139" s="252"/>
      <c r="O139" s="252"/>
      <c r="P139" s="253"/>
      <c r="Q139" s="252"/>
      <c r="R139" s="253"/>
      <c r="S139" s="252"/>
      <c r="T139" s="253"/>
      <c r="U139" s="252"/>
      <c r="V139" s="253"/>
      <c r="W139" s="254"/>
    </row>
    <row r="140" spans="1:23">
      <c r="A140" s="254"/>
      <c r="B140" s="254"/>
      <c r="C140" s="254"/>
      <c r="D140" s="254"/>
      <c r="E140" s="251"/>
      <c r="F140" s="327"/>
      <c r="G140" s="254"/>
      <c r="H140" s="254"/>
      <c r="I140" s="254"/>
      <c r="J140" s="254"/>
      <c r="K140" s="254"/>
      <c r="L140" s="254"/>
      <c r="M140" s="252"/>
      <c r="N140" s="252"/>
      <c r="O140" s="252"/>
      <c r="P140" s="253"/>
      <c r="Q140" s="252"/>
      <c r="R140" s="253"/>
      <c r="S140" s="252"/>
      <c r="T140" s="253"/>
      <c r="U140" s="252"/>
      <c r="V140" s="253"/>
      <c r="W140" s="254"/>
    </row>
    <row r="141" spans="1:23">
      <c r="A141" s="254"/>
      <c r="B141" s="254"/>
      <c r="C141" s="254"/>
      <c r="D141" s="254"/>
      <c r="E141" s="251"/>
      <c r="F141" s="327"/>
      <c r="G141" s="254"/>
      <c r="H141" s="254"/>
      <c r="I141" s="254"/>
      <c r="J141" s="254"/>
      <c r="K141" s="254"/>
      <c r="L141" s="254"/>
      <c r="M141" s="252"/>
      <c r="N141" s="252"/>
      <c r="O141" s="252"/>
      <c r="P141" s="253"/>
      <c r="Q141" s="252"/>
      <c r="R141" s="253"/>
      <c r="S141" s="252"/>
      <c r="T141" s="253"/>
      <c r="U141" s="252"/>
      <c r="V141" s="253"/>
      <c r="W141" s="254"/>
    </row>
    <row r="142" spans="1:23">
      <c r="A142" s="254"/>
      <c r="B142" s="254"/>
      <c r="C142" s="254"/>
      <c r="D142" s="254"/>
      <c r="E142" s="251"/>
      <c r="F142" s="327"/>
      <c r="G142" s="254"/>
      <c r="H142" s="254"/>
      <c r="I142" s="254"/>
      <c r="J142" s="254"/>
      <c r="K142" s="254"/>
      <c r="L142" s="254"/>
      <c r="M142" s="252"/>
      <c r="N142" s="252"/>
      <c r="O142" s="252"/>
      <c r="P142" s="253"/>
      <c r="Q142" s="252"/>
      <c r="R142" s="253"/>
      <c r="S142" s="252"/>
      <c r="T142" s="253"/>
      <c r="U142" s="252"/>
      <c r="V142" s="253"/>
      <c r="W142" s="254"/>
    </row>
    <row r="143" spans="1:23">
      <c r="A143" s="254"/>
      <c r="B143" s="254"/>
      <c r="C143" s="254"/>
      <c r="D143" s="254"/>
      <c r="E143" s="251"/>
      <c r="F143" s="327"/>
      <c r="G143" s="254"/>
      <c r="H143" s="254"/>
      <c r="I143" s="254"/>
      <c r="J143" s="254"/>
      <c r="K143" s="254"/>
      <c r="L143" s="254"/>
      <c r="M143" s="252"/>
      <c r="N143" s="252"/>
      <c r="O143" s="252"/>
      <c r="P143" s="253"/>
      <c r="Q143" s="252"/>
      <c r="R143" s="253"/>
      <c r="S143" s="252"/>
      <c r="T143" s="253"/>
      <c r="U143" s="252"/>
      <c r="V143" s="253"/>
      <c r="W143" s="254"/>
    </row>
    <row r="144" spans="1:23">
      <c r="A144" s="254"/>
      <c r="B144" s="254"/>
      <c r="C144" s="254"/>
      <c r="D144" s="254"/>
      <c r="E144" s="251"/>
      <c r="F144" s="327"/>
      <c r="G144" s="254"/>
      <c r="H144" s="254"/>
      <c r="I144" s="254"/>
      <c r="J144" s="254"/>
      <c r="K144" s="254"/>
      <c r="L144" s="254"/>
      <c r="M144" s="252"/>
      <c r="N144" s="252"/>
      <c r="O144" s="252"/>
      <c r="P144" s="253"/>
      <c r="Q144" s="252"/>
      <c r="R144" s="253"/>
      <c r="S144" s="252"/>
      <c r="T144" s="253"/>
      <c r="U144" s="252"/>
      <c r="V144" s="253"/>
      <c r="W144" s="254"/>
    </row>
    <row r="145" spans="1:23">
      <c r="A145" s="254"/>
      <c r="B145" s="254"/>
      <c r="C145" s="254"/>
      <c r="D145" s="254"/>
      <c r="E145" s="251"/>
      <c r="F145" s="327"/>
      <c r="G145" s="254"/>
      <c r="H145" s="254"/>
      <c r="I145" s="254"/>
      <c r="J145" s="254"/>
      <c r="K145" s="254"/>
      <c r="L145" s="254"/>
      <c r="M145" s="252"/>
      <c r="N145" s="252"/>
      <c r="O145" s="252"/>
      <c r="P145" s="253"/>
      <c r="Q145" s="252"/>
      <c r="R145" s="253"/>
      <c r="S145" s="252"/>
      <c r="T145" s="253"/>
      <c r="U145" s="252"/>
      <c r="V145" s="253"/>
      <c r="W145" s="254"/>
    </row>
    <row r="146" spans="1:23">
      <c r="A146" s="254"/>
      <c r="B146" s="254"/>
      <c r="C146" s="254"/>
      <c r="D146" s="254"/>
      <c r="E146" s="251"/>
      <c r="F146" s="327"/>
      <c r="G146" s="254"/>
      <c r="H146" s="254"/>
      <c r="I146" s="254"/>
      <c r="J146" s="254"/>
      <c r="K146" s="254"/>
      <c r="L146" s="254"/>
      <c r="M146" s="252"/>
      <c r="N146" s="252"/>
      <c r="O146" s="252"/>
      <c r="P146" s="253"/>
      <c r="Q146" s="252"/>
      <c r="R146" s="253"/>
      <c r="S146" s="252"/>
      <c r="T146" s="253"/>
      <c r="U146" s="252"/>
      <c r="V146" s="253"/>
      <c r="W146" s="254"/>
    </row>
    <row r="147" spans="1:23">
      <c r="A147" s="254"/>
      <c r="B147" s="254"/>
      <c r="C147" s="254"/>
      <c r="D147" s="254"/>
      <c r="E147" s="251"/>
      <c r="F147" s="327"/>
      <c r="G147" s="254"/>
      <c r="H147" s="254"/>
      <c r="I147" s="254"/>
      <c r="J147" s="254"/>
      <c r="K147" s="254"/>
      <c r="L147" s="254"/>
      <c r="M147" s="252"/>
      <c r="N147" s="252"/>
      <c r="O147" s="252"/>
      <c r="P147" s="253"/>
      <c r="Q147" s="252"/>
      <c r="R147" s="253"/>
      <c r="S147" s="252"/>
      <c r="T147" s="253"/>
      <c r="U147" s="252"/>
      <c r="V147" s="253"/>
      <c r="W147" s="254"/>
    </row>
    <row r="148" spans="1:23">
      <c r="A148" s="254"/>
      <c r="B148" s="254"/>
      <c r="C148" s="254"/>
      <c r="D148" s="254"/>
      <c r="E148" s="251"/>
      <c r="F148" s="327"/>
      <c r="G148" s="254"/>
      <c r="H148" s="254"/>
      <c r="I148" s="254"/>
      <c r="J148" s="254"/>
      <c r="K148" s="254"/>
      <c r="L148" s="254"/>
      <c r="M148" s="252"/>
      <c r="N148" s="252"/>
      <c r="O148" s="252"/>
      <c r="P148" s="253"/>
      <c r="Q148" s="252"/>
      <c r="R148" s="253"/>
      <c r="S148" s="252"/>
      <c r="T148" s="253"/>
      <c r="U148" s="252"/>
      <c r="V148" s="253"/>
      <c r="W148" s="254"/>
    </row>
    <row r="149" spans="1:23">
      <c r="A149" s="254"/>
      <c r="B149" s="254"/>
      <c r="C149" s="254"/>
      <c r="D149" s="254"/>
      <c r="E149" s="251"/>
      <c r="F149" s="327"/>
      <c r="G149" s="254"/>
      <c r="H149" s="254"/>
      <c r="I149" s="254"/>
      <c r="J149" s="254"/>
      <c r="K149" s="254"/>
      <c r="L149" s="254"/>
      <c r="M149" s="252"/>
      <c r="N149" s="252"/>
      <c r="O149" s="252"/>
      <c r="P149" s="253"/>
      <c r="Q149" s="252"/>
      <c r="R149" s="253"/>
      <c r="S149" s="252"/>
      <c r="T149" s="253"/>
      <c r="U149" s="252"/>
      <c r="V149" s="253"/>
      <c r="W149" s="254"/>
    </row>
    <row r="150" spans="1:23">
      <c r="A150" s="254"/>
      <c r="B150" s="254"/>
      <c r="C150" s="254"/>
      <c r="D150" s="254"/>
      <c r="E150" s="251"/>
      <c r="F150" s="327"/>
      <c r="G150" s="254"/>
      <c r="H150" s="254"/>
      <c r="I150" s="254"/>
      <c r="J150" s="254"/>
      <c r="K150" s="254"/>
      <c r="L150" s="254"/>
      <c r="M150" s="252"/>
      <c r="N150" s="252"/>
      <c r="O150" s="252"/>
      <c r="P150" s="253"/>
      <c r="Q150" s="252"/>
      <c r="R150" s="253"/>
      <c r="S150" s="252"/>
      <c r="T150" s="253"/>
      <c r="U150" s="252"/>
      <c r="V150" s="253"/>
      <c r="W150" s="254"/>
    </row>
    <row r="151" spans="1:23">
      <c r="A151" s="254"/>
      <c r="B151" s="254"/>
      <c r="C151" s="254"/>
      <c r="D151" s="254"/>
      <c r="E151" s="251"/>
      <c r="F151" s="327"/>
      <c r="G151" s="254"/>
      <c r="H151" s="254"/>
      <c r="I151" s="254"/>
      <c r="J151" s="254"/>
      <c r="K151" s="254"/>
      <c r="L151" s="254"/>
      <c r="M151" s="252"/>
      <c r="N151" s="252"/>
      <c r="O151" s="252"/>
      <c r="P151" s="253"/>
      <c r="Q151" s="252"/>
      <c r="R151" s="253"/>
      <c r="S151" s="252"/>
      <c r="T151" s="253"/>
      <c r="U151" s="252"/>
      <c r="V151" s="253"/>
      <c r="W151" s="254"/>
    </row>
    <row r="152" spans="1:23">
      <c r="A152" s="254"/>
      <c r="B152" s="254"/>
      <c r="C152" s="254"/>
      <c r="D152" s="254"/>
      <c r="E152" s="251"/>
      <c r="F152" s="327"/>
      <c r="G152" s="254"/>
      <c r="H152" s="254"/>
      <c r="I152" s="254"/>
      <c r="J152" s="254"/>
      <c r="K152" s="254"/>
      <c r="L152" s="254"/>
      <c r="M152" s="252"/>
      <c r="N152" s="252"/>
      <c r="O152" s="252"/>
      <c r="P152" s="253"/>
      <c r="Q152" s="252"/>
      <c r="R152" s="253"/>
      <c r="S152" s="252"/>
      <c r="T152" s="253"/>
      <c r="U152" s="252"/>
      <c r="V152" s="253"/>
      <c r="W152" s="254"/>
    </row>
    <row r="153" spans="1:23">
      <c r="A153" s="254"/>
      <c r="B153" s="254"/>
      <c r="C153" s="254"/>
      <c r="D153" s="254"/>
      <c r="E153" s="251"/>
      <c r="F153" s="327"/>
      <c r="G153" s="254"/>
      <c r="H153" s="254"/>
      <c r="I153" s="254"/>
      <c r="J153" s="254"/>
      <c r="K153" s="254"/>
      <c r="L153" s="254"/>
      <c r="M153" s="252"/>
      <c r="N153" s="252"/>
      <c r="O153" s="252"/>
      <c r="P153" s="253"/>
      <c r="Q153" s="252"/>
      <c r="R153" s="253"/>
      <c r="S153" s="252"/>
      <c r="T153" s="253"/>
      <c r="U153" s="252"/>
      <c r="V153" s="253"/>
      <c r="W153" s="254"/>
    </row>
    <row r="154" spans="1:23">
      <c r="A154" s="254"/>
      <c r="B154" s="254"/>
      <c r="C154" s="254"/>
      <c r="D154" s="254"/>
      <c r="E154" s="251"/>
      <c r="F154" s="327"/>
      <c r="G154" s="254"/>
      <c r="H154" s="254"/>
      <c r="I154" s="254"/>
      <c r="J154" s="254"/>
      <c r="K154" s="254"/>
      <c r="L154" s="254"/>
      <c r="M154" s="252"/>
      <c r="N154" s="252"/>
      <c r="O154" s="252"/>
      <c r="P154" s="253"/>
      <c r="Q154" s="252"/>
      <c r="R154" s="253"/>
      <c r="S154" s="252"/>
      <c r="T154" s="253"/>
      <c r="U154" s="252"/>
      <c r="V154" s="253"/>
      <c r="W154" s="254"/>
    </row>
    <row r="155" spans="1:23">
      <c r="A155" s="254"/>
      <c r="B155" s="254"/>
      <c r="C155" s="254"/>
      <c r="D155" s="254"/>
      <c r="E155" s="251"/>
      <c r="F155" s="327"/>
      <c r="G155" s="254"/>
      <c r="H155" s="254"/>
      <c r="I155" s="254"/>
      <c r="J155" s="254"/>
      <c r="K155" s="254"/>
      <c r="L155" s="254"/>
      <c r="M155" s="252"/>
      <c r="N155" s="252"/>
      <c r="O155" s="252"/>
      <c r="P155" s="253"/>
      <c r="Q155" s="252"/>
      <c r="R155" s="253"/>
      <c r="S155" s="252"/>
      <c r="T155" s="253"/>
      <c r="U155" s="252"/>
      <c r="V155" s="253"/>
      <c r="W155" s="254"/>
    </row>
    <row r="156" spans="1:23">
      <c r="A156" s="254"/>
      <c r="B156" s="254"/>
      <c r="C156" s="254"/>
      <c r="D156" s="254"/>
      <c r="E156" s="251"/>
      <c r="F156" s="327"/>
      <c r="G156" s="254"/>
      <c r="H156" s="254"/>
      <c r="I156" s="254"/>
      <c r="J156" s="254"/>
      <c r="K156" s="254"/>
      <c r="L156" s="254"/>
      <c r="M156" s="252"/>
      <c r="N156" s="252"/>
      <c r="O156" s="252"/>
      <c r="P156" s="253"/>
      <c r="Q156" s="252"/>
      <c r="R156" s="253"/>
      <c r="S156" s="252"/>
      <c r="T156" s="253"/>
      <c r="U156" s="252"/>
      <c r="V156" s="253"/>
      <c r="W156" s="254"/>
    </row>
    <row r="157" spans="1:23">
      <c r="A157" s="254"/>
      <c r="B157" s="254"/>
      <c r="C157" s="254"/>
      <c r="D157" s="254"/>
      <c r="E157" s="251"/>
      <c r="F157" s="327"/>
      <c r="G157" s="254"/>
      <c r="H157" s="254"/>
      <c r="I157" s="254"/>
      <c r="J157" s="254"/>
      <c r="K157" s="254"/>
      <c r="L157" s="254"/>
      <c r="M157" s="252"/>
      <c r="N157" s="252"/>
      <c r="O157" s="252"/>
      <c r="P157" s="253"/>
      <c r="Q157" s="252"/>
      <c r="R157" s="253"/>
      <c r="S157" s="252"/>
      <c r="T157" s="253"/>
      <c r="U157" s="252"/>
      <c r="V157" s="253"/>
      <c r="W157" s="254"/>
    </row>
    <row r="158" spans="1:23">
      <c r="A158" s="254"/>
      <c r="B158" s="254"/>
      <c r="C158" s="254"/>
      <c r="D158" s="254"/>
      <c r="E158" s="251"/>
      <c r="F158" s="327"/>
      <c r="G158" s="254"/>
      <c r="H158" s="254"/>
      <c r="I158" s="254"/>
      <c r="J158" s="254"/>
      <c r="K158" s="254"/>
      <c r="L158" s="254"/>
      <c r="M158" s="252"/>
      <c r="N158" s="252"/>
      <c r="O158" s="252"/>
      <c r="P158" s="253"/>
      <c r="Q158" s="252"/>
      <c r="R158" s="253"/>
      <c r="S158" s="252"/>
      <c r="T158" s="253"/>
      <c r="U158" s="252"/>
      <c r="V158" s="253"/>
      <c r="W158" s="254"/>
    </row>
    <row r="159" spans="1:23">
      <c r="A159" s="254"/>
      <c r="B159" s="254"/>
      <c r="C159" s="254"/>
      <c r="D159" s="254"/>
      <c r="E159" s="251"/>
      <c r="F159" s="327"/>
      <c r="G159" s="254"/>
      <c r="H159" s="254"/>
      <c r="I159" s="254"/>
      <c r="J159" s="254"/>
      <c r="K159" s="254"/>
      <c r="L159" s="254"/>
      <c r="M159" s="252"/>
      <c r="N159" s="252"/>
      <c r="O159" s="252"/>
      <c r="P159" s="253"/>
      <c r="Q159" s="252"/>
      <c r="R159" s="253"/>
      <c r="S159" s="252"/>
      <c r="T159" s="253"/>
      <c r="U159" s="252"/>
      <c r="V159" s="253"/>
      <c r="W159" s="254"/>
    </row>
    <row r="160" spans="1:23">
      <c r="A160" s="254"/>
      <c r="B160" s="254"/>
      <c r="C160" s="254"/>
      <c r="D160" s="254"/>
      <c r="E160" s="251"/>
      <c r="F160" s="327"/>
      <c r="G160" s="254"/>
      <c r="H160" s="254"/>
      <c r="I160" s="254"/>
      <c r="J160" s="254"/>
      <c r="K160" s="254"/>
      <c r="L160" s="254"/>
      <c r="M160" s="252"/>
      <c r="N160" s="252"/>
      <c r="O160" s="252"/>
      <c r="P160" s="253"/>
      <c r="Q160" s="252"/>
      <c r="R160" s="253"/>
      <c r="S160" s="252"/>
      <c r="T160" s="253"/>
      <c r="U160" s="252"/>
      <c r="V160" s="253"/>
      <c r="W160" s="254"/>
    </row>
    <row r="161" spans="1:23">
      <c r="A161" s="254"/>
      <c r="B161" s="254"/>
      <c r="C161" s="254"/>
      <c r="D161" s="254"/>
      <c r="E161" s="251"/>
      <c r="F161" s="327"/>
      <c r="G161" s="254"/>
      <c r="H161" s="254"/>
      <c r="I161" s="254"/>
      <c r="J161" s="254"/>
      <c r="K161" s="254"/>
      <c r="L161" s="254"/>
      <c r="M161" s="252"/>
      <c r="N161" s="252"/>
      <c r="O161" s="252"/>
      <c r="P161" s="253"/>
      <c r="Q161" s="252"/>
      <c r="R161" s="253"/>
      <c r="S161" s="252"/>
      <c r="T161" s="253"/>
      <c r="U161" s="252"/>
      <c r="V161" s="253"/>
      <c r="W161" s="254"/>
    </row>
    <row r="162" spans="1:23">
      <c r="A162" s="254"/>
      <c r="B162" s="254"/>
      <c r="C162" s="254"/>
      <c r="D162" s="254"/>
      <c r="E162" s="251"/>
      <c r="F162" s="327"/>
      <c r="G162" s="254"/>
      <c r="H162" s="254"/>
      <c r="I162" s="254"/>
      <c r="J162" s="254"/>
      <c r="K162" s="254"/>
      <c r="L162" s="254"/>
      <c r="M162" s="252"/>
      <c r="N162" s="252"/>
      <c r="O162" s="252"/>
      <c r="P162" s="253"/>
      <c r="Q162" s="252"/>
      <c r="R162" s="253"/>
      <c r="S162" s="252"/>
      <c r="T162" s="253"/>
      <c r="U162" s="252"/>
      <c r="V162" s="253"/>
      <c r="W162" s="254"/>
    </row>
    <row r="163" spans="1:23">
      <c r="A163" s="254"/>
      <c r="B163" s="254"/>
      <c r="C163" s="254"/>
      <c r="D163" s="254"/>
      <c r="E163" s="251"/>
      <c r="F163" s="327"/>
      <c r="G163" s="254"/>
      <c r="H163" s="254"/>
      <c r="I163" s="254"/>
      <c r="J163" s="254"/>
      <c r="K163" s="254"/>
      <c r="L163" s="254"/>
      <c r="M163" s="252"/>
      <c r="N163" s="252"/>
      <c r="O163" s="252"/>
      <c r="P163" s="253"/>
      <c r="Q163" s="252"/>
      <c r="R163" s="253"/>
      <c r="S163" s="252"/>
      <c r="T163" s="253"/>
      <c r="U163" s="252"/>
      <c r="V163" s="253"/>
      <c r="W163" s="254"/>
    </row>
    <row r="164" spans="1:23">
      <c r="A164" s="254"/>
      <c r="B164" s="254"/>
      <c r="C164" s="254"/>
      <c r="D164" s="254"/>
      <c r="E164" s="251"/>
      <c r="F164" s="327"/>
      <c r="G164" s="254"/>
      <c r="H164" s="254"/>
      <c r="I164" s="254"/>
      <c r="J164" s="254"/>
      <c r="K164" s="254"/>
      <c r="L164" s="254"/>
      <c r="M164" s="252"/>
      <c r="N164" s="252"/>
      <c r="O164" s="252"/>
      <c r="P164" s="253"/>
      <c r="Q164" s="252"/>
      <c r="R164" s="253"/>
      <c r="S164" s="252"/>
      <c r="T164" s="253"/>
      <c r="U164" s="252"/>
      <c r="V164" s="253"/>
      <c r="W164" s="254"/>
    </row>
    <row r="165" spans="1:23">
      <c r="A165" s="254"/>
      <c r="B165" s="254"/>
      <c r="C165" s="254"/>
      <c r="D165" s="254"/>
      <c r="E165" s="251"/>
      <c r="F165" s="327"/>
      <c r="G165" s="254"/>
      <c r="H165" s="254"/>
      <c r="I165" s="254"/>
      <c r="J165" s="254"/>
      <c r="K165" s="254"/>
      <c r="L165" s="254"/>
      <c r="M165" s="252"/>
      <c r="N165" s="252"/>
      <c r="O165" s="252"/>
      <c r="P165" s="253"/>
      <c r="Q165" s="252"/>
      <c r="R165" s="253"/>
      <c r="S165" s="252"/>
      <c r="T165" s="253"/>
      <c r="U165" s="252"/>
      <c r="V165" s="253"/>
      <c r="W165" s="254"/>
    </row>
    <row r="166" spans="1:23">
      <c r="A166" s="254"/>
      <c r="B166" s="254"/>
      <c r="C166" s="254"/>
      <c r="D166" s="254"/>
      <c r="E166" s="251"/>
      <c r="F166" s="327"/>
      <c r="G166" s="254"/>
      <c r="H166" s="254"/>
      <c r="I166" s="254"/>
      <c r="J166" s="254"/>
      <c r="K166" s="254"/>
      <c r="L166" s="254"/>
      <c r="M166" s="252"/>
      <c r="N166" s="252"/>
      <c r="O166" s="252"/>
      <c r="P166" s="253"/>
      <c r="Q166" s="252"/>
      <c r="R166" s="253"/>
      <c r="S166" s="252"/>
      <c r="T166" s="253"/>
      <c r="U166" s="252"/>
      <c r="V166" s="253"/>
      <c r="W166" s="254"/>
    </row>
    <row r="167" spans="1:23">
      <c r="A167" s="254"/>
      <c r="B167" s="254"/>
      <c r="C167" s="254"/>
      <c r="D167" s="254"/>
      <c r="E167" s="251"/>
      <c r="F167" s="327"/>
      <c r="G167" s="254"/>
      <c r="H167" s="254"/>
      <c r="I167" s="254"/>
      <c r="J167" s="254"/>
      <c r="K167" s="254"/>
      <c r="L167" s="254"/>
      <c r="M167" s="252"/>
      <c r="N167" s="252"/>
      <c r="O167" s="252"/>
      <c r="P167" s="253"/>
      <c r="Q167" s="252"/>
      <c r="R167" s="253"/>
      <c r="S167" s="252"/>
      <c r="T167" s="253"/>
      <c r="U167" s="252"/>
      <c r="V167" s="253"/>
      <c r="W167" s="254"/>
    </row>
    <row r="168" spans="1:23">
      <c r="A168" s="254"/>
      <c r="B168" s="254"/>
      <c r="C168" s="254"/>
      <c r="D168" s="254"/>
      <c r="E168" s="251"/>
      <c r="F168" s="327"/>
      <c r="G168" s="254"/>
      <c r="H168" s="254"/>
      <c r="I168" s="254"/>
      <c r="J168" s="254"/>
      <c r="K168" s="254"/>
      <c r="L168" s="254"/>
      <c r="M168" s="252"/>
      <c r="N168" s="252"/>
      <c r="O168" s="252"/>
      <c r="P168" s="253"/>
      <c r="Q168" s="252"/>
      <c r="R168" s="253"/>
      <c r="S168" s="252"/>
      <c r="T168" s="253"/>
      <c r="U168" s="252"/>
      <c r="V168" s="253"/>
      <c r="W168" s="254"/>
    </row>
    <row r="169" spans="1:23">
      <c r="A169" s="254"/>
      <c r="B169" s="254"/>
      <c r="C169" s="254"/>
      <c r="D169" s="254"/>
      <c r="E169" s="251"/>
      <c r="F169" s="327"/>
      <c r="G169" s="254"/>
      <c r="H169" s="254"/>
      <c r="I169" s="254"/>
      <c r="J169" s="254"/>
      <c r="K169" s="254"/>
      <c r="L169" s="254"/>
      <c r="M169" s="252"/>
      <c r="N169" s="252"/>
      <c r="O169" s="252"/>
      <c r="P169" s="253"/>
      <c r="Q169" s="252"/>
      <c r="R169" s="253"/>
      <c r="S169" s="252"/>
      <c r="T169" s="253"/>
      <c r="U169" s="252"/>
      <c r="V169" s="253"/>
      <c r="W169" s="254"/>
    </row>
    <row r="170" spans="1:23">
      <c r="A170" s="254"/>
      <c r="B170" s="254"/>
      <c r="C170" s="254"/>
      <c r="D170" s="254"/>
      <c r="E170" s="251"/>
      <c r="F170" s="327"/>
      <c r="G170" s="254"/>
      <c r="H170" s="254"/>
      <c r="I170" s="254"/>
      <c r="J170" s="254"/>
      <c r="K170" s="254"/>
      <c r="L170" s="254"/>
      <c r="M170" s="252"/>
      <c r="N170" s="252"/>
      <c r="O170" s="252"/>
      <c r="P170" s="253"/>
      <c r="Q170" s="252"/>
      <c r="R170" s="253"/>
      <c r="S170" s="252"/>
      <c r="T170" s="253"/>
      <c r="U170" s="252"/>
      <c r="V170" s="253"/>
      <c r="W170" s="254"/>
    </row>
    <row r="171" spans="1:23">
      <c r="A171" s="254"/>
      <c r="B171" s="254"/>
      <c r="C171" s="254"/>
      <c r="D171" s="254"/>
      <c r="E171" s="251"/>
      <c r="F171" s="327"/>
      <c r="G171" s="254"/>
      <c r="H171" s="254"/>
      <c r="I171" s="254"/>
      <c r="J171" s="254"/>
      <c r="K171" s="254"/>
      <c r="L171" s="254"/>
      <c r="M171" s="252"/>
      <c r="N171" s="252"/>
      <c r="O171" s="252"/>
      <c r="P171" s="253"/>
      <c r="Q171" s="252"/>
      <c r="R171" s="253"/>
      <c r="S171" s="252"/>
      <c r="T171" s="253"/>
      <c r="U171" s="252"/>
      <c r="V171" s="253"/>
      <c r="W171" s="254"/>
    </row>
    <row r="172" spans="1:23">
      <c r="A172" s="254"/>
      <c r="B172" s="254"/>
      <c r="C172" s="254"/>
      <c r="D172" s="254"/>
      <c r="E172" s="251"/>
      <c r="F172" s="327"/>
      <c r="G172" s="254"/>
      <c r="H172" s="254"/>
      <c r="I172" s="254"/>
      <c r="J172" s="254"/>
      <c r="K172" s="254"/>
      <c r="L172" s="254"/>
      <c r="M172" s="252"/>
      <c r="N172" s="252"/>
      <c r="O172" s="252"/>
      <c r="P172" s="253"/>
      <c r="Q172" s="252"/>
      <c r="R172" s="253"/>
      <c r="S172" s="252"/>
      <c r="T172" s="253"/>
      <c r="U172" s="252"/>
      <c r="V172" s="253"/>
      <c r="W172" s="254"/>
    </row>
    <row r="173" spans="1:23">
      <c r="A173" s="254"/>
      <c r="B173" s="254"/>
      <c r="C173" s="254"/>
      <c r="D173" s="254"/>
      <c r="E173" s="251"/>
      <c r="F173" s="327"/>
      <c r="G173" s="254"/>
      <c r="H173" s="254"/>
      <c r="I173" s="254"/>
      <c r="J173" s="254"/>
      <c r="K173" s="254"/>
      <c r="L173" s="254"/>
      <c r="M173" s="252"/>
      <c r="N173" s="252"/>
      <c r="O173" s="252"/>
      <c r="P173" s="253"/>
      <c r="Q173" s="252"/>
      <c r="R173" s="253"/>
      <c r="S173" s="252"/>
      <c r="T173" s="253"/>
      <c r="U173" s="252"/>
      <c r="V173" s="253"/>
      <c r="W173" s="254"/>
    </row>
    <row r="174" spans="1:23">
      <c r="A174" s="254"/>
      <c r="B174" s="254"/>
      <c r="C174" s="254"/>
      <c r="D174" s="254"/>
      <c r="E174" s="251"/>
      <c r="F174" s="327"/>
      <c r="G174" s="254"/>
      <c r="H174" s="254"/>
      <c r="I174" s="254"/>
      <c r="J174" s="254"/>
      <c r="K174" s="254"/>
      <c r="L174" s="254"/>
      <c r="M174" s="252"/>
      <c r="N174" s="252"/>
      <c r="O174" s="252"/>
      <c r="P174" s="253"/>
      <c r="Q174" s="252"/>
      <c r="R174" s="253"/>
      <c r="S174" s="252"/>
      <c r="T174" s="253"/>
      <c r="U174" s="252"/>
      <c r="V174" s="253"/>
      <c r="W174" s="254"/>
    </row>
    <row r="175" spans="1:23">
      <c r="A175" s="254"/>
      <c r="B175" s="254"/>
      <c r="C175" s="254"/>
      <c r="D175" s="254"/>
      <c r="E175" s="251"/>
      <c r="F175" s="327"/>
      <c r="G175" s="254"/>
      <c r="H175" s="254"/>
      <c r="I175" s="254"/>
      <c r="J175" s="254"/>
      <c r="K175" s="254"/>
      <c r="L175" s="254"/>
      <c r="M175" s="252"/>
      <c r="N175" s="252"/>
      <c r="O175" s="252"/>
      <c r="P175" s="253"/>
      <c r="Q175" s="252"/>
      <c r="R175" s="253"/>
      <c r="S175" s="252"/>
      <c r="T175" s="253"/>
      <c r="U175" s="252"/>
      <c r="V175" s="253"/>
      <c r="W175" s="254"/>
    </row>
    <row r="176" spans="1:23">
      <c r="A176" s="254"/>
      <c r="B176" s="254"/>
      <c r="C176" s="254"/>
      <c r="D176" s="254"/>
      <c r="E176" s="251"/>
      <c r="F176" s="327"/>
      <c r="G176" s="254"/>
      <c r="H176" s="254"/>
      <c r="I176" s="254"/>
      <c r="J176" s="254"/>
      <c r="K176" s="254"/>
      <c r="L176" s="254"/>
      <c r="M176" s="252"/>
      <c r="N176" s="252"/>
      <c r="O176" s="252"/>
      <c r="P176" s="253"/>
      <c r="Q176" s="252"/>
      <c r="R176" s="253"/>
      <c r="S176" s="252"/>
      <c r="T176" s="253"/>
      <c r="U176" s="252"/>
      <c r="V176" s="253"/>
      <c r="W176" s="254"/>
    </row>
    <row r="177" spans="1:23">
      <c r="A177" s="254"/>
      <c r="B177" s="254"/>
      <c r="C177" s="254"/>
      <c r="D177" s="254"/>
      <c r="E177" s="251"/>
      <c r="F177" s="327"/>
      <c r="G177" s="254"/>
      <c r="H177" s="254"/>
      <c r="I177" s="254"/>
      <c r="J177" s="254"/>
      <c r="K177" s="254"/>
      <c r="L177" s="254"/>
      <c r="M177" s="252"/>
      <c r="N177" s="252"/>
      <c r="O177" s="252"/>
      <c r="P177" s="253"/>
      <c r="Q177" s="252"/>
      <c r="R177" s="253"/>
      <c r="S177" s="252"/>
      <c r="T177" s="253"/>
      <c r="U177" s="252"/>
      <c r="V177" s="253"/>
      <c r="W177" s="254"/>
    </row>
    <row r="178" spans="1:23">
      <c r="A178" s="254"/>
      <c r="B178" s="254"/>
      <c r="C178" s="254"/>
      <c r="D178" s="254"/>
      <c r="E178" s="251"/>
      <c r="F178" s="327"/>
      <c r="G178" s="254"/>
      <c r="H178" s="254"/>
      <c r="I178" s="254"/>
      <c r="J178" s="254"/>
      <c r="K178" s="254"/>
      <c r="L178" s="254"/>
      <c r="M178" s="252"/>
      <c r="N178" s="252"/>
      <c r="O178" s="252"/>
      <c r="P178" s="253"/>
      <c r="Q178" s="252"/>
      <c r="R178" s="253"/>
      <c r="S178" s="252"/>
      <c r="T178" s="253"/>
      <c r="U178" s="252"/>
      <c r="V178" s="253"/>
      <c r="W178" s="254"/>
    </row>
    <row r="179" spans="1:23">
      <c r="A179" s="254"/>
      <c r="B179" s="254"/>
      <c r="C179" s="254"/>
      <c r="D179" s="254"/>
      <c r="E179" s="251"/>
      <c r="F179" s="327"/>
      <c r="G179" s="254"/>
      <c r="H179" s="254"/>
      <c r="I179" s="254"/>
      <c r="J179" s="254"/>
      <c r="K179" s="254"/>
      <c r="L179" s="254"/>
      <c r="M179" s="252"/>
      <c r="N179" s="252"/>
      <c r="O179" s="252"/>
      <c r="P179" s="253"/>
      <c r="Q179" s="252"/>
      <c r="R179" s="253"/>
      <c r="S179" s="252"/>
      <c r="T179" s="253"/>
      <c r="U179" s="252"/>
      <c r="V179" s="253"/>
      <c r="W179" s="254"/>
    </row>
    <row r="180" spans="1:23">
      <c r="A180" s="254"/>
      <c r="B180" s="254"/>
      <c r="C180" s="254"/>
      <c r="D180" s="254"/>
      <c r="E180" s="251"/>
      <c r="F180" s="327"/>
      <c r="G180" s="254"/>
      <c r="H180" s="254"/>
      <c r="I180" s="254"/>
      <c r="J180" s="254"/>
      <c r="K180" s="254"/>
      <c r="L180" s="254"/>
      <c r="M180" s="252"/>
      <c r="N180" s="252"/>
      <c r="O180" s="252"/>
      <c r="P180" s="253"/>
      <c r="Q180" s="252"/>
      <c r="R180" s="253"/>
      <c r="S180" s="252"/>
      <c r="T180" s="253"/>
      <c r="U180" s="252"/>
      <c r="V180" s="253"/>
      <c r="W180" s="254"/>
    </row>
    <row r="181" spans="1:23">
      <c r="A181" s="254"/>
      <c r="B181" s="254"/>
      <c r="C181" s="254"/>
      <c r="D181" s="254"/>
      <c r="E181" s="251"/>
      <c r="F181" s="327"/>
      <c r="G181" s="254"/>
      <c r="H181" s="254"/>
      <c r="I181" s="254"/>
      <c r="J181" s="254"/>
      <c r="K181" s="254"/>
      <c r="L181" s="254"/>
      <c r="M181" s="252"/>
      <c r="N181" s="252"/>
      <c r="O181" s="252"/>
      <c r="P181" s="253"/>
      <c r="Q181" s="252"/>
      <c r="R181" s="253"/>
      <c r="S181" s="252"/>
      <c r="T181" s="253"/>
      <c r="U181" s="252"/>
      <c r="V181" s="253"/>
      <c r="W181" s="254"/>
    </row>
    <row r="182" spans="1:23">
      <c r="A182" s="254"/>
      <c r="B182" s="254"/>
      <c r="C182" s="254"/>
      <c r="D182" s="254"/>
      <c r="E182" s="251"/>
      <c r="F182" s="327"/>
      <c r="G182" s="254"/>
      <c r="H182" s="254"/>
      <c r="I182" s="254"/>
      <c r="J182" s="254"/>
      <c r="K182" s="254"/>
      <c r="L182" s="254"/>
      <c r="M182" s="252"/>
      <c r="N182" s="252"/>
      <c r="O182" s="252"/>
      <c r="P182" s="253"/>
      <c r="Q182" s="252"/>
      <c r="R182" s="253"/>
      <c r="S182" s="252"/>
      <c r="T182" s="253"/>
      <c r="U182" s="252"/>
      <c r="V182" s="253"/>
      <c r="W182" s="254"/>
    </row>
    <row r="183" spans="1:23">
      <c r="A183" s="254"/>
      <c r="B183" s="254"/>
      <c r="C183" s="254"/>
      <c r="D183" s="254"/>
      <c r="E183" s="251"/>
      <c r="F183" s="327"/>
      <c r="G183" s="254"/>
      <c r="H183" s="254"/>
      <c r="I183" s="254"/>
      <c r="J183" s="254"/>
      <c r="K183" s="254"/>
      <c r="L183" s="254"/>
      <c r="M183" s="252"/>
      <c r="N183" s="252"/>
      <c r="O183" s="252"/>
      <c r="P183" s="253"/>
      <c r="Q183" s="252"/>
      <c r="R183" s="253"/>
      <c r="S183" s="252"/>
      <c r="T183" s="253"/>
      <c r="U183" s="252"/>
      <c r="V183" s="253"/>
      <c r="W183" s="254"/>
    </row>
    <row r="184" spans="1:23">
      <c r="A184" s="254"/>
      <c r="B184" s="254"/>
      <c r="C184" s="254"/>
      <c r="D184" s="254"/>
      <c r="E184" s="251"/>
      <c r="F184" s="327"/>
      <c r="G184" s="254"/>
      <c r="H184" s="254"/>
      <c r="I184" s="254"/>
      <c r="J184" s="254"/>
      <c r="K184" s="254"/>
      <c r="L184" s="254"/>
      <c r="M184" s="252"/>
      <c r="N184" s="252"/>
      <c r="O184" s="252"/>
      <c r="P184" s="253"/>
      <c r="Q184" s="252"/>
      <c r="R184" s="253"/>
      <c r="S184" s="252"/>
      <c r="T184" s="253"/>
      <c r="U184" s="252"/>
      <c r="V184" s="253"/>
      <c r="W184" s="254"/>
    </row>
    <row r="185" spans="1:23">
      <c r="A185" s="254"/>
      <c r="B185" s="254"/>
      <c r="C185" s="254"/>
      <c r="D185" s="254"/>
      <c r="E185" s="251"/>
      <c r="F185" s="327"/>
      <c r="G185" s="254"/>
      <c r="H185" s="254"/>
      <c r="I185" s="254"/>
      <c r="J185" s="254"/>
      <c r="K185" s="254"/>
      <c r="L185" s="254"/>
      <c r="M185" s="252"/>
      <c r="N185" s="252"/>
      <c r="O185" s="252"/>
      <c r="P185" s="253"/>
      <c r="Q185" s="252"/>
      <c r="R185" s="253"/>
      <c r="S185" s="252"/>
      <c r="T185" s="253"/>
      <c r="U185" s="252"/>
      <c r="V185" s="253"/>
      <c r="W185" s="254"/>
    </row>
    <row r="186" spans="1:23">
      <c r="A186" s="254"/>
      <c r="B186" s="254"/>
      <c r="C186" s="254"/>
      <c r="D186" s="254"/>
      <c r="E186" s="251"/>
      <c r="F186" s="327"/>
      <c r="G186" s="254"/>
      <c r="H186" s="254"/>
      <c r="I186" s="254"/>
      <c r="J186" s="254"/>
      <c r="K186" s="254"/>
      <c r="L186" s="254"/>
      <c r="M186" s="252"/>
      <c r="N186" s="252"/>
      <c r="O186" s="252"/>
      <c r="P186" s="253"/>
      <c r="Q186" s="252"/>
      <c r="R186" s="253"/>
      <c r="S186" s="252"/>
      <c r="T186" s="253"/>
      <c r="U186" s="252"/>
      <c r="V186" s="253"/>
      <c r="W186" s="254"/>
    </row>
    <row r="187" spans="1:23">
      <c r="A187" s="254"/>
      <c r="B187" s="254"/>
      <c r="C187" s="254"/>
      <c r="D187" s="254"/>
      <c r="E187" s="251"/>
      <c r="F187" s="327"/>
      <c r="G187" s="254"/>
      <c r="H187" s="254"/>
      <c r="I187" s="254"/>
      <c r="J187" s="254"/>
      <c r="K187" s="254"/>
      <c r="L187" s="254"/>
      <c r="M187" s="252"/>
      <c r="N187" s="252"/>
      <c r="O187" s="252"/>
      <c r="P187" s="253"/>
      <c r="Q187" s="252"/>
      <c r="R187" s="253"/>
      <c r="S187" s="252"/>
      <c r="T187" s="253"/>
      <c r="U187" s="252"/>
      <c r="V187" s="253"/>
      <c r="W187" s="254"/>
    </row>
    <row r="188" spans="1:23">
      <c r="A188" s="254"/>
      <c r="B188" s="254"/>
      <c r="C188" s="254"/>
      <c r="D188" s="254"/>
      <c r="E188" s="251"/>
      <c r="F188" s="327"/>
      <c r="G188" s="254"/>
      <c r="H188" s="254"/>
      <c r="I188" s="254"/>
      <c r="J188" s="254"/>
      <c r="K188" s="254"/>
      <c r="L188" s="254"/>
      <c r="M188" s="252"/>
      <c r="N188" s="252"/>
      <c r="O188" s="252"/>
      <c r="P188" s="253"/>
      <c r="Q188" s="252"/>
      <c r="R188" s="253"/>
      <c r="S188" s="252"/>
      <c r="T188" s="253"/>
      <c r="U188" s="252"/>
      <c r="V188" s="253"/>
      <c r="W188" s="254"/>
    </row>
    <row r="189" spans="1:23">
      <c r="A189" s="254"/>
      <c r="B189" s="254"/>
      <c r="C189" s="254"/>
      <c r="D189" s="254"/>
      <c r="E189" s="251"/>
      <c r="F189" s="327"/>
      <c r="G189" s="254"/>
      <c r="H189" s="254"/>
      <c r="I189" s="254"/>
      <c r="J189" s="254"/>
      <c r="K189" s="254"/>
      <c r="L189" s="254"/>
      <c r="M189" s="252"/>
      <c r="N189" s="252"/>
      <c r="O189" s="252"/>
      <c r="P189" s="253"/>
      <c r="Q189" s="252"/>
      <c r="R189" s="253"/>
      <c r="S189" s="252"/>
      <c r="T189" s="253"/>
      <c r="U189" s="252"/>
      <c r="V189" s="253"/>
      <c r="W189" s="254"/>
    </row>
    <row r="190" spans="1:23">
      <c r="A190" s="254"/>
      <c r="B190" s="254"/>
      <c r="C190" s="254"/>
      <c r="D190" s="254"/>
      <c r="E190" s="251"/>
      <c r="F190" s="327"/>
      <c r="G190" s="254"/>
      <c r="H190" s="254"/>
      <c r="I190" s="254"/>
      <c r="J190" s="254"/>
      <c r="K190" s="254"/>
      <c r="L190" s="254"/>
      <c r="M190" s="252"/>
      <c r="N190" s="252"/>
      <c r="O190" s="252"/>
      <c r="P190" s="253"/>
      <c r="Q190" s="252"/>
      <c r="R190" s="253"/>
      <c r="S190" s="252"/>
      <c r="T190" s="253"/>
      <c r="U190" s="252"/>
      <c r="V190" s="253"/>
      <c r="W190" s="254"/>
    </row>
    <row r="191" spans="1:23">
      <c r="A191" s="254"/>
      <c r="B191" s="254"/>
      <c r="C191" s="254"/>
      <c r="D191" s="254"/>
      <c r="E191" s="251"/>
      <c r="F191" s="327"/>
      <c r="G191" s="254"/>
      <c r="H191" s="254"/>
      <c r="I191" s="254"/>
      <c r="J191" s="254"/>
      <c r="K191" s="254"/>
      <c r="L191" s="254"/>
      <c r="M191" s="252"/>
      <c r="N191" s="252"/>
      <c r="O191" s="252"/>
      <c r="P191" s="253"/>
      <c r="Q191" s="252"/>
      <c r="R191" s="253"/>
      <c r="S191" s="252"/>
      <c r="T191" s="253"/>
      <c r="U191" s="252"/>
      <c r="V191" s="253"/>
      <c r="W191" s="254"/>
    </row>
    <row r="192" spans="1:23">
      <c r="A192" s="254"/>
      <c r="B192" s="254"/>
      <c r="C192" s="254"/>
      <c r="D192" s="254"/>
      <c r="E192" s="251"/>
      <c r="F192" s="327"/>
      <c r="G192" s="254"/>
      <c r="H192" s="254"/>
      <c r="I192" s="254"/>
      <c r="J192" s="254"/>
      <c r="K192" s="254"/>
      <c r="L192" s="254"/>
      <c r="M192" s="252"/>
      <c r="N192" s="252"/>
      <c r="O192" s="252"/>
      <c r="P192" s="253"/>
      <c r="Q192" s="252"/>
      <c r="R192" s="253"/>
      <c r="S192" s="252"/>
      <c r="T192" s="253"/>
      <c r="U192" s="252"/>
      <c r="V192" s="253"/>
      <c r="W192" s="254"/>
    </row>
    <row r="193" spans="1:23">
      <c r="A193" s="254"/>
      <c r="B193" s="254"/>
      <c r="C193" s="254"/>
      <c r="D193" s="254"/>
      <c r="E193" s="251"/>
      <c r="F193" s="327"/>
      <c r="G193" s="254"/>
      <c r="H193" s="254"/>
      <c r="I193" s="254"/>
      <c r="J193" s="254"/>
      <c r="K193" s="254"/>
      <c r="L193" s="254"/>
      <c r="M193" s="252"/>
      <c r="N193" s="252"/>
      <c r="O193" s="252"/>
      <c r="P193" s="253"/>
      <c r="Q193" s="252"/>
      <c r="R193" s="253"/>
      <c r="S193" s="252"/>
      <c r="T193" s="253"/>
      <c r="U193" s="252"/>
      <c r="V193" s="253"/>
      <c r="W193" s="254"/>
    </row>
    <row r="194" spans="1:23">
      <c r="A194" s="254"/>
      <c r="B194" s="254"/>
      <c r="C194" s="254"/>
      <c r="D194" s="254"/>
      <c r="E194" s="251"/>
      <c r="F194" s="327"/>
      <c r="G194" s="254"/>
      <c r="H194" s="254"/>
      <c r="I194" s="254"/>
      <c r="J194" s="254"/>
      <c r="K194" s="254"/>
      <c r="L194" s="254"/>
      <c r="M194" s="252"/>
      <c r="N194" s="252"/>
      <c r="O194" s="252"/>
      <c r="P194" s="253"/>
      <c r="Q194" s="252"/>
      <c r="R194" s="253"/>
      <c r="S194" s="252"/>
      <c r="T194" s="253"/>
      <c r="U194" s="252"/>
      <c r="V194" s="253"/>
      <c r="W194" s="254"/>
    </row>
    <row r="195" spans="1:23">
      <c r="A195" s="254"/>
      <c r="B195" s="254"/>
      <c r="C195" s="254"/>
      <c r="D195" s="254"/>
      <c r="E195" s="251"/>
      <c r="F195" s="327"/>
      <c r="G195" s="254"/>
      <c r="H195" s="254"/>
      <c r="I195" s="254"/>
      <c r="J195" s="254"/>
      <c r="K195" s="254"/>
      <c r="L195" s="254"/>
      <c r="M195" s="252"/>
      <c r="N195" s="252"/>
      <c r="O195" s="252"/>
      <c r="P195" s="253"/>
      <c r="Q195" s="252"/>
      <c r="R195" s="253"/>
      <c r="S195" s="252"/>
      <c r="T195" s="253"/>
      <c r="U195" s="252"/>
      <c r="V195" s="253"/>
      <c r="W195" s="254"/>
    </row>
    <row r="196" spans="1:23">
      <c r="A196" s="254"/>
      <c r="B196" s="254"/>
      <c r="C196" s="254"/>
      <c r="D196" s="254"/>
      <c r="E196" s="251"/>
      <c r="F196" s="327"/>
      <c r="G196" s="254"/>
      <c r="H196" s="254"/>
      <c r="I196" s="254"/>
      <c r="J196" s="254"/>
      <c r="K196" s="254"/>
      <c r="L196" s="254"/>
      <c r="M196" s="252"/>
      <c r="N196" s="252"/>
      <c r="O196" s="252"/>
      <c r="P196" s="253"/>
      <c r="Q196" s="252"/>
      <c r="R196" s="253"/>
      <c r="S196" s="252"/>
      <c r="T196" s="253"/>
      <c r="U196" s="252"/>
      <c r="V196" s="253"/>
      <c r="W196" s="254"/>
    </row>
    <row r="197" spans="1:23">
      <c r="A197" s="254"/>
      <c r="B197" s="254"/>
      <c r="C197" s="254"/>
      <c r="D197" s="254"/>
      <c r="E197" s="251"/>
      <c r="F197" s="327"/>
      <c r="G197" s="254"/>
      <c r="H197" s="254"/>
      <c r="I197" s="254"/>
      <c r="J197" s="254"/>
      <c r="K197" s="254"/>
      <c r="L197" s="254"/>
      <c r="M197" s="252"/>
      <c r="N197" s="252"/>
      <c r="O197" s="252"/>
      <c r="P197" s="253"/>
      <c r="Q197" s="252"/>
      <c r="R197" s="253"/>
      <c r="S197" s="252"/>
      <c r="T197" s="253"/>
      <c r="U197" s="252"/>
      <c r="V197" s="253"/>
      <c r="W197" s="254"/>
    </row>
    <row r="198" spans="1:23">
      <c r="A198" s="254"/>
      <c r="B198" s="254"/>
      <c r="C198" s="254"/>
      <c r="D198" s="254"/>
      <c r="E198" s="251"/>
      <c r="F198" s="327"/>
      <c r="G198" s="254"/>
      <c r="H198" s="254"/>
      <c r="I198" s="254"/>
      <c r="J198" s="254"/>
      <c r="K198" s="254"/>
      <c r="L198" s="254"/>
      <c r="M198" s="252"/>
      <c r="N198" s="252"/>
      <c r="O198" s="252"/>
      <c r="P198" s="253"/>
      <c r="Q198" s="252"/>
      <c r="R198" s="253"/>
      <c r="S198" s="252"/>
      <c r="T198" s="253"/>
      <c r="U198" s="252"/>
      <c r="V198" s="253"/>
      <c r="W198" s="254"/>
    </row>
    <row r="199" spans="1:23">
      <c r="A199" s="254"/>
      <c r="B199" s="254"/>
      <c r="C199" s="254"/>
      <c r="D199" s="254"/>
      <c r="E199" s="251"/>
      <c r="F199" s="327"/>
      <c r="G199" s="254"/>
      <c r="H199" s="254"/>
      <c r="I199" s="254"/>
      <c r="J199" s="254"/>
      <c r="K199" s="254"/>
      <c r="L199" s="254"/>
      <c r="M199" s="252"/>
      <c r="N199" s="252"/>
      <c r="O199" s="252"/>
      <c r="P199" s="253"/>
      <c r="Q199" s="252"/>
      <c r="R199" s="253"/>
      <c r="S199" s="252"/>
      <c r="T199" s="253"/>
      <c r="U199" s="252"/>
      <c r="V199" s="253"/>
      <c r="W199" s="254"/>
    </row>
    <row r="200" spans="1:23">
      <c r="A200" s="254"/>
      <c r="B200" s="254"/>
      <c r="C200" s="254"/>
      <c r="D200" s="254"/>
      <c r="E200" s="251"/>
      <c r="F200" s="327"/>
      <c r="G200" s="254"/>
      <c r="H200" s="254"/>
      <c r="I200" s="254"/>
      <c r="J200" s="254"/>
      <c r="K200" s="254"/>
      <c r="L200" s="254"/>
      <c r="M200" s="252"/>
      <c r="N200" s="252"/>
      <c r="O200" s="252"/>
      <c r="P200" s="253"/>
      <c r="Q200" s="252"/>
      <c r="R200" s="253"/>
      <c r="S200" s="252"/>
      <c r="T200" s="253"/>
      <c r="U200" s="252"/>
      <c r="V200" s="253"/>
      <c r="W200" s="254"/>
    </row>
    <row r="201" spans="1:23">
      <c r="A201" s="254"/>
      <c r="B201" s="254"/>
      <c r="C201" s="254"/>
      <c r="D201" s="254"/>
      <c r="E201" s="251"/>
      <c r="F201" s="327"/>
      <c r="G201" s="254"/>
      <c r="H201" s="254"/>
      <c r="I201" s="254"/>
      <c r="J201" s="254"/>
      <c r="K201" s="254"/>
      <c r="L201" s="254"/>
      <c r="M201" s="252"/>
      <c r="N201" s="252"/>
      <c r="O201" s="252"/>
      <c r="P201" s="253"/>
      <c r="Q201" s="252"/>
      <c r="R201" s="253"/>
      <c r="S201" s="252"/>
      <c r="T201" s="253"/>
      <c r="U201" s="252"/>
      <c r="V201" s="253"/>
      <c r="W201" s="254"/>
    </row>
  </sheetData>
  <mergeCells count="21">
    <mergeCell ref="A1:C1"/>
    <mergeCell ref="A2:V2"/>
    <mergeCell ref="T3:V3"/>
    <mergeCell ref="G4:L4"/>
    <mergeCell ref="M4:V4"/>
    <mergeCell ref="G5:H5"/>
    <mergeCell ref="I5:J5"/>
    <mergeCell ref="K5:L5"/>
    <mergeCell ref="O5:P5"/>
    <mergeCell ref="Q5:R5"/>
    <mergeCell ref="S5:T5"/>
    <mergeCell ref="U5:V5"/>
    <mergeCell ref="A7:B7"/>
    <mergeCell ref="A4:A6"/>
    <mergeCell ref="B4:B6"/>
    <mergeCell ref="C4:C6"/>
    <mergeCell ref="D4:D6"/>
    <mergeCell ref="E4:E6"/>
    <mergeCell ref="F4:F6"/>
    <mergeCell ref="M5:M6"/>
    <mergeCell ref="N5:N6"/>
  </mergeCells>
  <pageMargins left="0.472222222222222" right="0.118055555555556" top="1.0625" bottom="0.511805555555556" header="0.298611111111111" footer="0.550694444444444"/>
  <pageSetup paperSize="8"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AA21"/>
  <sheetViews>
    <sheetView topLeftCell="B1" workbookViewId="0">
      <selection activeCell="R14" sqref="R14"/>
    </sheetView>
  </sheetViews>
  <sheetFormatPr defaultColWidth="9" defaultRowHeight="14.4"/>
  <cols>
    <col min="1" max="1" width="6.25" style="3" customWidth="1"/>
    <col min="2" max="2" width="7" style="4" customWidth="1"/>
    <col min="3" max="3" width="5.87962962962963" style="3" customWidth="1"/>
    <col min="4" max="4" width="8" style="3" customWidth="1"/>
    <col min="5" max="5" width="6.5" style="3" customWidth="1"/>
    <col min="6" max="9" width="7" style="3" customWidth="1"/>
    <col min="10" max="21" width="6.75" style="3" customWidth="1"/>
    <col min="22" max="22" width="7" style="3" customWidth="1"/>
    <col min="23" max="23" width="5.75" style="3" customWidth="1"/>
    <col min="24" max="25" width="6.62962962962963" style="3" customWidth="1"/>
    <col min="26" max="26" width="5.87962962962963" style="3" customWidth="1"/>
    <col min="27" max="27" width="7.12962962962963" style="3" customWidth="1"/>
    <col min="28" max="16384" width="9" style="3"/>
  </cols>
  <sheetData>
    <row r="1" spans="1:27">
      <c r="A1" s="3" t="s">
        <v>1049</v>
      </c>
    </row>
    <row r="2" ht="38.25" customHeight="1" spans="1:27">
      <c r="A2" s="5" t="s">
        <v>1050</v>
      </c>
      <c r="B2" s="6"/>
      <c r="C2" s="5"/>
      <c r="D2" s="5"/>
      <c r="E2" s="5"/>
      <c r="F2" s="5"/>
      <c r="G2" s="5"/>
      <c r="H2" s="5"/>
      <c r="I2" s="5"/>
      <c r="J2" s="5"/>
      <c r="K2" s="5"/>
      <c r="L2" s="5"/>
      <c r="M2" s="5"/>
      <c r="N2" s="5"/>
      <c r="O2" s="5"/>
      <c r="P2" s="5"/>
      <c r="Q2" s="5"/>
      <c r="R2" s="5"/>
      <c r="S2" s="5"/>
      <c r="T2" s="5"/>
      <c r="U2" s="5"/>
      <c r="V2" s="5"/>
      <c r="W2" s="5"/>
      <c r="X2" s="5"/>
      <c r="Y2" s="5"/>
      <c r="Z2" s="5"/>
      <c r="AA2" s="5"/>
    </row>
    <row r="3" ht="22.5" customHeight="1" spans="1:27">
      <c r="A3" s="3" t="s">
        <v>1051</v>
      </c>
      <c r="I3" s="3" t="s">
        <v>1052</v>
      </c>
      <c r="X3" s="7" t="s">
        <v>1053</v>
      </c>
      <c r="Y3" s="7"/>
      <c r="Z3" s="7"/>
      <c r="AA3" s="7"/>
    </row>
    <row r="4" s="1" customFormat="1" ht="22.5" customHeight="1" spans="1:27">
      <c r="A4" s="8" t="s">
        <v>3</v>
      </c>
      <c r="B4" s="9" t="s">
        <v>1054</v>
      </c>
      <c r="C4" s="10" t="s">
        <v>1055</v>
      </c>
      <c r="D4" s="8" t="s">
        <v>1056</v>
      </c>
      <c r="E4" s="8"/>
      <c r="F4" s="8"/>
      <c r="G4" s="8"/>
      <c r="H4" s="8"/>
      <c r="I4" s="8"/>
      <c r="J4" s="8"/>
      <c r="K4" s="8"/>
      <c r="L4" s="11" t="s">
        <v>1057</v>
      </c>
      <c r="M4" s="12"/>
      <c r="N4" s="12"/>
      <c r="O4" s="12"/>
      <c r="P4" s="12"/>
      <c r="Q4" s="12"/>
      <c r="R4" s="12"/>
      <c r="S4" s="13"/>
      <c r="T4" s="11" t="s">
        <v>1058</v>
      </c>
      <c r="U4" s="12"/>
      <c r="V4" s="12"/>
      <c r="W4" s="12"/>
      <c r="X4" s="12"/>
      <c r="Y4" s="12"/>
      <c r="Z4" s="12"/>
      <c r="AA4" s="13"/>
    </row>
    <row r="5" s="1" customFormat="1" ht="22.5" customHeight="1" spans="1:27">
      <c r="A5" s="8"/>
      <c r="B5" s="14"/>
      <c r="C5" s="10"/>
      <c r="D5" s="8" t="s">
        <v>148</v>
      </c>
      <c r="E5" s="8"/>
      <c r="F5" s="15" t="s">
        <v>149</v>
      </c>
      <c r="G5" s="16"/>
      <c r="H5" s="15"/>
      <c r="I5" s="16"/>
      <c r="J5" s="15"/>
      <c r="K5" s="16"/>
      <c r="L5" s="17"/>
      <c r="M5" s="18"/>
      <c r="N5" s="18"/>
      <c r="O5" s="18"/>
      <c r="P5" s="18"/>
      <c r="Q5" s="18"/>
      <c r="R5" s="18"/>
      <c r="S5" s="19"/>
      <c r="T5" s="17"/>
      <c r="U5" s="18"/>
      <c r="V5" s="18"/>
      <c r="W5" s="18"/>
      <c r="X5" s="18"/>
      <c r="Y5" s="18"/>
      <c r="Z5" s="18"/>
      <c r="AA5" s="19"/>
    </row>
    <row r="6" s="1" customFormat="1" ht="22.5" customHeight="1" spans="1:27">
      <c r="A6" s="8"/>
      <c r="B6" s="14"/>
      <c r="C6" s="10"/>
      <c r="D6" s="8"/>
      <c r="E6" s="8"/>
      <c r="F6" s="15" t="s">
        <v>11</v>
      </c>
      <c r="G6" s="16"/>
      <c r="H6" s="15" t="s">
        <v>12</v>
      </c>
      <c r="I6" s="16"/>
      <c r="J6" s="15" t="s">
        <v>1059</v>
      </c>
      <c r="K6" s="16"/>
      <c r="L6" s="20" t="s">
        <v>1060</v>
      </c>
      <c r="M6" s="20"/>
      <c r="N6" s="15" t="s">
        <v>11</v>
      </c>
      <c r="O6" s="16"/>
      <c r="P6" s="15" t="s">
        <v>12</v>
      </c>
      <c r="Q6" s="16"/>
      <c r="R6" s="15" t="s">
        <v>1059</v>
      </c>
      <c r="S6" s="16"/>
      <c r="T6" s="20" t="s">
        <v>1060</v>
      </c>
      <c r="U6" s="20"/>
      <c r="V6" s="15" t="s">
        <v>11</v>
      </c>
      <c r="W6" s="16"/>
      <c r="X6" s="15" t="s">
        <v>12</v>
      </c>
      <c r="Y6" s="16"/>
      <c r="Z6" s="15" t="s">
        <v>1059</v>
      </c>
      <c r="AA6" s="16"/>
    </row>
    <row r="7" s="1" customFormat="1" ht="39" customHeight="1" spans="1:27">
      <c r="A7" s="8"/>
      <c r="B7" s="21"/>
      <c r="C7" s="10"/>
      <c r="D7" s="22" t="s">
        <v>1061</v>
      </c>
      <c r="E7" s="22" t="s">
        <v>20</v>
      </c>
      <c r="F7" s="22" t="s">
        <v>1061</v>
      </c>
      <c r="G7" s="22" t="s">
        <v>20</v>
      </c>
      <c r="H7" s="22" t="s">
        <v>1061</v>
      </c>
      <c r="I7" s="22" t="s">
        <v>20</v>
      </c>
      <c r="J7" s="22" t="s">
        <v>1061</v>
      </c>
      <c r="K7" s="22" t="s">
        <v>20</v>
      </c>
      <c r="L7" s="22" t="s">
        <v>1061</v>
      </c>
      <c r="M7" s="22" t="s">
        <v>20</v>
      </c>
      <c r="N7" s="22" t="s">
        <v>1061</v>
      </c>
      <c r="O7" s="22" t="s">
        <v>20</v>
      </c>
      <c r="P7" s="22" t="s">
        <v>1061</v>
      </c>
      <c r="Q7" s="22" t="s">
        <v>20</v>
      </c>
      <c r="R7" s="22" t="s">
        <v>1061</v>
      </c>
      <c r="S7" s="22" t="s">
        <v>20</v>
      </c>
      <c r="T7" s="22" t="s">
        <v>1061</v>
      </c>
      <c r="U7" s="22" t="s">
        <v>1062</v>
      </c>
      <c r="V7" s="22" t="s">
        <v>1061</v>
      </c>
      <c r="W7" s="22" t="s">
        <v>1062</v>
      </c>
      <c r="X7" s="22" t="s">
        <v>1061</v>
      </c>
      <c r="Y7" s="22" t="s">
        <v>1062</v>
      </c>
      <c r="Z7" s="22" t="s">
        <v>1061</v>
      </c>
      <c r="AA7" s="22" t="s">
        <v>1062</v>
      </c>
    </row>
    <row r="8" s="2" customFormat="1" ht="22.5" customHeight="1" spans="1:27">
      <c r="A8" s="23"/>
      <c r="B8" s="24"/>
      <c r="C8" s="25" t="s">
        <v>1063</v>
      </c>
      <c r="D8" s="25" t="s">
        <v>1064</v>
      </c>
      <c r="E8" s="25" t="s">
        <v>1065</v>
      </c>
      <c r="F8" s="25" t="s">
        <v>1066</v>
      </c>
      <c r="G8" s="25" t="s">
        <v>1067</v>
      </c>
      <c r="H8" s="25" t="s">
        <v>1068</v>
      </c>
      <c r="I8" s="25" t="s">
        <v>1069</v>
      </c>
      <c r="J8" s="25" t="s">
        <v>1070</v>
      </c>
      <c r="K8" s="25" t="s">
        <v>1071</v>
      </c>
      <c r="L8" s="25" t="s">
        <v>1072</v>
      </c>
      <c r="M8" s="25" t="s">
        <v>1073</v>
      </c>
      <c r="N8" s="25" t="s">
        <v>1074</v>
      </c>
      <c r="O8" s="25" t="s">
        <v>1075</v>
      </c>
      <c r="P8" s="25" t="s">
        <v>1076</v>
      </c>
      <c r="Q8" s="25" t="s">
        <v>1077</v>
      </c>
      <c r="R8" s="25" t="s">
        <v>1078</v>
      </c>
      <c r="S8" s="25" t="s">
        <v>1079</v>
      </c>
      <c r="T8" s="25" t="s">
        <v>1080</v>
      </c>
      <c r="U8" s="25" t="s">
        <v>1081</v>
      </c>
      <c r="V8" s="25" t="s">
        <v>1082</v>
      </c>
      <c r="W8" s="25" t="s">
        <v>1083</v>
      </c>
      <c r="X8" s="25" t="s">
        <v>1084</v>
      </c>
      <c r="Y8" s="25" t="s">
        <v>1085</v>
      </c>
      <c r="Z8" s="25" t="s">
        <v>1086</v>
      </c>
      <c r="AA8" s="25" t="s">
        <v>1087</v>
      </c>
    </row>
    <row r="9" ht="32.1" customHeight="1" spans="1:27">
      <c r="A9" s="26"/>
      <c r="B9" s="27" t="s">
        <v>257</v>
      </c>
      <c r="C9" s="26"/>
      <c r="D9" s="26"/>
      <c r="E9" s="26"/>
      <c r="F9" s="26"/>
      <c r="G9" s="26"/>
      <c r="H9" s="26"/>
      <c r="I9" s="26"/>
      <c r="J9" s="26"/>
      <c r="K9" s="26"/>
      <c r="L9" s="26"/>
      <c r="M9" s="26"/>
      <c r="N9" s="26"/>
      <c r="O9" s="26"/>
      <c r="P9" s="26"/>
      <c r="Q9" s="26"/>
      <c r="R9" s="26"/>
      <c r="S9" s="26"/>
      <c r="T9" s="26"/>
      <c r="U9" s="26"/>
      <c r="V9" s="26"/>
      <c r="W9" s="26"/>
      <c r="X9" s="26"/>
      <c r="Y9" s="26"/>
      <c r="Z9" s="26"/>
      <c r="AA9" s="26"/>
    </row>
    <row r="10" ht="22.5" customHeight="1" spans="1:27">
      <c r="A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ht="22.5" customHeight="1" spans="1:27">
      <c r="A11" s="26"/>
      <c r="B11" s="27"/>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ht="30" customHeight="1" spans="1:27">
      <c r="A12" s="26"/>
      <c r="B12" s="27" t="s">
        <v>1088</v>
      </c>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ht="22.5" customHeight="1" spans="1:27">
      <c r="A13" s="26"/>
      <c r="B13" s="27"/>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ht="22.5" customHeight="1" spans="1:27">
      <c r="A14" s="26"/>
      <c r="B14" s="27"/>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ht="22.5" customHeight="1" spans="1:27">
      <c r="A15" s="26"/>
      <c r="B15" s="27"/>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ht="22.5" customHeight="1" spans="1:27">
      <c r="A16" s="26"/>
      <c r="B16" s="27"/>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ht="22.5" customHeight="1" spans="1:27">
      <c r="A17" s="26"/>
      <c r="B17" s="27"/>
      <c r="C17" s="26"/>
      <c r="D17" s="26"/>
      <c r="E17" s="26"/>
      <c r="F17" s="26"/>
      <c r="G17" s="26"/>
      <c r="H17" s="26"/>
      <c r="I17" s="26"/>
      <c r="J17" s="26"/>
      <c r="K17" s="26"/>
      <c r="L17" s="26"/>
      <c r="M17" s="26"/>
      <c r="N17" s="26"/>
      <c r="O17" s="26"/>
      <c r="P17" s="26"/>
      <c r="Q17" s="26"/>
      <c r="R17" s="26"/>
      <c r="S17" s="26"/>
      <c r="T17" s="26"/>
      <c r="U17" s="26"/>
      <c r="V17" s="26"/>
      <c r="W17" s="26"/>
      <c r="X17" s="26"/>
      <c r="Y17" s="26"/>
      <c r="Z17" s="26"/>
      <c r="AA17" s="26"/>
    </row>
    <row r="18" ht="22.5" customHeight="1" spans="1:27">
      <c r="A18" s="26"/>
      <c r="B18" s="27"/>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ht="22.5" customHeight="1" spans="1:27">
      <c r="A19" s="26"/>
      <c r="B19" s="27"/>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ht="22.5" customHeight="1" spans="1:27">
      <c r="A20" s="26"/>
      <c r="B20" s="27"/>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ht="84" customHeight="1" spans="1:27">
      <c r="A21" s="4" t="s">
        <v>1089</v>
      </c>
      <c r="C21" s="4"/>
      <c r="D21" s="4"/>
      <c r="E21" s="4"/>
      <c r="F21" s="4"/>
      <c r="G21" s="4"/>
      <c r="H21" s="4"/>
      <c r="I21" s="4"/>
      <c r="J21" s="4"/>
      <c r="K21" s="4"/>
      <c r="L21" s="4"/>
      <c r="M21" s="4"/>
      <c r="N21" s="4"/>
      <c r="O21" s="4"/>
      <c r="P21" s="4"/>
      <c r="Q21" s="4"/>
      <c r="R21" s="4"/>
      <c r="S21" s="4"/>
      <c r="T21" s="4"/>
      <c r="U21" s="4"/>
      <c r="V21" s="4"/>
      <c r="W21" s="4"/>
      <c r="X21" s="4"/>
      <c r="Y21" s="4"/>
      <c r="Z21" s="4"/>
      <c r="AA21" s="4"/>
    </row>
  </sheetData>
  <mergeCells count="22">
    <mergeCell ref="A2:AA2"/>
    <mergeCell ref="X3:AA3"/>
    <mergeCell ref="D4:K4"/>
    <mergeCell ref="F5:K5"/>
    <mergeCell ref="F6:G6"/>
    <mergeCell ref="H6:I6"/>
    <mergeCell ref="J6:K6"/>
    <mergeCell ref="L6:M6"/>
    <mergeCell ref="N6:O6"/>
    <mergeCell ref="P6:Q6"/>
    <mergeCell ref="R6:S6"/>
    <mergeCell ref="T6:U6"/>
    <mergeCell ref="V6:W6"/>
    <mergeCell ref="X6:Y6"/>
    <mergeCell ref="Z6:AA6"/>
    <mergeCell ref="A21:AA21"/>
    <mergeCell ref="A4:A7"/>
    <mergeCell ref="B4:B7"/>
    <mergeCell ref="C4:C7"/>
    <mergeCell ref="L4:S5"/>
    <mergeCell ref="T4:AA5"/>
    <mergeCell ref="D5:E6"/>
  </mergeCells>
  <pageMargins left="0.7" right="0.7" top="0.75" bottom="0.75" header="0.3" footer="0.3"/>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W114"/>
  <sheetViews>
    <sheetView showZeros="0" zoomScale="80" zoomScaleNormal="80" workbookViewId="0">
      <pane xSplit="2" ySplit="6" topLeftCell="C11" activePane="bottomRight" state="frozen"/>
      <selection/>
      <selection pane="topRight"/>
      <selection pane="bottomLeft"/>
      <selection pane="bottomRight" activeCell="Y9" sqref="Y9"/>
    </sheetView>
  </sheetViews>
  <sheetFormatPr defaultColWidth="10" defaultRowHeight="14.4"/>
  <cols>
    <col min="1" max="1" width="4.37962962962963" style="248" customWidth="1"/>
    <col min="2" max="2" width="12.3796296296296" style="248" customWidth="1"/>
    <col min="3" max="3" width="15.3796296296296" style="324" customWidth="1"/>
    <col min="4" max="4" width="15.3796296296296" style="248" customWidth="1"/>
    <col min="5" max="5" width="8.87962962962963" style="248" customWidth="1"/>
    <col min="6" max="6" width="14" style="248" customWidth="1"/>
    <col min="7" max="7" width="8.87962962962963" style="248" customWidth="1"/>
    <col min="8" max="8" width="15.3796296296296" style="248" customWidth="1"/>
    <col min="9" max="9" width="8.87962962962963" style="248" customWidth="1"/>
    <col min="10" max="10" width="14" style="248" customWidth="1"/>
    <col min="11" max="11" width="7.62962962962963" style="248" customWidth="1"/>
    <col min="12" max="12" width="15.3796296296296" style="248" customWidth="1"/>
    <col min="13" max="13" width="10" style="248" customWidth="1"/>
    <col min="14" max="14" width="14" style="248" customWidth="1"/>
    <col min="15" max="15" width="7.62962962962963" style="248" customWidth="1"/>
    <col min="16" max="16" width="15.3796296296296" style="248" customWidth="1"/>
    <col min="17" max="17" width="8.87962962962963" style="248" customWidth="1"/>
    <col min="18" max="18" width="14" style="320" customWidth="1"/>
    <col min="19" max="19" width="8.87962962962963" style="248" customWidth="1"/>
    <col min="20" max="20" width="14" style="320" customWidth="1"/>
    <col min="21" max="21" width="7.62962962962963" style="248" customWidth="1"/>
    <col min="22" max="22" width="4.62962962962963" style="248" customWidth="1"/>
    <col min="23" max="23" width="4.5" style="248" customWidth="1"/>
    <col min="24" max="24" width="10" style="248"/>
    <col min="25" max="25" width="13.75" style="248"/>
    <col min="26" max="16384" width="10" style="248"/>
  </cols>
  <sheetData>
    <row r="1" ht="36" customHeight="1" spans="1:23">
      <c r="A1" s="325"/>
      <c r="B1" s="325"/>
      <c r="C1" s="326"/>
      <c r="D1" s="251"/>
      <c r="E1" s="327"/>
      <c r="F1" s="254"/>
      <c r="G1" s="254"/>
      <c r="H1" s="254"/>
      <c r="I1" s="254"/>
      <c r="J1" s="254"/>
      <c r="K1" s="254"/>
      <c r="L1" s="252"/>
      <c r="M1" s="252"/>
      <c r="N1" s="252"/>
      <c r="O1" s="253"/>
      <c r="P1" s="252"/>
      <c r="Q1" s="253"/>
      <c r="R1" s="252"/>
      <c r="S1" s="253"/>
      <c r="T1" s="252"/>
      <c r="U1" s="253"/>
      <c r="V1" s="254"/>
      <c r="W1" s="254"/>
    </row>
    <row r="2" ht="30" customHeight="1" spans="1:23">
      <c r="A2" s="255" t="s">
        <v>36</v>
      </c>
      <c r="B2" s="256"/>
      <c r="C2" s="328"/>
      <c r="D2" s="256"/>
      <c r="E2" s="256"/>
      <c r="F2" s="256"/>
      <c r="G2" s="256"/>
      <c r="H2" s="256"/>
      <c r="I2" s="256"/>
      <c r="J2" s="256"/>
      <c r="K2" s="256"/>
      <c r="L2" s="256"/>
      <c r="M2" s="256"/>
      <c r="N2" s="256"/>
      <c r="O2" s="256"/>
      <c r="P2" s="256"/>
      <c r="Q2" s="256"/>
      <c r="R2" s="256"/>
      <c r="S2" s="256"/>
      <c r="T2" s="256"/>
      <c r="U2" s="256"/>
      <c r="V2" s="256"/>
      <c r="W2" s="256"/>
    </row>
    <row r="3" ht="36" customHeight="1" spans="1:23">
      <c r="A3" s="254"/>
      <c r="B3" s="254"/>
      <c r="C3" s="326"/>
      <c r="D3" s="251"/>
      <c r="E3" s="327"/>
      <c r="F3" s="254"/>
      <c r="G3" s="254"/>
      <c r="H3" s="254"/>
      <c r="I3" s="254"/>
      <c r="J3" s="254"/>
      <c r="K3" s="251"/>
      <c r="L3" s="259"/>
      <c r="M3" s="259"/>
      <c r="N3" s="257"/>
      <c r="O3" s="258"/>
      <c r="P3" s="259"/>
      <c r="Q3" s="258"/>
      <c r="R3" s="355"/>
      <c r="S3" s="258"/>
      <c r="T3" s="329" t="s">
        <v>37</v>
      </c>
      <c r="U3" s="329"/>
      <c r="V3" s="329"/>
      <c r="W3" s="254"/>
    </row>
    <row r="4" ht="27.95" customHeight="1" spans="1:23">
      <c r="A4" s="330" t="s">
        <v>3</v>
      </c>
      <c r="B4" s="331" t="s">
        <v>38</v>
      </c>
      <c r="C4" s="356" t="s">
        <v>39</v>
      </c>
      <c r="D4" s="271" t="s">
        <v>40</v>
      </c>
      <c r="E4" s="333" t="s">
        <v>8</v>
      </c>
      <c r="F4" s="334" t="s">
        <v>9</v>
      </c>
      <c r="G4" s="330"/>
      <c r="H4" s="334"/>
      <c r="I4" s="330"/>
      <c r="J4" s="334"/>
      <c r="K4" s="330"/>
      <c r="L4" s="332" t="s">
        <v>10</v>
      </c>
      <c r="M4" s="332"/>
      <c r="N4" s="332"/>
      <c r="O4" s="333"/>
      <c r="P4" s="332"/>
      <c r="Q4" s="333"/>
      <c r="R4" s="331"/>
      <c r="S4" s="333"/>
      <c r="T4" s="331"/>
      <c r="U4" s="335"/>
      <c r="V4" s="336" t="s">
        <v>41</v>
      </c>
      <c r="W4" s="336" t="s">
        <v>42</v>
      </c>
    </row>
    <row r="5" ht="26.1" customHeight="1" spans="1:23">
      <c r="A5" s="330"/>
      <c r="B5" s="331"/>
      <c r="C5" s="357"/>
      <c r="D5" s="337"/>
      <c r="E5" s="333"/>
      <c r="F5" s="334" t="s">
        <v>11</v>
      </c>
      <c r="G5" s="330"/>
      <c r="H5" s="334" t="s">
        <v>12</v>
      </c>
      <c r="I5" s="330"/>
      <c r="J5" s="334" t="s">
        <v>13</v>
      </c>
      <c r="K5" s="330"/>
      <c r="L5" s="332" t="s">
        <v>14</v>
      </c>
      <c r="M5" s="332" t="s">
        <v>43</v>
      </c>
      <c r="N5" s="332" t="s">
        <v>16</v>
      </c>
      <c r="O5" s="332"/>
      <c r="P5" s="332" t="s">
        <v>17</v>
      </c>
      <c r="Q5" s="332"/>
      <c r="R5" s="331" t="s">
        <v>18</v>
      </c>
      <c r="S5" s="332"/>
      <c r="T5" s="331" t="s">
        <v>19</v>
      </c>
      <c r="U5" s="338"/>
      <c r="V5" s="336"/>
      <c r="W5" s="336"/>
    </row>
    <row r="6" ht="42.95" customHeight="1" spans="1:23">
      <c r="A6" s="358"/>
      <c r="B6" s="359"/>
      <c r="C6" s="360" t="s">
        <v>44</v>
      </c>
      <c r="D6" s="361"/>
      <c r="E6" s="362"/>
      <c r="F6" s="363" t="s">
        <v>20</v>
      </c>
      <c r="G6" s="359" t="s">
        <v>21</v>
      </c>
      <c r="H6" s="363" t="s">
        <v>20</v>
      </c>
      <c r="I6" s="359" t="s">
        <v>21</v>
      </c>
      <c r="J6" s="363" t="s">
        <v>20</v>
      </c>
      <c r="K6" s="359" t="s">
        <v>21</v>
      </c>
      <c r="L6" s="363"/>
      <c r="M6" s="364"/>
      <c r="N6" s="363" t="s">
        <v>20</v>
      </c>
      <c r="O6" s="362" t="s">
        <v>21</v>
      </c>
      <c r="P6" s="363" t="s">
        <v>20</v>
      </c>
      <c r="Q6" s="362" t="s">
        <v>21</v>
      </c>
      <c r="R6" s="359" t="s">
        <v>20</v>
      </c>
      <c r="S6" s="362" t="s">
        <v>21</v>
      </c>
      <c r="T6" s="359" t="s">
        <v>20</v>
      </c>
      <c r="U6" s="365" t="s">
        <v>21</v>
      </c>
      <c r="V6" s="366"/>
      <c r="W6" s="366"/>
    </row>
    <row r="7" customFormat="1" ht="42.95" customHeight="1" spans="1:23">
      <c r="A7" s="367" t="s">
        <v>22</v>
      </c>
      <c r="B7" s="368"/>
      <c r="C7" s="360">
        <f>SUM(C8:C22)</f>
        <v>3209415.30897</v>
      </c>
      <c r="D7" s="360">
        <f>SUM(D8:D22)</f>
        <v>2130711.61859051</v>
      </c>
      <c r="E7" s="369">
        <f>D7/C7</f>
        <v>0.663894016033195</v>
      </c>
      <c r="F7" s="360">
        <f>SUM(F8:F22)</f>
        <v>413396.794085</v>
      </c>
      <c r="G7" s="369">
        <f>F7/D7</f>
        <v>0.194018181755852</v>
      </c>
      <c r="H7" s="360">
        <f t="shared" ref="H7:L7" si="0">SUM(H8:H22)</f>
        <v>1514062.10632751</v>
      </c>
      <c r="I7" s="369">
        <f>H7/D7</f>
        <v>0.710589876695317</v>
      </c>
      <c r="J7" s="360">
        <f t="shared" si="0"/>
        <v>203252.718178</v>
      </c>
      <c r="K7" s="369">
        <f>J7/D7</f>
        <v>0.0953919415488305</v>
      </c>
      <c r="L7" s="360">
        <f t="shared" si="0"/>
        <v>2127991.418005</v>
      </c>
      <c r="M7" s="370">
        <f>L7/D7</f>
        <v>0.99872333704769</v>
      </c>
      <c r="N7" s="360">
        <f t="shared" ref="N7:R7" si="1">SUM(N8:N22)</f>
        <v>204398.151203</v>
      </c>
      <c r="O7" s="370">
        <f>N7/L7</f>
        <v>0.0960521501513498</v>
      </c>
      <c r="P7" s="360">
        <f t="shared" si="1"/>
        <v>1399266.46223</v>
      </c>
      <c r="Q7" s="370">
        <f>P7/L7</f>
        <v>0.657552681082623</v>
      </c>
      <c r="R7" s="360">
        <f t="shared" si="1"/>
        <v>198278.753374</v>
      </c>
      <c r="S7" s="370">
        <f>R7/L7</f>
        <v>0.0931764816795582</v>
      </c>
      <c r="T7" s="360">
        <f>SUM(T8:T22)</f>
        <v>326101.031303</v>
      </c>
      <c r="U7" s="370">
        <f>T7/L7</f>
        <v>0.153243583852759</v>
      </c>
      <c r="V7" s="371"/>
      <c r="W7" s="371"/>
    </row>
    <row r="8" ht="33.95" customHeight="1" spans="1:23">
      <c r="A8" s="307">
        <v>1</v>
      </c>
      <c r="B8" s="372" t="s">
        <v>23</v>
      </c>
      <c r="C8" s="373">
        <v>507592.2</v>
      </c>
      <c r="D8" s="374">
        <f>SUM(F8,H8,J8)</f>
        <v>252679.209503</v>
      </c>
      <c r="E8" s="375">
        <v>0.497799645524498</v>
      </c>
      <c r="F8" s="373">
        <v>73710.573057</v>
      </c>
      <c r="G8" s="375">
        <v>0.291716009985948</v>
      </c>
      <c r="H8" s="373">
        <v>146301.406218</v>
      </c>
      <c r="I8" s="375">
        <v>0.57900055185089</v>
      </c>
      <c r="J8" s="373">
        <v>32667.230228</v>
      </c>
      <c r="K8" s="375">
        <v>0.129283407578929</v>
      </c>
      <c r="L8" s="373">
        <v>252679.224182</v>
      </c>
      <c r="M8" s="375">
        <v>1.00000002750919</v>
      </c>
      <c r="N8" s="373">
        <v>32667.23005</v>
      </c>
      <c r="O8" s="375">
        <v>0.129283403317997</v>
      </c>
      <c r="P8" s="373">
        <v>128035.664918</v>
      </c>
      <c r="Q8" s="375">
        <v>0.50671227653358</v>
      </c>
      <c r="R8" s="374">
        <v>8858.2289</v>
      </c>
      <c r="S8" s="375">
        <v>0.0350572110891855</v>
      </c>
      <c r="T8" s="374">
        <v>83118.0881</v>
      </c>
      <c r="U8" s="375">
        <v>0.328947060721271</v>
      </c>
      <c r="V8" s="376"/>
      <c r="W8" s="377"/>
    </row>
    <row r="9" ht="33.95" customHeight="1" spans="1:23">
      <c r="A9" s="307">
        <v>2</v>
      </c>
      <c r="B9" s="372" t="s">
        <v>30</v>
      </c>
      <c r="C9" s="373">
        <v>215897.87</v>
      </c>
      <c r="D9" s="374">
        <f t="shared" ref="D9:D22" si="2">SUM(F9,H9,J9)</f>
        <v>119677.760975</v>
      </c>
      <c r="E9" s="375">
        <v>0.5543</v>
      </c>
      <c r="F9" s="373">
        <v>19017.86</v>
      </c>
      <c r="G9" s="375">
        <v>0.1589</v>
      </c>
      <c r="H9" s="373">
        <v>97766.460975</v>
      </c>
      <c r="I9" s="375">
        <v>0.8169</v>
      </c>
      <c r="J9" s="373">
        <v>2893.44</v>
      </c>
      <c r="K9" s="375">
        <v>0.0242</v>
      </c>
      <c r="L9" s="373">
        <v>119677.764958</v>
      </c>
      <c r="M9" s="375">
        <v>1</v>
      </c>
      <c r="N9" s="373">
        <v>3254.44</v>
      </c>
      <c r="O9" s="375">
        <v>0.0272</v>
      </c>
      <c r="P9" s="373">
        <v>98122.241538</v>
      </c>
      <c r="Q9" s="375">
        <v>0.8199</v>
      </c>
      <c r="R9" s="378">
        <v>8795.44138</v>
      </c>
      <c r="S9" s="375">
        <v>0.0735</v>
      </c>
      <c r="T9" s="374">
        <v>9505.638056</v>
      </c>
      <c r="U9" s="375">
        <v>0.0794</v>
      </c>
      <c r="V9" s="376"/>
      <c r="W9" s="377"/>
    </row>
    <row r="10" ht="33.95" customHeight="1" spans="1:23">
      <c r="A10" s="307">
        <v>3</v>
      </c>
      <c r="B10" s="372" t="s">
        <v>28</v>
      </c>
      <c r="C10" s="373">
        <v>359852.0718</v>
      </c>
      <c r="D10" s="374">
        <f t="shared" si="2"/>
        <v>313701.558284</v>
      </c>
      <c r="E10" s="375">
        <v>0.871751430291473</v>
      </c>
      <c r="F10" s="379">
        <v>71436.0402</v>
      </c>
      <c r="G10" s="375">
        <v>0.22771974927552</v>
      </c>
      <c r="H10" s="374">
        <v>174853.920955</v>
      </c>
      <c r="I10" s="375">
        <v>0.557389392360442</v>
      </c>
      <c r="J10" s="373">
        <v>67411.597129</v>
      </c>
      <c r="K10" s="375">
        <v>0.21489085836085</v>
      </c>
      <c r="L10" s="374">
        <v>313701.558285</v>
      </c>
      <c r="M10" s="375">
        <v>1</v>
      </c>
      <c r="N10" s="373">
        <v>67276.066929</v>
      </c>
      <c r="O10" s="375">
        <v>0.214458822891403</v>
      </c>
      <c r="P10" s="373">
        <v>154621.40926</v>
      </c>
      <c r="Q10" s="375">
        <v>0.49289334138253</v>
      </c>
      <c r="R10" s="374">
        <v>27858.800496</v>
      </c>
      <c r="S10" s="375">
        <v>0.0888067010196044</v>
      </c>
      <c r="T10" s="374">
        <v>63945.2816</v>
      </c>
      <c r="U10" s="375">
        <v>0.203841134706463</v>
      </c>
      <c r="V10" s="376"/>
      <c r="W10" s="377"/>
    </row>
    <row r="11" ht="33.95" customHeight="1" spans="1:23">
      <c r="A11" s="307">
        <v>4</v>
      </c>
      <c r="B11" s="372" t="s">
        <v>27</v>
      </c>
      <c r="C11" s="373">
        <v>334859.1145</v>
      </c>
      <c r="D11" s="374">
        <f t="shared" si="2"/>
        <v>227046.243933</v>
      </c>
      <c r="E11" s="375">
        <v>0.678035106340222</v>
      </c>
      <c r="F11" s="373">
        <v>31690.234367</v>
      </c>
      <c r="G11" s="375">
        <v>0.139576127848458</v>
      </c>
      <c r="H11" s="373">
        <v>186079.450966</v>
      </c>
      <c r="I11" s="375">
        <v>0.819566335080403</v>
      </c>
      <c r="J11" s="373">
        <v>9276.5586</v>
      </c>
      <c r="K11" s="375">
        <v>0.0408575750545919</v>
      </c>
      <c r="L11" s="373">
        <v>227046.235309</v>
      </c>
      <c r="M11" s="375">
        <v>1</v>
      </c>
      <c r="N11" s="373">
        <v>9276.5586</v>
      </c>
      <c r="O11" s="375">
        <v>0.0408575750545919</v>
      </c>
      <c r="P11" s="373">
        <v>175361.035761</v>
      </c>
      <c r="Q11" s="375">
        <v>0.772358262282311</v>
      </c>
      <c r="R11" s="374">
        <v>6762.075598</v>
      </c>
      <c r="S11" s="375">
        <v>0.0297828131296567</v>
      </c>
      <c r="T11" s="374">
        <v>35646.563974</v>
      </c>
      <c r="U11" s="375">
        <v>0.157001343473</v>
      </c>
      <c r="V11" s="376">
        <v>0</v>
      </c>
      <c r="W11" s="377">
        <v>0</v>
      </c>
    </row>
    <row r="12" ht="33.95" customHeight="1" spans="1:23">
      <c r="A12" s="307">
        <v>5</v>
      </c>
      <c r="B12" s="372" t="s">
        <v>45</v>
      </c>
      <c r="C12" s="373">
        <v>5992</v>
      </c>
      <c r="D12" s="374">
        <f t="shared" si="2"/>
        <v>5802</v>
      </c>
      <c r="E12" s="375">
        <v>0.968291054739653</v>
      </c>
      <c r="F12" s="373">
        <v>3706</v>
      </c>
      <c r="G12" s="375">
        <v>0.638745260255084</v>
      </c>
      <c r="H12" s="373">
        <v>2087</v>
      </c>
      <c r="I12" s="375">
        <v>0.359703550499828</v>
      </c>
      <c r="J12" s="373">
        <v>9</v>
      </c>
      <c r="K12" s="375">
        <v>0.0015511892450879</v>
      </c>
      <c r="L12" s="373">
        <v>5802</v>
      </c>
      <c r="M12" s="375">
        <v>1</v>
      </c>
      <c r="N12" s="373">
        <v>9</v>
      </c>
      <c r="O12" s="375">
        <v>0.0015511892450879</v>
      </c>
      <c r="P12" s="373">
        <v>5613</v>
      </c>
      <c r="Q12" s="375">
        <v>0.967425025853154</v>
      </c>
      <c r="R12" s="374">
        <v>0</v>
      </c>
      <c r="S12" s="375"/>
      <c r="T12" s="374">
        <v>180</v>
      </c>
      <c r="U12" s="375">
        <v>0.031023784901758</v>
      </c>
      <c r="V12" s="376"/>
      <c r="W12" s="377"/>
    </row>
    <row r="13" ht="33.95" customHeight="1" spans="1:23">
      <c r="A13" s="307">
        <v>6</v>
      </c>
      <c r="B13" s="372" t="s">
        <v>26</v>
      </c>
      <c r="C13" s="380">
        <v>396547.2</v>
      </c>
      <c r="D13" s="374">
        <f t="shared" si="2"/>
        <v>258472.557361</v>
      </c>
      <c r="E13" s="375">
        <v>0.6518</v>
      </c>
      <c r="F13" s="373">
        <v>54781.153101</v>
      </c>
      <c r="G13" s="375">
        <v>0.2119</v>
      </c>
      <c r="H13" s="373">
        <v>184932.194</v>
      </c>
      <c r="I13" s="375">
        <v>0.7155</v>
      </c>
      <c r="J13" s="373">
        <v>18759.21026</v>
      </c>
      <c r="K13" s="375">
        <v>0.0726</v>
      </c>
      <c r="L13" s="373">
        <v>258472.552872</v>
      </c>
      <c r="M13" s="375">
        <v>1</v>
      </c>
      <c r="N13" s="373">
        <v>18759.21026</v>
      </c>
      <c r="O13" s="375">
        <v>0.0726</v>
      </c>
      <c r="P13" s="373">
        <v>177789.887101</v>
      </c>
      <c r="Q13" s="375">
        <v>0.6878</v>
      </c>
      <c r="R13" s="373">
        <v>45764.91</v>
      </c>
      <c r="S13" s="375">
        <v>0.1771</v>
      </c>
      <c r="T13" s="372">
        <v>16158.55</v>
      </c>
      <c r="U13" s="375">
        <v>0.0625</v>
      </c>
      <c r="V13" s="381"/>
      <c r="W13" s="377"/>
    </row>
    <row r="14" ht="33.95" customHeight="1" spans="1:23">
      <c r="A14" s="307">
        <v>7</v>
      </c>
      <c r="B14" s="372" t="s">
        <v>24</v>
      </c>
      <c r="C14" s="373">
        <v>212699.82</v>
      </c>
      <c r="D14" s="374">
        <f t="shared" si="2"/>
        <v>134709.16</v>
      </c>
      <c r="E14" s="375">
        <v>0.6333</v>
      </c>
      <c r="F14" s="373">
        <v>27032.16</v>
      </c>
      <c r="G14" s="375">
        <v>0.2007</v>
      </c>
      <c r="H14" s="373">
        <v>101431.33</v>
      </c>
      <c r="I14" s="375">
        <v>0.753</v>
      </c>
      <c r="J14" s="373">
        <v>6245.67</v>
      </c>
      <c r="K14" s="375">
        <v>0.0464</v>
      </c>
      <c r="L14" s="373">
        <v>134709.16</v>
      </c>
      <c r="M14" s="375">
        <v>1</v>
      </c>
      <c r="N14" s="373">
        <v>6245.67</v>
      </c>
      <c r="O14" s="375">
        <v>0.0464</v>
      </c>
      <c r="P14" s="373">
        <v>103098.74</v>
      </c>
      <c r="Q14" s="375">
        <v>0.7653</v>
      </c>
      <c r="R14" s="372">
        <v>10852.89</v>
      </c>
      <c r="S14" s="375">
        <v>0.0806</v>
      </c>
      <c r="T14" s="372">
        <v>14511.85</v>
      </c>
      <c r="U14" s="375">
        <v>0.1077</v>
      </c>
      <c r="V14" s="376"/>
      <c r="W14" s="377"/>
    </row>
    <row r="15" ht="33.95" customHeight="1" spans="1:23">
      <c r="A15" s="307">
        <v>8</v>
      </c>
      <c r="B15" s="372" t="s">
        <v>46</v>
      </c>
      <c r="C15" s="382">
        <v>6011</v>
      </c>
      <c r="D15" s="374">
        <f t="shared" si="2"/>
        <v>5907</v>
      </c>
      <c r="E15" s="375">
        <v>0.982698386291798</v>
      </c>
      <c r="F15" s="373">
        <v>923</v>
      </c>
      <c r="G15" s="375">
        <v>0.156255290333503</v>
      </c>
      <c r="H15" s="373">
        <v>4984</v>
      </c>
      <c r="I15" s="375">
        <v>0.843744709666497</v>
      </c>
      <c r="J15" s="373">
        <v>0</v>
      </c>
      <c r="K15" s="375">
        <v>0</v>
      </c>
      <c r="L15" s="374">
        <v>5907</v>
      </c>
      <c r="M15" s="375">
        <v>1</v>
      </c>
      <c r="N15" s="373">
        <v>0</v>
      </c>
      <c r="O15" s="375">
        <v>0</v>
      </c>
      <c r="P15" s="374">
        <v>4262</v>
      </c>
      <c r="Q15" s="375">
        <v>0.721516844421872</v>
      </c>
      <c r="R15" s="374">
        <v>645</v>
      </c>
      <c r="S15" s="375">
        <v>0.109192483494159</v>
      </c>
      <c r="T15" s="374">
        <v>1000</v>
      </c>
      <c r="U15" s="375">
        <v>0.169290672083968</v>
      </c>
      <c r="V15" s="376"/>
      <c r="W15" s="377"/>
    </row>
    <row r="16" ht="33.95" customHeight="1" spans="1:23">
      <c r="A16" s="307">
        <v>9</v>
      </c>
      <c r="B16" s="372" t="s">
        <v>35</v>
      </c>
      <c r="C16" s="373">
        <v>26556</v>
      </c>
      <c r="D16" s="374">
        <f t="shared" si="2"/>
        <v>16431.91</v>
      </c>
      <c r="E16" s="375">
        <v>0.6188</v>
      </c>
      <c r="F16" s="373">
        <v>6072.88</v>
      </c>
      <c r="G16" s="375">
        <v>0.3696</v>
      </c>
      <c r="H16" s="374">
        <v>9932.23</v>
      </c>
      <c r="I16" s="375">
        <v>0.6044</v>
      </c>
      <c r="J16" s="373">
        <v>426.8</v>
      </c>
      <c r="K16" s="375">
        <v>0.026</v>
      </c>
      <c r="L16" s="374">
        <v>16431.91</v>
      </c>
      <c r="M16" s="375">
        <v>1</v>
      </c>
      <c r="N16" s="373">
        <v>426.8</v>
      </c>
      <c r="O16" s="375">
        <v>0.026</v>
      </c>
      <c r="P16" s="374">
        <v>14649.09</v>
      </c>
      <c r="Q16" s="375">
        <v>0.8915</v>
      </c>
      <c r="R16" s="372">
        <v>0</v>
      </c>
      <c r="S16" s="375">
        <v>0</v>
      </c>
      <c r="T16" s="372">
        <v>1356.02</v>
      </c>
      <c r="U16" s="375">
        <v>0.0825</v>
      </c>
      <c r="V16" s="376"/>
      <c r="W16" s="377"/>
    </row>
    <row r="17" ht="33.95" customHeight="1" spans="1:23">
      <c r="A17" s="307">
        <v>10</v>
      </c>
      <c r="B17" s="374" t="s">
        <v>34</v>
      </c>
      <c r="C17" s="373">
        <v>55600.586</v>
      </c>
      <c r="D17" s="374">
        <f t="shared" si="2"/>
        <v>43929.98222251</v>
      </c>
      <c r="E17" s="375">
        <v>0.790099266624816</v>
      </c>
      <c r="F17" s="374">
        <v>20126.191705</v>
      </c>
      <c r="G17" s="375">
        <v>0.458142496007823</v>
      </c>
      <c r="H17" s="374">
        <v>19432.44181751</v>
      </c>
      <c r="I17" s="375">
        <v>0.442350322817857</v>
      </c>
      <c r="J17" s="374">
        <v>4371.3487</v>
      </c>
      <c r="K17" s="375">
        <v>0.0995071811743209</v>
      </c>
      <c r="L17" s="380">
        <v>43929.976798</v>
      </c>
      <c r="M17" s="375">
        <v>0.999999876519185</v>
      </c>
      <c r="N17" s="380">
        <v>4371.3487</v>
      </c>
      <c r="O17" s="383">
        <v>0.0995071934615502</v>
      </c>
      <c r="P17" s="380">
        <v>32951.433203</v>
      </c>
      <c r="Q17" s="383">
        <v>0.750089929583122</v>
      </c>
      <c r="R17" s="372">
        <v>1821.99</v>
      </c>
      <c r="S17" s="383">
        <v>0.0414748682517617</v>
      </c>
      <c r="T17" s="372">
        <v>4785.208085</v>
      </c>
      <c r="U17" s="383">
        <v>0.108928081319129</v>
      </c>
      <c r="V17" s="376"/>
      <c r="W17" s="311"/>
    </row>
    <row r="18" ht="33.95" customHeight="1" spans="1:23">
      <c r="A18" s="307">
        <v>11</v>
      </c>
      <c r="B18" s="374" t="s">
        <v>31</v>
      </c>
      <c r="C18" s="373">
        <v>113680.03</v>
      </c>
      <c r="D18" s="374">
        <f t="shared" si="2"/>
        <v>70172.121904</v>
      </c>
      <c r="E18" s="375">
        <v>0.6005</v>
      </c>
      <c r="F18" s="374">
        <v>13827.37</v>
      </c>
      <c r="G18" s="375">
        <v>0.197</v>
      </c>
      <c r="H18" s="374">
        <v>55741.251904</v>
      </c>
      <c r="I18" s="375">
        <v>0.7944</v>
      </c>
      <c r="J18" s="374">
        <v>603.5</v>
      </c>
      <c r="K18" s="375">
        <v>0.0086</v>
      </c>
      <c r="L18" s="380">
        <v>67451.9289</v>
      </c>
      <c r="M18" s="375">
        <v>0.9612</v>
      </c>
      <c r="N18" s="380">
        <v>603.5</v>
      </c>
      <c r="O18" s="383">
        <v>0.0089</v>
      </c>
      <c r="P18" s="380">
        <v>45870.7629</v>
      </c>
      <c r="Q18" s="383">
        <v>0.6801</v>
      </c>
      <c r="R18" s="372">
        <v>5407.066</v>
      </c>
      <c r="S18" s="383">
        <v>0.0802</v>
      </c>
      <c r="T18" s="372">
        <v>15570.6</v>
      </c>
      <c r="U18" s="383">
        <v>0.2308</v>
      </c>
      <c r="V18" s="376">
        <v>0</v>
      </c>
      <c r="W18" s="311">
        <v>0</v>
      </c>
    </row>
    <row r="19" ht="33.95" customHeight="1" spans="1:23">
      <c r="A19" s="307">
        <v>12</v>
      </c>
      <c r="B19" s="374" t="s">
        <v>25</v>
      </c>
      <c r="C19" s="373">
        <v>382084.8282</v>
      </c>
      <c r="D19" s="374">
        <f t="shared" si="2"/>
        <v>270175.643166</v>
      </c>
      <c r="E19" s="375">
        <v>0.707109058579469</v>
      </c>
      <c r="F19" s="374">
        <v>13309.253649</v>
      </c>
      <c r="G19" s="375">
        <v>0.0492614859468386</v>
      </c>
      <c r="H19" s="374">
        <v>242880.102617</v>
      </c>
      <c r="I19" s="375">
        <v>0.89897112771106</v>
      </c>
      <c r="J19" s="374">
        <v>13986.2869</v>
      </c>
      <c r="K19" s="375">
        <v>0.0517673863421012</v>
      </c>
      <c r="L19" s="380">
        <v>270175.643166</v>
      </c>
      <c r="M19" s="375">
        <v>1</v>
      </c>
      <c r="N19" s="380">
        <v>14906.250303</v>
      </c>
      <c r="O19" s="383">
        <v>0.0551724431126509</v>
      </c>
      <c r="P19" s="380">
        <v>211688.086963</v>
      </c>
      <c r="Q19" s="383">
        <v>0.783520248096294</v>
      </c>
      <c r="R19" s="372">
        <v>36692.4589</v>
      </c>
      <c r="S19" s="383">
        <v>0.135809647642647</v>
      </c>
      <c r="T19" s="372">
        <v>6888.847</v>
      </c>
      <c r="U19" s="383">
        <v>0.0254976611484085</v>
      </c>
      <c r="V19" s="376"/>
      <c r="W19" s="311"/>
    </row>
    <row r="20" ht="33.95" customHeight="1" spans="1:23">
      <c r="A20" s="307">
        <v>13</v>
      </c>
      <c r="B20" s="374" t="s">
        <v>29</v>
      </c>
      <c r="C20" s="373">
        <v>320256.405971</v>
      </c>
      <c r="D20" s="374">
        <f t="shared" si="2"/>
        <v>201584.60991</v>
      </c>
      <c r="E20" s="375">
        <v>0.629447549374716</v>
      </c>
      <c r="F20" s="374">
        <v>42998.383206</v>
      </c>
      <c r="G20" s="375">
        <v>0.213301914393153</v>
      </c>
      <c r="H20" s="374">
        <v>148080.568493</v>
      </c>
      <c r="I20" s="375">
        <v>0.734582707276674</v>
      </c>
      <c r="J20" s="374">
        <v>10505.658211</v>
      </c>
      <c r="K20" s="375">
        <v>0.0521153783301731</v>
      </c>
      <c r="L20" s="380">
        <v>201584.608203</v>
      </c>
      <c r="M20" s="375">
        <v>0.999999991532092</v>
      </c>
      <c r="N20" s="380">
        <v>10505.658211</v>
      </c>
      <c r="O20" s="383">
        <v>0.0521153787714813</v>
      </c>
      <c r="P20" s="380">
        <v>125770.731486</v>
      </c>
      <c r="Q20" s="383">
        <v>0.623910389821758</v>
      </c>
      <c r="R20" s="372">
        <v>13712.3131</v>
      </c>
      <c r="S20" s="383">
        <v>0.0680226194957872</v>
      </c>
      <c r="T20" s="372">
        <v>51595.905406</v>
      </c>
      <c r="U20" s="383">
        <v>0.255951611910974</v>
      </c>
      <c r="V20" s="376"/>
      <c r="W20" s="311"/>
    </row>
    <row r="21" ht="33.95" customHeight="1" spans="1:23">
      <c r="A21" s="307">
        <v>14</v>
      </c>
      <c r="B21" s="374" t="s">
        <v>32</v>
      </c>
      <c r="C21" s="373">
        <v>199179.192499</v>
      </c>
      <c r="D21" s="374">
        <f t="shared" si="2"/>
        <v>156107.301132</v>
      </c>
      <c r="E21" s="375">
        <v>0.783749962902293</v>
      </c>
      <c r="F21" s="374">
        <v>25939.4914</v>
      </c>
      <c r="G21" s="375">
        <v>0.166165154583433</v>
      </c>
      <c r="H21" s="374">
        <v>103066.321582</v>
      </c>
      <c r="I21" s="375">
        <v>0.660230032806998</v>
      </c>
      <c r="J21" s="374">
        <v>27101.48815</v>
      </c>
      <c r="K21" s="375">
        <v>0.173608761191279</v>
      </c>
      <c r="L21" s="380">
        <v>156107.295132</v>
      </c>
      <c r="M21" s="375">
        <v>1.00000391014646</v>
      </c>
      <c r="N21" s="380">
        <v>27101.48815</v>
      </c>
      <c r="O21" s="383">
        <v>0.173608082358251</v>
      </c>
      <c r="P21" s="380">
        <v>80901.3926</v>
      </c>
      <c r="Q21" s="383">
        <v>0.518242229048886</v>
      </c>
      <c r="R21" s="372">
        <v>28829.699</v>
      </c>
      <c r="S21" s="383">
        <v>0.184678742755887</v>
      </c>
      <c r="T21" s="372">
        <v>19274.715382</v>
      </c>
      <c r="U21" s="383">
        <v>0.123470945836976</v>
      </c>
      <c r="V21" s="376"/>
      <c r="W21" s="311"/>
    </row>
    <row r="22" ht="33.95" customHeight="1" spans="1:23">
      <c r="A22" s="307">
        <v>15</v>
      </c>
      <c r="B22" s="374" t="s">
        <v>33</v>
      </c>
      <c r="C22" s="373">
        <v>72606.99</v>
      </c>
      <c r="D22" s="374">
        <f t="shared" si="2"/>
        <v>54314.5602</v>
      </c>
      <c r="E22" s="375">
        <v>0.748062344961552</v>
      </c>
      <c r="F22" s="374">
        <v>8826.2034</v>
      </c>
      <c r="G22" s="375">
        <v>0.162501623505885</v>
      </c>
      <c r="H22" s="374">
        <v>36493.4268</v>
      </c>
      <c r="I22" s="375">
        <v>0.671890373871643</v>
      </c>
      <c r="J22" s="374">
        <v>8994.93</v>
      </c>
      <c r="K22" s="375">
        <v>0.165608094678827</v>
      </c>
      <c r="L22" s="380">
        <v>54314.5602</v>
      </c>
      <c r="M22" s="375">
        <f>L22/D22</f>
        <v>1</v>
      </c>
      <c r="N22" s="380">
        <v>8994.93</v>
      </c>
      <c r="O22" s="375">
        <v>0.165608079433551</v>
      </c>
      <c r="P22" s="380">
        <v>40530.9865</v>
      </c>
      <c r="Q22" s="375">
        <v>0.746226911361422</v>
      </c>
      <c r="R22" s="372">
        <v>2277.88</v>
      </c>
      <c r="S22" s="375">
        <v>0.0419386623331252</v>
      </c>
      <c r="T22" s="372">
        <v>2563.7637</v>
      </c>
      <c r="U22" s="375">
        <f>T22/L22</f>
        <v>0.0472021441499217</v>
      </c>
      <c r="V22" s="376"/>
      <c r="W22" s="311"/>
    </row>
    <row r="23" ht="30" customHeight="1" spans="1:23">
      <c r="A23" s="254"/>
      <c r="B23" s="254"/>
      <c r="C23" s="352"/>
      <c r="D23" s="294"/>
      <c r="E23" s="353"/>
      <c r="F23" s="354"/>
      <c r="G23" s="354"/>
      <c r="H23" s="354"/>
      <c r="I23" s="354"/>
      <c r="J23" s="354"/>
      <c r="K23" s="354"/>
      <c r="L23" s="297"/>
      <c r="M23" s="297"/>
      <c r="N23" s="297"/>
      <c r="O23" s="296"/>
      <c r="P23" s="297"/>
      <c r="Q23" s="296"/>
      <c r="R23" s="297"/>
      <c r="S23" s="296"/>
      <c r="T23" s="297"/>
      <c r="U23" s="296"/>
      <c r="V23" s="384"/>
      <c r="W23" s="254"/>
    </row>
    <row r="24" spans="1:23">
      <c r="A24" s="254"/>
      <c r="B24" s="254"/>
      <c r="C24" s="352"/>
      <c r="D24" s="294"/>
      <c r="E24" s="353"/>
      <c r="F24" s="354"/>
      <c r="G24" s="354"/>
      <c r="H24" s="354"/>
      <c r="I24" s="354"/>
      <c r="J24" s="354"/>
      <c r="K24" s="354"/>
      <c r="L24" s="297"/>
      <c r="M24" s="297"/>
      <c r="N24" s="297"/>
      <c r="O24" s="296"/>
      <c r="P24" s="297"/>
      <c r="Q24" s="296"/>
      <c r="R24" s="297"/>
      <c r="S24" s="296"/>
      <c r="T24" s="297"/>
      <c r="U24" s="296"/>
      <c r="V24" s="254"/>
      <c r="W24" s="254"/>
    </row>
    <row r="25" spans="1:23">
      <c r="A25" s="254"/>
      <c r="B25" s="254"/>
      <c r="C25" s="352"/>
      <c r="D25" s="294"/>
      <c r="E25" s="353"/>
      <c r="F25" s="354"/>
      <c r="G25" s="354"/>
      <c r="H25" s="354"/>
      <c r="I25" s="354"/>
      <c r="J25" s="354"/>
      <c r="K25" s="354"/>
      <c r="L25" s="297"/>
      <c r="M25" s="297"/>
      <c r="N25" s="297"/>
      <c r="O25" s="296"/>
      <c r="P25" s="297"/>
      <c r="Q25" s="296"/>
      <c r="R25" s="297"/>
      <c r="S25" s="296"/>
      <c r="T25" s="297"/>
      <c r="U25" s="296"/>
      <c r="V25" s="254"/>
      <c r="W25" s="254"/>
    </row>
    <row r="26" spans="1:23">
      <c r="A26" s="254"/>
      <c r="B26" s="254"/>
      <c r="C26" s="352"/>
      <c r="D26" s="294"/>
      <c r="E26" s="353"/>
      <c r="F26" s="354"/>
      <c r="G26" s="354"/>
      <c r="H26" s="354"/>
      <c r="I26" s="354"/>
      <c r="J26" s="354"/>
      <c r="K26" s="354"/>
      <c r="L26" s="297"/>
      <c r="M26" s="297"/>
      <c r="N26" s="297"/>
      <c r="O26" s="296"/>
      <c r="P26" s="297"/>
      <c r="Q26" s="296"/>
      <c r="R26" s="297"/>
      <c r="S26" s="296"/>
      <c r="T26" s="297"/>
      <c r="U26" s="296"/>
      <c r="V26" s="254"/>
      <c r="W26" s="254"/>
    </row>
    <row r="27" spans="1:23">
      <c r="A27" s="254"/>
      <c r="B27" s="254"/>
      <c r="C27" s="352"/>
      <c r="D27" s="294"/>
      <c r="E27" s="353"/>
      <c r="F27" s="354"/>
      <c r="G27" s="354"/>
      <c r="H27" s="354"/>
      <c r="I27" s="354"/>
      <c r="J27" s="354"/>
      <c r="K27" s="354"/>
      <c r="L27" s="297"/>
      <c r="M27" s="297"/>
      <c r="N27" s="297"/>
      <c r="O27" s="296"/>
      <c r="P27" s="297"/>
      <c r="Q27" s="296"/>
      <c r="R27" s="297"/>
      <c r="S27" s="296"/>
      <c r="T27" s="297"/>
      <c r="U27" s="296"/>
      <c r="V27" s="254"/>
      <c r="W27" s="254"/>
    </row>
    <row r="28" spans="1:23">
      <c r="A28" s="254"/>
      <c r="B28" s="254"/>
      <c r="C28" s="326"/>
      <c r="D28" s="294"/>
      <c r="E28" s="353"/>
      <c r="F28" s="354"/>
      <c r="G28" s="354"/>
      <c r="H28" s="354"/>
      <c r="I28" s="354"/>
      <c r="J28" s="354"/>
      <c r="K28" s="354"/>
      <c r="L28" s="297"/>
      <c r="M28" s="297"/>
      <c r="N28" s="297"/>
      <c r="O28" s="296"/>
      <c r="P28" s="297"/>
      <c r="Q28" s="296"/>
      <c r="R28" s="297"/>
      <c r="S28" s="296"/>
      <c r="T28" s="297"/>
      <c r="U28" s="296"/>
      <c r="V28" s="254"/>
      <c r="W28" s="254"/>
    </row>
    <row r="29" spans="1:23">
      <c r="A29" s="254"/>
      <c r="B29" s="254"/>
      <c r="C29" s="326"/>
      <c r="D29" s="294"/>
      <c r="E29" s="353"/>
      <c r="F29" s="354"/>
      <c r="G29" s="354"/>
      <c r="H29" s="354"/>
      <c r="I29" s="354"/>
      <c r="J29" s="354"/>
      <c r="K29" s="354"/>
      <c r="L29" s="297"/>
      <c r="M29" s="297"/>
      <c r="N29" s="297"/>
      <c r="O29" s="296"/>
      <c r="P29" s="297"/>
      <c r="Q29" s="296"/>
      <c r="R29" s="297"/>
      <c r="S29" s="296"/>
      <c r="T29" s="297"/>
      <c r="U29" s="296"/>
      <c r="V29" s="254"/>
      <c r="W29" s="254"/>
    </row>
    <row r="30" spans="1:23">
      <c r="A30" s="254"/>
      <c r="B30" s="254"/>
      <c r="C30" s="326"/>
      <c r="D30" s="294"/>
      <c r="E30" s="353"/>
      <c r="F30" s="354"/>
      <c r="G30" s="354"/>
      <c r="H30" s="354"/>
      <c r="I30" s="354"/>
      <c r="J30" s="354"/>
      <c r="K30" s="354"/>
      <c r="L30" s="297"/>
      <c r="M30" s="297"/>
      <c r="N30" s="297"/>
      <c r="O30" s="296"/>
      <c r="P30" s="297"/>
      <c r="Q30" s="296"/>
      <c r="R30" s="297"/>
      <c r="S30" s="296"/>
      <c r="T30" s="297"/>
      <c r="U30" s="296"/>
      <c r="V30" s="254"/>
      <c r="W30" s="254"/>
    </row>
    <row r="31" spans="1:23">
      <c r="A31" s="254"/>
      <c r="B31" s="254"/>
      <c r="C31" s="326"/>
      <c r="D31" s="294"/>
      <c r="E31" s="353"/>
      <c r="F31" s="354"/>
      <c r="G31" s="354"/>
      <c r="H31" s="354"/>
      <c r="I31" s="354"/>
      <c r="J31" s="354"/>
      <c r="K31" s="354"/>
      <c r="L31" s="297"/>
      <c r="M31" s="297"/>
      <c r="N31" s="297"/>
      <c r="O31" s="296"/>
      <c r="P31" s="297"/>
      <c r="Q31" s="296"/>
      <c r="R31" s="297"/>
      <c r="S31" s="296"/>
      <c r="T31" s="297"/>
      <c r="U31" s="296"/>
      <c r="V31" s="254"/>
      <c r="W31" s="254"/>
    </row>
    <row r="32" spans="1:23">
      <c r="A32" s="254"/>
      <c r="B32" s="254"/>
      <c r="C32" s="326"/>
      <c r="D32" s="251"/>
      <c r="E32" s="327"/>
      <c r="F32" s="254"/>
      <c r="G32" s="254"/>
      <c r="H32" s="254"/>
      <c r="I32" s="254"/>
      <c r="J32" s="254"/>
      <c r="K32" s="254"/>
      <c r="L32" s="252"/>
      <c r="M32" s="252"/>
      <c r="N32" s="252"/>
      <c r="O32" s="253"/>
      <c r="P32" s="252"/>
      <c r="Q32" s="253"/>
      <c r="R32" s="252"/>
      <c r="S32" s="253"/>
      <c r="T32" s="252"/>
      <c r="U32" s="253"/>
      <c r="V32" s="254"/>
      <c r="W32" s="254"/>
    </row>
    <row r="33" spans="1:23">
      <c r="A33" s="254"/>
      <c r="B33" s="254"/>
      <c r="C33" s="326"/>
      <c r="D33" s="251"/>
      <c r="E33" s="327"/>
      <c r="F33" s="254"/>
      <c r="G33" s="254"/>
      <c r="H33" s="254"/>
      <c r="I33" s="254"/>
      <c r="J33" s="254"/>
      <c r="K33" s="254"/>
      <c r="L33" s="252"/>
      <c r="M33" s="252"/>
      <c r="N33" s="252"/>
      <c r="O33" s="253"/>
      <c r="P33" s="252"/>
      <c r="Q33" s="253"/>
      <c r="R33" s="252"/>
      <c r="S33" s="253"/>
      <c r="T33" s="252"/>
      <c r="U33" s="253"/>
      <c r="V33" s="254"/>
      <c r="W33" s="254"/>
    </row>
    <row r="34" spans="1:23">
      <c r="A34" s="254"/>
      <c r="B34" s="254"/>
      <c r="C34" s="326"/>
      <c r="D34" s="251"/>
      <c r="E34" s="327"/>
      <c r="F34" s="254"/>
      <c r="G34" s="254"/>
      <c r="H34" s="254"/>
      <c r="I34" s="254"/>
      <c r="J34" s="254"/>
      <c r="K34" s="254"/>
      <c r="L34" s="252"/>
      <c r="M34" s="252"/>
      <c r="N34" s="252"/>
      <c r="O34" s="253"/>
      <c r="P34" s="252"/>
      <c r="Q34" s="253"/>
      <c r="R34" s="252"/>
      <c r="S34" s="253"/>
      <c r="T34" s="252"/>
      <c r="U34" s="253"/>
      <c r="V34" s="254"/>
      <c r="W34" s="254"/>
    </row>
    <row r="35" spans="1:23">
      <c r="A35" s="254"/>
      <c r="B35" s="254"/>
      <c r="C35" s="326"/>
      <c r="D35" s="251"/>
      <c r="E35" s="327"/>
      <c r="F35" s="254"/>
      <c r="G35" s="254"/>
      <c r="H35" s="254"/>
      <c r="I35" s="254"/>
      <c r="J35" s="254"/>
      <c r="K35" s="254"/>
      <c r="L35" s="252"/>
      <c r="M35" s="252"/>
      <c r="N35" s="252"/>
      <c r="O35" s="253"/>
      <c r="P35" s="252"/>
      <c r="Q35" s="253"/>
      <c r="R35" s="252"/>
      <c r="S35" s="253"/>
      <c r="T35" s="252"/>
      <c r="U35" s="253"/>
      <c r="V35" s="254"/>
      <c r="W35" s="254"/>
    </row>
    <row r="36" spans="1:23">
      <c r="A36" s="254"/>
      <c r="B36" s="254"/>
      <c r="C36" s="326"/>
      <c r="D36" s="251"/>
      <c r="E36" s="327"/>
      <c r="F36" s="254"/>
      <c r="G36" s="254"/>
      <c r="H36" s="254"/>
      <c r="I36" s="254"/>
      <c r="J36" s="254"/>
      <c r="K36" s="254"/>
      <c r="L36" s="252"/>
      <c r="M36" s="252"/>
      <c r="N36" s="252"/>
      <c r="O36" s="253"/>
      <c r="P36" s="252"/>
      <c r="Q36" s="253"/>
      <c r="R36" s="252"/>
      <c r="S36" s="253"/>
      <c r="T36" s="252"/>
      <c r="U36" s="253"/>
      <c r="V36" s="254"/>
      <c r="W36" s="254"/>
    </row>
    <row r="37" spans="1:23">
      <c r="A37" s="254"/>
      <c r="B37" s="254"/>
      <c r="C37" s="326"/>
      <c r="D37" s="251"/>
      <c r="E37" s="327"/>
      <c r="F37" s="254"/>
      <c r="G37" s="254"/>
      <c r="H37" s="254"/>
      <c r="I37" s="254"/>
      <c r="J37" s="254"/>
      <c r="K37" s="254"/>
      <c r="L37" s="252"/>
      <c r="M37" s="252"/>
      <c r="N37" s="252"/>
      <c r="O37" s="253"/>
      <c r="P37" s="252"/>
      <c r="Q37" s="253"/>
      <c r="R37" s="252"/>
      <c r="S37" s="253"/>
      <c r="T37" s="252"/>
      <c r="U37" s="253"/>
      <c r="V37" s="254"/>
      <c r="W37" s="254"/>
    </row>
    <row r="38" spans="1:23">
      <c r="A38" s="254"/>
      <c r="B38" s="254"/>
      <c r="C38" s="326"/>
      <c r="D38" s="251"/>
      <c r="E38" s="327"/>
      <c r="F38" s="254"/>
      <c r="G38" s="254"/>
      <c r="H38" s="254"/>
      <c r="I38" s="254"/>
      <c r="J38" s="254"/>
      <c r="K38" s="254"/>
      <c r="L38" s="252"/>
      <c r="M38" s="252"/>
      <c r="N38" s="252"/>
      <c r="O38" s="253"/>
      <c r="P38" s="252"/>
      <c r="Q38" s="253"/>
      <c r="R38" s="252"/>
      <c r="S38" s="253"/>
      <c r="T38" s="252"/>
      <c r="U38" s="253"/>
      <c r="V38" s="254"/>
      <c r="W38" s="254"/>
    </row>
    <row r="39" spans="1:23">
      <c r="A39" s="254"/>
      <c r="B39" s="254"/>
      <c r="C39" s="326"/>
      <c r="D39" s="251"/>
      <c r="E39" s="327"/>
      <c r="F39" s="254"/>
      <c r="G39" s="254"/>
      <c r="H39" s="254"/>
      <c r="I39" s="254"/>
      <c r="J39" s="254"/>
      <c r="K39" s="254"/>
      <c r="L39" s="252"/>
      <c r="M39" s="252"/>
      <c r="N39" s="252"/>
      <c r="O39" s="253"/>
      <c r="P39" s="252"/>
      <c r="Q39" s="253"/>
      <c r="R39" s="252"/>
      <c r="S39" s="253"/>
      <c r="T39" s="252"/>
      <c r="U39" s="253"/>
      <c r="V39" s="254"/>
      <c r="W39" s="254"/>
    </row>
    <row r="40" spans="1:23">
      <c r="A40" s="254"/>
      <c r="B40" s="254"/>
      <c r="C40" s="326"/>
      <c r="D40" s="251"/>
      <c r="E40" s="327"/>
      <c r="F40" s="254"/>
      <c r="G40" s="254"/>
      <c r="H40" s="254"/>
      <c r="I40" s="254"/>
      <c r="J40" s="254"/>
      <c r="K40" s="254"/>
      <c r="L40" s="252"/>
      <c r="M40" s="252"/>
      <c r="N40" s="252"/>
      <c r="O40" s="253"/>
      <c r="P40" s="252"/>
      <c r="Q40" s="253"/>
      <c r="R40" s="252"/>
      <c r="S40" s="253"/>
      <c r="T40" s="252"/>
      <c r="U40" s="253"/>
      <c r="V40" s="254"/>
      <c r="W40" s="254"/>
    </row>
    <row r="41" spans="1:23">
      <c r="A41" s="254"/>
      <c r="B41" s="254"/>
      <c r="C41" s="326"/>
      <c r="D41" s="251"/>
      <c r="E41" s="327"/>
      <c r="F41" s="254"/>
      <c r="G41" s="254"/>
      <c r="H41" s="254"/>
      <c r="I41" s="254"/>
      <c r="J41" s="254"/>
      <c r="K41" s="254"/>
      <c r="L41" s="252"/>
      <c r="M41" s="252"/>
      <c r="N41" s="252"/>
      <c r="O41" s="253"/>
      <c r="P41" s="252"/>
      <c r="Q41" s="253"/>
      <c r="R41" s="252"/>
      <c r="S41" s="253"/>
      <c r="T41" s="252"/>
      <c r="U41" s="253"/>
      <c r="V41" s="254"/>
      <c r="W41" s="254"/>
    </row>
    <row r="42" spans="1:23">
      <c r="A42" s="254"/>
      <c r="B42" s="254"/>
      <c r="C42" s="326"/>
      <c r="D42" s="251"/>
      <c r="E42" s="327"/>
      <c r="F42" s="254"/>
      <c r="G42" s="254"/>
      <c r="H42" s="254"/>
      <c r="I42" s="254"/>
      <c r="J42" s="254"/>
      <c r="K42" s="254"/>
      <c r="L42" s="252"/>
      <c r="M42" s="252"/>
      <c r="N42" s="252"/>
      <c r="O42" s="253"/>
      <c r="P42" s="252"/>
      <c r="Q42" s="253"/>
      <c r="R42" s="252"/>
      <c r="S42" s="253"/>
      <c r="T42" s="252"/>
      <c r="U42" s="253"/>
      <c r="V42" s="254"/>
      <c r="W42" s="254"/>
    </row>
    <row r="43" spans="1:23">
      <c r="A43" s="254"/>
      <c r="B43" s="254"/>
      <c r="C43" s="326"/>
      <c r="D43" s="251"/>
      <c r="E43" s="327"/>
      <c r="F43" s="254"/>
      <c r="G43" s="254"/>
      <c r="H43" s="254"/>
      <c r="I43" s="254"/>
      <c r="J43" s="254"/>
      <c r="K43" s="254"/>
      <c r="L43" s="252"/>
      <c r="M43" s="252"/>
      <c r="N43" s="252"/>
      <c r="O43" s="253"/>
      <c r="P43" s="252"/>
      <c r="Q43" s="253"/>
      <c r="R43" s="252"/>
      <c r="S43" s="253"/>
      <c r="T43" s="252"/>
      <c r="U43" s="253"/>
      <c r="V43" s="254"/>
      <c r="W43" s="254"/>
    </row>
    <row r="44" spans="1:23">
      <c r="A44" s="254"/>
      <c r="B44" s="254"/>
      <c r="C44" s="326"/>
      <c r="D44" s="251"/>
      <c r="E44" s="327"/>
      <c r="F44" s="254"/>
      <c r="G44" s="254"/>
      <c r="H44" s="254"/>
      <c r="I44" s="254"/>
      <c r="J44" s="254"/>
      <c r="K44" s="254"/>
      <c r="L44" s="252"/>
      <c r="M44" s="252"/>
      <c r="N44" s="252"/>
      <c r="O44" s="253"/>
      <c r="P44" s="252"/>
      <c r="Q44" s="253"/>
      <c r="R44" s="252"/>
      <c r="S44" s="253"/>
      <c r="T44" s="252"/>
      <c r="U44" s="253"/>
      <c r="V44" s="254"/>
      <c r="W44" s="254"/>
    </row>
    <row r="45" spans="1:23">
      <c r="A45" s="254"/>
      <c r="B45" s="254"/>
      <c r="C45" s="326"/>
      <c r="D45" s="251"/>
      <c r="E45" s="327"/>
      <c r="F45" s="254"/>
      <c r="G45" s="254"/>
      <c r="H45" s="254"/>
      <c r="I45" s="254"/>
      <c r="J45" s="254"/>
      <c r="K45" s="254"/>
      <c r="L45" s="252"/>
      <c r="M45" s="252"/>
      <c r="N45" s="252"/>
      <c r="O45" s="253"/>
      <c r="P45" s="252"/>
      <c r="Q45" s="253"/>
      <c r="R45" s="252"/>
      <c r="S45" s="253"/>
      <c r="T45" s="252"/>
      <c r="U45" s="253"/>
      <c r="V45" s="254"/>
      <c r="W45" s="254"/>
    </row>
    <row r="46" spans="1:23">
      <c r="A46" s="254"/>
      <c r="B46" s="254"/>
      <c r="C46" s="326"/>
      <c r="D46" s="251"/>
      <c r="E46" s="327"/>
      <c r="F46" s="254"/>
      <c r="G46" s="254"/>
      <c r="H46" s="254"/>
      <c r="I46" s="254"/>
      <c r="J46" s="254"/>
      <c r="K46" s="254"/>
      <c r="L46" s="252"/>
      <c r="M46" s="252"/>
      <c r="N46" s="252"/>
      <c r="O46" s="253"/>
      <c r="P46" s="252"/>
      <c r="Q46" s="253"/>
      <c r="R46" s="252"/>
      <c r="S46" s="253"/>
      <c r="T46" s="252"/>
      <c r="U46" s="253"/>
      <c r="V46" s="254"/>
      <c r="W46" s="254"/>
    </row>
    <row r="47" spans="1:23">
      <c r="A47" s="254"/>
      <c r="B47" s="254"/>
      <c r="C47" s="326"/>
      <c r="D47" s="251"/>
      <c r="E47" s="327"/>
      <c r="F47" s="254"/>
      <c r="G47" s="254"/>
      <c r="H47" s="254"/>
      <c r="I47" s="254"/>
      <c r="J47" s="254"/>
      <c r="K47" s="254"/>
      <c r="L47" s="252"/>
      <c r="M47" s="252"/>
      <c r="N47" s="252"/>
      <c r="O47" s="253"/>
      <c r="P47" s="252"/>
      <c r="Q47" s="253"/>
      <c r="R47" s="252"/>
      <c r="S47" s="253"/>
      <c r="T47" s="252"/>
      <c r="U47" s="253"/>
      <c r="V47" s="254"/>
      <c r="W47" s="254"/>
    </row>
    <row r="48" spans="1:23">
      <c r="A48" s="254"/>
      <c r="B48" s="254"/>
      <c r="C48" s="326"/>
      <c r="D48" s="251"/>
      <c r="E48" s="327"/>
      <c r="F48" s="254"/>
      <c r="G48" s="254"/>
      <c r="H48" s="254"/>
      <c r="I48" s="254"/>
      <c r="J48" s="254"/>
      <c r="K48" s="254"/>
      <c r="L48" s="252"/>
      <c r="M48" s="252"/>
      <c r="N48" s="252"/>
      <c r="O48" s="253"/>
      <c r="P48" s="252"/>
      <c r="Q48" s="253"/>
      <c r="R48" s="252"/>
      <c r="S48" s="253"/>
      <c r="T48" s="252"/>
      <c r="U48" s="253"/>
      <c r="V48" s="254"/>
      <c r="W48" s="254"/>
    </row>
    <row r="49" spans="1:23">
      <c r="A49" s="254"/>
      <c r="B49" s="254"/>
      <c r="C49" s="326"/>
      <c r="D49" s="251"/>
      <c r="E49" s="327"/>
      <c r="F49" s="254"/>
      <c r="G49" s="254"/>
      <c r="H49" s="254"/>
      <c r="I49" s="254"/>
      <c r="J49" s="254"/>
      <c r="K49" s="254"/>
      <c r="L49" s="252"/>
      <c r="M49" s="252"/>
      <c r="N49" s="252"/>
      <c r="O49" s="253"/>
      <c r="P49" s="252"/>
      <c r="Q49" s="253"/>
      <c r="R49" s="252"/>
      <c r="S49" s="253"/>
      <c r="T49" s="252"/>
      <c r="U49" s="253"/>
      <c r="V49" s="254"/>
      <c r="W49" s="254"/>
    </row>
    <row r="50" spans="1:23">
      <c r="A50" s="254"/>
      <c r="B50" s="254"/>
      <c r="C50" s="326"/>
      <c r="D50" s="251"/>
      <c r="E50" s="327"/>
      <c r="F50" s="254"/>
      <c r="G50" s="254"/>
      <c r="H50" s="254"/>
      <c r="I50" s="254"/>
      <c r="J50" s="254"/>
      <c r="K50" s="254"/>
      <c r="L50" s="252"/>
      <c r="M50" s="252"/>
      <c r="N50" s="252"/>
      <c r="O50" s="253"/>
      <c r="P50" s="252"/>
      <c r="Q50" s="253"/>
      <c r="R50" s="252"/>
      <c r="S50" s="253"/>
      <c r="T50" s="252"/>
      <c r="U50" s="253"/>
      <c r="V50" s="254"/>
      <c r="W50" s="254"/>
    </row>
    <row r="51" spans="1:23">
      <c r="A51" s="254"/>
      <c r="B51" s="254"/>
      <c r="C51" s="326"/>
      <c r="D51" s="251"/>
      <c r="E51" s="327"/>
      <c r="F51" s="254"/>
      <c r="G51" s="254"/>
      <c r="H51" s="254"/>
      <c r="I51" s="254"/>
      <c r="J51" s="254"/>
      <c r="K51" s="254"/>
      <c r="L51" s="252"/>
      <c r="M51" s="252"/>
      <c r="N51" s="252"/>
      <c r="O51" s="253"/>
      <c r="P51" s="252"/>
      <c r="Q51" s="253"/>
      <c r="R51" s="252"/>
      <c r="S51" s="253"/>
      <c r="T51" s="252"/>
      <c r="U51" s="253"/>
      <c r="V51" s="254"/>
      <c r="W51" s="254"/>
    </row>
    <row r="52" spans="1:23">
      <c r="A52" s="254"/>
      <c r="B52" s="254"/>
      <c r="C52" s="326"/>
      <c r="D52" s="251"/>
      <c r="E52" s="327"/>
      <c r="F52" s="254"/>
      <c r="G52" s="254"/>
      <c r="H52" s="254"/>
      <c r="I52" s="254"/>
      <c r="J52" s="254"/>
      <c r="K52" s="254"/>
      <c r="L52" s="252"/>
      <c r="M52" s="252"/>
      <c r="N52" s="252"/>
      <c r="O52" s="253"/>
      <c r="P52" s="252"/>
      <c r="Q52" s="253"/>
      <c r="R52" s="252"/>
      <c r="S52" s="253"/>
      <c r="T52" s="252"/>
      <c r="U52" s="253"/>
      <c r="V52" s="254"/>
      <c r="W52" s="254"/>
    </row>
    <row r="53" spans="1:23">
      <c r="A53" s="254"/>
      <c r="B53" s="254"/>
      <c r="C53" s="326"/>
      <c r="D53" s="251"/>
      <c r="E53" s="327"/>
      <c r="F53" s="254"/>
      <c r="G53" s="254"/>
      <c r="H53" s="254"/>
      <c r="I53" s="254"/>
      <c r="J53" s="254"/>
      <c r="K53" s="254"/>
      <c r="L53" s="252"/>
      <c r="M53" s="252"/>
      <c r="N53" s="252"/>
      <c r="O53" s="253"/>
      <c r="P53" s="252"/>
      <c r="Q53" s="253"/>
      <c r="R53" s="252"/>
      <c r="S53" s="253"/>
      <c r="T53" s="252"/>
      <c r="U53" s="253"/>
      <c r="V53" s="254"/>
      <c r="W53" s="254"/>
    </row>
    <row r="54" spans="1:23">
      <c r="A54" s="254"/>
      <c r="B54" s="254"/>
      <c r="C54" s="326"/>
      <c r="D54" s="251"/>
      <c r="E54" s="327"/>
      <c r="F54" s="254"/>
      <c r="G54" s="254"/>
      <c r="H54" s="254"/>
      <c r="I54" s="254"/>
      <c r="J54" s="254"/>
      <c r="K54" s="254"/>
      <c r="L54" s="252"/>
      <c r="M54" s="252"/>
      <c r="N54" s="252"/>
      <c r="O54" s="253"/>
      <c r="P54" s="252"/>
      <c r="Q54" s="253"/>
      <c r="R54" s="252"/>
      <c r="S54" s="253"/>
      <c r="T54" s="252"/>
      <c r="U54" s="253"/>
      <c r="V54" s="254"/>
      <c r="W54" s="254"/>
    </row>
    <row r="55" spans="1:23">
      <c r="A55" s="254"/>
      <c r="B55" s="254"/>
      <c r="C55" s="326"/>
      <c r="D55" s="251"/>
      <c r="E55" s="327"/>
      <c r="F55" s="254"/>
      <c r="G55" s="254"/>
      <c r="H55" s="254"/>
      <c r="I55" s="254"/>
      <c r="J55" s="254"/>
      <c r="K55" s="254"/>
      <c r="L55" s="252"/>
      <c r="M55" s="252"/>
      <c r="N55" s="252"/>
      <c r="O55" s="253"/>
      <c r="P55" s="252"/>
      <c r="Q55" s="253"/>
      <c r="R55" s="252"/>
      <c r="S55" s="253"/>
      <c r="T55" s="252"/>
      <c r="U55" s="253"/>
      <c r="V55" s="254"/>
      <c r="W55" s="254"/>
    </row>
    <row r="56" spans="1:23">
      <c r="A56" s="254"/>
      <c r="B56" s="254"/>
      <c r="C56" s="326"/>
      <c r="D56" s="251"/>
      <c r="E56" s="327"/>
      <c r="F56" s="254"/>
      <c r="G56" s="254"/>
      <c r="H56" s="254"/>
      <c r="I56" s="254"/>
      <c r="J56" s="254"/>
      <c r="K56" s="254"/>
      <c r="L56" s="252"/>
      <c r="M56" s="252"/>
      <c r="N56" s="252"/>
      <c r="O56" s="253"/>
      <c r="P56" s="252"/>
      <c r="Q56" s="253"/>
      <c r="R56" s="252"/>
      <c r="S56" s="253"/>
      <c r="T56" s="252"/>
      <c r="U56" s="253"/>
      <c r="V56" s="254"/>
      <c r="W56" s="254"/>
    </row>
    <row r="57" spans="1:23">
      <c r="A57" s="254"/>
      <c r="B57" s="254"/>
      <c r="C57" s="326"/>
      <c r="D57" s="251"/>
      <c r="E57" s="327"/>
      <c r="F57" s="254"/>
      <c r="G57" s="254"/>
      <c r="H57" s="254"/>
      <c r="I57" s="254"/>
      <c r="J57" s="254"/>
      <c r="K57" s="254"/>
      <c r="L57" s="252"/>
      <c r="M57" s="252"/>
      <c r="N57" s="252"/>
      <c r="O57" s="253"/>
      <c r="P57" s="252"/>
      <c r="Q57" s="253"/>
      <c r="R57" s="252"/>
      <c r="S57" s="253"/>
      <c r="T57" s="252"/>
      <c r="U57" s="253"/>
      <c r="V57" s="254"/>
      <c r="W57" s="254"/>
    </row>
    <row r="58" spans="1:23">
      <c r="A58" s="254"/>
      <c r="B58" s="254"/>
      <c r="C58" s="326"/>
      <c r="D58" s="251"/>
      <c r="E58" s="327"/>
      <c r="F58" s="254"/>
      <c r="G58" s="254"/>
      <c r="H58" s="254"/>
      <c r="I58" s="254"/>
      <c r="J58" s="254"/>
      <c r="K58" s="254"/>
      <c r="L58" s="252"/>
      <c r="M58" s="252"/>
      <c r="N58" s="252"/>
      <c r="O58" s="253"/>
      <c r="P58" s="252"/>
      <c r="Q58" s="253"/>
      <c r="R58" s="252"/>
      <c r="S58" s="253"/>
      <c r="T58" s="252"/>
      <c r="U58" s="253"/>
      <c r="V58" s="254"/>
      <c r="W58" s="254"/>
    </row>
    <row r="59" spans="1:23">
      <c r="A59" s="254"/>
      <c r="B59" s="254"/>
      <c r="C59" s="326"/>
      <c r="D59" s="251"/>
      <c r="E59" s="327"/>
      <c r="F59" s="254"/>
      <c r="G59" s="254"/>
      <c r="H59" s="254"/>
      <c r="I59" s="254"/>
      <c r="J59" s="254"/>
      <c r="K59" s="254"/>
      <c r="L59" s="252"/>
      <c r="M59" s="252"/>
      <c r="N59" s="252"/>
      <c r="O59" s="253"/>
      <c r="P59" s="252"/>
      <c r="Q59" s="253"/>
      <c r="R59" s="252"/>
      <c r="S59" s="253"/>
      <c r="T59" s="252"/>
      <c r="U59" s="253"/>
      <c r="V59" s="254"/>
      <c r="W59" s="254"/>
    </row>
    <row r="60" spans="1:23">
      <c r="A60" s="254"/>
      <c r="B60" s="254"/>
      <c r="C60" s="326"/>
      <c r="D60" s="251"/>
      <c r="E60" s="327"/>
      <c r="F60" s="254"/>
      <c r="G60" s="254"/>
      <c r="H60" s="254"/>
      <c r="I60" s="254"/>
      <c r="J60" s="254"/>
      <c r="K60" s="254"/>
      <c r="L60" s="252"/>
      <c r="M60" s="252"/>
      <c r="N60" s="252"/>
      <c r="O60" s="253"/>
      <c r="P60" s="252"/>
      <c r="Q60" s="253"/>
      <c r="R60" s="252"/>
      <c r="S60" s="253"/>
      <c r="T60" s="252"/>
      <c r="U60" s="253"/>
      <c r="V60" s="254"/>
      <c r="W60" s="254"/>
    </row>
    <row r="61" spans="1:23">
      <c r="A61" s="254"/>
      <c r="B61" s="254"/>
      <c r="C61" s="326"/>
      <c r="D61" s="251"/>
      <c r="E61" s="327"/>
      <c r="F61" s="254"/>
      <c r="G61" s="254"/>
      <c r="H61" s="254"/>
      <c r="I61" s="254"/>
      <c r="J61" s="254"/>
      <c r="K61" s="254"/>
      <c r="L61" s="252"/>
      <c r="M61" s="252"/>
      <c r="N61" s="252"/>
      <c r="O61" s="253"/>
      <c r="P61" s="252"/>
      <c r="Q61" s="253"/>
      <c r="R61" s="252"/>
      <c r="S61" s="253"/>
      <c r="T61" s="252"/>
      <c r="U61" s="253"/>
      <c r="V61" s="254"/>
      <c r="W61" s="254"/>
    </row>
    <row r="62" spans="1:23">
      <c r="A62" s="254"/>
      <c r="B62" s="254"/>
      <c r="C62" s="326"/>
      <c r="D62" s="251"/>
      <c r="E62" s="327"/>
      <c r="F62" s="254"/>
      <c r="G62" s="254"/>
      <c r="H62" s="254"/>
      <c r="I62" s="254"/>
      <c r="J62" s="254"/>
      <c r="K62" s="254"/>
      <c r="L62" s="252"/>
      <c r="M62" s="252"/>
      <c r="N62" s="252"/>
      <c r="O62" s="253"/>
      <c r="P62" s="252"/>
      <c r="Q62" s="253"/>
      <c r="R62" s="252"/>
      <c r="S62" s="253"/>
      <c r="T62" s="252"/>
      <c r="U62" s="253"/>
      <c r="V62" s="254"/>
      <c r="W62" s="254"/>
    </row>
    <row r="63" spans="1:23">
      <c r="A63" s="254"/>
      <c r="B63" s="254"/>
      <c r="C63" s="326"/>
      <c r="D63" s="251"/>
      <c r="E63" s="327"/>
      <c r="F63" s="254"/>
      <c r="G63" s="254"/>
      <c r="H63" s="254"/>
      <c r="I63" s="254"/>
      <c r="J63" s="254"/>
      <c r="K63" s="254"/>
      <c r="L63" s="252"/>
      <c r="M63" s="252"/>
      <c r="N63" s="252"/>
      <c r="O63" s="253"/>
      <c r="P63" s="252"/>
      <c r="Q63" s="253"/>
      <c r="R63" s="252"/>
      <c r="S63" s="253"/>
      <c r="T63" s="252"/>
      <c r="U63" s="253"/>
      <c r="V63" s="254"/>
      <c r="W63" s="254"/>
    </row>
    <row r="64" spans="1:23">
      <c r="A64" s="254"/>
      <c r="B64" s="254"/>
      <c r="C64" s="326"/>
      <c r="D64" s="251"/>
      <c r="E64" s="327"/>
      <c r="F64" s="254"/>
      <c r="G64" s="254"/>
      <c r="H64" s="254"/>
      <c r="I64" s="254"/>
      <c r="J64" s="254"/>
      <c r="K64" s="254"/>
      <c r="L64" s="252"/>
      <c r="M64" s="252"/>
      <c r="N64" s="252"/>
      <c r="O64" s="253"/>
      <c r="P64" s="252"/>
      <c r="Q64" s="253"/>
      <c r="R64" s="252"/>
      <c r="S64" s="253"/>
      <c r="T64" s="252"/>
      <c r="U64" s="253"/>
      <c r="V64" s="254"/>
      <c r="W64" s="254"/>
    </row>
    <row r="65" spans="1:23">
      <c r="A65" s="254"/>
      <c r="B65" s="254"/>
      <c r="C65" s="326"/>
      <c r="D65" s="251"/>
      <c r="E65" s="327"/>
      <c r="F65" s="254"/>
      <c r="G65" s="254"/>
      <c r="H65" s="254"/>
      <c r="I65" s="254"/>
      <c r="J65" s="254"/>
      <c r="K65" s="254"/>
      <c r="L65" s="252"/>
      <c r="M65" s="252"/>
      <c r="N65" s="252"/>
      <c r="O65" s="253"/>
      <c r="P65" s="252"/>
      <c r="Q65" s="253"/>
      <c r="R65" s="252"/>
      <c r="S65" s="253"/>
      <c r="T65" s="252"/>
      <c r="U65" s="253"/>
      <c r="V65" s="254"/>
      <c r="W65" s="254"/>
    </row>
    <row r="66" spans="1:23">
      <c r="A66" s="254"/>
      <c r="B66" s="254"/>
      <c r="C66" s="326"/>
      <c r="D66" s="251"/>
      <c r="E66" s="327"/>
      <c r="F66" s="254"/>
      <c r="G66" s="254"/>
      <c r="H66" s="254"/>
      <c r="I66" s="254"/>
      <c r="J66" s="254"/>
      <c r="K66" s="254"/>
      <c r="L66" s="252"/>
      <c r="M66" s="252"/>
      <c r="N66" s="252"/>
      <c r="O66" s="253"/>
      <c r="P66" s="252"/>
      <c r="Q66" s="253"/>
      <c r="R66" s="252"/>
      <c r="S66" s="253"/>
      <c r="T66" s="252"/>
      <c r="U66" s="253"/>
      <c r="V66" s="254"/>
      <c r="W66" s="254"/>
    </row>
    <row r="67" spans="1:23">
      <c r="A67" s="254"/>
      <c r="B67" s="254"/>
      <c r="C67" s="326"/>
      <c r="D67" s="251"/>
      <c r="E67" s="327"/>
      <c r="F67" s="254"/>
      <c r="G67" s="254"/>
      <c r="H67" s="254"/>
      <c r="I67" s="254"/>
      <c r="J67" s="254"/>
      <c r="K67" s="254"/>
      <c r="L67" s="252"/>
      <c r="M67" s="252"/>
      <c r="N67" s="252"/>
      <c r="O67" s="253"/>
      <c r="P67" s="252"/>
      <c r="Q67" s="253"/>
      <c r="R67" s="252"/>
      <c r="S67" s="253"/>
      <c r="T67" s="252"/>
      <c r="U67" s="253"/>
      <c r="V67" s="254"/>
      <c r="W67" s="254"/>
    </row>
    <row r="68" spans="1:23">
      <c r="A68" s="254"/>
      <c r="B68" s="254"/>
      <c r="C68" s="326"/>
      <c r="D68" s="251"/>
      <c r="E68" s="327"/>
      <c r="F68" s="254"/>
      <c r="G68" s="254"/>
      <c r="H68" s="254"/>
      <c r="I68" s="254"/>
      <c r="J68" s="254"/>
      <c r="K68" s="254"/>
      <c r="L68" s="252"/>
      <c r="M68" s="252"/>
      <c r="N68" s="252"/>
      <c r="O68" s="253"/>
      <c r="P68" s="252"/>
      <c r="Q68" s="253"/>
      <c r="R68" s="252"/>
      <c r="S68" s="253"/>
      <c r="T68" s="252"/>
      <c r="U68" s="253"/>
      <c r="V68" s="254"/>
      <c r="W68" s="254"/>
    </row>
    <row r="69" spans="1:23">
      <c r="A69" s="254"/>
      <c r="B69" s="254"/>
      <c r="C69" s="326"/>
      <c r="D69" s="251"/>
      <c r="E69" s="327"/>
      <c r="F69" s="254"/>
      <c r="G69" s="254"/>
      <c r="H69" s="254"/>
      <c r="I69" s="254"/>
      <c r="J69" s="254"/>
      <c r="K69" s="254"/>
      <c r="L69" s="252"/>
      <c r="M69" s="252"/>
      <c r="N69" s="252"/>
      <c r="O69" s="253"/>
      <c r="P69" s="252"/>
      <c r="Q69" s="253"/>
      <c r="R69" s="252"/>
      <c r="S69" s="253"/>
      <c r="T69" s="252"/>
      <c r="U69" s="253"/>
      <c r="V69" s="254"/>
      <c r="W69" s="254"/>
    </row>
    <row r="70" spans="1:23">
      <c r="A70" s="254"/>
      <c r="B70" s="254"/>
      <c r="C70" s="326"/>
      <c r="D70" s="251"/>
      <c r="E70" s="327"/>
      <c r="F70" s="254"/>
      <c r="G70" s="254"/>
      <c r="H70" s="254"/>
      <c r="I70" s="254"/>
      <c r="J70" s="254"/>
      <c r="K70" s="254"/>
      <c r="L70" s="252"/>
      <c r="M70" s="252"/>
      <c r="N70" s="252"/>
      <c r="O70" s="253"/>
      <c r="P70" s="252"/>
      <c r="Q70" s="253"/>
      <c r="R70" s="252"/>
      <c r="S70" s="253"/>
      <c r="T70" s="252"/>
      <c r="U70" s="253"/>
      <c r="V70" s="254"/>
      <c r="W70" s="254"/>
    </row>
    <row r="71" spans="1:23">
      <c r="A71" s="254"/>
      <c r="B71" s="254"/>
      <c r="C71" s="326"/>
      <c r="D71" s="251"/>
      <c r="E71" s="327"/>
      <c r="F71" s="254"/>
      <c r="G71" s="254"/>
      <c r="H71" s="254"/>
      <c r="I71" s="254"/>
      <c r="J71" s="254"/>
      <c r="K71" s="254"/>
      <c r="L71" s="252"/>
      <c r="M71" s="252"/>
      <c r="N71" s="252"/>
      <c r="O71" s="253"/>
      <c r="P71" s="252"/>
      <c r="Q71" s="253"/>
      <c r="R71" s="252"/>
      <c r="S71" s="253"/>
      <c r="T71" s="252"/>
      <c r="U71" s="253"/>
      <c r="V71" s="254"/>
      <c r="W71" s="254"/>
    </row>
    <row r="72" spans="1:23">
      <c r="A72" s="254"/>
      <c r="B72" s="254"/>
      <c r="C72" s="326"/>
      <c r="D72" s="251"/>
      <c r="E72" s="327"/>
      <c r="F72" s="254"/>
      <c r="G72" s="254"/>
      <c r="H72" s="254"/>
      <c r="I72" s="254"/>
      <c r="J72" s="254"/>
      <c r="K72" s="254"/>
      <c r="L72" s="252"/>
      <c r="M72" s="252"/>
      <c r="N72" s="252"/>
      <c r="O72" s="253"/>
      <c r="P72" s="252"/>
      <c r="Q72" s="253"/>
      <c r="R72" s="252"/>
      <c r="S72" s="253"/>
      <c r="T72" s="252"/>
      <c r="U72" s="253"/>
      <c r="V72" s="254"/>
      <c r="W72" s="254"/>
    </row>
    <row r="73" spans="1:23">
      <c r="A73" s="254"/>
      <c r="B73" s="254"/>
      <c r="C73" s="326"/>
      <c r="D73" s="251"/>
      <c r="E73" s="327"/>
      <c r="F73" s="254"/>
      <c r="G73" s="254"/>
      <c r="H73" s="254"/>
      <c r="I73" s="254"/>
      <c r="J73" s="254"/>
      <c r="K73" s="254"/>
      <c r="L73" s="252"/>
      <c r="M73" s="252"/>
      <c r="N73" s="252"/>
      <c r="O73" s="253"/>
      <c r="P73" s="252"/>
      <c r="Q73" s="253"/>
      <c r="R73" s="252"/>
      <c r="S73" s="253"/>
      <c r="T73" s="252"/>
      <c r="U73" s="253"/>
      <c r="V73" s="254"/>
      <c r="W73" s="254"/>
    </row>
    <row r="74" spans="1:23">
      <c r="A74" s="254"/>
      <c r="B74" s="254"/>
      <c r="C74" s="326"/>
      <c r="D74" s="251"/>
      <c r="E74" s="327"/>
      <c r="F74" s="254"/>
      <c r="G74" s="254"/>
      <c r="H74" s="254"/>
      <c r="I74" s="254"/>
      <c r="J74" s="254"/>
      <c r="K74" s="254"/>
      <c r="L74" s="252"/>
      <c r="M74" s="252"/>
      <c r="N74" s="252"/>
      <c r="O74" s="253"/>
      <c r="P74" s="252"/>
      <c r="Q74" s="253"/>
      <c r="R74" s="252"/>
      <c r="S74" s="253"/>
      <c r="T74" s="252"/>
      <c r="U74" s="253"/>
      <c r="V74" s="254"/>
      <c r="W74" s="254"/>
    </row>
    <row r="75" spans="1:23">
      <c r="A75" s="254"/>
      <c r="B75" s="254"/>
      <c r="C75" s="326"/>
      <c r="D75" s="251"/>
      <c r="E75" s="327"/>
      <c r="F75" s="254"/>
      <c r="G75" s="254"/>
      <c r="H75" s="254"/>
      <c r="I75" s="254"/>
      <c r="J75" s="254"/>
      <c r="K75" s="254"/>
      <c r="L75" s="252"/>
      <c r="M75" s="252"/>
      <c r="N75" s="252"/>
      <c r="O75" s="253"/>
      <c r="P75" s="252"/>
      <c r="Q75" s="253"/>
      <c r="R75" s="252"/>
      <c r="S75" s="253"/>
      <c r="T75" s="252"/>
      <c r="U75" s="253"/>
      <c r="V75" s="254"/>
      <c r="W75" s="254"/>
    </row>
    <row r="76" spans="1:23">
      <c r="A76" s="254"/>
      <c r="B76" s="254"/>
      <c r="C76" s="326"/>
      <c r="D76" s="251"/>
      <c r="E76" s="327"/>
      <c r="F76" s="254"/>
      <c r="G76" s="254"/>
      <c r="H76" s="254"/>
      <c r="I76" s="254"/>
      <c r="J76" s="254"/>
      <c r="K76" s="254"/>
      <c r="L76" s="252"/>
      <c r="M76" s="252"/>
      <c r="N76" s="252"/>
      <c r="O76" s="253"/>
      <c r="P76" s="252"/>
      <c r="Q76" s="253"/>
      <c r="R76" s="252"/>
      <c r="S76" s="253"/>
      <c r="T76" s="252"/>
      <c r="U76" s="253"/>
      <c r="V76" s="254"/>
      <c r="W76" s="254"/>
    </row>
    <row r="77" spans="1:23">
      <c r="A77" s="254"/>
      <c r="B77" s="254"/>
      <c r="C77" s="326"/>
      <c r="D77" s="251"/>
      <c r="E77" s="327"/>
      <c r="F77" s="254"/>
      <c r="G77" s="254"/>
      <c r="H77" s="254"/>
      <c r="I77" s="254"/>
      <c r="J77" s="254"/>
      <c r="K77" s="254"/>
      <c r="L77" s="252"/>
      <c r="M77" s="252"/>
      <c r="N77" s="252"/>
      <c r="O77" s="253"/>
      <c r="P77" s="252"/>
      <c r="Q77" s="253"/>
      <c r="R77" s="252"/>
      <c r="S77" s="253"/>
      <c r="T77" s="252"/>
      <c r="U77" s="253"/>
      <c r="V77" s="254"/>
      <c r="W77" s="254"/>
    </row>
    <row r="78" spans="1:23">
      <c r="A78" s="254"/>
      <c r="B78" s="254"/>
      <c r="C78" s="326"/>
      <c r="D78" s="251"/>
      <c r="E78" s="327"/>
      <c r="F78" s="254"/>
      <c r="G78" s="254"/>
      <c r="H78" s="254"/>
      <c r="I78" s="254"/>
      <c r="J78" s="254"/>
      <c r="K78" s="254"/>
      <c r="L78" s="252"/>
      <c r="M78" s="252"/>
      <c r="N78" s="252"/>
      <c r="O78" s="253"/>
      <c r="P78" s="252"/>
      <c r="Q78" s="253"/>
      <c r="R78" s="252"/>
      <c r="S78" s="253"/>
      <c r="T78" s="252"/>
      <c r="U78" s="253"/>
      <c r="V78" s="254"/>
      <c r="W78" s="254"/>
    </row>
    <row r="79" spans="1:23">
      <c r="A79" s="254"/>
      <c r="B79" s="254"/>
      <c r="C79" s="326"/>
      <c r="D79" s="251"/>
      <c r="E79" s="327"/>
      <c r="F79" s="254"/>
      <c r="G79" s="254"/>
      <c r="H79" s="254"/>
      <c r="I79" s="254"/>
      <c r="J79" s="254"/>
      <c r="K79" s="254"/>
      <c r="L79" s="252"/>
      <c r="M79" s="252"/>
      <c r="N79" s="252"/>
      <c r="O79" s="253"/>
      <c r="P79" s="252"/>
      <c r="Q79" s="253"/>
      <c r="R79" s="252"/>
      <c r="S79" s="253"/>
      <c r="T79" s="252"/>
      <c r="U79" s="253"/>
      <c r="V79" s="254"/>
      <c r="W79" s="254"/>
    </row>
    <row r="80" spans="1:23">
      <c r="A80" s="254"/>
      <c r="B80" s="254"/>
      <c r="C80" s="326"/>
      <c r="D80" s="251"/>
      <c r="E80" s="327"/>
      <c r="F80" s="254"/>
      <c r="G80" s="254"/>
      <c r="H80" s="254"/>
      <c r="I80" s="254"/>
      <c r="J80" s="254"/>
      <c r="K80" s="254"/>
      <c r="L80" s="252"/>
      <c r="M80" s="252"/>
      <c r="N80" s="252"/>
      <c r="O80" s="253"/>
      <c r="P80" s="252"/>
      <c r="Q80" s="253"/>
      <c r="R80" s="252"/>
      <c r="S80" s="253"/>
      <c r="T80" s="252"/>
      <c r="U80" s="253"/>
      <c r="V80" s="254"/>
      <c r="W80" s="254"/>
    </row>
    <row r="81" spans="1:23">
      <c r="A81" s="254"/>
      <c r="B81" s="254"/>
      <c r="C81" s="326"/>
      <c r="D81" s="251"/>
      <c r="E81" s="327"/>
      <c r="F81" s="254"/>
      <c r="G81" s="254"/>
      <c r="H81" s="254"/>
      <c r="I81" s="254"/>
      <c r="J81" s="254"/>
      <c r="K81" s="254"/>
      <c r="L81" s="252"/>
      <c r="M81" s="252"/>
      <c r="N81" s="252"/>
      <c r="O81" s="253"/>
      <c r="P81" s="252"/>
      <c r="Q81" s="253"/>
      <c r="R81" s="252"/>
      <c r="S81" s="253"/>
      <c r="T81" s="252"/>
      <c r="U81" s="253"/>
      <c r="V81" s="254"/>
      <c r="W81" s="254"/>
    </row>
    <row r="82" spans="1:23">
      <c r="A82" s="254"/>
      <c r="B82" s="254"/>
      <c r="C82" s="326"/>
      <c r="D82" s="251"/>
      <c r="E82" s="327"/>
      <c r="F82" s="254"/>
      <c r="G82" s="254"/>
      <c r="H82" s="254"/>
      <c r="I82" s="254"/>
      <c r="J82" s="254"/>
      <c r="K82" s="254"/>
      <c r="L82" s="252"/>
      <c r="M82" s="252"/>
      <c r="N82" s="252"/>
      <c r="O82" s="253"/>
      <c r="P82" s="252"/>
      <c r="Q82" s="253"/>
      <c r="R82" s="252"/>
      <c r="S82" s="253"/>
      <c r="T82" s="252"/>
      <c r="U82" s="253"/>
      <c r="V82" s="254"/>
      <c r="W82" s="254"/>
    </row>
    <row r="83" spans="1:23">
      <c r="A83" s="254"/>
      <c r="B83" s="254"/>
      <c r="C83" s="326"/>
      <c r="D83" s="251"/>
      <c r="E83" s="327"/>
      <c r="F83" s="254"/>
      <c r="G83" s="254"/>
      <c r="H83" s="254"/>
      <c r="I83" s="254"/>
      <c r="J83" s="254"/>
      <c r="K83" s="254"/>
      <c r="L83" s="252"/>
      <c r="M83" s="252"/>
      <c r="N83" s="252"/>
      <c r="O83" s="253"/>
      <c r="P83" s="252"/>
      <c r="Q83" s="253"/>
      <c r="R83" s="252"/>
      <c r="S83" s="253"/>
      <c r="T83" s="252"/>
      <c r="U83" s="253"/>
      <c r="V83" s="254"/>
      <c r="W83" s="254"/>
    </row>
    <row r="84" spans="1:23">
      <c r="A84" s="254"/>
      <c r="B84" s="254"/>
      <c r="C84" s="326"/>
      <c r="D84" s="251"/>
      <c r="E84" s="327"/>
      <c r="F84" s="254"/>
      <c r="G84" s="254"/>
      <c r="H84" s="254"/>
      <c r="I84" s="254"/>
      <c r="J84" s="254"/>
      <c r="K84" s="254"/>
      <c r="L84" s="252"/>
      <c r="M84" s="252"/>
      <c r="N84" s="252"/>
      <c r="O84" s="253"/>
      <c r="P84" s="252"/>
      <c r="Q84" s="253"/>
      <c r="R84" s="252"/>
      <c r="S84" s="253"/>
      <c r="T84" s="252"/>
      <c r="U84" s="253"/>
      <c r="V84" s="254"/>
      <c r="W84" s="254"/>
    </row>
    <row r="85" spans="1:23">
      <c r="A85" s="254"/>
      <c r="B85" s="254"/>
      <c r="C85" s="326"/>
      <c r="D85" s="251"/>
      <c r="E85" s="327"/>
      <c r="F85" s="254"/>
      <c r="G85" s="254"/>
      <c r="H85" s="254"/>
      <c r="I85" s="254"/>
      <c r="J85" s="254"/>
      <c r="K85" s="254"/>
      <c r="L85" s="252"/>
      <c r="M85" s="252"/>
      <c r="N85" s="252"/>
      <c r="O85" s="253"/>
      <c r="P85" s="252"/>
      <c r="Q85" s="253"/>
      <c r="R85" s="252"/>
      <c r="S85" s="253"/>
      <c r="T85" s="252"/>
      <c r="U85" s="253"/>
      <c r="V85" s="254"/>
      <c r="W85" s="254"/>
    </row>
    <row r="86" spans="1:23">
      <c r="A86" s="254"/>
      <c r="B86" s="254"/>
      <c r="C86" s="326"/>
      <c r="D86" s="251"/>
      <c r="E86" s="327"/>
      <c r="F86" s="254"/>
      <c r="G86" s="254"/>
      <c r="H86" s="254"/>
      <c r="I86" s="254"/>
      <c r="J86" s="254"/>
      <c r="K86" s="254"/>
      <c r="L86" s="252"/>
      <c r="M86" s="252"/>
      <c r="N86" s="252"/>
      <c r="O86" s="253"/>
      <c r="P86" s="252"/>
      <c r="Q86" s="253"/>
      <c r="R86" s="252"/>
      <c r="S86" s="253"/>
      <c r="T86" s="252"/>
      <c r="U86" s="253"/>
      <c r="V86" s="254"/>
      <c r="W86" s="254"/>
    </row>
    <row r="87" spans="1:23">
      <c r="A87" s="254"/>
      <c r="B87" s="254"/>
      <c r="C87" s="326"/>
      <c r="D87" s="251"/>
      <c r="E87" s="327"/>
      <c r="F87" s="254"/>
      <c r="G87" s="254"/>
      <c r="H87" s="254"/>
      <c r="I87" s="254"/>
      <c r="J87" s="254"/>
      <c r="K87" s="254"/>
      <c r="L87" s="252"/>
      <c r="M87" s="252"/>
      <c r="N87" s="252"/>
      <c r="O87" s="253"/>
      <c r="P87" s="252"/>
      <c r="Q87" s="253"/>
      <c r="R87" s="252"/>
      <c r="S87" s="253"/>
      <c r="T87" s="252"/>
      <c r="U87" s="253"/>
      <c r="V87" s="254"/>
      <c r="W87" s="254"/>
    </row>
    <row r="88" spans="1:23">
      <c r="A88" s="254"/>
      <c r="B88" s="254"/>
      <c r="C88" s="326"/>
      <c r="D88" s="251"/>
      <c r="E88" s="327"/>
      <c r="F88" s="254"/>
      <c r="G88" s="254"/>
      <c r="H88" s="254"/>
      <c r="I88" s="254"/>
      <c r="J88" s="254"/>
      <c r="K88" s="254"/>
      <c r="L88" s="252"/>
      <c r="M88" s="252"/>
      <c r="N88" s="252"/>
      <c r="O88" s="253"/>
      <c r="P88" s="252"/>
      <c r="Q88" s="253"/>
      <c r="R88" s="252"/>
      <c r="S88" s="253"/>
      <c r="T88" s="252"/>
      <c r="U88" s="253"/>
      <c r="V88" s="254"/>
      <c r="W88" s="254"/>
    </row>
    <row r="89" spans="1:23">
      <c r="A89" s="254"/>
      <c r="B89" s="254"/>
      <c r="C89" s="326"/>
      <c r="D89" s="251"/>
      <c r="E89" s="327"/>
      <c r="F89" s="254"/>
      <c r="G89" s="254"/>
      <c r="H89" s="254"/>
      <c r="I89" s="254"/>
      <c r="J89" s="254"/>
      <c r="K89" s="254"/>
      <c r="L89" s="252"/>
      <c r="M89" s="252"/>
      <c r="N89" s="252"/>
      <c r="O89" s="253"/>
      <c r="P89" s="252"/>
      <c r="Q89" s="253"/>
      <c r="R89" s="252"/>
      <c r="S89" s="253"/>
      <c r="T89" s="252"/>
      <c r="U89" s="253"/>
      <c r="V89" s="254"/>
      <c r="W89" s="254"/>
    </row>
    <row r="90" spans="1:23">
      <c r="A90" s="254"/>
      <c r="B90" s="254"/>
      <c r="C90" s="326"/>
      <c r="D90" s="251"/>
      <c r="E90" s="327"/>
      <c r="F90" s="254"/>
      <c r="G90" s="254"/>
      <c r="H90" s="254"/>
      <c r="I90" s="254"/>
      <c r="J90" s="254"/>
      <c r="K90" s="254"/>
      <c r="L90" s="252"/>
      <c r="M90" s="252"/>
      <c r="N90" s="252"/>
      <c r="O90" s="253"/>
      <c r="P90" s="252"/>
      <c r="Q90" s="253"/>
      <c r="R90" s="252"/>
      <c r="S90" s="253"/>
      <c r="T90" s="252"/>
      <c r="U90" s="253"/>
      <c r="V90" s="254"/>
      <c r="W90" s="254"/>
    </row>
    <row r="91" spans="1:23">
      <c r="A91" s="254"/>
      <c r="B91" s="254"/>
      <c r="C91" s="326"/>
      <c r="D91" s="251"/>
      <c r="E91" s="327"/>
      <c r="F91" s="254"/>
      <c r="G91" s="254"/>
      <c r="H91" s="254"/>
      <c r="I91" s="254"/>
      <c r="J91" s="254"/>
      <c r="K91" s="254"/>
      <c r="L91" s="252"/>
      <c r="M91" s="252"/>
      <c r="N91" s="252"/>
      <c r="O91" s="253"/>
      <c r="P91" s="252"/>
      <c r="Q91" s="253"/>
      <c r="R91" s="252"/>
      <c r="S91" s="253"/>
      <c r="T91" s="252"/>
      <c r="U91" s="253"/>
      <c r="V91" s="254"/>
      <c r="W91" s="254"/>
    </row>
    <row r="92" spans="1:23">
      <c r="A92" s="254"/>
      <c r="B92" s="254"/>
      <c r="C92" s="326"/>
      <c r="D92" s="251"/>
      <c r="E92" s="327"/>
      <c r="F92" s="254"/>
      <c r="G92" s="254"/>
      <c r="H92" s="254"/>
      <c r="I92" s="254"/>
      <c r="J92" s="254"/>
      <c r="K92" s="254"/>
      <c r="L92" s="252"/>
      <c r="M92" s="252"/>
      <c r="N92" s="252"/>
      <c r="O92" s="253"/>
      <c r="P92" s="252"/>
      <c r="Q92" s="253"/>
      <c r="R92" s="252"/>
      <c r="S92" s="253"/>
      <c r="T92" s="252"/>
      <c r="U92" s="253"/>
      <c r="V92" s="254"/>
      <c r="W92" s="254"/>
    </row>
    <row r="93" spans="1:23">
      <c r="A93" s="254"/>
      <c r="B93" s="254"/>
      <c r="C93" s="326"/>
      <c r="D93" s="251"/>
      <c r="E93" s="327"/>
      <c r="F93" s="254"/>
      <c r="G93" s="254"/>
      <c r="H93" s="254"/>
      <c r="I93" s="254"/>
      <c r="J93" s="254"/>
      <c r="K93" s="254"/>
      <c r="L93" s="252"/>
      <c r="M93" s="252"/>
      <c r="N93" s="252"/>
      <c r="O93" s="253"/>
      <c r="P93" s="252"/>
      <c r="Q93" s="253"/>
      <c r="R93" s="252"/>
      <c r="S93" s="253"/>
      <c r="T93" s="252"/>
      <c r="U93" s="253"/>
      <c r="V93" s="254"/>
      <c r="W93" s="254"/>
    </row>
    <row r="94" spans="1:23">
      <c r="A94" s="254"/>
      <c r="B94" s="254"/>
      <c r="C94" s="326"/>
      <c r="D94" s="251"/>
      <c r="E94" s="327"/>
      <c r="F94" s="254"/>
      <c r="G94" s="254"/>
      <c r="H94" s="254"/>
      <c r="I94" s="254"/>
      <c r="J94" s="254"/>
      <c r="K94" s="254"/>
      <c r="L94" s="252"/>
      <c r="M94" s="252"/>
      <c r="N94" s="252"/>
      <c r="O94" s="253"/>
      <c r="P94" s="252"/>
      <c r="Q94" s="253"/>
      <c r="R94" s="252"/>
      <c r="S94" s="253"/>
      <c r="T94" s="252"/>
      <c r="U94" s="253"/>
      <c r="V94" s="254"/>
      <c r="W94" s="254"/>
    </row>
    <row r="95" spans="1:23">
      <c r="A95" s="254"/>
      <c r="B95" s="254"/>
      <c r="C95" s="326"/>
      <c r="D95" s="251"/>
      <c r="E95" s="327"/>
      <c r="F95" s="254"/>
      <c r="G95" s="254"/>
      <c r="H95" s="254"/>
      <c r="I95" s="254"/>
      <c r="J95" s="254"/>
      <c r="K95" s="254"/>
      <c r="L95" s="252"/>
      <c r="M95" s="252"/>
      <c r="N95" s="252"/>
      <c r="O95" s="253"/>
      <c r="P95" s="252"/>
      <c r="Q95" s="253"/>
      <c r="R95" s="252"/>
      <c r="S95" s="253"/>
      <c r="T95" s="252"/>
      <c r="U95" s="253"/>
      <c r="V95" s="254"/>
      <c r="W95" s="254"/>
    </row>
    <row r="96" spans="1:23">
      <c r="A96" s="254"/>
      <c r="B96" s="254"/>
      <c r="C96" s="326"/>
      <c r="D96" s="251"/>
      <c r="E96" s="327"/>
      <c r="F96" s="254"/>
      <c r="G96" s="254"/>
      <c r="H96" s="254"/>
      <c r="I96" s="254"/>
      <c r="J96" s="254"/>
      <c r="K96" s="254"/>
      <c r="L96" s="252"/>
      <c r="M96" s="252"/>
      <c r="N96" s="252"/>
      <c r="O96" s="253"/>
      <c r="P96" s="252"/>
      <c r="Q96" s="253"/>
      <c r="R96" s="252"/>
      <c r="S96" s="253"/>
      <c r="T96" s="252"/>
      <c r="U96" s="253"/>
      <c r="V96" s="254"/>
      <c r="W96" s="254"/>
    </row>
    <row r="97" spans="1:23">
      <c r="A97" s="254"/>
      <c r="B97" s="254"/>
      <c r="C97" s="326"/>
      <c r="D97" s="251"/>
      <c r="E97" s="327"/>
      <c r="F97" s="254"/>
      <c r="G97" s="254"/>
      <c r="H97" s="254"/>
      <c r="I97" s="254"/>
      <c r="J97" s="254"/>
      <c r="K97" s="254"/>
      <c r="L97" s="252"/>
      <c r="M97" s="252"/>
      <c r="N97" s="252"/>
      <c r="O97" s="253"/>
      <c r="P97" s="252"/>
      <c r="Q97" s="253"/>
      <c r="R97" s="252"/>
      <c r="S97" s="253"/>
      <c r="T97" s="252"/>
      <c r="U97" s="253"/>
      <c r="V97" s="254"/>
      <c r="W97" s="254"/>
    </row>
    <row r="98" spans="1:23">
      <c r="A98" s="254"/>
      <c r="B98" s="254"/>
      <c r="C98" s="326"/>
      <c r="D98" s="251"/>
      <c r="E98" s="327"/>
      <c r="F98" s="254"/>
      <c r="G98" s="254"/>
      <c r="H98" s="254"/>
      <c r="I98" s="254"/>
      <c r="J98" s="254"/>
      <c r="K98" s="254"/>
      <c r="L98" s="252"/>
      <c r="M98" s="252"/>
      <c r="N98" s="252"/>
      <c r="O98" s="253"/>
      <c r="P98" s="252"/>
      <c r="Q98" s="253"/>
      <c r="R98" s="252"/>
      <c r="S98" s="253"/>
      <c r="T98" s="252"/>
      <c r="U98" s="253"/>
      <c r="V98" s="254"/>
      <c r="W98" s="254"/>
    </row>
    <row r="99" spans="1:23">
      <c r="A99" s="254"/>
      <c r="B99" s="254"/>
      <c r="C99" s="326"/>
      <c r="D99" s="251"/>
      <c r="E99" s="327"/>
      <c r="F99" s="254"/>
      <c r="G99" s="254"/>
      <c r="H99" s="254"/>
      <c r="I99" s="254"/>
      <c r="J99" s="254"/>
      <c r="K99" s="254"/>
      <c r="L99" s="252"/>
      <c r="M99" s="252"/>
      <c r="N99" s="252"/>
      <c r="O99" s="253"/>
      <c r="P99" s="252"/>
      <c r="Q99" s="253"/>
      <c r="R99" s="252"/>
      <c r="S99" s="253"/>
      <c r="T99" s="252"/>
      <c r="U99" s="253"/>
      <c r="V99" s="254"/>
      <c r="W99" s="254"/>
    </row>
    <row r="100" spans="1:23">
      <c r="A100" s="254"/>
      <c r="B100" s="254"/>
      <c r="C100" s="326"/>
      <c r="D100" s="251"/>
      <c r="E100" s="327"/>
      <c r="F100" s="254"/>
      <c r="G100" s="254"/>
      <c r="H100" s="254"/>
      <c r="I100" s="254"/>
      <c r="J100" s="254"/>
      <c r="K100" s="254"/>
      <c r="L100" s="252"/>
      <c r="M100" s="252"/>
      <c r="N100" s="252"/>
      <c r="O100" s="253"/>
      <c r="P100" s="252"/>
      <c r="Q100" s="253"/>
      <c r="R100" s="252"/>
      <c r="S100" s="253"/>
      <c r="T100" s="252"/>
      <c r="U100" s="253"/>
      <c r="V100" s="254"/>
      <c r="W100" s="254"/>
    </row>
    <row r="101" spans="1:23">
      <c r="A101" s="254"/>
      <c r="B101" s="254"/>
      <c r="C101" s="326"/>
      <c r="D101" s="251"/>
      <c r="E101" s="327"/>
      <c r="F101" s="254"/>
      <c r="G101" s="254"/>
      <c r="H101" s="254"/>
      <c r="I101" s="254"/>
      <c r="J101" s="254"/>
      <c r="K101" s="254"/>
      <c r="L101" s="252"/>
      <c r="M101" s="252"/>
      <c r="N101" s="252"/>
      <c r="O101" s="253"/>
      <c r="P101" s="252"/>
      <c r="Q101" s="253"/>
      <c r="R101" s="252"/>
      <c r="S101" s="253"/>
      <c r="T101" s="252"/>
      <c r="U101" s="253"/>
      <c r="V101" s="254"/>
      <c r="W101" s="254"/>
    </row>
    <row r="102" spans="1:23">
      <c r="A102" s="254"/>
      <c r="B102" s="254"/>
      <c r="C102" s="326"/>
      <c r="D102" s="251"/>
      <c r="E102" s="327"/>
      <c r="F102" s="254"/>
      <c r="G102" s="254"/>
      <c r="H102" s="254"/>
      <c r="I102" s="254"/>
      <c r="J102" s="254"/>
      <c r="K102" s="254"/>
      <c r="L102" s="252"/>
      <c r="M102" s="252"/>
      <c r="N102" s="252"/>
      <c r="O102" s="253"/>
      <c r="P102" s="252"/>
      <c r="Q102" s="253"/>
      <c r="R102" s="252"/>
      <c r="S102" s="253"/>
      <c r="T102" s="252"/>
      <c r="U102" s="253"/>
      <c r="V102" s="254"/>
      <c r="W102" s="254"/>
    </row>
    <row r="103" spans="1:23">
      <c r="A103" s="254"/>
      <c r="B103" s="254"/>
      <c r="C103" s="326"/>
      <c r="D103" s="251"/>
      <c r="E103" s="327"/>
      <c r="F103" s="254"/>
      <c r="G103" s="254"/>
      <c r="H103" s="254"/>
      <c r="I103" s="254"/>
      <c r="J103" s="254"/>
      <c r="K103" s="254"/>
      <c r="L103" s="252"/>
      <c r="M103" s="252"/>
      <c r="N103" s="252"/>
      <c r="O103" s="253"/>
      <c r="P103" s="252"/>
      <c r="Q103" s="253"/>
      <c r="R103" s="252"/>
      <c r="S103" s="253"/>
      <c r="T103" s="252"/>
      <c r="U103" s="253"/>
      <c r="V103" s="254"/>
      <c r="W103" s="254"/>
    </row>
    <row r="104" spans="1:23">
      <c r="A104" s="254"/>
      <c r="B104" s="254"/>
      <c r="C104" s="326"/>
      <c r="D104" s="251"/>
      <c r="E104" s="327"/>
      <c r="F104" s="254"/>
      <c r="G104" s="254"/>
      <c r="H104" s="254"/>
      <c r="I104" s="254"/>
      <c r="J104" s="254"/>
      <c r="K104" s="254"/>
      <c r="L104" s="252"/>
      <c r="M104" s="252"/>
      <c r="N104" s="252"/>
      <c r="O104" s="253"/>
      <c r="P104" s="252"/>
      <c r="Q104" s="253"/>
      <c r="R104" s="252"/>
      <c r="S104" s="253"/>
      <c r="T104" s="252"/>
      <c r="U104" s="253"/>
      <c r="V104" s="254"/>
      <c r="W104" s="254"/>
    </row>
    <row r="105" spans="1:23">
      <c r="A105" s="254"/>
      <c r="B105" s="254"/>
      <c r="C105" s="326"/>
      <c r="D105" s="251"/>
      <c r="E105" s="327"/>
      <c r="F105" s="254"/>
      <c r="G105" s="254"/>
      <c r="H105" s="254"/>
      <c r="I105" s="254"/>
      <c r="J105" s="254"/>
      <c r="K105" s="254"/>
      <c r="L105" s="252"/>
      <c r="M105" s="252"/>
      <c r="N105" s="252"/>
      <c r="O105" s="253"/>
      <c r="P105" s="252"/>
      <c r="Q105" s="253"/>
      <c r="R105" s="252"/>
      <c r="S105" s="253"/>
      <c r="T105" s="252"/>
      <c r="U105" s="253"/>
      <c r="V105" s="254"/>
      <c r="W105" s="254"/>
    </row>
    <row r="106" spans="1:23">
      <c r="A106" s="254"/>
      <c r="B106" s="254"/>
      <c r="C106" s="326"/>
      <c r="D106" s="251"/>
      <c r="E106" s="327"/>
      <c r="F106" s="254"/>
      <c r="G106" s="254"/>
      <c r="H106" s="254"/>
      <c r="I106" s="254"/>
      <c r="J106" s="254"/>
      <c r="K106" s="254"/>
      <c r="L106" s="252"/>
      <c r="M106" s="252"/>
      <c r="N106" s="252"/>
      <c r="O106" s="253"/>
      <c r="P106" s="252"/>
      <c r="Q106" s="253"/>
      <c r="R106" s="252"/>
      <c r="S106" s="253"/>
      <c r="T106" s="252"/>
      <c r="U106" s="253"/>
      <c r="V106" s="254"/>
      <c r="W106" s="254"/>
    </row>
    <row r="107" spans="1:23">
      <c r="A107" s="254"/>
      <c r="B107" s="254"/>
      <c r="C107" s="326"/>
      <c r="D107" s="251"/>
      <c r="E107" s="327"/>
      <c r="F107" s="254"/>
      <c r="G107" s="254"/>
      <c r="H107" s="254"/>
      <c r="I107" s="254"/>
      <c r="J107" s="254"/>
      <c r="K107" s="254"/>
      <c r="L107" s="252"/>
      <c r="M107" s="252"/>
      <c r="N107" s="252"/>
      <c r="O107" s="253"/>
      <c r="P107" s="252"/>
      <c r="Q107" s="253"/>
      <c r="R107" s="252"/>
      <c r="S107" s="253"/>
      <c r="T107" s="252"/>
      <c r="U107" s="253"/>
      <c r="V107" s="254"/>
      <c r="W107" s="254"/>
    </row>
    <row r="108" spans="1:23">
      <c r="A108" s="254"/>
      <c r="B108" s="254"/>
      <c r="C108" s="326"/>
      <c r="D108" s="251"/>
      <c r="E108" s="327"/>
      <c r="F108" s="254"/>
      <c r="G108" s="254"/>
      <c r="H108" s="254"/>
      <c r="I108" s="254"/>
      <c r="J108" s="254"/>
      <c r="K108" s="254"/>
      <c r="L108" s="252"/>
      <c r="M108" s="252"/>
      <c r="N108" s="252"/>
      <c r="O108" s="253"/>
      <c r="P108" s="252"/>
      <c r="Q108" s="253"/>
      <c r="R108" s="252"/>
      <c r="S108" s="253"/>
      <c r="T108" s="252"/>
      <c r="U108" s="253"/>
      <c r="V108" s="254"/>
      <c r="W108" s="254"/>
    </row>
    <row r="109" spans="1:23">
      <c r="A109" s="254"/>
      <c r="B109" s="254"/>
      <c r="C109" s="326"/>
      <c r="D109" s="251"/>
      <c r="E109" s="327"/>
      <c r="F109" s="254"/>
      <c r="G109" s="254"/>
      <c r="H109" s="254"/>
      <c r="I109" s="254"/>
      <c r="J109" s="254"/>
      <c r="K109" s="254"/>
      <c r="L109" s="252"/>
      <c r="M109" s="252"/>
      <c r="N109" s="252"/>
      <c r="O109" s="253"/>
      <c r="P109" s="252"/>
      <c r="Q109" s="253"/>
      <c r="R109" s="252"/>
      <c r="S109" s="253"/>
      <c r="T109" s="252"/>
      <c r="U109" s="253"/>
      <c r="V109" s="254"/>
      <c r="W109" s="254"/>
    </row>
    <row r="110" spans="1:23">
      <c r="A110" s="254"/>
      <c r="B110" s="254"/>
      <c r="C110" s="326"/>
      <c r="D110" s="251"/>
      <c r="E110" s="327"/>
      <c r="F110" s="254"/>
      <c r="G110" s="254"/>
      <c r="H110" s="254"/>
      <c r="I110" s="254"/>
      <c r="J110" s="254"/>
      <c r="K110" s="254"/>
      <c r="L110" s="252"/>
      <c r="M110" s="252"/>
      <c r="N110" s="252"/>
      <c r="O110" s="253"/>
      <c r="P110" s="252"/>
      <c r="Q110" s="253"/>
      <c r="R110" s="252"/>
      <c r="S110" s="253"/>
      <c r="T110" s="252"/>
      <c r="U110" s="253"/>
      <c r="V110" s="254"/>
      <c r="W110" s="254"/>
    </row>
    <row r="111" spans="1:23">
      <c r="A111" s="254"/>
      <c r="B111" s="254"/>
      <c r="D111" s="251"/>
      <c r="E111" s="327"/>
      <c r="F111" s="254"/>
      <c r="G111" s="254"/>
      <c r="H111" s="254"/>
      <c r="I111" s="254"/>
      <c r="J111" s="254"/>
      <c r="K111" s="254"/>
      <c r="L111" s="252"/>
      <c r="M111" s="252"/>
      <c r="N111" s="252"/>
      <c r="O111" s="253"/>
      <c r="P111" s="252"/>
      <c r="Q111" s="253"/>
      <c r="R111" s="252"/>
      <c r="S111" s="253"/>
      <c r="T111" s="252"/>
      <c r="U111" s="253"/>
      <c r="V111" s="254"/>
      <c r="W111" s="254"/>
    </row>
    <row r="112" spans="1:23">
      <c r="A112" s="254"/>
      <c r="B112" s="254"/>
      <c r="D112" s="251"/>
      <c r="E112" s="327"/>
      <c r="F112" s="254"/>
      <c r="G112" s="254"/>
      <c r="H112" s="254"/>
      <c r="I112" s="254"/>
      <c r="J112" s="254"/>
      <c r="K112" s="254"/>
      <c r="L112" s="252"/>
      <c r="M112" s="252"/>
      <c r="N112" s="252"/>
      <c r="O112" s="253"/>
      <c r="P112" s="252"/>
      <c r="Q112" s="253"/>
      <c r="R112" s="252"/>
      <c r="S112" s="253"/>
      <c r="T112" s="252"/>
      <c r="U112" s="253"/>
      <c r="V112" s="254"/>
      <c r="W112" s="254"/>
    </row>
    <row r="113" spans="1:23">
      <c r="A113" s="254"/>
      <c r="B113" s="254"/>
      <c r="D113" s="251"/>
      <c r="E113" s="327"/>
      <c r="F113" s="254"/>
      <c r="G113" s="254"/>
      <c r="H113" s="254"/>
      <c r="I113" s="254"/>
      <c r="J113" s="254"/>
      <c r="K113" s="254"/>
      <c r="L113" s="252"/>
      <c r="M113" s="252"/>
      <c r="N113" s="252"/>
      <c r="O113" s="253"/>
      <c r="P113" s="252"/>
      <c r="Q113" s="253"/>
      <c r="R113" s="252"/>
      <c r="S113" s="253"/>
      <c r="T113" s="252"/>
      <c r="U113" s="253"/>
      <c r="V113" s="254"/>
      <c r="W113" s="254"/>
    </row>
    <row r="114" spans="1:23">
      <c r="A114" s="254"/>
      <c r="B114" s="254"/>
      <c r="D114" s="251"/>
      <c r="E114" s="327"/>
      <c r="F114" s="254"/>
      <c r="G114" s="254"/>
      <c r="H114" s="254"/>
      <c r="I114" s="254"/>
      <c r="J114" s="254"/>
      <c r="K114" s="254"/>
      <c r="L114" s="252"/>
      <c r="M114" s="252"/>
      <c r="N114" s="252"/>
      <c r="O114" s="253"/>
      <c r="P114" s="252"/>
      <c r="Q114" s="253"/>
      <c r="R114" s="252"/>
      <c r="S114" s="253"/>
      <c r="T114" s="252"/>
      <c r="U114" s="253"/>
      <c r="V114" s="254"/>
      <c r="W114" s="25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5"/>
    <mergeCell ref="D4:D6"/>
    <mergeCell ref="E4:E6"/>
    <mergeCell ref="L5:L6"/>
    <mergeCell ref="M5:M6"/>
    <mergeCell ref="V4:V6"/>
    <mergeCell ref="W4:W6"/>
  </mergeCells>
  <printOptions horizontalCentered="1"/>
  <pageMargins left="0.590277777777778" right="0.590277777777778" top="0.984027777777778" bottom="0.751388888888889" header="0.298611111111111" footer="0.511805555555556"/>
  <pageSetup paperSize="9" scale="54"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W204"/>
  <sheetViews>
    <sheetView showZeros="0" workbookViewId="0">
      <pane xSplit="2" ySplit="6" topLeftCell="C12" activePane="bottomRight" state="frozen"/>
      <selection/>
      <selection pane="topRight"/>
      <selection pane="bottomLeft"/>
      <selection pane="bottomRight" activeCell="Y9" sqref="Y9"/>
    </sheetView>
  </sheetViews>
  <sheetFormatPr defaultColWidth="10" defaultRowHeight="14.4"/>
  <cols>
    <col min="1" max="1" width="6.75" style="248" customWidth="1"/>
    <col min="2" max="2" width="9.37962962962963" style="248" customWidth="1"/>
    <col min="3" max="3" width="11.75" style="324" customWidth="1"/>
    <col min="4" max="4" width="11" style="248" customWidth="1"/>
    <col min="5" max="5" width="7.5" style="248" customWidth="1"/>
    <col min="6" max="6" width="10.1296296296296" style="248" customWidth="1"/>
    <col min="7" max="7" width="6.5" style="248" customWidth="1"/>
    <col min="8" max="8" width="12.5" style="248" customWidth="1"/>
    <col min="9" max="9" width="6.62962962962963" style="248" customWidth="1"/>
    <col min="10" max="10" width="10.5" style="248" customWidth="1"/>
    <col min="11" max="11" width="6.62962962962963" style="248" customWidth="1"/>
    <col min="12" max="12" width="11" style="248" customWidth="1"/>
    <col min="13" max="13" width="7.62962962962963" style="248" customWidth="1"/>
    <col min="14" max="14" width="10" style="248" customWidth="1"/>
    <col min="15" max="15" width="7.5" style="248" customWidth="1"/>
    <col min="16" max="16" width="10" style="248" customWidth="1"/>
    <col min="17" max="17" width="7.5" style="248" customWidth="1"/>
    <col min="18" max="18" width="10" style="248" customWidth="1"/>
    <col min="19" max="19" width="6.87962962962963" style="248" customWidth="1"/>
    <col min="20" max="20" width="10.1296296296296" style="248" customWidth="1"/>
    <col min="21" max="21" width="6.37962962962963" style="248" customWidth="1"/>
    <col min="22" max="22" width="7.25" style="248" customWidth="1"/>
    <col min="23" max="23" width="7.5" style="248" customWidth="1"/>
    <col min="24" max="24" width="10" style="248"/>
    <col min="25" max="25" width="13.75" style="248"/>
    <col min="26" max="16384" width="10" style="248"/>
  </cols>
  <sheetData>
    <row r="1" ht="15" customHeight="1" spans="1:23">
      <c r="A1" s="325"/>
      <c r="B1" s="325"/>
      <c r="C1" s="326"/>
      <c r="D1" s="251"/>
      <c r="E1" s="327"/>
      <c r="F1" s="254"/>
      <c r="G1" s="254"/>
      <c r="H1" s="254"/>
      <c r="I1" s="254"/>
      <c r="J1" s="254"/>
      <c r="K1" s="254"/>
      <c r="L1" s="252"/>
      <c r="M1" s="252"/>
      <c r="N1" s="252"/>
      <c r="O1" s="253"/>
      <c r="P1" s="252"/>
      <c r="Q1" s="253"/>
      <c r="R1" s="252"/>
      <c r="S1" s="253"/>
      <c r="T1" s="252"/>
      <c r="U1" s="253"/>
      <c r="V1" s="254"/>
      <c r="W1" s="254"/>
    </row>
    <row r="2" ht="24.95" customHeight="1" spans="1:23">
      <c r="A2" s="255" t="s">
        <v>47</v>
      </c>
      <c r="B2" s="256"/>
      <c r="C2" s="328"/>
      <c r="D2" s="256"/>
      <c r="E2" s="256"/>
      <c r="F2" s="256"/>
      <c r="G2" s="256"/>
      <c r="H2" s="256"/>
      <c r="I2" s="256"/>
      <c r="J2" s="256"/>
      <c r="K2" s="256"/>
      <c r="L2" s="256"/>
      <c r="M2" s="256"/>
      <c r="N2" s="256"/>
      <c r="O2" s="256"/>
      <c r="P2" s="256"/>
      <c r="Q2" s="256"/>
      <c r="R2" s="256"/>
      <c r="S2" s="256"/>
      <c r="T2" s="256"/>
      <c r="U2" s="256"/>
      <c r="V2" s="256"/>
      <c r="W2" s="256"/>
    </row>
    <row r="3" ht="21.75" customHeight="1" spans="1:23">
      <c r="A3" s="254"/>
      <c r="B3" s="254"/>
      <c r="C3" s="326"/>
      <c r="D3" s="251"/>
      <c r="E3" s="327"/>
      <c r="F3" s="254"/>
      <c r="G3" s="254"/>
      <c r="H3" s="254"/>
      <c r="I3" s="254"/>
      <c r="J3" s="254"/>
      <c r="K3" s="251"/>
      <c r="L3" s="259"/>
      <c r="M3" s="259"/>
      <c r="N3" s="257"/>
      <c r="O3" s="258"/>
      <c r="P3" s="259"/>
      <c r="Q3" s="258"/>
      <c r="R3" s="259"/>
      <c r="S3" s="258"/>
      <c r="T3" s="329" t="s">
        <v>37</v>
      </c>
      <c r="U3" s="329"/>
      <c r="V3" s="329"/>
      <c r="W3" s="254"/>
    </row>
    <row r="4" ht="20.1" customHeight="1" spans="1:23">
      <c r="A4" s="330" t="s">
        <v>3</v>
      </c>
      <c r="B4" s="331" t="s">
        <v>38</v>
      </c>
      <c r="C4" s="332" t="s">
        <v>48</v>
      </c>
      <c r="D4" s="271" t="s">
        <v>40</v>
      </c>
      <c r="E4" s="333" t="s">
        <v>8</v>
      </c>
      <c r="F4" s="334" t="s">
        <v>9</v>
      </c>
      <c r="G4" s="330"/>
      <c r="H4" s="334"/>
      <c r="I4" s="330"/>
      <c r="J4" s="334"/>
      <c r="K4" s="330"/>
      <c r="L4" s="332" t="s">
        <v>10</v>
      </c>
      <c r="M4" s="332"/>
      <c r="N4" s="332"/>
      <c r="O4" s="333"/>
      <c r="P4" s="332"/>
      <c r="Q4" s="333"/>
      <c r="R4" s="332"/>
      <c r="S4" s="333"/>
      <c r="T4" s="332"/>
      <c r="U4" s="335"/>
      <c r="V4" s="336" t="s">
        <v>41</v>
      </c>
      <c r="W4" s="336" t="s">
        <v>42</v>
      </c>
    </row>
    <row r="5" ht="21" customHeight="1" spans="1:23">
      <c r="A5" s="330"/>
      <c r="B5" s="331"/>
      <c r="C5" s="332"/>
      <c r="D5" s="337"/>
      <c r="E5" s="333"/>
      <c r="F5" s="334" t="s">
        <v>11</v>
      </c>
      <c r="G5" s="330"/>
      <c r="H5" s="334" t="s">
        <v>12</v>
      </c>
      <c r="I5" s="330"/>
      <c r="J5" s="334" t="s">
        <v>13</v>
      </c>
      <c r="K5" s="330"/>
      <c r="L5" s="332" t="s">
        <v>14</v>
      </c>
      <c r="M5" s="332" t="s">
        <v>15</v>
      </c>
      <c r="N5" s="332" t="s">
        <v>16</v>
      </c>
      <c r="O5" s="332"/>
      <c r="P5" s="332" t="s">
        <v>17</v>
      </c>
      <c r="Q5" s="332"/>
      <c r="R5" s="332" t="s">
        <v>18</v>
      </c>
      <c r="S5" s="332"/>
      <c r="T5" s="332" t="s">
        <v>19</v>
      </c>
      <c r="U5" s="338"/>
      <c r="V5" s="336"/>
      <c r="W5" s="336"/>
    </row>
    <row r="6" ht="18.95" customHeight="1" spans="1:23">
      <c r="A6" s="330"/>
      <c r="B6" s="331"/>
      <c r="C6" s="332"/>
      <c r="D6" s="337"/>
      <c r="E6" s="333"/>
      <c r="F6" s="332" t="s">
        <v>20</v>
      </c>
      <c r="G6" s="331" t="s">
        <v>21</v>
      </c>
      <c r="H6" s="332" t="s">
        <v>20</v>
      </c>
      <c r="I6" s="331" t="s">
        <v>21</v>
      </c>
      <c r="J6" s="332" t="s">
        <v>20</v>
      </c>
      <c r="K6" s="331" t="s">
        <v>21</v>
      </c>
      <c r="L6" s="332"/>
      <c r="M6" s="339"/>
      <c r="N6" s="332" t="s">
        <v>20</v>
      </c>
      <c r="O6" s="333" t="s">
        <v>21</v>
      </c>
      <c r="P6" s="332" t="s">
        <v>20</v>
      </c>
      <c r="Q6" s="333" t="s">
        <v>21</v>
      </c>
      <c r="R6" s="332" t="s">
        <v>20</v>
      </c>
      <c r="S6" s="333" t="s">
        <v>21</v>
      </c>
      <c r="T6" s="332" t="s">
        <v>20</v>
      </c>
      <c r="U6" s="335" t="s">
        <v>21</v>
      </c>
      <c r="V6" s="336"/>
      <c r="W6" s="336"/>
    </row>
    <row r="7" ht="30" customHeight="1" spans="1:23">
      <c r="A7" s="340" t="s">
        <v>22</v>
      </c>
      <c r="B7" s="341"/>
      <c r="C7" s="342">
        <f t="shared" ref="C7:F7" si="0">C8+C17+C26+C36+C44+C52+C61+C69+C75+C83+C88+C95+C103</f>
        <v>3361336.6872109</v>
      </c>
      <c r="D7" s="342">
        <f t="shared" si="0"/>
        <v>2118296.0071575</v>
      </c>
      <c r="E7" s="343">
        <f>D7/C7</f>
        <v>0.630194533983198</v>
      </c>
      <c r="F7" s="342">
        <f t="shared" si="0"/>
        <v>489132.6981518</v>
      </c>
      <c r="G7" s="343">
        <f>F7/D7</f>
        <v>0.230908568254423</v>
      </c>
      <c r="H7" s="342">
        <f>H8+H17+H26+H36+H44+H52+H61+H69+H75+H83+H88+H95+H103</f>
        <v>1467292.03378572</v>
      </c>
      <c r="I7" s="343">
        <f>H7/D7</f>
        <v>0.692675635901637</v>
      </c>
      <c r="J7" s="342">
        <f>J8+J17+J26+J36+J44+J52+J61+J69+J75+J83+J88+J95+J103</f>
        <v>162182.287503</v>
      </c>
      <c r="K7" s="343">
        <f>J7/D7</f>
        <v>0.0765626177621083</v>
      </c>
      <c r="L7" s="342">
        <f>N7+P7+R7+T7</f>
        <v>2121289.8544685</v>
      </c>
      <c r="M7" s="343">
        <f>L7/D7</f>
        <v>1.00141332811887</v>
      </c>
      <c r="N7" s="342">
        <f t="shared" ref="N7:R7" si="1">N8+N17+N26+N36+N44+N52+N61+N69+N75+N83+N88+N95+N103</f>
        <v>158682.707503</v>
      </c>
      <c r="O7" s="343">
        <f>N7/L7</f>
        <v>0.0748048208351794</v>
      </c>
      <c r="P7" s="342">
        <f t="shared" si="1"/>
        <v>1451476.8822316</v>
      </c>
      <c r="Q7" s="343">
        <f>P7/L7</f>
        <v>0.684242598518096</v>
      </c>
      <c r="R7" s="342">
        <f t="shared" si="1"/>
        <v>246074.244887</v>
      </c>
      <c r="S7" s="343">
        <f>R7/L7</f>
        <v>0.116002178753952</v>
      </c>
      <c r="T7" s="342">
        <f>T8+T17+T26+T36+T44+T52+T61+T69+T75+T83+T88+T95+T103</f>
        <v>265056.0198469</v>
      </c>
      <c r="U7" s="346">
        <f>T7/L7</f>
        <v>0.124950401892773</v>
      </c>
      <c r="V7" s="311"/>
      <c r="W7" s="311"/>
    </row>
    <row r="8" ht="30" customHeight="1" spans="1:23">
      <c r="A8" s="344">
        <v>1</v>
      </c>
      <c r="B8" s="345" t="s">
        <v>23</v>
      </c>
      <c r="C8" s="342">
        <v>521879.28</v>
      </c>
      <c r="D8" s="342">
        <v>282729.636153</v>
      </c>
      <c r="E8" s="343">
        <v>0.541752943617535</v>
      </c>
      <c r="F8" s="342">
        <v>63024.552681</v>
      </c>
      <c r="G8" s="343">
        <v>0.222914560845309</v>
      </c>
      <c r="H8" s="342">
        <v>205343.121068</v>
      </c>
      <c r="I8" s="343">
        <v>0.726287926027245</v>
      </c>
      <c r="J8" s="342">
        <v>14361.956</v>
      </c>
      <c r="K8" s="343">
        <v>0.0507974904768313</v>
      </c>
      <c r="L8" s="342">
        <v>282729.636153</v>
      </c>
      <c r="M8" s="343">
        <v>1</v>
      </c>
      <c r="N8" s="342">
        <v>14361.956</v>
      </c>
      <c r="O8" s="343">
        <v>0.0507974904768313</v>
      </c>
      <c r="P8" s="342">
        <v>209724.742642</v>
      </c>
      <c r="Q8" s="343">
        <v>0.741785493362666</v>
      </c>
      <c r="R8" s="342">
        <v>10156.101053</v>
      </c>
      <c r="S8" s="343">
        <v>0.0359216005481081</v>
      </c>
      <c r="T8" s="342">
        <v>48486.822301</v>
      </c>
      <c r="U8" s="346">
        <v>0.171495365539823</v>
      </c>
      <c r="V8" s="311"/>
      <c r="W8" s="311"/>
    </row>
    <row r="9" ht="30" customHeight="1" spans="1:23">
      <c r="A9" s="344">
        <v>2</v>
      </c>
      <c r="B9" s="347" t="s">
        <v>49</v>
      </c>
      <c r="C9" s="342">
        <v>92114.48</v>
      </c>
      <c r="D9" s="342">
        <v>77646.36</v>
      </c>
      <c r="E9" s="343">
        <v>0.842933271728831</v>
      </c>
      <c r="F9" s="342">
        <v>20394.96</v>
      </c>
      <c r="G9" s="343">
        <v>0.262664727618912</v>
      </c>
      <c r="H9" s="342">
        <v>46649.47</v>
      </c>
      <c r="I9" s="343">
        <v>0.600794035934202</v>
      </c>
      <c r="J9" s="342">
        <v>10601.93</v>
      </c>
      <c r="K9" s="343">
        <v>0.136541236446886</v>
      </c>
      <c r="L9" s="342">
        <v>77646.36</v>
      </c>
      <c r="M9" s="343">
        <v>1</v>
      </c>
      <c r="N9" s="342">
        <v>10601.93</v>
      </c>
      <c r="O9" s="343">
        <v>0.136541236446886</v>
      </c>
      <c r="P9" s="342">
        <v>67044.43</v>
      </c>
      <c r="Q9" s="343">
        <v>0.863458763553114</v>
      </c>
      <c r="R9" s="342"/>
      <c r="S9" s="343">
        <v>0</v>
      </c>
      <c r="T9" s="342"/>
      <c r="U9" s="346">
        <v>0</v>
      </c>
      <c r="V9" s="311"/>
      <c r="W9" s="311" t="s">
        <v>50</v>
      </c>
    </row>
    <row r="10" ht="30" customHeight="1" spans="1:23">
      <c r="A10" s="344">
        <v>3</v>
      </c>
      <c r="B10" s="347" t="s">
        <v>51</v>
      </c>
      <c r="C10" s="342">
        <v>80207.31</v>
      </c>
      <c r="D10" s="342">
        <v>35450</v>
      </c>
      <c r="E10" s="343">
        <v>0.441979664945751</v>
      </c>
      <c r="F10" s="342">
        <v>13990.817</v>
      </c>
      <c r="G10" s="343">
        <v>0.394663385049365</v>
      </c>
      <c r="H10" s="342">
        <v>21459.180696</v>
      </c>
      <c r="I10" s="343">
        <v>0.605336549957687</v>
      </c>
      <c r="J10" s="342"/>
      <c r="K10" s="343"/>
      <c r="L10" s="342">
        <v>35450</v>
      </c>
      <c r="M10" s="343">
        <v>1</v>
      </c>
      <c r="N10" s="342"/>
      <c r="O10" s="343"/>
      <c r="P10" s="342">
        <v>30982.33</v>
      </c>
      <c r="Q10" s="343">
        <v>0.873972637517631</v>
      </c>
      <c r="R10" s="342">
        <v>1356</v>
      </c>
      <c r="S10" s="343">
        <v>0.0382510578279267</v>
      </c>
      <c r="T10" s="342">
        <v>3111.66</v>
      </c>
      <c r="U10" s="346">
        <v>0.0877760225669958</v>
      </c>
      <c r="V10" s="311" t="s">
        <v>50</v>
      </c>
      <c r="W10" s="311"/>
    </row>
    <row r="11" ht="30" customHeight="1" spans="1:23">
      <c r="A11" s="344">
        <v>4</v>
      </c>
      <c r="B11" s="347" t="s">
        <v>52</v>
      </c>
      <c r="C11" s="342">
        <v>53780.15</v>
      </c>
      <c r="D11" s="342">
        <v>39822.56</v>
      </c>
      <c r="E11" s="343">
        <v>0.740469485488605</v>
      </c>
      <c r="F11" s="342">
        <v>3570.1</v>
      </c>
      <c r="G11" s="343">
        <v>0.0896501882350105</v>
      </c>
      <c r="H11" s="342">
        <v>33525.4559</v>
      </c>
      <c r="I11" s="343">
        <v>0.841870936976427</v>
      </c>
      <c r="J11" s="342">
        <v>2727</v>
      </c>
      <c r="K11" s="343">
        <v>0.0684787718318461</v>
      </c>
      <c r="L11" s="342">
        <v>39822.56</v>
      </c>
      <c r="M11" s="343">
        <v>1</v>
      </c>
      <c r="N11" s="342">
        <v>2727</v>
      </c>
      <c r="O11" s="343">
        <v>0.0684787718318461</v>
      </c>
      <c r="P11" s="342">
        <v>27161.4459</v>
      </c>
      <c r="Q11" s="343">
        <v>0.682061773527367</v>
      </c>
      <c r="R11" s="342">
        <v>985.51</v>
      </c>
      <c r="S11" s="343">
        <v>0.024747530043272</v>
      </c>
      <c r="T11" s="342">
        <v>8948.6</v>
      </c>
      <c r="U11" s="346">
        <v>0.224711821640799</v>
      </c>
      <c r="V11" s="311"/>
      <c r="W11" s="311"/>
    </row>
    <row r="12" ht="30" customHeight="1" spans="1:23">
      <c r="A12" s="344">
        <v>5</v>
      </c>
      <c r="B12" s="347" t="s">
        <v>53</v>
      </c>
      <c r="C12" s="342">
        <v>49695.3</v>
      </c>
      <c r="D12" s="342">
        <v>20102.90039</v>
      </c>
      <c r="E12" s="343">
        <v>0.40452317201023</v>
      </c>
      <c r="F12" s="342">
        <v>4692.37909</v>
      </c>
      <c r="G12" s="343">
        <v>0.233418014264956</v>
      </c>
      <c r="H12" s="342">
        <v>15390.6213</v>
      </c>
      <c r="I12" s="343">
        <v>0.765592078825398</v>
      </c>
      <c r="J12" s="342">
        <v>19.9</v>
      </c>
      <c r="K12" s="343">
        <v>0.000989906909646683</v>
      </c>
      <c r="L12" s="342">
        <v>20102.90039</v>
      </c>
      <c r="M12" s="343" t="s">
        <v>54</v>
      </c>
      <c r="N12" s="342">
        <v>19.9</v>
      </c>
      <c r="O12" s="343">
        <v>0.000989906909646683</v>
      </c>
      <c r="P12" s="342">
        <v>10636.0773</v>
      </c>
      <c r="Q12" s="343">
        <v>0.529081729186243</v>
      </c>
      <c r="R12" s="342">
        <v>350</v>
      </c>
      <c r="S12" s="343">
        <v>0.0174104230339869</v>
      </c>
      <c r="T12" s="342">
        <v>9096.92303</v>
      </c>
      <c r="U12" s="346">
        <v>0.452517937885479</v>
      </c>
      <c r="V12" s="311"/>
      <c r="W12" s="311"/>
    </row>
    <row r="13" ht="30" customHeight="1" spans="1:23">
      <c r="A13" s="344">
        <v>6</v>
      </c>
      <c r="B13" s="347" t="s">
        <v>55</v>
      </c>
      <c r="C13" s="348">
        <v>59707.2</v>
      </c>
      <c r="D13" s="342">
        <v>36132.13</v>
      </c>
      <c r="E13" s="343">
        <v>0.605155324650963</v>
      </c>
      <c r="F13" s="342">
        <v>4644.96</v>
      </c>
      <c r="G13" s="343">
        <v>0.128554834713591</v>
      </c>
      <c r="H13" s="342">
        <v>31319.17</v>
      </c>
      <c r="I13" s="343">
        <v>0.866795563948209</v>
      </c>
      <c r="J13" s="342">
        <v>168</v>
      </c>
      <c r="K13" s="343">
        <v>0.00464960133819955</v>
      </c>
      <c r="L13" s="342">
        <v>36132.13</v>
      </c>
      <c r="M13" s="343">
        <v>1</v>
      </c>
      <c r="N13" s="342">
        <v>168</v>
      </c>
      <c r="O13" s="343">
        <v>0.00464960133819955</v>
      </c>
      <c r="P13" s="342">
        <v>19201.17</v>
      </c>
      <c r="Q13" s="343">
        <v>0.531415391232125</v>
      </c>
      <c r="R13" s="348">
        <v>5084.32</v>
      </c>
      <c r="S13" s="343">
        <v>0.140714649260921</v>
      </c>
      <c r="T13" s="348">
        <v>11678.64</v>
      </c>
      <c r="U13" s="346">
        <v>0.323220358168754</v>
      </c>
      <c r="V13" s="349"/>
      <c r="W13" s="349"/>
    </row>
    <row r="14" ht="30" customHeight="1" spans="1:23">
      <c r="A14" s="344">
        <v>7</v>
      </c>
      <c r="B14" s="347" t="s">
        <v>56</v>
      </c>
      <c r="C14" s="342">
        <v>121705.82</v>
      </c>
      <c r="D14" s="342">
        <v>34249.698</v>
      </c>
      <c r="E14" s="343">
        <v>0.281413805847576</v>
      </c>
      <c r="F14" s="342">
        <v>4565.04</v>
      </c>
      <c r="G14" s="343">
        <v>0.133287014676743</v>
      </c>
      <c r="H14" s="342">
        <v>29544.893</v>
      </c>
      <c r="I14" s="343">
        <v>0.862632219414022</v>
      </c>
      <c r="J14" s="342">
        <v>139.765</v>
      </c>
      <c r="K14" s="343">
        <v>0.00408076590923517</v>
      </c>
      <c r="L14" s="342">
        <v>34249.698</v>
      </c>
      <c r="M14" s="343">
        <v>1</v>
      </c>
      <c r="N14" s="342">
        <v>139.765</v>
      </c>
      <c r="O14" s="343">
        <v>0.00408076590923517</v>
      </c>
      <c r="P14" s="342">
        <v>28047.16</v>
      </c>
      <c r="Q14" s="343">
        <v>0.818902403168635</v>
      </c>
      <c r="R14" s="348">
        <v>1196.09</v>
      </c>
      <c r="S14" s="343">
        <v>0.0349226436974714</v>
      </c>
      <c r="T14" s="348">
        <v>4866.683</v>
      </c>
      <c r="U14" s="346">
        <v>0.142094187224658</v>
      </c>
      <c r="V14" s="311" t="s">
        <v>50</v>
      </c>
      <c r="W14" s="311"/>
    </row>
    <row r="15" ht="30" customHeight="1" spans="1:23">
      <c r="A15" s="344">
        <v>8</v>
      </c>
      <c r="B15" s="347" t="s">
        <v>57</v>
      </c>
      <c r="C15" s="342">
        <v>47730.62</v>
      </c>
      <c r="D15" s="342">
        <v>32079.012633</v>
      </c>
      <c r="E15" s="343">
        <v>0.672084557732541</v>
      </c>
      <c r="F15" s="342">
        <v>11067.435791</v>
      </c>
      <c r="G15" s="343">
        <v>0.345005499939073</v>
      </c>
      <c r="H15" s="342">
        <v>20396.576842</v>
      </c>
      <c r="I15" s="343">
        <v>0.635823087055299</v>
      </c>
      <c r="J15" s="342">
        <v>615</v>
      </c>
      <c r="K15" s="343">
        <v>0.019171413005628</v>
      </c>
      <c r="L15" s="342">
        <v>32079.012633</v>
      </c>
      <c r="M15" s="343">
        <v>1</v>
      </c>
      <c r="N15" s="342">
        <v>615</v>
      </c>
      <c r="O15" s="343">
        <v>0.019171413005628</v>
      </c>
      <c r="P15" s="342">
        <v>22232.965633</v>
      </c>
      <c r="Q15" s="343">
        <v>0.693068888601912</v>
      </c>
      <c r="R15" s="348">
        <v>1020.987</v>
      </c>
      <c r="S15" s="343">
        <v>0.0318272576428896</v>
      </c>
      <c r="T15" s="348">
        <v>8210.06</v>
      </c>
      <c r="U15" s="346">
        <v>0.255932440749571</v>
      </c>
      <c r="V15" s="311" t="s">
        <v>50</v>
      </c>
      <c r="W15" s="311"/>
    </row>
    <row r="16" ht="30" customHeight="1" spans="1:23">
      <c r="A16" s="344">
        <v>9</v>
      </c>
      <c r="B16" s="347" t="s">
        <v>58</v>
      </c>
      <c r="C16" s="342">
        <v>16938.4</v>
      </c>
      <c r="D16" s="342">
        <v>7246.97513</v>
      </c>
      <c r="E16" s="343">
        <v>0.42784295624144</v>
      </c>
      <c r="F16" s="342">
        <v>98.8608</v>
      </c>
      <c r="G16" s="343">
        <v>0.0136416640359024</v>
      </c>
      <c r="H16" s="342">
        <v>7057.75333</v>
      </c>
      <c r="I16" s="343">
        <v>0.973889547486277</v>
      </c>
      <c r="J16" s="342">
        <v>90.361</v>
      </c>
      <c r="K16" s="343">
        <v>0.0124687884778211</v>
      </c>
      <c r="L16" s="342">
        <v>7246.97513</v>
      </c>
      <c r="M16" s="343">
        <v>1</v>
      </c>
      <c r="N16" s="342">
        <v>90.361</v>
      </c>
      <c r="O16" s="343">
        <v>0.0124687884778211</v>
      </c>
      <c r="P16" s="342">
        <v>4419.163809</v>
      </c>
      <c r="Q16" s="343">
        <v>0.609794256186443</v>
      </c>
      <c r="R16" s="348">
        <v>163.194053</v>
      </c>
      <c r="S16" s="343">
        <v>0.0225189199731668</v>
      </c>
      <c r="T16" s="348">
        <v>2574.256271</v>
      </c>
      <c r="U16" s="346">
        <v>0.355218035776535</v>
      </c>
      <c r="V16" s="311"/>
      <c r="W16" s="311"/>
    </row>
    <row r="17" ht="30" customHeight="1" spans="1:23">
      <c r="A17" s="344">
        <v>10</v>
      </c>
      <c r="B17" s="345" t="s">
        <v>24</v>
      </c>
      <c r="C17" s="342">
        <v>205230.108</v>
      </c>
      <c r="D17" s="342">
        <v>136475.1462</v>
      </c>
      <c r="E17" s="343">
        <v>0.6649</v>
      </c>
      <c r="F17" s="342">
        <v>50342.71</v>
      </c>
      <c r="G17" s="343">
        <v>0.3689</v>
      </c>
      <c r="H17" s="342">
        <v>74722.0715</v>
      </c>
      <c r="I17" s="343">
        <v>0.5475</v>
      </c>
      <c r="J17" s="342">
        <v>11721.87</v>
      </c>
      <c r="K17" s="343">
        <v>0.0859</v>
      </c>
      <c r="L17" s="342">
        <v>136475.1461</v>
      </c>
      <c r="M17" s="343">
        <v>1</v>
      </c>
      <c r="N17" s="342">
        <v>8222.29</v>
      </c>
      <c r="O17" s="343">
        <v>0.0602</v>
      </c>
      <c r="P17" s="348">
        <v>99360.3028</v>
      </c>
      <c r="Q17" s="343">
        <v>0.728</v>
      </c>
      <c r="R17" s="348">
        <v>17619.3026</v>
      </c>
      <c r="S17" s="343">
        <v>0.1291</v>
      </c>
      <c r="T17" s="348">
        <v>11273.2463</v>
      </c>
      <c r="U17" s="346">
        <v>0.0826</v>
      </c>
      <c r="V17" s="311"/>
      <c r="W17" s="311"/>
    </row>
    <row r="18" ht="30" customHeight="1" spans="1:23">
      <c r="A18" s="344">
        <v>11</v>
      </c>
      <c r="B18" s="347" t="s">
        <v>59</v>
      </c>
      <c r="C18" s="342">
        <v>39820.5</v>
      </c>
      <c r="D18" s="342">
        <v>30361.9872</v>
      </c>
      <c r="E18" s="343">
        <v>0.7624</v>
      </c>
      <c r="F18" s="342">
        <v>14339.9792</v>
      </c>
      <c r="G18" s="343">
        <v>0.4723</v>
      </c>
      <c r="H18" s="342">
        <v>15526.508</v>
      </c>
      <c r="I18" s="343">
        <v>0.5114</v>
      </c>
      <c r="J18" s="342">
        <v>495.5</v>
      </c>
      <c r="K18" s="343">
        <v>0.0163</v>
      </c>
      <c r="L18" s="342">
        <v>30361.9872</v>
      </c>
      <c r="M18" s="343">
        <v>1</v>
      </c>
      <c r="N18" s="342">
        <v>495.5</v>
      </c>
      <c r="O18" s="343">
        <v>0.0163</v>
      </c>
      <c r="P18" s="348">
        <v>27115.891</v>
      </c>
      <c r="Q18" s="343">
        <v>0.8931</v>
      </c>
      <c r="R18" s="348">
        <v>954.377</v>
      </c>
      <c r="S18" s="343">
        <v>0.0314</v>
      </c>
      <c r="T18" s="348">
        <v>1796.2192</v>
      </c>
      <c r="U18" s="346">
        <v>0.0592</v>
      </c>
      <c r="V18" s="311" t="s">
        <v>50</v>
      </c>
      <c r="W18" s="311"/>
    </row>
    <row r="19" ht="30" customHeight="1" spans="1:23">
      <c r="A19" s="344">
        <v>12</v>
      </c>
      <c r="B19" s="347" t="s">
        <v>60</v>
      </c>
      <c r="C19" s="342">
        <v>12625.69</v>
      </c>
      <c r="D19" s="342">
        <v>12625.69</v>
      </c>
      <c r="E19" s="343">
        <v>1</v>
      </c>
      <c r="F19" s="342">
        <v>4853.88</v>
      </c>
      <c r="G19" s="343">
        <v>0.38</v>
      </c>
      <c r="H19" s="342">
        <v>6964.49</v>
      </c>
      <c r="I19" s="343">
        <v>0.55</v>
      </c>
      <c r="J19" s="342">
        <v>807.32</v>
      </c>
      <c r="K19" s="343">
        <v>0.07</v>
      </c>
      <c r="L19" s="342">
        <v>12625.69</v>
      </c>
      <c r="M19" s="343">
        <v>1</v>
      </c>
      <c r="N19" s="342">
        <v>807.32</v>
      </c>
      <c r="O19" s="343">
        <v>0.07</v>
      </c>
      <c r="P19" s="342">
        <v>10134.8429</v>
      </c>
      <c r="Q19" s="343">
        <v>0.8</v>
      </c>
      <c r="R19" s="342">
        <v>400</v>
      </c>
      <c r="S19" s="343">
        <v>0.03</v>
      </c>
      <c r="T19" s="342">
        <v>1283.5271</v>
      </c>
      <c r="U19" s="346">
        <v>0.1</v>
      </c>
      <c r="V19" s="350"/>
      <c r="W19" s="350"/>
    </row>
    <row r="20" ht="30" customHeight="1" spans="1:23">
      <c r="A20" s="344">
        <v>13</v>
      </c>
      <c r="B20" s="347" t="s">
        <v>61</v>
      </c>
      <c r="C20" s="342">
        <v>63269.108</v>
      </c>
      <c r="D20" s="342">
        <v>36517.2401</v>
      </c>
      <c r="E20" s="343">
        <v>0.577173303913183</v>
      </c>
      <c r="F20" s="342">
        <v>7875</v>
      </c>
      <c r="G20" s="343">
        <v>0.215651565628586</v>
      </c>
      <c r="H20" s="342">
        <v>21039.9546</v>
      </c>
      <c r="I20" s="343">
        <v>0.576164971459604</v>
      </c>
      <c r="J20" s="342">
        <v>7602.2855</v>
      </c>
      <c r="K20" s="343">
        <v>0.20818346291181</v>
      </c>
      <c r="L20" s="342">
        <v>36517.24</v>
      </c>
      <c r="M20" s="343">
        <v>1</v>
      </c>
      <c r="N20" s="342">
        <v>4102.7145</v>
      </c>
      <c r="O20" s="343">
        <v>0.112350070508204</v>
      </c>
      <c r="P20" s="348">
        <v>22636.28</v>
      </c>
      <c r="Q20" s="343">
        <v>0.619879266286611</v>
      </c>
      <c r="R20" s="348">
        <v>6380.2456</v>
      </c>
      <c r="S20" s="343">
        <v>0.174718724156813</v>
      </c>
      <c r="T20" s="348">
        <v>3398</v>
      </c>
      <c r="U20" s="346">
        <v>0.0930519390483729</v>
      </c>
      <c r="V20" s="311" t="s">
        <v>50</v>
      </c>
      <c r="W20" s="311"/>
    </row>
    <row r="21" ht="30" customHeight="1" spans="1:23">
      <c r="A21" s="344">
        <v>14</v>
      </c>
      <c r="B21" s="347" t="s">
        <v>62</v>
      </c>
      <c r="C21" s="342">
        <v>11749.5</v>
      </c>
      <c r="D21" s="342">
        <v>10322.9</v>
      </c>
      <c r="E21" s="343">
        <v>1</v>
      </c>
      <c r="F21" s="342">
        <v>6045.1</v>
      </c>
      <c r="G21" s="343">
        <v>0.5856</v>
      </c>
      <c r="H21" s="342">
        <v>3315.8</v>
      </c>
      <c r="I21" s="343">
        <v>0.3212</v>
      </c>
      <c r="J21" s="342">
        <v>962</v>
      </c>
      <c r="K21" s="343">
        <v>0.0932</v>
      </c>
      <c r="L21" s="342">
        <v>10322.9</v>
      </c>
      <c r="M21" s="343">
        <v>1</v>
      </c>
      <c r="N21" s="342">
        <v>962</v>
      </c>
      <c r="O21" s="343">
        <v>0.0932</v>
      </c>
      <c r="P21" s="348">
        <v>4268.3</v>
      </c>
      <c r="Q21" s="343">
        <v>0.4135</v>
      </c>
      <c r="R21" s="348">
        <v>1623.1</v>
      </c>
      <c r="S21" s="343">
        <v>0.1456</v>
      </c>
      <c r="T21" s="348">
        <v>3469.5</v>
      </c>
      <c r="U21" s="346">
        <v>0.3361</v>
      </c>
      <c r="V21" s="311"/>
      <c r="W21" s="311"/>
    </row>
    <row r="22" ht="30" customHeight="1" spans="1:23">
      <c r="A22" s="344">
        <v>15</v>
      </c>
      <c r="B22" s="347" t="s">
        <v>63</v>
      </c>
      <c r="C22" s="342">
        <v>19075.5</v>
      </c>
      <c r="D22" s="342">
        <v>11392.48</v>
      </c>
      <c r="E22" s="343">
        <v>0.597231003119184</v>
      </c>
      <c r="F22" s="342">
        <v>5691.76</v>
      </c>
      <c r="G22" s="343">
        <v>0.4931</v>
      </c>
      <c r="H22" s="342">
        <v>5097.52</v>
      </c>
      <c r="I22" s="343">
        <v>0.447446034577195</v>
      </c>
      <c r="J22" s="342">
        <v>603.2</v>
      </c>
      <c r="K22" s="343">
        <v>0.0529472072805921</v>
      </c>
      <c r="L22" s="342">
        <v>11392.48</v>
      </c>
      <c r="M22" s="343">
        <v>1</v>
      </c>
      <c r="N22" s="342">
        <v>603.2</v>
      </c>
      <c r="O22" s="343">
        <v>0.0529472072805921</v>
      </c>
      <c r="P22" s="348">
        <v>2038.64</v>
      </c>
      <c r="Q22" s="343">
        <v>0.175</v>
      </c>
      <c r="R22" s="348">
        <v>7654.64</v>
      </c>
      <c r="S22" s="343">
        <v>0.671902869261127</v>
      </c>
      <c r="T22" s="348">
        <v>1096</v>
      </c>
      <c r="U22" s="346">
        <v>0.0962038116371501</v>
      </c>
      <c r="V22" s="311"/>
      <c r="W22" s="311"/>
    </row>
    <row r="23" ht="30" customHeight="1" spans="1:23">
      <c r="A23" s="344">
        <v>16</v>
      </c>
      <c r="B23" s="347" t="s">
        <v>64</v>
      </c>
      <c r="C23" s="342">
        <v>29176.1</v>
      </c>
      <c r="D23" s="342">
        <v>10673.1289</v>
      </c>
      <c r="E23" s="343">
        <v>0.363726779795792</v>
      </c>
      <c r="F23" s="342">
        <v>1000</v>
      </c>
      <c r="G23" s="343">
        <v>0.0942317992386994</v>
      </c>
      <c r="H23" s="342">
        <v>9612.1289</v>
      </c>
      <c r="I23" s="343">
        <v>0.905768200761301</v>
      </c>
      <c r="J23" s="342">
        <v>61</v>
      </c>
      <c r="K23" s="343">
        <v>0.0057</v>
      </c>
      <c r="L23" s="342">
        <v>10673.1289</v>
      </c>
      <c r="M23" s="343">
        <v>1</v>
      </c>
      <c r="N23" s="342">
        <v>61</v>
      </c>
      <c r="O23" s="343">
        <v>0.0057</v>
      </c>
      <c r="P23" s="348">
        <v>10367.1289</v>
      </c>
      <c r="Q23" s="343">
        <v>0.976913209186519</v>
      </c>
      <c r="R23" s="348">
        <v>155</v>
      </c>
      <c r="S23" s="343">
        <v>0.0146059288819984</v>
      </c>
      <c r="T23" s="348">
        <v>90</v>
      </c>
      <c r="U23" s="346">
        <v>0.00848086193148295</v>
      </c>
      <c r="V23" s="311"/>
      <c r="W23" s="311"/>
    </row>
    <row r="24" ht="30" customHeight="1" spans="1:23">
      <c r="A24" s="344">
        <v>17</v>
      </c>
      <c r="B24" s="347" t="s">
        <v>65</v>
      </c>
      <c r="C24" s="342">
        <v>13322.36</v>
      </c>
      <c r="D24" s="342">
        <v>12243.58</v>
      </c>
      <c r="E24" s="343">
        <v>0.92</v>
      </c>
      <c r="F24" s="342">
        <v>3548.84</v>
      </c>
      <c r="G24" s="343">
        <v>0.29</v>
      </c>
      <c r="H24" s="342">
        <v>7548.38</v>
      </c>
      <c r="I24" s="343">
        <v>0.6165</v>
      </c>
      <c r="J24" s="342">
        <v>1146.36</v>
      </c>
      <c r="K24" s="343">
        <v>0.0935</v>
      </c>
      <c r="L24" s="342">
        <v>12243.58</v>
      </c>
      <c r="M24" s="343">
        <v>1</v>
      </c>
      <c r="N24" s="342">
        <v>1146.36</v>
      </c>
      <c r="O24" s="343">
        <v>1</v>
      </c>
      <c r="P24" s="348">
        <v>10725.75</v>
      </c>
      <c r="Q24" s="343">
        <v>1</v>
      </c>
      <c r="R24" s="348">
        <v>231.47</v>
      </c>
      <c r="S24" s="343">
        <v>1</v>
      </c>
      <c r="T24" s="348">
        <v>140</v>
      </c>
      <c r="U24" s="346">
        <v>1</v>
      </c>
      <c r="V24" s="311"/>
      <c r="W24" s="311" t="s">
        <v>50</v>
      </c>
    </row>
    <row r="25" ht="30" customHeight="1" spans="1:23">
      <c r="A25" s="344">
        <v>18</v>
      </c>
      <c r="B25" s="347" t="s">
        <v>66</v>
      </c>
      <c r="C25" s="342">
        <v>16191.35</v>
      </c>
      <c r="D25" s="342">
        <v>12338.14</v>
      </c>
      <c r="E25" s="343">
        <v>0.762</v>
      </c>
      <c r="F25" s="342">
        <v>6676.65</v>
      </c>
      <c r="G25" s="343">
        <v>0.5411</v>
      </c>
      <c r="H25" s="342">
        <v>5617.29</v>
      </c>
      <c r="I25" s="343">
        <v>0.4553</v>
      </c>
      <c r="J25" s="342">
        <v>44.2</v>
      </c>
      <c r="K25" s="343">
        <v>0.0036</v>
      </c>
      <c r="L25" s="342">
        <v>12338.14</v>
      </c>
      <c r="M25" s="343">
        <v>1</v>
      </c>
      <c r="N25" s="342">
        <v>44.2</v>
      </c>
      <c r="O25" s="343">
        <v>0.0036</v>
      </c>
      <c r="P25" s="348">
        <v>12073.47</v>
      </c>
      <c r="Q25" s="343">
        <v>0.9785</v>
      </c>
      <c r="R25" s="348">
        <v>220.47</v>
      </c>
      <c r="S25" s="343">
        <v>0.0179</v>
      </c>
      <c r="T25" s="348"/>
      <c r="U25" s="346"/>
      <c r="V25" s="311"/>
      <c r="W25" s="311"/>
    </row>
    <row r="26" ht="30" customHeight="1" spans="1:23">
      <c r="A26" s="344">
        <v>19</v>
      </c>
      <c r="B26" s="345" t="s">
        <v>25</v>
      </c>
      <c r="C26" s="342">
        <v>422448.6882</v>
      </c>
      <c r="D26" s="342">
        <v>251271.56028</v>
      </c>
      <c r="E26" s="343">
        <v>0.594797823495762</v>
      </c>
      <c r="F26" s="342">
        <v>40787.682169</v>
      </c>
      <c r="G26" s="343">
        <v>0.162325104056937</v>
      </c>
      <c r="H26" s="342">
        <v>191659.741511</v>
      </c>
      <c r="I26" s="343">
        <v>0.762759387880695</v>
      </c>
      <c r="J26" s="342">
        <v>18824.1366</v>
      </c>
      <c r="K26" s="343">
        <v>0.0749155080623676</v>
      </c>
      <c r="L26" s="342">
        <v>251271.56028</v>
      </c>
      <c r="M26" s="343">
        <v>1</v>
      </c>
      <c r="N26" s="342">
        <v>18824.1366</v>
      </c>
      <c r="O26" s="343">
        <v>0.0749155080623676</v>
      </c>
      <c r="P26" s="348">
        <v>185222.101652</v>
      </c>
      <c r="Q26" s="343">
        <v>0.737139139207005</v>
      </c>
      <c r="R26" s="348">
        <v>32648.847217</v>
      </c>
      <c r="S26" s="343">
        <v>0.129934510617192</v>
      </c>
      <c r="T26" s="348">
        <v>14576.474811</v>
      </c>
      <c r="U26" s="346">
        <v>0.0580108421134369</v>
      </c>
      <c r="V26" s="311"/>
      <c r="W26" s="311"/>
    </row>
    <row r="27" ht="30" customHeight="1" spans="1:23">
      <c r="A27" s="344">
        <v>20</v>
      </c>
      <c r="B27" s="347" t="s">
        <v>67</v>
      </c>
      <c r="C27" s="342">
        <v>66354.6</v>
      </c>
      <c r="D27" s="342">
        <v>47157.9086799998</v>
      </c>
      <c r="E27" s="343">
        <v>0.71069539534561</v>
      </c>
      <c r="F27" s="342">
        <v>4427.79</v>
      </c>
      <c r="G27" s="343">
        <v>0.0938928405423092</v>
      </c>
      <c r="H27" s="342">
        <v>41152.1186799998</v>
      </c>
      <c r="I27" s="343">
        <v>0.872645115779973</v>
      </c>
      <c r="J27" s="342">
        <v>1578</v>
      </c>
      <c r="K27" s="343">
        <v>0.0334620436777182</v>
      </c>
      <c r="L27" s="342">
        <v>47157.9086799998</v>
      </c>
      <c r="M27" s="343">
        <v>1</v>
      </c>
      <c r="N27" s="342">
        <v>1578</v>
      </c>
      <c r="O27" s="343">
        <v>0.0334620436777182</v>
      </c>
      <c r="P27" s="348">
        <v>42406.851021</v>
      </c>
      <c r="Q27" s="343">
        <v>0.899252155322681</v>
      </c>
      <c r="R27" s="348">
        <v>3173.057659</v>
      </c>
      <c r="S27" s="343">
        <v>0.0672858009996048</v>
      </c>
      <c r="T27" s="348"/>
      <c r="U27" s="346"/>
      <c r="V27" s="311" t="s">
        <v>50</v>
      </c>
      <c r="W27" s="311"/>
    </row>
    <row r="28" ht="30" customHeight="1" spans="1:23">
      <c r="A28" s="344">
        <v>21</v>
      </c>
      <c r="B28" s="347" t="s">
        <v>68</v>
      </c>
      <c r="C28" s="342">
        <v>61396</v>
      </c>
      <c r="D28" s="342">
        <v>50963.8</v>
      </c>
      <c r="E28" s="343">
        <v>0.830083393054922</v>
      </c>
      <c r="F28" s="342">
        <v>3900</v>
      </c>
      <c r="G28" s="343">
        <v>0.077</v>
      </c>
      <c r="H28" s="342">
        <v>40242.7</v>
      </c>
      <c r="I28" s="343">
        <v>0.79</v>
      </c>
      <c r="J28" s="342">
        <v>6821.1</v>
      </c>
      <c r="K28" s="343">
        <v>0.133</v>
      </c>
      <c r="L28" s="342">
        <v>50963.8</v>
      </c>
      <c r="M28" s="343">
        <v>1</v>
      </c>
      <c r="N28" s="342">
        <v>6821.1</v>
      </c>
      <c r="O28" s="343">
        <v>0.134</v>
      </c>
      <c r="P28" s="348">
        <v>32125.5</v>
      </c>
      <c r="Q28" s="343">
        <v>0.63</v>
      </c>
      <c r="R28" s="348">
        <v>12017.2</v>
      </c>
      <c r="S28" s="343">
        <v>0.236</v>
      </c>
      <c r="T28" s="348"/>
      <c r="U28" s="346"/>
      <c r="V28" s="311" t="s">
        <v>50</v>
      </c>
      <c r="W28" s="311"/>
    </row>
    <row r="29" ht="30" customHeight="1" spans="1:23">
      <c r="A29" s="344">
        <v>22</v>
      </c>
      <c r="B29" s="347" t="s">
        <v>69</v>
      </c>
      <c r="C29" s="342">
        <v>54194.76</v>
      </c>
      <c r="D29" s="342">
        <v>23304.3873</v>
      </c>
      <c r="E29" s="343">
        <v>0.430011818485772</v>
      </c>
      <c r="F29" s="342">
        <v>329</v>
      </c>
      <c r="G29" s="343">
        <v>0.0141175134005776</v>
      </c>
      <c r="H29" s="342">
        <v>22975.3873</v>
      </c>
      <c r="I29" s="343">
        <v>0.985882486599422</v>
      </c>
      <c r="J29" s="342"/>
      <c r="K29" s="343"/>
      <c r="L29" s="342">
        <v>23304.3873</v>
      </c>
      <c r="M29" s="343">
        <v>1</v>
      </c>
      <c r="N29" s="342"/>
      <c r="O29" s="343"/>
      <c r="P29" s="348">
        <v>23169.1773</v>
      </c>
      <c r="Q29" s="343">
        <v>0.994198088185738</v>
      </c>
      <c r="R29" s="348"/>
      <c r="S29" s="343"/>
      <c r="T29" s="348">
        <v>135.21</v>
      </c>
      <c r="U29" s="346">
        <v>0.00580191181426169</v>
      </c>
      <c r="V29" s="311" t="s">
        <v>50</v>
      </c>
      <c r="W29" s="311"/>
    </row>
    <row r="30" ht="30" customHeight="1" spans="1:23">
      <c r="A30" s="344">
        <v>23</v>
      </c>
      <c r="B30" s="347" t="s">
        <v>70</v>
      </c>
      <c r="C30" s="342">
        <v>67976</v>
      </c>
      <c r="D30" s="342">
        <v>32576.6641</v>
      </c>
      <c r="E30" s="343">
        <v>0.479237732434977</v>
      </c>
      <c r="F30" s="342">
        <v>8048.226969</v>
      </c>
      <c r="G30" s="343">
        <v>0.247054976049558</v>
      </c>
      <c r="H30" s="342">
        <v>21209.397131</v>
      </c>
      <c r="I30" s="343">
        <v>0.651061049894301</v>
      </c>
      <c r="J30" s="342">
        <v>3319.04</v>
      </c>
      <c r="K30" s="343">
        <v>0.10188397405614</v>
      </c>
      <c r="L30" s="342">
        <v>32576.6641</v>
      </c>
      <c r="M30" s="343">
        <v>1</v>
      </c>
      <c r="N30" s="342">
        <v>3319.04</v>
      </c>
      <c r="O30" s="343">
        <v>0.10188397405614</v>
      </c>
      <c r="P30" s="348">
        <v>18742.082731</v>
      </c>
      <c r="Q30" s="343">
        <v>0.575322343425581</v>
      </c>
      <c r="R30" s="348">
        <v>7340.129558</v>
      </c>
      <c r="S30" s="343">
        <v>0.225318637152906</v>
      </c>
      <c r="T30" s="348">
        <v>3175.411811</v>
      </c>
      <c r="U30" s="346">
        <v>0.0974750453653724</v>
      </c>
      <c r="V30" s="311" t="s">
        <v>50</v>
      </c>
      <c r="W30" s="311"/>
    </row>
    <row r="31" ht="30" customHeight="1" spans="1:23">
      <c r="A31" s="344">
        <v>24</v>
      </c>
      <c r="B31" s="347" t="s">
        <v>71</v>
      </c>
      <c r="C31" s="342">
        <v>53384.41</v>
      </c>
      <c r="D31" s="342">
        <v>13129.99</v>
      </c>
      <c r="E31" s="343">
        <v>0.245951767566599</v>
      </c>
      <c r="F31" s="342">
        <v>5370.08</v>
      </c>
      <c r="G31" s="343">
        <v>0.408993456963791</v>
      </c>
      <c r="H31" s="342">
        <v>7759.91</v>
      </c>
      <c r="I31" s="343">
        <v>0.591006543036209</v>
      </c>
      <c r="J31" s="342"/>
      <c r="K31" s="343">
        <v>0</v>
      </c>
      <c r="L31" s="342">
        <v>13129.99</v>
      </c>
      <c r="M31" s="343">
        <v>1</v>
      </c>
      <c r="N31" s="342"/>
      <c r="O31" s="343">
        <v>0</v>
      </c>
      <c r="P31" s="342">
        <v>9907.48</v>
      </c>
      <c r="Q31" s="343">
        <v>0.754568739199344</v>
      </c>
      <c r="R31" s="348"/>
      <c r="S31" s="343">
        <v>0</v>
      </c>
      <c r="T31" s="342">
        <v>3222.51</v>
      </c>
      <c r="U31" s="346">
        <v>0.245431260800656</v>
      </c>
      <c r="V31" s="311" t="s">
        <v>50</v>
      </c>
      <c r="W31" s="311"/>
    </row>
    <row r="32" ht="30" customHeight="1" spans="1:23">
      <c r="A32" s="344">
        <v>25</v>
      </c>
      <c r="B32" s="347" t="s">
        <v>72</v>
      </c>
      <c r="C32" s="348">
        <v>52201.5182</v>
      </c>
      <c r="D32" s="342">
        <v>41692.574</v>
      </c>
      <c r="E32" s="343">
        <v>0.798685084986666</v>
      </c>
      <c r="F32" s="342">
        <v>11181.2196</v>
      </c>
      <c r="G32" s="343">
        <v>0.268182520944857</v>
      </c>
      <c r="H32" s="342">
        <v>24408.4892</v>
      </c>
      <c r="I32" s="343">
        <v>0.585439728427417</v>
      </c>
      <c r="J32" s="342">
        <v>6102.8652</v>
      </c>
      <c r="K32" s="343">
        <v>0.146377750627726</v>
      </c>
      <c r="L32" s="342">
        <v>41692.574</v>
      </c>
      <c r="M32" s="343">
        <v>1</v>
      </c>
      <c r="N32" s="342">
        <v>6102.8652</v>
      </c>
      <c r="O32" s="343">
        <v>0.146377750627726</v>
      </c>
      <c r="P32" s="348">
        <v>25438.2358</v>
      </c>
      <c r="Q32" s="343">
        <v>0.610138289854687</v>
      </c>
      <c r="R32" s="348">
        <v>2184.84</v>
      </c>
      <c r="S32" s="343">
        <v>0.0524035767136853</v>
      </c>
      <c r="T32" s="348">
        <v>7966.633</v>
      </c>
      <c r="U32" s="346">
        <v>0.191080382803902</v>
      </c>
      <c r="V32" s="311"/>
      <c r="W32" s="311" t="s">
        <v>50</v>
      </c>
    </row>
    <row r="33" ht="30" customHeight="1" spans="1:23">
      <c r="A33" s="344">
        <v>26</v>
      </c>
      <c r="B33" s="347" t="s">
        <v>73</v>
      </c>
      <c r="C33" s="342">
        <v>17759.51</v>
      </c>
      <c r="D33" s="342">
        <v>7582.66</v>
      </c>
      <c r="E33" s="343">
        <v>0.426963356534049</v>
      </c>
      <c r="F33" s="342">
        <v>3021.16</v>
      </c>
      <c r="G33" s="343">
        <v>0.3976</v>
      </c>
      <c r="H33" s="342">
        <v>4561.5</v>
      </c>
      <c r="I33" s="343">
        <v>0.6024</v>
      </c>
      <c r="J33" s="342">
        <v>0</v>
      </c>
      <c r="K33" s="343">
        <v>0</v>
      </c>
      <c r="L33" s="342">
        <v>7582.66</v>
      </c>
      <c r="M33" s="343">
        <v>1.0000165026521</v>
      </c>
      <c r="N33" s="342">
        <v>0</v>
      </c>
      <c r="O33" s="343">
        <v>0</v>
      </c>
      <c r="P33" s="348">
        <v>6468.91</v>
      </c>
      <c r="Q33" s="343">
        <v>0.853118826374913</v>
      </c>
      <c r="R33" s="348">
        <v>1037.04</v>
      </c>
      <c r="S33" s="343">
        <v>0.136764670972983</v>
      </c>
      <c r="T33" s="348">
        <v>76.71</v>
      </c>
      <c r="U33" s="346">
        <v>0.0101165026521036</v>
      </c>
      <c r="V33" s="311"/>
      <c r="W33" s="311"/>
    </row>
    <row r="34" ht="30" customHeight="1" spans="1:23">
      <c r="A34" s="344">
        <v>27</v>
      </c>
      <c r="B34" s="347" t="s">
        <v>74</v>
      </c>
      <c r="C34" s="342">
        <v>29334.89</v>
      </c>
      <c r="D34" s="342">
        <v>24111.4862</v>
      </c>
      <c r="E34" s="343">
        <v>0.821938865289762</v>
      </c>
      <c r="F34" s="342">
        <v>3640.7556</v>
      </c>
      <c r="G34" s="343">
        <v>0.150996731176198</v>
      </c>
      <c r="H34" s="342">
        <v>19467.5992</v>
      </c>
      <c r="I34" s="343">
        <v>0.807399387931549</v>
      </c>
      <c r="J34" s="342">
        <v>1003.1314</v>
      </c>
      <c r="K34" s="343">
        <v>0.0416038808922529</v>
      </c>
      <c r="L34" s="342">
        <v>24111.4862</v>
      </c>
      <c r="M34" s="343">
        <v>1</v>
      </c>
      <c r="N34" s="342">
        <v>1003.1314</v>
      </c>
      <c r="O34" s="343">
        <v>0.0453303206170676</v>
      </c>
      <c r="P34" s="348">
        <v>19106.6548</v>
      </c>
      <c r="Q34" s="343">
        <v>0.788703136847699</v>
      </c>
      <c r="R34" s="348">
        <v>4001.7</v>
      </c>
      <c r="S34" s="343">
        <v>0.165966542535234</v>
      </c>
      <c r="T34" s="348"/>
      <c r="U34" s="346"/>
      <c r="V34" s="311"/>
      <c r="W34" s="311"/>
    </row>
    <row r="35" ht="30" customHeight="1" spans="1:23">
      <c r="A35" s="344">
        <v>28</v>
      </c>
      <c r="B35" s="347" t="s">
        <v>75</v>
      </c>
      <c r="C35" s="342">
        <v>19847</v>
      </c>
      <c r="D35" s="342">
        <v>10752.09</v>
      </c>
      <c r="E35" s="343">
        <v>0.541748878923767</v>
      </c>
      <c r="F35" s="342">
        <v>869.45</v>
      </c>
      <c r="G35" s="343">
        <v>0.081</v>
      </c>
      <c r="H35" s="342">
        <v>9882.64</v>
      </c>
      <c r="I35" s="343">
        <v>0.919</v>
      </c>
      <c r="J35" s="342"/>
      <c r="K35" s="343"/>
      <c r="L35" s="342">
        <v>10752.09</v>
      </c>
      <c r="M35" s="343">
        <v>1</v>
      </c>
      <c r="N35" s="342"/>
      <c r="O35" s="343"/>
      <c r="P35" s="348">
        <v>7857.21</v>
      </c>
      <c r="Q35" s="343">
        <v>0.73</v>
      </c>
      <c r="R35" s="348">
        <v>2894.88</v>
      </c>
      <c r="S35" s="343">
        <v>0.27</v>
      </c>
      <c r="T35" s="348"/>
      <c r="U35" s="346"/>
      <c r="V35" s="311"/>
      <c r="W35" s="311"/>
    </row>
    <row r="36" ht="30" customHeight="1" spans="1:23">
      <c r="A36" s="344">
        <v>29</v>
      </c>
      <c r="B36" s="345" t="s">
        <v>26</v>
      </c>
      <c r="C36" s="342">
        <v>433437.84</v>
      </c>
      <c r="D36" s="342">
        <v>258401.7884899</v>
      </c>
      <c r="E36" s="343">
        <v>0.596168042203929</v>
      </c>
      <c r="F36" s="342">
        <v>71120.598004</v>
      </c>
      <c r="G36" s="343">
        <v>0.275232607404263</v>
      </c>
      <c r="H36" s="342">
        <v>174349.7898859</v>
      </c>
      <c r="I36" s="343">
        <v>0.674723618999699</v>
      </c>
      <c r="J36" s="342">
        <v>12931.4106</v>
      </c>
      <c r="K36" s="343">
        <v>0.0500438122954611</v>
      </c>
      <c r="L36" s="342">
        <v>258401.4484899</v>
      </c>
      <c r="M36" s="343">
        <v>0.999998684219633</v>
      </c>
      <c r="N36" s="342">
        <v>12931.4106</v>
      </c>
      <c r="O36" s="343">
        <v>0.0500438781422135</v>
      </c>
      <c r="P36" s="342">
        <v>186387.839754</v>
      </c>
      <c r="Q36" s="343">
        <v>0.721311125936994</v>
      </c>
      <c r="R36" s="342">
        <v>41269.69713</v>
      </c>
      <c r="S36" s="343">
        <v>0.159711554912639</v>
      </c>
      <c r="T36" s="342">
        <v>15812.8457059</v>
      </c>
      <c r="U36" s="346">
        <v>0.0611948802853482</v>
      </c>
      <c r="V36" s="311"/>
      <c r="W36" s="311"/>
    </row>
    <row r="37" ht="30" customHeight="1" spans="1:23">
      <c r="A37" s="344">
        <v>30</v>
      </c>
      <c r="B37" s="347" t="s">
        <v>76</v>
      </c>
      <c r="C37" s="342">
        <v>71174.17</v>
      </c>
      <c r="D37" s="342">
        <v>46621.684044</v>
      </c>
      <c r="E37" s="343">
        <v>0.655036567957168</v>
      </c>
      <c r="F37" s="342">
        <v>15628.96</v>
      </c>
      <c r="G37" s="343">
        <v>0.335229417823044</v>
      </c>
      <c r="H37" s="342">
        <v>30287.643444</v>
      </c>
      <c r="I37" s="343">
        <v>0.649647134483935</v>
      </c>
      <c r="J37" s="342">
        <v>705.0806</v>
      </c>
      <c r="K37" s="343">
        <v>0.0151234476930213</v>
      </c>
      <c r="L37" s="342">
        <v>46621.684044</v>
      </c>
      <c r="M37" s="343">
        <v>1</v>
      </c>
      <c r="N37" s="342">
        <v>705.0806</v>
      </c>
      <c r="O37" s="343">
        <v>0.0151234476930213</v>
      </c>
      <c r="P37" s="348">
        <v>34116.843444</v>
      </c>
      <c r="Q37" s="343">
        <v>0.731780589731629</v>
      </c>
      <c r="R37" s="348">
        <v>2200</v>
      </c>
      <c r="S37" s="343">
        <v>0.047188342615932</v>
      </c>
      <c r="T37" s="348">
        <v>7599.76</v>
      </c>
      <c r="U37" s="346">
        <v>0.163009126672207</v>
      </c>
      <c r="V37" s="311"/>
      <c r="W37" s="311" t="s">
        <v>50</v>
      </c>
    </row>
    <row r="38" ht="30" customHeight="1" spans="1:23">
      <c r="A38" s="344">
        <v>31</v>
      </c>
      <c r="B38" s="347" t="s">
        <v>77</v>
      </c>
      <c r="C38" s="342">
        <v>75435.05</v>
      </c>
      <c r="D38" s="342">
        <v>41683.48</v>
      </c>
      <c r="E38" s="343">
        <v>0.5525744332376</v>
      </c>
      <c r="F38" s="342">
        <v>6888.22</v>
      </c>
      <c r="G38" s="343">
        <v>0.165250598078663</v>
      </c>
      <c r="H38" s="342">
        <v>33001.81</v>
      </c>
      <c r="I38" s="343">
        <v>0.79172396354623</v>
      </c>
      <c r="J38" s="342">
        <v>1793.45</v>
      </c>
      <c r="K38" s="343">
        <v>0.0430254383751069</v>
      </c>
      <c r="L38" s="342">
        <v>41683.48</v>
      </c>
      <c r="M38" s="343">
        <v>1</v>
      </c>
      <c r="N38" s="342">
        <v>1793.45</v>
      </c>
      <c r="O38" s="343">
        <v>0.0430254383751069</v>
      </c>
      <c r="P38" s="348">
        <v>13889.55</v>
      </c>
      <c r="Q38" s="343">
        <v>0.333214741187636</v>
      </c>
      <c r="R38" s="348">
        <v>22532.29</v>
      </c>
      <c r="S38" s="343">
        <v>0.54055683450614</v>
      </c>
      <c r="T38" s="348">
        <v>3468.19</v>
      </c>
      <c r="U38" s="346">
        <v>0.0832029859311171</v>
      </c>
      <c r="V38" s="311" t="s">
        <v>50</v>
      </c>
      <c r="W38" s="311"/>
    </row>
    <row r="39" ht="30" customHeight="1" spans="1:23">
      <c r="A39" s="344">
        <v>32</v>
      </c>
      <c r="B39" s="347" t="s">
        <v>78</v>
      </c>
      <c r="C39" s="342">
        <v>41958.1</v>
      </c>
      <c r="D39" s="342">
        <v>25508.47</v>
      </c>
      <c r="E39" s="343">
        <v>0.607951027334412</v>
      </c>
      <c r="F39" s="342">
        <v>5110.63</v>
      </c>
      <c r="G39" s="343">
        <v>0.200350315013013</v>
      </c>
      <c r="H39" s="342">
        <v>18662.84</v>
      </c>
      <c r="I39" s="343">
        <v>0.731633061488988</v>
      </c>
      <c r="J39" s="342">
        <v>1735</v>
      </c>
      <c r="K39" s="343">
        <v>0.0680166234979989</v>
      </c>
      <c r="L39" s="342">
        <v>25508.47</v>
      </c>
      <c r="M39" s="343">
        <v>1</v>
      </c>
      <c r="N39" s="342">
        <v>1735</v>
      </c>
      <c r="O39" s="343">
        <v>0.0680166234979989</v>
      </c>
      <c r="P39" s="348">
        <v>23651.47</v>
      </c>
      <c r="Q39" s="343">
        <v>0.927200651391479</v>
      </c>
      <c r="R39" s="348"/>
      <c r="S39" s="343">
        <v>0</v>
      </c>
      <c r="T39" s="348">
        <v>122</v>
      </c>
      <c r="U39" s="346">
        <v>0.00478272511052211</v>
      </c>
      <c r="V39" s="311"/>
      <c r="W39" s="311"/>
    </row>
    <row r="40" ht="30" customHeight="1" spans="1:23">
      <c r="A40" s="344">
        <v>33</v>
      </c>
      <c r="B40" s="347" t="s">
        <v>79</v>
      </c>
      <c r="C40" s="342">
        <v>32442.3</v>
      </c>
      <c r="D40" s="342">
        <v>25194.34</v>
      </c>
      <c r="E40" s="343">
        <v>0.776589206067387</v>
      </c>
      <c r="F40" s="342">
        <v>9454.25</v>
      </c>
      <c r="G40" s="343">
        <v>0.37525293379386</v>
      </c>
      <c r="H40" s="342">
        <v>15024.66</v>
      </c>
      <c r="I40" s="343">
        <v>0.596350608906604</v>
      </c>
      <c r="J40" s="342">
        <v>715.43</v>
      </c>
      <c r="K40" s="343">
        <v>0.0283964572995363</v>
      </c>
      <c r="L40" s="342">
        <v>25194</v>
      </c>
      <c r="M40" s="343">
        <v>0.999986504905467</v>
      </c>
      <c r="N40" s="342">
        <v>715.43</v>
      </c>
      <c r="O40" s="343">
        <v>0.0283968405175835</v>
      </c>
      <c r="P40" s="348">
        <v>23773.56</v>
      </c>
      <c r="Q40" s="343">
        <v>0.943619909502262</v>
      </c>
      <c r="R40" s="348">
        <v>705.35</v>
      </c>
      <c r="S40" s="343">
        <v>0.0279967452568072</v>
      </c>
      <c r="T40" s="348"/>
      <c r="U40" s="346">
        <v>0</v>
      </c>
      <c r="V40" s="311"/>
      <c r="W40" s="311"/>
    </row>
    <row r="41" ht="30" customHeight="1" spans="1:23">
      <c r="A41" s="344">
        <v>34</v>
      </c>
      <c r="B41" s="347" t="s">
        <v>80</v>
      </c>
      <c r="C41" s="342">
        <v>127751.35</v>
      </c>
      <c r="D41" s="342">
        <v>61310.56</v>
      </c>
      <c r="E41" s="343">
        <v>0.479921034102575</v>
      </c>
      <c r="F41" s="342">
        <v>19922.04</v>
      </c>
      <c r="G41" s="343">
        <v>0.324936519907827</v>
      </c>
      <c r="H41" s="342">
        <v>37105.98</v>
      </c>
      <c r="I41" s="343">
        <v>0.60521352276019</v>
      </c>
      <c r="J41" s="342">
        <v>4282.55</v>
      </c>
      <c r="K41" s="343">
        <v>0.0698501204360228</v>
      </c>
      <c r="L41" s="342">
        <v>61310.56</v>
      </c>
      <c r="M41" s="343">
        <v>1</v>
      </c>
      <c r="N41" s="342">
        <v>4282.55</v>
      </c>
      <c r="O41" s="343">
        <v>0.0698501204360228</v>
      </c>
      <c r="P41" s="348">
        <v>55831.52</v>
      </c>
      <c r="Q41" s="343">
        <v>0.910634644341856</v>
      </c>
      <c r="R41" s="348">
        <v>1082.05</v>
      </c>
      <c r="S41" s="343">
        <v>0.0176486725940849</v>
      </c>
      <c r="T41" s="348">
        <v>114.4447</v>
      </c>
      <c r="U41" s="346">
        <v>0.00186663928693524</v>
      </c>
      <c r="V41" s="311" t="s">
        <v>50</v>
      </c>
      <c r="W41" s="311"/>
    </row>
    <row r="42" ht="30" customHeight="1" spans="1:23">
      <c r="A42" s="344">
        <v>35</v>
      </c>
      <c r="B42" s="347" t="s">
        <v>81</v>
      </c>
      <c r="C42" s="342">
        <v>26533.47</v>
      </c>
      <c r="D42" s="342">
        <v>19337.0480049</v>
      </c>
      <c r="E42" s="343">
        <v>0.728779462501512</v>
      </c>
      <c r="F42" s="342">
        <v>5850.81309</v>
      </c>
      <c r="G42" s="343">
        <v>0.302570128000789</v>
      </c>
      <c r="H42" s="342">
        <v>13205.0349149</v>
      </c>
      <c r="I42" s="343">
        <v>0.68288783849292</v>
      </c>
      <c r="J42" s="342">
        <v>281.2</v>
      </c>
      <c r="K42" s="343">
        <v>0.0145420335062903</v>
      </c>
      <c r="L42" s="342">
        <v>19337.0480049</v>
      </c>
      <c r="M42" s="343">
        <v>1</v>
      </c>
      <c r="N42" s="342">
        <v>281.2</v>
      </c>
      <c r="O42" s="343">
        <v>0.0145420335062903</v>
      </c>
      <c r="P42" s="348">
        <v>11959.216686</v>
      </c>
      <c r="Q42" s="343">
        <v>0.618461343374104</v>
      </c>
      <c r="R42" s="348">
        <v>2734.830313</v>
      </c>
      <c r="S42" s="343">
        <v>0.141429566307484</v>
      </c>
      <c r="T42" s="348">
        <v>4361.8010059</v>
      </c>
      <c r="U42" s="346">
        <v>0.225567056812122</v>
      </c>
      <c r="V42" s="311"/>
      <c r="W42" s="311"/>
    </row>
    <row r="43" ht="30" customHeight="1" spans="1:23">
      <c r="A43" s="344">
        <v>36</v>
      </c>
      <c r="B43" s="347" t="s">
        <v>82</v>
      </c>
      <c r="C43" s="342">
        <v>58143.4</v>
      </c>
      <c r="D43" s="342">
        <v>38746.206441</v>
      </c>
      <c r="E43" s="343">
        <v>0.666390449148141</v>
      </c>
      <c r="F43" s="342">
        <v>8265.684914</v>
      </c>
      <c r="G43" s="343">
        <v>0.213328882314877</v>
      </c>
      <c r="H43" s="342">
        <v>27061.821527</v>
      </c>
      <c r="I43" s="343">
        <v>0.698437963680595</v>
      </c>
      <c r="J43" s="342">
        <v>3418.7</v>
      </c>
      <c r="K43" s="343">
        <v>0.0882331540045283</v>
      </c>
      <c r="L43" s="342">
        <v>38746.206441</v>
      </c>
      <c r="M43" s="343">
        <v>1</v>
      </c>
      <c r="N43" s="342">
        <v>3418.7</v>
      </c>
      <c r="O43" s="343">
        <v>0.0882331540045283</v>
      </c>
      <c r="P43" s="348">
        <v>23165.679624</v>
      </c>
      <c r="Q43" s="343">
        <v>0.597882521977347</v>
      </c>
      <c r="R43" s="348">
        <v>12015.176817</v>
      </c>
      <c r="S43" s="343">
        <v>0.310099437355135</v>
      </c>
      <c r="T43" s="348">
        <v>146.65</v>
      </c>
      <c r="U43" s="346">
        <v>0.00378488666299005</v>
      </c>
      <c r="V43" s="311" t="s">
        <v>50</v>
      </c>
      <c r="W43" s="311"/>
    </row>
    <row r="44" ht="30" customHeight="1" spans="1:23">
      <c r="A44" s="344">
        <v>37</v>
      </c>
      <c r="B44" s="345" t="s">
        <v>27</v>
      </c>
      <c r="C44" s="342">
        <v>337345.026004</v>
      </c>
      <c r="D44" s="342">
        <v>234877.657806</v>
      </c>
      <c r="E44" s="343">
        <v>0.696253508131509</v>
      </c>
      <c r="F44" s="342">
        <v>53501.08662</v>
      </c>
      <c r="G44" s="343">
        <v>0.227782783257273</v>
      </c>
      <c r="H44" s="342">
        <v>172852.496886</v>
      </c>
      <c r="I44" s="343">
        <v>0.735925666581577</v>
      </c>
      <c r="J44" s="342">
        <v>8524.0743</v>
      </c>
      <c r="K44" s="343">
        <v>0.0362915501611505</v>
      </c>
      <c r="L44" s="342">
        <v>234877.655678</v>
      </c>
      <c r="M44" s="343">
        <v>0.999999990939964</v>
      </c>
      <c r="N44" s="342">
        <v>8524.0743</v>
      </c>
      <c r="O44" s="343">
        <v>0.0362915504899533</v>
      </c>
      <c r="P44" s="348">
        <v>172979.323549</v>
      </c>
      <c r="Q44" s="343">
        <v>0.736465642292266</v>
      </c>
      <c r="R44" s="348">
        <v>4569.13</v>
      </c>
      <c r="S44" s="343">
        <v>0.0194532340115994</v>
      </c>
      <c r="T44" s="348">
        <v>48805.127829</v>
      </c>
      <c r="U44" s="346">
        <v>0.207789573206181</v>
      </c>
      <c r="V44" s="311"/>
      <c r="W44" s="311"/>
    </row>
    <row r="45" ht="30" customHeight="1" spans="1:23">
      <c r="A45" s="344">
        <v>38</v>
      </c>
      <c r="B45" s="347" t="s">
        <v>83</v>
      </c>
      <c r="C45" s="342">
        <v>42628.998</v>
      </c>
      <c r="D45" s="342">
        <v>27097.78653</v>
      </c>
      <c r="E45" s="343">
        <v>0.635665575109225</v>
      </c>
      <c r="F45" s="342">
        <v>5129.6507</v>
      </c>
      <c r="G45" s="343">
        <v>0.189301465428586</v>
      </c>
      <c r="H45" s="342">
        <v>21968.13583</v>
      </c>
      <c r="I45" s="343">
        <v>0.810698534571414</v>
      </c>
      <c r="J45" s="342">
        <v>0</v>
      </c>
      <c r="K45" s="343">
        <v>0</v>
      </c>
      <c r="L45" s="342">
        <v>27097.78653</v>
      </c>
      <c r="M45" s="343">
        <v>1</v>
      </c>
      <c r="N45" s="342">
        <v>0</v>
      </c>
      <c r="O45" s="343">
        <v>0</v>
      </c>
      <c r="P45" s="348">
        <v>25477.33653</v>
      </c>
      <c r="Q45" s="343">
        <v>0.940199912704826</v>
      </c>
      <c r="R45" s="348">
        <v>197.96</v>
      </c>
      <c r="S45" s="343">
        <v>0.00730539373689575</v>
      </c>
      <c r="T45" s="348">
        <v>1422.49</v>
      </c>
      <c r="U45" s="346">
        <v>0.0524946935582786</v>
      </c>
      <c r="V45" s="311"/>
      <c r="W45" s="311" t="s">
        <v>50</v>
      </c>
    </row>
    <row r="46" ht="30" customHeight="1" spans="1:23">
      <c r="A46" s="344">
        <v>39</v>
      </c>
      <c r="B46" s="347" t="s">
        <v>84</v>
      </c>
      <c r="C46" s="342">
        <v>57914.882204</v>
      </c>
      <c r="D46" s="342">
        <v>41929.406518</v>
      </c>
      <c r="E46" s="343">
        <v>0.723983282402396</v>
      </c>
      <c r="F46" s="342">
        <v>14537.36092</v>
      </c>
      <c r="G46" s="343">
        <v>0.346710390803152</v>
      </c>
      <c r="H46" s="342">
        <v>27004.114598</v>
      </c>
      <c r="I46" s="343">
        <v>0.644037606075042</v>
      </c>
      <c r="J46" s="342">
        <v>387.931</v>
      </c>
      <c r="K46" s="343">
        <v>0.00925200312180579</v>
      </c>
      <c r="L46" s="342">
        <v>41929.40659</v>
      </c>
      <c r="M46" s="343">
        <v>1.00000000171717</v>
      </c>
      <c r="N46" s="342">
        <v>387.931</v>
      </c>
      <c r="O46" s="343">
        <v>0.00925200310591851</v>
      </c>
      <c r="P46" s="348">
        <v>27498.30559</v>
      </c>
      <c r="Q46" s="343">
        <v>0.655823867456265</v>
      </c>
      <c r="R46" s="348">
        <v>1730.03</v>
      </c>
      <c r="S46" s="343">
        <v>0.04126054100686</v>
      </c>
      <c r="T46" s="348">
        <v>12313.14</v>
      </c>
      <c r="U46" s="346">
        <v>0.293663588430957</v>
      </c>
      <c r="V46" s="311" t="s">
        <v>50</v>
      </c>
      <c r="W46" s="311"/>
    </row>
    <row r="47" ht="30" customHeight="1" spans="1:23">
      <c r="A47" s="344">
        <v>40</v>
      </c>
      <c r="B47" s="347" t="s">
        <v>85</v>
      </c>
      <c r="C47" s="342">
        <v>58928</v>
      </c>
      <c r="D47" s="342">
        <v>35668.13</v>
      </c>
      <c r="E47" s="343">
        <v>0.605283226988868</v>
      </c>
      <c r="F47" s="342">
        <v>2741.378</v>
      </c>
      <c r="G47" s="343">
        <v>0.0768579120912703</v>
      </c>
      <c r="H47" s="342">
        <v>30829.8</v>
      </c>
      <c r="I47" s="343">
        <v>0.864351453244115</v>
      </c>
      <c r="J47" s="342">
        <v>2096.952</v>
      </c>
      <c r="K47" s="343">
        <v>0.0587906346646152</v>
      </c>
      <c r="L47" s="342">
        <v>35668.13</v>
      </c>
      <c r="M47" s="343">
        <v>1</v>
      </c>
      <c r="N47" s="342">
        <v>2096.952</v>
      </c>
      <c r="O47" s="343">
        <v>0.0587906346646152</v>
      </c>
      <c r="P47" s="348">
        <v>26302.788</v>
      </c>
      <c r="Q47" s="343">
        <v>0.737431090444046</v>
      </c>
      <c r="R47" s="348">
        <v>1501.8</v>
      </c>
      <c r="S47" s="343">
        <v>0.0421048145781682</v>
      </c>
      <c r="T47" s="348">
        <v>5766.59</v>
      </c>
      <c r="U47" s="346">
        <v>0.16167346031317</v>
      </c>
      <c r="V47" s="311" t="s">
        <v>50</v>
      </c>
      <c r="W47" s="311"/>
    </row>
    <row r="48" ht="30" customHeight="1" spans="1:23">
      <c r="A48" s="344">
        <v>41</v>
      </c>
      <c r="B48" s="347" t="s">
        <v>86</v>
      </c>
      <c r="C48" s="342">
        <v>48400.2</v>
      </c>
      <c r="D48" s="342">
        <v>34539.246958</v>
      </c>
      <c r="E48" s="343">
        <v>0.713617856083239</v>
      </c>
      <c r="F48" s="342">
        <v>1761.575</v>
      </c>
      <c r="G48" s="343">
        <v>0.0510021252675859</v>
      </c>
      <c r="H48" s="342">
        <v>31219.756458</v>
      </c>
      <c r="I48" s="343">
        <v>0.903892215599358</v>
      </c>
      <c r="J48" s="342">
        <v>1557.9155</v>
      </c>
      <c r="K48" s="343">
        <v>0.0451056591330563</v>
      </c>
      <c r="L48" s="342">
        <v>34539.246958</v>
      </c>
      <c r="M48" s="343">
        <v>1</v>
      </c>
      <c r="N48" s="342">
        <v>1557.9155</v>
      </c>
      <c r="O48" s="343">
        <v>0.0451056591330563</v>
      </c>
      <c r="P48" s="348">
        <v>24009.313629</v>
      </c>
      <c r="Q48" s="343">
        <v>0.695131357617481</v>
      </c>
      <c r="R48" s="348"/>
      <c r="S48" s="343">
        <v>0</v>
      </c>
      <c r="T48" s="348">
        <v>8972.017829</v>
      </c>
      <c r="U48" s="346">
        <v>0.259762983249462</v>
      </c>
      <c r="V48" s="311"/>
      <c r="W48" s="311"/>
    </row>
    <row r="49" ht="30" customHeight="1" spans="1:23">
      <c r="A49" s="344">
        <v>42</v>
      </c>
      <c r="B49" s="347" t="s">
        <v>87</v>
      </c>
      <c r="C49" s="342">
        <v>21227.4958</v>
      </c>
      <c r="D49" s="342">
        <v>20739.1478</v>
      </c>
      <c r="E49" s="343">
        <v>0.976994554392987</v>
      </c>
      <c r="F49" s="342">
        <v>3879.302</v>
      </c>
      <c r="G49" s="343">
        <v>0.187052141072065</v>
      </c>
      <c r="H49" s="342">
        <v>13792.62</v>
      </c>
      <c r="I49" s="343">
        <v>0.665052399115455</v>
      </c>
      <c r="J49" s="342">
        <v>3067.2258</v>
      </c>
      <c r="K49" s="343">
        <v>0.147895459812481</v>
      </c>
      <c r="L49" s="342">
        <v>20739.1478</v>
      </c>
      <c r="M49" s="343">
        <v>1</v>
      </c>
      <c r="N49" s="342">
        <v>3067.2258</v>
      </c>
      <c r="O49" s="343">
        <v>0.147895459812481</v>
      </c>
      <c r="P49" s="348">
        <v>8190.662</v>
      </c>
      <c r="Q49" s="343">
        <v>0.394937250025288</v>
      </c>
      <c r="R49" s="348">
        <v>467</v>
      </c>
      <c r="S49" s="343">
        <v>0.0225178008519714</v>
      </c>
      <c r="T49" s="348">
        <v>9014.26</v>
      </c>
      <c r="U49" s="346">
        <v>0.43464948931026</v>
      </c>
      <c r="V49" s="311"/>
      <c r="W49" s="311"/>
    </row>
    <row r="50" ht="30" customHeight="1" spans="1:23">
      <c r="A50" s="344">
        <v>43</v>
      </c>
      <c r="B50" s="347" t="s">
        <v>88</v>
      </c>
      <c r="C50" s="342">
        <v>46514.77</v>
      </c>
      <c r="D50" s="342">
        <v>26822.94</v>
      </c>
      <c r="E50" s="343">
        <v>0.576654254121863</v>
      </c>
      <c r="F50" s="342">
        <v>7788.85</v>
      </c>
      <c r="G50" s="343">
        <v>0.290380174581906</v>
      </c>
      <c r="H50" s="342">
        <v>18410.89</v>
      </c>
      <c r="I50" s="343">
        <v>0.686385981551612</v>
      </c>
      <c r="J50" s="342">
        <v>623.2</v>
      </c>
      <c r="K50" s="343">
        <v>0.0232338438664815</v>
      </c>
      <c r="L50" s="342">
        <v>26822.94</v>
      </c>
      <c r="M50" s="343">
        <v>1</v>
      </c>
      <c r="N50" s="342">
        <v>623.2</v>
      </c>
      <c r="O50" s="343">
        <v>0.0232338438664815</v>
      </c>
      <c r="P50" s="348">
        <v>17931.67</v>
      </c>
      <c r="Q50" s="343">
        <v>0.668519931073924</v>
      </c>
      <c r="R50" s="348"/>
      <c r="S50" s="343">
        <v>0</v>
      </c>
      <c r="T50" s="348">
        <v>8268.07</v>
      </c>
      <c r="U50" s="346">
        <v>0.308246225059595</v>
      </c>
      <c r="V50" s="311"/>
      <c r="W50" s="349"/>
    </row>
    <row r="51" ht="30" customHeight="1" spans="1:23">
      <c r="A51" s="344">
        <v>44</v>
      </c>
      <c r="B51" s="347" t="s">
        <v>89</v>
      </c>
      <c r="C51" s="342">
        <v>61730.68</v>
      </c>
      <c r="D51" s="342">
        <v>48081</v>
      </c>
      <c r="E51" s="343">
        <v>0.778883368853219</v>
      </c>
      <c r="F51" s="342">
        <v>17662.97</v>
      </c>
      <c r="G51" s="343">
        <v>0.367358623988686</v>
      </c>
      <c r="H51" s="342">
        <v>29627.18</v>
      </c>
      <c r="I51" s="343">
        <v>0.616193090825898</v>
      </c>
      <c r="J51" s="342">
        <v>790.85</v>
      </c>
      <c r="K51" s="343">
        <v>0.0164482851854163</v>
      </c>
      <c r="L51" s="342">
        <v>48080.9978</v>
      </c>
      <c r="M51" s="343">
        <v>0.99999995424388</v>
      </c>
      <c r="N51" s="342">
        <v>790.85</v>
      </c>
      <c r="O51" s="343">
        <v>0.016448285938026</v>
      </c>
      <c r="P51" s="348">
        <v>43569.2478</v>
      </c>
      <c r="Q51" s="343">
        <v>0.906163553036747</v>
      </c>
      <c r="R51" s="348">
        <v>672.34</v>
      </c>
      <c r="S51" s="343">
        <v>0.0139834868402003</v>
      </c>
      <c r="T51" s="348">
        <v>3048.56</v>
      </c>
      <c r="U51" s="346">
        <v>0.063404674185027</v>
      </c>
      <c r="V51" s="311" t="s">
        <v>50</v>
      </c>
      <c r="W51" s="311"/>
    </row>
    <row r="52" ht="30" customHeight="1" spans="1:23">
      <c r="A52" s="344">
        <v>45</v>
      </c>
      <c r="B52" s="345" t="s">
        <v>28</v>
      </c>
      <c r="C52" s="342">
        <v>363275.656</v>
      </c>
      <c r="D52" s="342">
        <v>269854.692463</v>
      </c>
      <c r="E52" s="343">
        <v>0.742837258720689</v>
      </c>
      <c r="F52" s="342">
        <v>47592.494303</v>
      </c>
      <c r="G52" s="343">
        <v>0.176363411985231</v>
      </c>
      <c r="H52" s="342">
        <v>179689.993526</v>
      </c>
      <c r="I52" s="343">
        <v>0.665876853524189</v>
      </c>
      <c r="J52" s="342">
        <v>42572.204634</v>
      </c>
      <c r="K52" s="343">
        <v>0.15775973449058</v>
      </c>
      <c r="L52" s="342">
        <v>269854.692463</v>
      </c>
      <c r="M52" s="343">
        <v>1</v>
      </c>
      <c r="N52" s="342">
        <v>42572.204634</v>
      </c>
      <c r="O52" s="343">
        <v>0.15775973449058</v>
      </c>
      <c r="P52" s="342">
        <v>128208.192661</v>
      </c>
      <c r="Q52" s="343">
        <v>0.475100845906464</v>
      </c>
      <c r="R52" s="342">
        <v>46832.199192</v>
      </c>
      <c r="S52" s="343">
        <v>0.173545987896509</v>
      </c>
      <c r="T52" s="342">
        <v>52242.095976</v>
      </c>
      <c r="U52" s="346">
        <v>0.193593431706447</v>
      </c>
      <c r="V52" s="311"/>
      <c r="W52" s="311"/>
    </row>
    <row r="53" ht="30" customHeight="1" spans="1:23">
      <c r="A53" s="344">
        <v>46</v>
      </c>
      <c r="B53" s="347" t="s">
        <v>90</v>
      </c>
      <c r="C53" s="342">
        <v>36853</v>
      </c>
      <c r="D53" s="342">
        <v>19703.086267</v>
      </c>
      <c r="E53" s="343">
        <v>0.534639955146121</v>
      </c>
      <c r="F53" s="342">
        <v>5471.594453</v>
      </c>
      <c r="G53" s="343">
        <v>0.277702405544667</v>
      </c>
      <c r="H53" s="342">
        <v>11400.91897</v>
      </c>
      <c r="I53" s="343">
        <v>0.578636200212705</v>
      </c>
      <c r="J53" s="342">
        <v>2830.572844</v>
      </c>
      <c r="K53" s="343">
        <v>0.143661394242628</v>
      </c>
      <c r="L53" s="342">
        <v>19703.086267</v>
      </c>
      <c r="M53" s="343">
        <v>1</v>
      </c>
      <c r="N53" s="342">
        <v>2830.572844</v>
      </c>
      <c r="O53" s="343">
        <v>0.143661394242628</v>
      </c>
      <c r="P53" s="348">
        <v>8560.545431</v>
      </c>
      <c r="Q53" s="343">
        <v>0.4344773866893</v>
      </c>
      <c r="R53" s="348">
        <v>4955.200392</v>
      </c>
      <c r="S53" s="343">
        <v>0.251493615002807</v>
      </c>
      <c r="T53" s="348">
        <v>3356.7676</v>
      </c>
      <c r="U53" s="346">
        <v>0.170367604065264</v>
      </c>
      <c r="V53" s="311"/>
      <c r="W53" s="311"/>
    </row>
    <row r="54" ht="30" customHeight="1" spans="1:23">
      <c r="A54" s="344">
        <v>47</v>
      </c>
      <c r="B54" s="347" t="s">
        <v>91</v>
      </c>
      <c r="C54" s="342">
        <v>28753.9</v>
      </c>
      <c r="D54" s="342">
        <v>16578.052</v>
      </c>
      <c r="E54" s="343">
        <v>0.576549685433976</v>
      </c>
      <c r="F54" s="342">
        <v>6380.632</v>
      </c>
      <c r="G54" s="343">
        <v>0.384884303656425</v>
      </c>
      <c r="H54" s="342">
        <v>4523.82</v>
      </c>
      <c r="I54" s="343">
        <v>0.272880070589717</v>
      </c>
      <c r="J54" s="342">
        <v>5673.6</v>
      </c>
      <c r="K54" s="343">
        <v>0.342235625753858</v>
      </c>
      <c r="L54" s="342">
        <v>16578.052</v>
      </c>
      <c r="M54" s="343">
        <v>1</v>
      </c>
      <c r="N54" s="342">
        <v>5673.6</v>
      </c>
      <c r="O54" s="343">
        <v>0.342235625753858</v>
      </c>
      <c r="P54" s="348">
        <v>9075.452</v>
      </c>
      <c r="Q54" s="343">
        <v>0.547437780988985</v>
      </c>
      <c r="R54" s="348"/>
      <c r="S54" s="343">
        <v>0</v>
      </c>
      <c r="T54" s="348">
        <v>1829</v>
      </c>
      <c r="U54" s="346">
        <v>0.110326593257157</v>
      </c>
      <c r="V54" s="349"/>
      <c r="W54" s="349"/>
    </row>
    <row r="55" ht="30" customHeight="1" spans="1:23">
      <c r="A55" s="344">
        <v>48</v>
      </c>
      <c r="B55" s="347" t="s">
        <v>92</v>
      </c>
      <c r="C55" s="342">
        <v>22947.3</v>
      </c>
      <c r="D55" s="342">
        <v>21948.573317</v>
      </c>
      <c r="E55" s="343">
        <v>0.956477377164198</v>
      </c>
      <c r="F55" s="342">
        <v>2874.91</v>
      </c>
      <c r="G55" s="343">
        <v>0.130983912187735</v>
      </c>
      <c r="H55" s="342">
        <v>15791.663317</v>
      </c>
      <c r="I55" s="343">
        <v>0.71948472863923</v>
      </c>
      <c r="J55" s="342">
        <v>3282</v>
      </c>
      <c r="K55" s="343">
        <v>0.149531359173034</v>
      </c>
      <c r="L55" s="342">
        <v>21948.573317</v>
      </c>
      <c r="M55" s="343">
        <v>1</v>
      </c>
      <c r="N55" s="342">
        <v>3282</v>
      </c>
      <c r="O55" s="343">
        <v>0.149531359173034</v>
      </c>
      <c r="P55" s="348">
        <v>18666.573317</v>
      </c>
      <c r="Q55" s="343">
        <v>0.850468640826966</v>
      </c>
      <c r="R55" s="348"/>
      <c r="S55" s="343">
        <v>0</v>
      </c>
      <c r="T55" s="348"/>
      <c r="U55" s="346">
        <v>0</v>
      </c>
      <c r="V55" s="349"/>
      <c r="W55" s="349"/>
    </row>
    <row r="56" ht="30" customHeight="1" spans="1:23">
      <c r="A56" s="344">
        <v>49</v>
      </c>
      <c r="B56" s="347" t="s">
        <v>93</v>
      </c>
      <c r="C56" s="342">
        <v>21007</v>
      </c>
      <c r="D56" s="342">
        <v>15838.080341</v>
      </c>
      <c r="E56" s="343">
        <v>0.753942987623173</v>
      </c>
      <c r="F56" s="342">
        <v>2738</v>
      </c>
      <c r="G56" s="343">
        <v>0.172874486115097</v>
      </c>
      <c r="H56" s="342">
        <v>12600.080341</v>
      </c>
      <c r="I56" s="343">
        <v>0.795556031394929</v>
      </c>
      <c r="J56" s="342">
        <v>500</v>
      </c>
      <c r="K56" s="343">
        <v>0.0315694824899739</v>
      </c>
      <c r="L56" s="342">
        <v>15838.080341</v>
      </c>
      <c r="M56" s="343">
        <v>1</v>
      </c>
      <c r="N56" s="342">
        <v>500</v>
      </c>
      <c r="O56" s="343">
        <v>0.0315694824899739</v>
      </c>
      <c r="P56" s="348">
        <v>10130.480341</v>
      </c>
      <c r="Q56" s="343">
        <v>0.639628043480449</v>
      </c>
      <c r="R56" s="348"/>
      <c r="S56" s="343">
        <v>0</v>
      </c>
      <c r="T56" s="348">
        <v>5207.6</v>
      </c>
      <c r="U56" s="346">
        <v>0.328802474029577</v>
      </c>
      <c r="V56" s="349"/>
      <c r="W56" s="311" t="s">
        <v>50</v>
      </c>
    </row>
    <row r="57" ht="30" customHeight="1" spans="1:23">
      <c r="A57" s="344">
        <v>50</v>
      </c>
      <c r="B57" s="347" t="s">
        <v>94</v>
      </c>
      <c r="C57" s="342">
        <v>33793.786</v>
      </c>
      <c r="D57" s="342">
        <v>30191.2694</v>
      </c>
      <c r="E57" s="343">
        <v>0.893397070100402</v>
      </c>
      <c r="F57" s="342">
        <v>6865.566</v>
      </c>
      <c r="G57" s="343">
        <v>0.227402362883092</v>
      </c>
      <c r="H57" s="342">
        <v>18410.0624</v>
      </c>
      <c r="I57" s="343">
        <v>0.609780998476334</v>
      </c>
      <c r="J57" s="342">
        <v>4915.641</v>
      </c>
      <c r="K57" s="343">
        <v>0.162816638640573</v>
      </c>
      <c r="L57" s="342">
        <v>30191.2694</v>
      </c>
      <c r="M57" s="343">
        <v>1</v>
      </c>
      <c r="N57" s="342">
        <v>4915.641</v>
      </c>
      <c r="O57" s="343">
        <v>0.162816638640573</v>
      </c>
      <c r="P57" s="348">
        <v>23412.6704</v>
      </c>
      <c r="Q57" s="343">
        <v>0.775478171845269</v>
      </c>
      <c r="R57" s="348">
        <v>615.662</v>
      </c>
      <c r="S57" s="343">
        <v>0.0203920541346963</v>
      </c>
      <c r="T57" s="348">
        <v>1247.296</v>
      </c>
      <c r="U57" s="346">
        <v>0.0413131353794617</v>
      </c>
      <c r="V57" s="349"/>
      <c r="W57" s="349"/>
    </row>
    <row r="58" ht="30" customHeight="1" spans="1:23">
      <c r="A58" s="344">
        <v>51</v>
      </c>
      <c r="B58" s="347" t="s">
        <v>95</v>
      </c>
      <c r="C58" s="342">
        <v>46625.5</v>
      </c>
      <c r="D58" s="342">
        <v>29478.87</v>
      </c>
      <c r="E58" s="343">
        <v>0.63224780431309</v>
      </c>
      <c r="F58" s="342">
        <v>2402</v>
      </c>
      <c r="G58" s="343">
        <v>0.0814820920883331</v>
      </c>
      <c r="H58" s="342">
        <v>26690.86</v>
      </c>
      <c r="I58" s="343">
        <v>0.905423443978687</v>
      </c>
      <c r="J58" s="342">
        <v>386.01</v>
      </c>
      <c r="K58" s="343">
        <v>0.0130944639329798</v>
      </c>
      <c r="L58" s="342">
        <v>29478.87</v>
      </c>
      <c r="M58" s="343">
        <v>1</v>
      </c>
      <c r="N58" s="342">
        <v>386.01</v>
      </c>
      <c r="O58" s="343">
        <v>0.0130944639329798</v>
      </c>
      <c r="P58" s="348">
        <v>24450.76</v>
      </c>
      <c r="Q58" s="343">
        <v>0.829433421294643</v>
      </c>
      <c r="R58" s="348"/>
      <c r="S58" s="343">
        <v>0</v>
      </c>
      <c r="T58" s="348">
        <v>4642.1</v>
      </c>
      <c r="U58" s="346">
        <v>0.157472114772378</v>
      </c>
      <c r="V58" s="311"/>
      <c r="W58" s="311" t="s">
        <v>50</v>
      </c>
    </row>
    <row r="59" ht="30" customHeight="1" spans="1:23">
      <c r="A59" s="344">
        <v>52</v>
      </c>
      <c r="B59" s="347" t="s">
        <v>96</v>
      </c>
      <c r="C59" s="342">
        <v>70450.4</v>
      </c>
      <c r="D59" s="342">
        <v>40994.357407</v>
      </c>
      <c r="E59" s="343">
        <v>0.581889633089379</v>
      </c>
      <c r="F59" s="342">
        <v>8328.21185</v>
      </c>
      <c r="G59" s="343">
        <v>0.203155077351643</v>
      </c>
      <c r="H59" s="342">
        <v>19019.259777</v>
      </c>
      <c r="I59" s="343">
        <v>0.463948235318658</v>
      </c>
      <c r="J59" s="342">
        <v>13646.88578</v>
      </c>
      <c r="K59" s="343">
        <v>0.332896687329699</v>
      </c>
      <c r="L59" s="342">
        <v>40994.357407</v>
      </c>
      <c r="M59" s="343">
        <v>0.999999936576641</v>
      </c>
      <c r="N59" s="342">
        <v>13646.88578</v>
      </c>
      <c r="O59" s="343">
        <v>0.332896687329699</v>
      </c>
      <c r="P59" s="348">
        <v>17341.824031</v>
      </c>
      <c r="Q59" s="343">
        <v>0.42302953693912</v>
      </c>
      <c r="R59" s="348">
        <v>2137.559</v>
      </c>
      <c r="S59" s="343">
        <v>0.0521427614727046</v>
      </c>
      <c r="T59" s="348">
        <v>7868.088596</v>
      </c>
      <c r="U59" s="346">
        <v>0.191931014258477</v>
      </c>
      <c r="V59" s="311" t="s">
        <v>50</v>
      </c>
      <c r="W59" s="311"/>
    </row>
    <row r="60" ht="30" customHeight="1" spans="1:23">
      <c r="A60" s="344">
        <v>53</v>
      </c>
      <c r="B60" s="347" t="s">
        <v>97</v>
      </c>
      <c r="C60" s="342">
        <v>102844.77</v>
      </c>
      <c r="D60" s="342">
        <v>95122.403731</v>
      </c>
      <c r="E60" s="343">
        <v>0.924912406639638</v>
      </c>
      <c r="F60" s="342">
        <v>12531.58</v>
      </c>
      <c r="G60" s="343">
        <v>0.131741624564477</v>
      </c>
      <c r="H60" s="342">
        <v>71253.328721</v>
      </c>
      <c r="I60" s="343">
        <v>0.749069892330516</v>
      </c>
      <c r="J60" s="342">
        <v>11337.49501</v>
      </c>
      <c r="K60" s="343">
        <v>0.119188483105008</v>
      </c>
      <c r="L60" s="342">
        <v>95122.403731</v>
      </c>
      <c r="M60" s="343">
        <v>1</v>
      </c>
      <c r="N60" s="342">
        <v>11337.49501</v>
      </c>
      <c r="O60" s="343">
        <v>0.119188483105008</v>
      </c>
      <c r="P60" s="348">
        <v>16569.887141</v>
      </c>
      <c r="Q60" s="343">
        <v>0.174195420753439</v>
      </c>
      <c r="R60" s="348">
        <v>39123.7778</v>
      </c>
      <c r="S60" s="343">
        <v>0.411299297173351</v>
      </c>
      <c r="T60" s="348">
        <v>28091.24378</v>
      </c>
      <c r="U60" s="346">
        <v>0.295316798968203</v>
      </c>
      <c r="V60" s="311" t="s">
        <v>50</v>
      </c>
      <c r="W60" s="311"/>
    </row>
    <row r="61" ht="30" customHeight="1" spans="1:23">
      <c r="A61" s="344">
        <v>54</v>
      </c>
      <c r="B61" s="345" t="s">
        <v>29</v>
      </c>
      <c r="C61" s="342">
        <v>298790.5405059</v>
      </c>
      <c r="D61" s="342">
        <v>160232.429354</v>
      </c>
      <c r="E61" s="343">
        <v>0.536270087676474</v>
      </c>
      <c r="F61" s="342">
        <v>54901.8926838</v>
      </c>
      <c r="G61" s="343">
        <v>0.34263908314406</v>
      </c>
      <c r="H61" s="342">
        <v>101043.91367622</v>
      </c>
      <c r="I61" s="343">
        <v>0.63060838610257</v>
      </c>
      <c r="J61" s="342">
        <v>4286.62306</v>
      </c>
      <c r="K61" s="343">
        <v>0.026752531165396</v>
      </c>
      <c r="L61" s="342">
        <v>160232.429254</v>
      </c>
      <c r="M61" s="343">
        <v>0.999999999375907</v>
      </c>
      <c r="N61" s="342">
        <v>4286.62306</v>
      </c>
      <c r="O61" s="343">
        <v>0.0267525311820921</v>
      </c>
      <c r="P61" s="342">
        <v>102546.111075</v>
      </c>
      <c r="Q61" s="343">
        <v>0.639983501170317</v>
      </c>
      <c r="R61" s="342">
        <v>36565.958295</v>
      </c>
      <c r="S61" s="343">
        <v>0.228205728798106</v>
      </c>
      <c r="T61" s="342">
        <v>16833.736824</v>
      </c>
      <c r="U61" s="346">
        <v>0.105058238849485</v>
      </c>
      <c r="V61" s="349"/>
      <c r="W61" s="311"/>
    </row>
    <row r="62" ht="30" customHeight="1" spans="1:23">
      <c r="A62" s="344">
        <v>55</v>
      </c>
      <c r="B62" s="347" t="s">
        <v>98</v>
      </c>
      <c r="C62" s="348">
        <v>41722.097387</v>
      </c>
      <c r="D62" s="342">
        <v>17668.787924</v>
      </c>
      <c r="E62" s="343">
        <v>0.423487528925268</v>
      </c>
      <c r="F62" s="342">
        <v>8429.5</v>
      </c>
      <c r="G62" s="343">
        <v>0.477084225372923</v>
      </c>
      <c r="H62" s="342">
        <v>9139.387924</v>
      </c>
      <c r="I62" s="343">
        <v>0.517261736532913</v>
      </c>
      <c r="J62" s="342">
        <v>99.9</v>
      </c>
      <c r="K62" s="343">
        <v>0.00565403809416395</v>
      </c>
      <c r="L62" s="342">
        <v>17668.787924</v>
      </c>
      <c r="M62" s="343">
        <v>1</v>
      </c>
      <c r="N62" s="342">
        <v>99.9</v>
      </c>
      <c r="O62" s="343">
        <v>0.00565403809416395</v>
      </c>
      <c r="P62" s="342">
        <v>8601.7373</v>
      </c>
      <c r="Q62" s="343">
        <v>0.486832336037948</v>
      </c>
      <c r="R62" s="348">
        <v>6306</v>
      </c>
      <c r="S62" s="343">
        <v>0.35690054276074</v>
      </c>
      <c r="T62" s="348">
        <v>2661.150624</v>
      </c>
      <c r="U62" s="346">
        <v>0.150613083107149</v>
      </c>
      <c r="V62" s="311"/>
      <c r="W62" s="311" t="s">
        <v>50</v>
      </c>
    </row>
    <row r="63" ht="30" customHeight="1" spans="1:23">
      <c r="A63" s="344">
        <v>56</v>
      </c>
      <c r="B63" s="347" t="s">
        <v>99</v>
      </c>
      <c r="C63" s="342">
        <v>29946.2406589</v>
      </c>
      <c r="D63" s="342">
        <v>16357.74827</v>
      </c>
      <c r="E63" s="343">
        <v>0.546237120589575</v>
      </c>
      <c r="F63" s="342">
        <v>4153.414089</v>
      </c>
      <c r="G63" s="343">
        <v>0.253911114197627</v>
      </c>
      <c r="H63" s="342">
        <v>10215.665121</v>
      </c>
      <c r="I63" s="343">
        <v>0.624515364363166</v>
      </c>
      <c r="J63" s="342">
        <v>1988.66906</v>
      </c>
      <c r="K63" s="343">
        <v>0.121573521439207</v>
      </c>
      <c r="L63" s="342">
        <v>16357.74827</v>
      </c>
      <c r="M63" s="343">
        <v>1</v>
      </c>
      <c r="N63" s="342">
        <v>1988.66906</v>
      </c>
      <c r="O63" s="343">
        <v>0.121573521439207</v>
      </c>
      <c r="P63" s="348">
        <v>12629.513715</v>
      </c>
      <c r="Q63" s="343">
        <v>0.772081432391428</v>
      </c>
      <c r="R63" s="348">
        <v>629.565295</v>
      </c>
      <c r="S63" s="343">
        <v>0.0384872834945515</v>
      </c>
      <c r="T63" s="348">
        <v>1110.0002</v>
      </c>
      <c r="U63" s="346">
        <v>0.0678577626748134</v>
      </c>
      <c r="V63" s="311"/>
      <c r="W63" s="311"/>
    </row>
    <row r="64" ht="30" customHeight="1" spans="1:23">
      <c r="A64" s="344">
        <v>57</v>
      </c>
      <c r="B64" s="347" t="s">
        <v>100</v>
      </c>
      <c r="C64" s="342">
        <v>33535.89</v>
      </c>
      <c r="D64" s="342">
        <v>17369.32</v>
      </c>
      <c r="E64" s="343">
        <v>0.517932280908603</v>
      </c>
      <c r="F64" s="342">
        <v>5563.26</v>
      </c>
      <c r="G64" s="343">
        <v>0.320292331536295</v>
      </c>
      <c r="H64" s="342">
        <v>10985.96</v>
      </c>
      <c r="I64" s="343">
        <v>0.632492233432282</v>
      </c>
      <c r="J64" s="342">
        <v>820.1</v>
      </c>
      <c r="K64" s="343">
        <v>0.0472154350314232</v>
      </c>
      <c r="L64" s="342">
        <v>17369.32</v>
      </c>
      <c r="M64" s="343">
        <v>1</v>
      </c>
      <c r="N64" s="342">
        <v>820.1</v>
      </c>
      <c r="O64" s="343">
        <v>0.0472154350314232</v>
      </c>
      <c r="P64" s="348">
        <v>11192.52</v>
      </c>
      <c r="Q64" s="343">
        <v>0.644384466403981</v>
      </c>
      <c r="R64" s="348">
        <v>1298.55</v>
      </c>
      <c r="S64" s="343">
        <v>0.0747611305451221</v>
      </c>
      <c r="T64" s="348">
        <v>4058.15</v>
      </c>
      <c r="U64" s="346">
        <v>0.233638968019473</v>
      </c>
      <c r="V64" s="349"/>
      <c r="W64" s="349"/>
    </row>
    <row r="65" ht="30" customHeight="1" spans="1:23">
      <c r="A65" s="344">
        <v>58</v>
      </c>
      <c r="B65" s="347" t="s">
        <v>101</v>
      </c>
      <c r="C65" s="342">
        <v>19684.89</v>
      </c>
      <c r="D65" s="342">
        <v>14383.5</v>
      </c>
      <c r="E65" s="343">
        <v>0.73068734445557</v>
      </c>
      <c r="F65" s="342">
        <v>7698.26</v>
      </c>
      <c r="G65" s="343">
        <v>0.535214655681858</v>
      </c>
      <c r="H65" s="342">
        <v>6685.24</v>
      </c>
      <c r="I65" s="343">
        <v>0.464785344318142</v>
      </c>
      <c r="J65" s="342"/>
      <c r="K65" s="343">
        <v>0</v>
      </c>
      <c r="L65" s="342">
        <v>14383.5</v>
      </c>
      <c r="M65" s="343">
        <v>1</v>
      </c>
      <c r="N65" s="342"/>
      <c r="O65" s="343">
        <v>0</v>
      </c>
      <c r="P65" s="348">
        <v>13529.6</v>
      </c>
      <c r="Q65" s="343">
        <v>0.940633364619182</v>
      </c>
      <c r="R65" s="348"/>
      <c r="S65" s="343">
        <v>0</v>
      </c>
      <c r="T65" s="348">
        <v>853.9</v>
      </c>
      <c r="U65" s="346">
        <v>0.0593666353808183</v>
      </c>
      <c r="V65" s="349"/>
      <c r="W65" s="349"/>
    </row>
    <row r="66" ht="30" customHeight="1" spans="1:23">
      <c r="A66" s="344">
        <v>59</v>
      </c>
      <c r="B66" s="347" t="s">
        <v>102</v>
      </c>
      <c r="C66" s="342">
        <v>14042.98426</v>
      </c>
      <c r="D66" s="342">
        <v>8983.41806</v>
      </c>
      <c r="E66" s="343">
        <v>0.639708618458567</v>
      </c>
      <c r="F66" s="342">
        <v>1631.01</v>
      </c>
      <c r="G66" s="343">
        <v>0.181557842360951</v>
      </c>
      <c r="H66" s="342">
        <v>7352.40806</v>
      </c>
      <c r="I66" s="343">
        <v>0.818442157639049</v>
      </c>
      <c r="J66" s="342"/>
      <c r="K66" s="343">
        <v>0</v>
      </c>
      <c r="L66" s="342">
        <v>8983.41806</v>
      </c>
      <c r="M66" s="343">
        <v>1</v>
      </c>
      <c r="N66" s="342"/>
      <c r="O66" s="343">
        <v>0</v>
      </c>
      <c r="P66" s="348">
        <v>8683.55806</v>
      </c>
      <c r="Q66" s="343">
        <v>0.966620722981248</v>
      </c>
      <c r="R66" s="348"/>
      <c r="S66" s="343">
        <v>0</v>
      </c>
      <c r="T66" s="348">
        <v>299.86</v>
      </c>
      <c r="U66" s="346">
        <v>0.033379277018752</v>
      </c>
      <c r="V66" s="349"/>
      <c r="W66" s="349"/>
    </row>
    <row r="67" ht="30" customHeight="1" spans="1:23">
      <c r="A67" s="344">
        <v>60</v>
      </c>
      <c r="B67" s="347" t="s">
        <v>103</v>
      </c>
      <c r="C67" s="342">
        <v>68524.073</v>
      </c>
      <c r="D67" s="342">
        <v>34756.334</v>
      </c>
      <c r="E67" s="343">
        <v>0.507213486857385</v>
      </c>
      <c r="F67" s="342">
        <v>12900.942</v>
      </c>
      <c r="G67" s="343">
        <v>0.371182472812006</v>
      </c>
      <c r="H67" s="342">
        <v>21111.088</v>
      </c>
      <c r="I67" s="343">
        <v>0.6074026104134</v>
      </c>
      <c r="J67" s="342">
        <v>744.304</v>
      </c>
      <c r="K67" s="343">
        <v>0.0214149167745942</v>
      </c>
      <c r="L67" s="342">
        <v>34756.334</v>
      </c>
      <c r="M67" s="343">
        <v>1</v>
      </c>
      <c r="N67" s="342">
        <v>744.304</v>
      </c>
      <c r="O67" s="343">
        <v>0.0214149167745942</v>
      </c>
      <c r="P67" s="348">
        <v>18493.452</v>
      </c>
      <c r="Q67" s="343">
        <v>0.532088683461265</v>
      </c>
      <c r="R67" s="348">
        <v>11855.675</v>
      </c>
      <c r="S67" s="343">
        <v>0.341108328628675</v>
      </c>
      <c r="T67" s="348">
        <v>3662.903</v>
      </c>
      <c r="U67" s="346">
        <v>0.105388071135466</v>
      </c>
      <c r="V67" s="311" t="s">
        <v>50</v>
      </c>
      <c r="W67" s="311"/>
    </row>
    <row r="68" ht="30" customHeight="1" spans="1:23">
      <c r="A68" s="344">
        <v>61</v>
      </c>
      <c r="B68" s="347" t="s">
        <v>104</v>
      </c>
      <c r="C68" s="342">
        <v>91334.3652</v>
      </c>
      <c r="D68" s="342">
        <v>50713.3211</v>
      </c>
      <c r="E68" s="343">
        <v>0.555249067412361</v>
      </c>
      <c r="F68" s="342">
        <v>14525.5065948</v>
      </c>
      <c r="G68" s="343">
        <v>0.286423887841177</v>
      </c>
      <c r="H68" s="342">
        <v>35554.16457122</v>
      </c>
      <c r="I68" s="343">
        <v>0.701081368761313</v>
      </c>
      <c r="J68" s="342">
        <v>633.65</v>
      </c>
      <c r="K68" s="343">
        <v>0.012494744699337</v>
      </c>
      <c r="L68" s="342">
        <v>50713.321</v>
      </c>
      <c r="M68" s="343">
        <v>0.999999998028132</v>
      </c>
      <c r="N68" s="342">
        <v>633.65</v>
      </c>
      <c r="O68" s="343">
        <v>0.012494744723975</v>
      </c>
      <c r="P68" s="348">
        <v>29415.73</v>
      </c>
      <c r="Q68" s="343">
        <v>0.580039512695294</v>
      </c>
      <c r="R68" s="348">
        <v>16476.168</v>
      </c>
      <c r="S68" s="343">
        <v>0.324888366115877</v>
      </c>
      <c r="T68" s="348">
        <v>4187.773</v>
      </c>
      <c r="U68" s="346">
        <v>0.0825773764648543</v>
      </c>
      <c r="V68" s="311" t="s">
        <v>50</v>
      </c>
      <c r="W68" s="311"/>
    </row>
    <row r="69" ht="30" customHeight="1" spans="1:23">
      <c r="A69" s="344">
        <v>62</v>
      </c>
      <c r="B69" s="345" t="s">
        <v>30</v>
      </c>
      <c r="C69" s="342">
        <v>214922.26</v>
      </c>
      <c r="D69" s="342">
        <v>92402.689892</v>
      </c>
      <c r="E69" s="343">
        <v>0.429935409631371</v>
      </c>
      <c r="F69" s="342">
        <v>15528.2489</v>
      </c>
      <c r="G69" s="343">
        <v>0.168049749613884</v>
      </c>
      <c r="H69" s="342">
        <v>71844.384992</v>
      </c>
      <c r="I69" s="343">
        <v>0.77751399960295</v>
      </c>
      <c r="J69" s="342">
        <v>5030.056</v>
      </c>
      <c r="K69" s="343">
        <v>0.0544362507831657</v>
      </c>
      <c r="L69" s="342">
        <v>92402.689892</v>
      </c>
      <c r="M69" s="343">
        <v>1</v>
      </c>
      <c r="N69" s="342">
        <v>5030.056</v>
      </c>
      <c r="O69" s="343">
        <v>0.0544362507831657</v>
      </c>
      <c r="P69" s="342">
        <v>75324.362492</v>
      </c>
      <c r="Q69" s="343">
        <v>0.815174997394977</v>
      </c>
      <c r="R69" s="342">
        <v>8601.0566</v>
      </c>
      <c r="S69" s="343">
        <v>0.0930823183832948</v>
      </c>
      <c r="T69" s="342">
        <v>3447.2148</v>
      </c>
      <c r="U69" s="346">
        <v>0.0373064334385622</v>
      </c>
      <c r="V69" s="311"/>
      <c r="W69" s="311"/>
    </row>
    <row r="70" ht="30" customHeight="1" spans="1:23">
      <c r="A70" s="344">
        <v>63</v>
      </c>
      <c r="B70" s="347" t="s">
        <v>105</v>
      </c>
      <c r="C70" s="342">
        <v>91585.55</v>
      </c>
      <c r="D70" s="342">
        <v>32863.175</v>
      </c>
      <c r="E70" s="343">
        <v>0.358824891044493</v>
      </c>
      <c r="F70" s="342">
        <v>6494.225</v>
      </c>
      <c r="G70" s="343">
        <v>0.197614046725552</v>
      </c>
      <c r="H70" s="342">
        <v>24253.94</v>
      </c>
      <c r="I70" s="343">
        <v>0.738027899008541</v>
      </c>
      <c r="J70" s="342">
        <v>2115.01</v>
      </c>
      <c r="K70" s="343">
        <v>0.0643580542659071</v>
      </c>
      <c r="L70" s="342">
        <v>32863.175</v>
      </c>
      <c r="M70" s="343">
        <v>1</v>
      </c>
      <c r="N70" s="342">
        <v>2115.01</v>
      </c>
      <c r="O70" s="343">
        <v>0.0643580542659071</v>
      </c>
      <c r="P70" s="348">
        <v>28903.2936</v>
      </c>
      <c r="Q70" s="343">
        <v>0.879503991930177</v>
      </c>
      <c r="R70" s="348">
        <v>266.7666</v>
      </c>
      <c r="S70" s="343">
        <v>0.00811749321238742</v>
      </c>
      <c r="T70" s="348">
        <v>1578.1048</v>
      </c>
      <c r="U70" s="346">
        <v>0.0480204605915284</v>
      </c>
      <c r="V70" s="311" t="s">
        <v>50</v>
      </c>
      <c r="W70" s="311"/>
    </row>
    <row r="71" ht="30" customHeight="1" spans="1:23">
      <c r="A71" s="344">
        <v>64</v>
      </c>
      <c r="B71" s="347" t="s">
        <v>106</v>
      </c>
      <c r="C71" s="342">
        <v>66310.46</v>
      </c>
      <c r="D71" s="342">
        <v>21095.108892</v>
      </c>
      <c r="E71" s="343">
        <v>0.318126414625988</v>
      </c>
      <c r="F71" s="342">
        <v>4161.6339</v>
      </c>
      <c r="G71" s="343">
        <v>0.197279564723093</v>
      </c>
      <c r="H71" s="342">
        <v>16933.474992</v>
      </c>
      <c r="I71" s="343">
        <v>0.802720435276907</v>
      </c>
      <c r="J71" s="342"/>
      <c r="K71" s="343">
        <v>0</v>
      </c>
      <c r="L71" s="342">
        <v>21095.108892</v>
      </c>
      <c r="M71" s="343">
        <v>1</v>
      </c>
      <c r="N71" s="342"/>
      <c r="O71" s="343">
        <v>0</v>
      </c>
      <c r="P71" s="348">
        <v>21095.108892</v>
      </c>
      <c r="Q71" s="343">
        <v>1</v>
      </c>
      <c r="R71" s="348"/>
      <c r="S71" s="343">
        <v>0</v>
      </c>
      <c r="T71" s="348"/>
      <c r="U71" s="346">
        <v>0</v>
      </c>
      <c r="V71" s="311" t="s">
        <v>50</v>
      </c>
      <c r="W71" s="311"/>
    </row>
    <row r="72" ht="30" customHeight="1" spans="1:23">
      <c r="A72" s="344">
        <v>65</v>
      </c>
      <c r="B72" s="347" t="s">
        <v>107</v>
      </c>
      <c r="C72" s="342">
        <v>40436</v>
      </c>
      <c r="D72" s="342">
        <v>25351.53</v>
      </c>
      <c r="E72" s="343">
        <v>0.626954446532793</v>
      </c>
      <c r="F72" s="342">
        <v>3130</v>
      </c>
      <c r="G72" s="343">
        <v>0.123463948724199</v>
      </c>
      <c r="H72" s="342">
        <v>21523.03</v>
      </c>
      <c r="I72" s="343">
        <v>0.848983473581279</v>
      </c>
      <c r="J72" s="342">
        <v>698.5</v>
      </c>
      <c r="K72" s="343">
        <v>0.0275525776945218</v>
      </c>
      <c r="L72" s="342">
        <v>25351.53</v>
      </c>
      <c r="M72" s="343">
        <v>1</v>
      </c>
      <c r="N72" s="342">
        <v>698.5</v>
      </c>
      <c r="O72" s="343">
        <v>0.0275525776945218</v>
      </c>
      <c r="P72" s="348">
        <v>16551.74</v>
      </c>
      <c r="Q72" s="343">
        <v>0.652889194458875</v>
      </c>
      <c r="R72" s="348">
        <v>6568.63</v>
      </c>
      <c r="S72" s="343">
        <v>0.259101916136817</v>
      </c>
      <c r="T72" s="348">
        <v>1532.66</v>
      </c>
      <c r="U72" s="346">
        <v>0.0604563117097863</v>
      </c>
      <c r="V72" s="311"/>
      <c r="W72" s="311" t="s">
        <v>50</v>
      </c>
    </row>
    <row r="73" ht="30" customHeight="1" spans="1:23">
      <c r="A73" s="344">
        <v>66</v>
      </c>
      <c r="B73" s="347" t="s">
        <v>108</v>
      </c>
      <c r="C73" s="342">
        <v>9847</v>
      </c>
      <c r="D73" s="342">
        <v>7244.626</v>
      </c>
      <c r="E73" s="343">
        <v>0.735719102264649</v>
      </c>
      <c r="F73" s="342">
        <v>809</v>
      </c>
      <c r="G73" s="343">
        <v>0.111668980565732</v>
      </c>
      <c r="H73" s="342">
        <v>4382.74</v>
      </c>
      <c r="I73" s="343">
        <v>0.604964286631221</v>
      </c>
      <c r="J73" s="342">
        <v>2052.886</v>
      </c>
      <c r="K73" s="343">
        <v>0.283366732803046</v>
      </c>
      <c r="L73" s="342">
        <v>7244.626</v>
      </c>
      <c r="M73" s="343">
        <v>1</v>
      </c>
      <c r="N73" s="342">
        <v>2052.886</v>
      </c>
      <c r="O73" s="343">
        <v>0.283366732803046</v>
      </c>
      <c r="P73" s="348">
        <v>4436.24</v>
      </c>
      <c r="Q73" s="343">
        <v>0.612349070883714</v>
      </c>
      <c r="R73" s="348">
        <v>695.5</v>
      </c>
      <c r="S73" s="343">
        <v>0.0960021952824066</v>
      </c>
      <c r="T73" s="348">
        <v>60</v>
      </c>
      <c r="U73" s="346">
        <v>0.00828200103083306</v>
      </c>
      <c r="V73" s="311"/>
      <c r="W73" s="311"/>
    </row>
    <row r="74" ht="30" customHeight="1" spans="1:23">
      <c r="A74" s="344">
        <v>67</v>
      </c>
      <c r="B74" s="347" t="s">
        <v>109</v>
      </c>
      <c r="C74" s="342">
        <v>6743.25</v>
      </c>
      <c r="D74" s="342">
        <v>5848.25</v>
      </c>
      <c r="E74" s="343">
        <v>0.867274682089497</v>
      </c>
      <c r="F74" s="342">
        <v>933.39</v>
      </c>
      <c r="G74" s="343">
        <v>0.159601590219296</v>
      </c>
      <c r="H74" s="342">
        <v>4751.2</v>
      </c>
      <c r="I74" s="343">
        <v>0.812413969991023</v>
      </c>
      <c r="J74" s="342">
        <v>163.66</v>
      </c>
      <c r="K74" s="343">
        <v>0.0279844397896807</v>
      </c>
      <c r="L74" s="342">
        <v>5848.25</v>
      </c>
      <c r="M74" s="343">
        <v>1</v>
      </c>
      <c r="N74" s="342">
        <v>163.66</v>
      </c>
      <c r="O74" s="343">
        <v>0.0279844397896807</v>
      </c>
      <c r="P74" s="348">
        <v>4337.98</v>
      </c>
      <c r="Q74" s="343">
        <v>0.741756935835506</v>
      </c>
      <c r="R74" s="348">
        <v>1070.16</v>
      </c>
      <c r="S74" s="343">
        <v>0.182988073355277</v>
      </c>
      <c r="T74" s="348">
        <v>276.45</v>
      </c>
      <c r="U74" s="346">
        <v>0.0472705510195358</v>
      </c>
      <c r="V74" s="311"/>
      <c r="W74" s="311"/>
    </row>
    <row r="75" ht="30" customHeight="1" spans="1:23">
      <c r="A75" s="344">
        <v>68</v>
      </c>
      <c r="B75" s="345" t="s">
        <v>31</v>
      </c>
      <c r="C75" s="342">
        <v>108738.1</v>
      </c>
      <c r="D75" s="342">
        <v>60950.40034</v>
      </c>
      <c r="E75" s="343">
        <v>0.560524786988185</v>
      </c>
      <c r="F75" s="342">
        <v>17387.545337</v>
      </c>
      <c r="G75" s="343">
        <v>0.285273685488642</v>
      </c>
      <c r="H75" s="342">
        <v>39762.511103</v>
      </c>
      <c r="I75" s="343">
        <v>0.652374896328696</v>
      </c>
      <c r="J75" s="342">
        <v>3800.3439</v>
      </c>
      <c r="K75" s="343">
        <v>0.0623514181826619</v>
      </c>
      <c r="L75" s="342">
        <v>60950.40034</v>
      </c>
      <c r="M75" s="343">
        <v>1</v>
      </c>
      <c r="N75" s="342">
        <v>3800.3439</v>
      </c>
      <c r="O75" s="343">
        <v>0.0623514181826619</v>
      </c>
      <c r="P75" s="342">
        <v>43337.73154</v>
      </c>
      <c r="Q75" s="343">
        <v>0.711032762676682</v>
      </c>
      <c r="R75" s="342">
        <v>2951.5337</v>
      </c>
      <c r="S75" s="343">
        <v>0.048425173313636</v>
      </c>
      <c r="T75" s="342">
        <v>10860.7912</v>
      </c>
      <c r="U75" s="346">
        <v>0.17819064582702</v>
      </c>
      <c r="V75" s="311"/>
      <c r="W75" s="311"/>
    </row>
    <row r="76" ht="30" customHeight="1" spans="1:23">
      <c r="A76" s="344">
        <v>69</v>
      </c>
      <c r="B76" s="347" t="s">
        <v>110</v>
      </c>
      <c r="C76" s="342">
        <v>2070</v>
      </c>
      <c r="D76" s="342">
        <v>670</v>
      </c>
      <c r="E76" s="343">
        <v>0.32367</v>
      </c>
      <c r="F76" s="342">
        <v>530.2</v>
      </c>
      <c r="G76" s="343">
        <v>0.79134</v>
      </c>
      <c r="H76" s="342">
        <v>139.8</v>
      </c>
      <c r="I76" s="343">
        <v>0.20865</v>
      </c>
      <c r="J76" s="342"/>
      <c r="K76" s="343"/>
      <c r="L76" s="342">
        <v>670</v>
      </c>
      <c r="M76" s="343">
        <v>1</v>
      </c>
      <c r="N76" s="342"/>
      <c r="O76" s="343"/>
      <c r="P76" s="348">
        <v>670</v>
      </c>
      <c r="Q76" s="343">
        <v>1</v>
      </c>
      <c r="R76" s="348"/>
      <c r="S76" s="343"/>
      <c r="T76" s="348"/>
      <c r="U76" s="346"/>
      <c r="V76" s="311"/>
      <c r="W76" s="311"/>
    </row>
    <row r="77" ht="30" customHeight="1" spans="1:23">
      <c r="A77" s="344">
        <v>70</v>
      </c>
      <c r="B77" s="347" t="s">
        <v>111</v>
      </c>
      <c r="C77" s="342">
        <v>2935</v>
      </c>
      <c r="D77" s="342">
        <v>1697.764559</v>
      </c>
      <c r="E77" s="343">
        <v>0.578454704940375</v>
      </c>
      <c r="F77" s="342">
        <v>289.752687</v>
      </c>
      <c r="G77" s="343">
        <v>0.170667178475364</v>
      </c>
      <c r="H77" s="342">
        <v>1408.011872</v>
      </c>
      <c r="I77" s="343">
        <v>0.829332821524636</v>
      </c>
      <c r="J77" s="342">
        <v>0</v>
      </c>
      <c r="K77" s="343"/>
      <c r="L77" s="342">
        <v>1697.764559</v>
      </c>
      <c r="M77" s="343">
        <v>1</v>
      </c>
      <c r="N77" s="342"/>
      <c r="O77" s="343"/>
      <c r="P77" s="348">
        <v>1697.764559</v>
      </c>
      <c r="Q77" s="343">
        <v>1</v>
      </c>
      <c r="R77" s="348"/>
      <c r="S77" s="343"/>
      <c r="T77" s="348"/>
      <c r="U77" s="346"/>
      <c r="V77" s="311"/>
    </row>
    <row r="78" ht="30" customHeight="1" spans="1:23">
      <c r="A78" s="344">
        <v>71</v>
      </c>
      <c r="B78" s="347" t="s">
        <v>112</v>
      </c>
      <c r="C78" s="342">
        <v>3098.1</v>
      </c>
      <c r="D78" s="342">
        <v>2141.82</v>
      </c>
      <c r="E78" s="343">
        <v>0.691333397889029</v>
      </c>
      <c r="F78" s="342">
        <v>0</v>
      </c>
      <c r="G78" s="343">
        <v>0</v>
      </c>
      <c r="H78" s="342">
        <v>2141.82</v>
      </c>
      <c r="I78" s="343">
        <v>1</v>
      </c>
      <c r="J78" s="342">
        <v>0</v>
      </c>
      <c r="K78" s="343">
        <v>0</v>
      </c>
      <c r="L78" s="342">
        <v>2141.82</v>
      </c>
      <c r="M78" s="343">
        <v>1</v>
      </c>
      <c r="N78" s="342">
        <v>0</v>
      </c>
      <c r="O78" s="343">
        <v>0</v>
      </c>
      <c r="P78" s="348">
        <v>2141.82</v>
      </c>
      <c r="Q78" s="343">
        <v>1</v>
      </c>
      <c r="R78" s="348"/>
      <c r="S78" s="343"/>
      <c r="T78" s="348"/>
      <c r="U78" s="346"/>
      <c r="V78" s="311"/>
      <c r="W78" s="311"/>
    </row>
    <row r="79" ht="30" customHeight="1" spans="1:23">
      <c r="A79" s="344">
        <v>72</v>
      </c>
      <c r="B79" s="347" t="s">
        <v>113</v>
      </c>
      <c r="C79" s="342">
        <v>6974</v>
      </c>
      <c r="D79" s="342">
        <v>1297.160536</v>
      </c>
      <c r="E79" s="343">
        <v>0.185999503297964</v>
      </c>
      <c r="F79" s="342">
        <v>0</v>
      </c>
      <c r="G79" s="343">
        <v>0</v>
      </c>
      <c r="H79" s="342">
        <v>1159.810536</v>
      </c>
      <c r="I79" s="343">
        <v>0.894114879239589</v>
      </c>
      <c r="J79" s="342">
        <v>137.35</v>
      </c>
      <c r="K79" s="343">
        <v>0.105885120760411</v>
      </c>
      <c r="L79" s="342">
        <v>1297.160536</v>
      </c>
      <c r="M79" s="343">
        <v>1</v>
      </c>
      <c r="N79" s="342">
        <v>137.35</v>
      </c>
      <c r="O79" s="343">
        <v>0.105885120760411</v>
      </c>
      <c r="P79" s="348">
        <v>1031.079336</v>
      </c>
      <c r="Q79" s="343">
        <v>0.794874117261921</v>
      </c>
      <c r="R79" s="348">
        <v>0</v>
      </c>
      <c r="S79" s="343">
        <v>0</v>
      </c>
      <c r="T79" s="348">
        <v>128.7312</v>
      </c>
      <c r="U79" s="346">
        <v>0.0992407619776678</v>
      </c>
      <c r="V79" s="311"/>
      <c r="W79" s="311"/>
    </row>
    <row r="80" ht="30" customHeight="1" spans="1:23">
      <c r="A80" s="344">
        <v>73</v>
      </c>
      <c r="B80" s="347" t="s">
        <v>114</v>
      </c>
      <c r="C80" s="342">
        <v>25740</v>
      </c>
      <c r="D80" s="342">
        <v>15299.785245</v>
      </c>
      <c r="E80" s="343">
        <v>0.5944</v>
      </c>
      <c r="F80" s="342">
        <v>2953.93265</v>
      </c>
      <c r="G80" s="343">
        <v>0.1933</v>
      </c>
      <c r="H80" s="342">
        <v>8682.858695</v>
      </c>
      <c r="I80" s="343">
        <v>0.5675</v>
      </c>
      <c r="J80" s="342">
        <v>3662.9939</v>
      </c>
      <c r="K80" s="343">
        <v>0.2394</v>
      </c>
      <c r="L80" s="342">
        <v>15299.785245</v>
      </c>
      <c r="M80" s="343">
        <v>1</v>
      </c>
      <c r="N80" s="342">
        <v>3662.9939</v>
      </c>
      <c r="O80" s="343">
        <v>0.2394</v>
      </c>
      <c r="P80" s="348">
        <v>10373.337645</v>
      </c>
      <c r="Q80" s="343">
        <v>0.678</v>
      </c>
      <c r="R80" s="348">
        <v>753.2337</v>
      </c>
      <c r="S80" s="343">
        <v>0.0492</v>
      </c>
      <c r="T80" s="348">
        <v>510.22</v>
      </c>
      <c r="U80" s="346">
        <v>0.0333</v>
      </c>
      <c r="V80" s="311"/>
      <c r="W80" s="311" t="s">
        <v>50</v>
      </c>
    </row>
    <row r="81" ht="30" customHeight="1" spans="1:23">
      <c r="A81" s="344">
        <v>74</v>
      </c>
      <c r="B81" s="347" t="s">
        <v>115</v>
      </c>
      <c r="C81" s="342">
        <v>34184</v>
      </c>
      <c r="D81" s="342">
        <v>24010.09</v>
      </c>
      <c r="E81" s="343">
        <v>0.702378013105546</v>
      </c>
      <c r="F81" s="342">
        <v>6552</v>
      </c>
      <c r="G81" s="343">
        <v>0.27288527448252</v>
      </c>
      <c r="H81" s="342">
        <v>17458.09</v>
      </c>
      <c r="I81" s="343">
        <v>0.72711472551748</v>
      </c>
      <c r="J81" s="342"/>
      <c r="K81" s="343"/>
      <c r="L81" s="342">
        <v>24010.09</v>
      </c>
      <c r="M81" s="343">
        <v>1</v>
      </c>
      <c r="N81" s="342"/>
      <c r="O81" s="343"/>
      <c r="P81" s="348">
        <v>14248.25</v>
      </c>
      <c r="Q81" s="343">
        <v>0.593427596481313</v>
      </c>
      <c r="R81" s="348"/>
      <c r="S81" s="343"/>
      <c r="T81" s="348">
        <v>9761.84</v>
      </c>
      <c r="U81" s="346">
        <v>0.406572403518687</v>
      </c>
      <c r="V81" s="311"/>
      <c r="W81" s="311"/>
    </row>
    <row r="82" ht="30" customHeight="1" spans="1:23">
      <c r="A82" s="344">
        <v>75</v>
      </c>
      <c r="B82" s="347" t="s">
        <v>116</v>
      </c>
      <c r="C82" s="342">
        <v>33737</v>
      </c>
      <c r="D82" s="342">
        <v>15833.78</v>
      </c>
      <c r="E82" s="343">
        <v>0.469329815929099</v>
      </c>
      <c r="F82" s="342">
        <v>7061.66</v>
      </c>
      <c r="G82" s="343">
        <v>0.445986997419441</v>
      </c>
      <c r="H82" s="342">
        <v>8772.12</v>
      </c>
      <c r="I82" s="343">
        <v>0.554013002580559</v>
      </c>
      <c r="J82" s="342">
        <v>0</v>
      </c>
      <c r="K82" s="343"/>
      <c r="L82" s="342">
        <v>15833.78</v>
      </c>
      <c r="M82" s="343">
        <v>1</v>
      </c>
      <c r="N82" s="342"/>
      <c r="O82" s="343"/>
      <c r="P82" s="348">
        <v>13175.48</v>
      </c>
      <c r="Q82" s="343">
        <v>0.832112104626943</v>
      </c>
      <c r="R82" s="348">
        <v>2198.3</v>
      </c>
      <c r="S82" s="343">
        <v>0.138836083361017</v>
      </c>
      <c r="T82" s="348">
        <v>460</v>
      </c>
      <c r="U82" s="346">
        <v>0.0290518120120401</v>
      </c>
      <c r="V82" s="311"/>
      <c r="W82" s="311"/>
    </row>
    <row r="83" ht="30" customHeight="1" spans="1:23">
      <c r="A83" s="344">
        <v>76</v>
      </c>
      <c r="B83" s="345" t="s">
        <v>32</v>
      </c>
      <c r="C83" s="342">
        <v>284622.368501</v>
      </c>
      <c r="D83" s="342">
        <v>236102.0681086</v>
      </c>
      <c r="E83" s="343">
        <v>0.829527451942943</v>
      </c>
      <c r="F83" s="342">
        <v>27577.474585</v>
      </c>
      <c r="G83" s="343">
        <v>0.116803189425326</v>
      </c>
      <c r="H83" s="342">
        <v>177990.9854736</v>
      </c>
      <c r="I83" s="343">
        <v>0.753873046938875</v>
      </c>
      <c r="J83" s="342">
        <v>30533.60801</v>
      </c>
      <c r="K83" s="343">
        <v>0.129323763466381</v>
      </c>
      <c r="L83" s="342">
        <v>236102.0680686</v>
      </c>
      <c r="M83" s="343">
        <v>1</v>
      </c>
      <c r="N83" s="342">
        <v>30533.60801</v>
      </c>
      <c r="O83" s="343">
        <v>0.129323763488291</v>
      </c>
      <c r="P83" s="342">
        <v>142977.2068586</v>
      </c>
      <c r="Q83" s="343">
        <v>0.605573716605725</v>
      </c>
      <c r="R83" s="342">
        <v>34333.3991</v>
      </c>
      <c r="S83" s="343">
        <v>0.145417612733593</v>
      </c>
      <c r="T83" s="342">
        <v>28257.8541</v>
      </c>
      <c r="U83" s="346">
        <v>0.119684907172391</v>
      </c>
      <c r="V83" s="311"/>
      <c r="W83" s="311"/>
    </row>
    <row r="84" ht="30" customHeight="1" spans="1:23">
      <c r="A84" s="344">
        <v>77</v>
      </c>
      <c r="B84" s="347" t="s">
        <v>117</v>
      </c>
      <c r="C84" s="342">
        <v>131266.378501</v>
      </c>
      <c r="D84" s="342">
        <v>121232.55964</v>
      </c>
      <c r="E84" s="343">
        <v>0.92356139496205</v>
      </c>
      <c r="F84" s="342">
        <v>13888.21</v>
      </c>
      <c r="G84" s="343">
        <v>0.114558416000133</v>
      </c>
      <c r="H84" s="342">
        <v>94605.4662</v>
      </c>
      <c r="I84" s="343">
        <v>0.780363513572021</v>
      </c>
      <c r="J84" s="342">
        <v>12738.8834</v>
      </c>
      <c r="K84" s="343">
        <v>0.105078070097902</v>
      </c>
      <c r="L84" s="342">
        <v>121232.5596</v>
      </c>
      <c r="M84" s="343">
        <v>0.999999999670056</v>
      </c>
      <c r="N84" s="342">
        <v>12738.8834</v>
      </c>
      <c r="O84" s="343">
        <v>0.105078070132572</v>
      </c>
      <c r="P84" s="348">
        <v>73180.061</v>
      </c>
      <c r="Q84" s="343">
        <v>0.603633720524037</v>
      </c>
      <c r="R84" s="348">
        <v>27616.1652</v>
      </c>
      <c r="S84" s="343">
        <v>0.227794952866771</v>
      </c>
      <c r="T84" s="348">
        <v>7697.45</v>
      </c>
      <c r="U84" s="346">
        <v>0.0634932564766207</v>
      </c>
      <c r="V84" s="311"/>
      <c r="W84" s="349"/>
    </row>
    <row r="85" ht="30" customHeight="1" spans="1:23">
      <c r="A85" s="344">
        <v>78</v>
      </c>
      <c r="B85" s="347" t="s">
        <v>118</v>
      </c>
      <c r="C85" s="342">
        <v>91372</v>
      </c>
      <c r="D85" s="342">
        <v>73004.19</v>
      </c>
      <c r="E85" s="343">
        <v>0.798977695574137</v>
      </c>
      <c r="F85" s="342">
        <v>6151.35</v>
      </c>
      <c r="G85" s="343">
        <v>0.0842602321866731</v>
      </c>
      <c r="H85" s="342">
        <v>54090.54</v>
      </c>
      <c r="I85" s="343">
        <v>0.740923774375142</v>
      </c>
      <c r="J85" s="342">
        <v>12762.3</v>
      </c>
      <c r="K85" s="343">
        <v>0.174815993438185</v>
      </c>
      <c r="L85" s="342">
        <v>73004.19</v>
      </c>
      <c r="M85" s="343">
        <v>1</v>
      </c>
      <c r="N85" s="342">
        <v>12762.3</v>
      </c>
      <c r="O85" s="343">
        <v>0.174815993438185</v>
      </c>
      <c r="P85" s="348">
        <v>35871.27</v>
      </c>
      <c r="Q85" s="343">
        <v>0.491358783653377</v>
      </c>
      <c r="R85" s="348">
        <v>5321.23</v>
      </c>
      <c r="S85" s="343">
        <v>0.0728893779932357</v>
      </c>
      <c r="T85" s="348">
        <v>19049.39</v>
      </c>
      <c r="U85" s="346">
        <v>0.260935570958324</v>
      </c>
      <c r="V85" s="311" t="s">
        <v>50</v>
      </c>
      <c r="W85" s="311"/>
    </row>
    <row r="86" ht="30" customHeight="1" spans="1:23">
      <c r="A86" s="344">
        <v>79</v>
      </c>
      <c r="B86" s="347" t="s">
        <v>119</v>
      </c>
      <c r="C86" s="342">
        <v>23049</v>
      </c>
      <c r="D86" s="342">
        <v>13706.9924746</v>
      </c>
      <c r="E86" s="343">
        <v>0.594689247889279</v>
      </c>
      <c r="F86" s="342">
        <v>857.93099</v>
      </c>
      <c r="G86" s="343">
        <v>0.0626</v>
      </c>
      <c r="H86" s="342">
        <v>9123.0108746</v>
      </c>
      <c r="I86" s="343">
        <v>0.665573494076514</v>
      </c>
      <c r="J86" s="342">
        <v>3726.05061</v>
      </c>
      <c r="K86" s="343">
        <v>0.271835752219506</v>
      </c>
      <c r="L86" s="342">
        <v>13706.9924746</v>
      </c>
      <c r="M86" s="343">
        <v>1</v>
      </c>
      <c r="N86" s="342">
        <v>3726.05061</v>
      </c>
      <c r="O86" s="343">
        <v>0.271835752219506</v>
      </c>
      <c r="P86" s="348">
        <v>9580.9418646</v>
      </c>
      <c r="Q86" s="343">
        <v>0.69898206206461</v>
      </c>
      <c r="R86" s="348"/>
      <c r="S86" s="343">
        <v>0</v>
      </c>
      <c r="T86" s="348">
        <v>400</v>
      </c>
      <c r="U86" s="346">
        <v>0.0291821857158839</v>
      </c>
      <c r="V86" s="311"/>
      <c r="W86" s="311" t="s">
        <v>50</v>
      </c>
    </row>
    <row r="87" ht="30" customHeight="1" spans="1:23">
      <c r="A87" s="344">
        <v>80</v>
      </c>
      <c r="B87" s="347" t="s">
        <v>120</v>
      </c>
      <c r="C87" s="342">
        <v>38934.99</v>
      </c>
      <c r="D87" s="342">
        <v>28158.325994</v>
      </c>
      <c r="E87" s="343">
        <v>0.7232</v>
      </c>
      <c r="F87" s="342">
        <v>6679.983595</v>
      </c>
      <c r="G87" s="343">
        <v>0.2372</v>
      </c>
      <c r="H87" s="342">
        <v>20171.968399</v>
      </c>
      <c r="I87" s="343">
        <v>0.7164</v>
      </c>
      <c r="J87" s="342">
        <v>1306.374</v>
      </c>
      <c r="K87" s="343">
        <v>0.0464</v>
      </c>
      <c r="L87" s="342">
        <v>28158.325994</v>
      </c>
      <c r="M87" s="343">
        <v>1</v>
      </c>
      <c r="N87" s="342">
        <v>1306.374</v>
      </c>
      <c r="O87" s="343">
        <v>0.0464</v>
      </c>
      <c r="P87" s="348">
        <v>24344.933994</v>
      </c>
      <c r="Q87" s="343">
        <v>0.8646</v>
      </c>
      <c r="R87" s="348">
        <v>1396.0039</v>
      </c>
      <c r="S87" s="343">
        <v>0.0496</v>
      </c>
      <c r="T87" s="348">
        <v>1111.0141</v>
      </c>
      <c r="U87" s="346">
        <v>0.0395</v>
      </c>
      <c r="V87" s="311"/>
      <c r="W87" s="349"/>
    </row>
    <row r="88" ht="30" customHeight="1" spans="1:23">
      <c r="A88" s="344">
        <v>81</v>
      </c>
      <c r="B88" s="345" t="s">
        <v>33</v>
      </c>
      <c r="C88" s="342">
        <v>83061</v>
      </c>
      <c r="D88" s="342">
        <v>64733.45732</v>
      </c>
      <c r="E88" s="343">
        <v>0.779348398405991</v>
      </c>
      <c r="F88" s="342">
        <v>16522.53</v>
      </c>
      <c r="G88" s="343">
        <v>0.255239418440504</v>
      </c>
      <c r="H88" s="342">
        <v>46054.92</v>
      </c>
      <c r="I88" s="343">
        <v>0.711454662035653</v>
      </c>
      <c r="J88" s="342">
        <v>2156.01</v>
      </c>
      <c r="K88" s="343">
        <v>0.0333059609243809</v>
      </c>
      <c r="L88" s="342">
        <v>64733.45732</v>
      </c>
      <c r="M88" s="343">
        <v>1</v>
      </c>
      <c r="N88" s="342">
        <v>2156.01</v>
      </c>
      <c r="O88" s="343">
        <v>0.0333059609243809</v>
      </c>
      <c r="P88" s="348">
        <v>52309.98</v>
      </c>
      <c r="Q88" s="343">
        <v>0.808082592304835</v>
      </c>
      <c r="R88" s="348">
        <v>4762.79</v>
      </c>
      <c r="S88" s="343">
        <v>0.0735753997574372</v>
      </c>
      <c r="T88" s="348">
        <v>5603.7</v>
      </c>
      <c r="U88" s="346">
        <v>0.0865657456282454</v>
      </c>
      <c r="V88" s="311"/>
      <c r="W88" s="311"/>
    </row>
    <row r="89" ht="30" customHeight="1" spans="1:23">
      <c r="A89" s="344">
        <v>82</v>
      </c>
      <c r="B89" s="347" t="s">
        <v>121</v>
      </c>
      <c r="C89" s="342">
        <v>19281</v>
      </c>
      <c r="D89" s="342">
        <v>12989.98</v>
      </c>
      <c r="E89" s="343">
        <v>0.673719205435403</v>
      </c>
      <c r="F89" s="342">
        <v>3695.17</v>
      </c>
      <c r="G89" s="343">
        <v>0.284463101559818</v>
      </c>
      <c r="H89" s="342">
        <v>9294.81</v>
      </c>
      <c r="I89" s="343">
        <v>0.715536898440182</v>
      </c>
      <c r="J89" s="342"/>
      <c r="K89" s="343">
        <v>0</v>
      </c>
      <c r="L89" s="342">
        <v>12989.98</v>
      </c>
      <c r="M89" s="343">
        <v>1</v>
      </c>
      <c r="N89" s="342"/>
      <c r="O89" s="343">
        <v>0</v>
      </c>
      <c r="P89" s="348">
        <v>9927.51</v>
      </c>
      <c r="Q89" s="343">
        <v>0.764243670890948</v>
      </c>
      <c r="R89" s="348">
        <v>2992.77</v>
      </c>
      <c r="S89" s="343">
        <v>0.23039065495097</v>
      </c>
      <c r="T89" s="348">
        <v>69.7</v>
      </c>
      <c r="U89" s="346">
        <v>0.00536567415808185</v>
      </c>
      <c r="V89" s="311"/>
      <c r="W89" s="311" t="s">
        <v>50</v>
      </c>
    </row>
    <row r="90" ht="30" customHeight="1" spans="1:23">
      <c r="A90" s="344">
        <v>83</v>
      </c>
      <c r="B90" s="347" t="s">
        <v>122</v>
      </c>
      <c r="C90" s="342">
        <v>13243</v>
      </c>
      <c r="D90" s="342">
        <v>11445.5</v>
      </c>
      <c r="E90" s="343">
        <v>0.864267915124972</v>
      </c>
      <c r="F90" s="342">
        <v>2764.7</v>
      </c>
      <c r="G90" s="343">
        <v>0.241553448953737</v>
      </c>
      <c r="H90" s="342">
        <v>8580.8</v>
      </c>
      <c r="I90" s="343">
        <v>0.74970949281377</v>
      </c>
      <c r="J90" s="342">
        <v>100</v>
      </c>
      <c r="K90" s="343">
        <v>0.00873705823249312</v>
      </c>
      <c r="L90" s="342">
        <v>11445.5</v>
      </c>
      <c r="M90" s="343">
        <v>1</v>
      </c>
      <c r="N90" s="342">
        <v>100</v>
      </c>
      <c r="O90" s="343">
        <v>0.00873705823249312</v>
      </c>
      <c r="P90" s="348">
        <v>10604.5</v>
      </c>
      <c r="Q90" s="343">
        <v>0.926521340264733</v>
      </c>
      <c r="R90" s="348">
        <v>781</v>
      </c>
      <c r="S90" s="343">
        <v>0.0682364247957713</v>
      </c>
      <c r="T90" s="348">
        <v>60</v>
      </c>
      <c r="U90" s="346">
        <v>0.00524223493949587</v>
      </c>
      <c r="V90" s="311"/>
      <c r="W90" s="311"/>
    </row>
    <row r="91" ht="30" customHeight="1" spans="1:23">
      <c r="A91" s="344">
        <v>84</v>
      </c>
      <c r="B91" s="347" t="s">
        <v>123</v>
      </c>
      <c r="C91" s="342">
        <v>16817</v>
      </c>
      <c r="D91" s="348">
        <v>10532.98</v>
      </c>
      <c r="E91" s="343">
        <v>0.626329309627163</v>
      </c>
      <c r="F91" s="342">
        <v>5416</v>
      </c>
      <c r="G91" s="343">
        <v>0.514194463485168</v>
      </c>
      <c r="H91" s="342">
        <v>5116.98</v>
      </c>
      <c r="I91" s="343">
        <v>0.485805536514832</v>
      </c>
      <c r="J91" s="342"/>
      <c r="K91" s="343">
        <v>0</v>
      </c>
      <c r="L91" s="342">
        <v>10532.98</v>
      </c>
      <c r="M91" s="343">
        <v>1</v>
      </c>
      <c r="N91" s="342"/>
      <c r="O91" s="343">
        <v>0</v>
      </c>
      <c r="P91" s="348">
        <v>4126.98</v>
      </c>
      <c r="Q91" s="343">
        <v>0.391815041896975</v>
      </c>
      <c r="R91" s="348">
        <v>989.02</v>
      </c>
      <c r="S91" s="343">
        <v>0.0938974535221751</v>
      </c>
      <c r="T91" s="348">
        <v>5416</v>
      </c>
      <c r="U91" s="346">
        <v>0.514194463485168</v>
      </c>
      <c r="V91" s="349"/>
      <c r="W91" s="349"/>
    </row>
    <row r="92" ht="29.25" customHeight="1" spans="1:23">
      <c r="A92" s="344">
        <v>85</v>
      </c>
      <c r="B92" s="347" t="s">
        <v>124</v>
      </c>
      <c r="C92" s="342">
        <v>14789</v>
      </c>
      <c r="D92" s="342">
        <v>13655.97732</v>
      </c>
      <c r="E92" s="343">
        <v>0.923387471769558</v>
      </c>
      <c r="F92" s="342">
        <v>733.5</v>
      </c>
      <c r="G92" s="343">
        <v>0.0537127429851355</v>
      </c>
      <c r="H92" s="342">
        <v>12922.48</v>
      </c>
      <c r="I92" s="343">
        <v>0.946287453265923</v>
      </c>
      <c r="J92" s="342"/>
      <c r="K92" s="343">
        <v>0</v>
      </c>
      <c r="L92" s="351">
        <v>13655.97732</v>
      </c>
      <c r="M92" s="343">
        <v>1</v>
      </c>
      <c r="N92" s="342"/>
      <c r="O92" s="343">
        <v>0</v>
      </c>
      <c r="P92" s="348">
        <v>13607.98</v>
      </c>
      <c r="Q92" s="343">
        <v>0.996485251924833</v>
      </c>
      <c r="R92" s="348"/>
      <c r="S92" s="343">
        <v>0</v>
      </c>
      <c r="T92" s="348">
        <v>48</v>
      </c>
      <c r="U92" s="346">
        <v>0.00351494432622564</v>
      </c>
      <c r="V92" s="311"/>
      <c r="W92" s="311" t="s">
        <v>50</v>
      </c>
    </row>
    <row r="93" ht="30" customHeight="1" spans="1:23">
      <c r="A93" s="344">
        <v>86</v>
      </c>
      <c r="B93" s="347" t="s">
        <v>125</v>
      </c>
      <c r="C93" s="342">
        <v>8470</v>
      </c>
      <c r="D93" s="342">
        <v>8075.28</v>
      </c>
      <c r="E93" s="343">
        <v>0.95339787485242</v>
      </c>
      <c r="F93" s="342">
        <v>1054.81</v>
      </c>
      <c r="G93" s="343">
        <v>0.130622096075926</v>
      </c>
      <c r="H93" s="342">
        <v>5405.77</v>
      </c>
      <c r="I93" s="343">
        <v>0.669421989082732</v>
      </c>
      <c r="J93" s="342">
        <v>1614.7</v>
      </c>
      <c r="K93" s="343">
        <v>0.199955914841343</v>
      </c>
      <c r="L93" s="342">
        <v>8075.28</v>
      </c>
      <c r="M93" s="343">
        <v>1</v>
      </c>
      <c r="N93" s="342">
        <v>1614.7</v>
      </c>
      <c r="O93" s="343">
        <v>0.199955914841343</v>
      </c>
      <c r="P93" s="348">
        <v>6450.58</v>
      </c>
      <c r="Q93" s="343">
        <v>0.798805738005369</v>
      </c>
      <c r="R93" s="348"/>
      <c r="S93" s="343">
        <v>0</v>
      </c>
      <c r="T93" s="348">
        <v>10</v>
      </c>
      <c r="U93" s="346">
        <v>0.00123834715328756</v>
      </c>
      <c r="V93" s="311"/>
      <c r="W93" s="311"/>
    </row>
    <row r="94" ht="30" customHeight="1" spans="1:23">
      <c r="A94" s="344">
        <v>87</v>
      </c>
      <c r="B94" s="347" t="s">
        <v>126</v>
      </c>
      <c r="C94" s="342">
        <v>10461</v>
      </c>
      <c r="D94" s="342">
        <v>8033.74</v>
      </c>
      <c r="E94" s="343">
        <v>0.767970557308097</v>
      </c>
      <c r="F94" s="342">
        <v>2858.35</v>
      </c>
      <c r="G94" s="343">
        <v>0.355793192211847</v>
      </c>
      <c r="H94" s="342">
        <v>4734.08</v>
      </c>
      <c r="I94" s="343">
        <v>0.589274733810156</v>
      </c>
      <c r="J94" s="342">
        <v>441.31</v>
      </c>
      <c r="K94" s="343">
        <v>0.0549320739779978</v>
      </c>
      <c r="L94" s="342">
        <v>8033.74</v>
      </c>
      <c r="M94" s="343">
        <v>1</v>
      </c>
      <c r="N94" s="342">
        <v>441.31</v>
      </c>
      <c r="O94" s="343">
        <v>0.0549320739779978</v>
      </c>
      <c r="P94" s="348">
        <v>7592.43</v>
      </c>
      <c r="Q94" s="343">
        <v>0.945067926022002</v>
      </c>
      <c r="R94" s="348"/>
      <c r="S94" s="343">
        <v>0</v>
      </c>
      <c r="T94" s="348"/>
      <c r="U94" s="346">
        <v>0</v>
      </c>
      <c r="V94" s="349"/>
      <c r="W94" s="349"/>
    </row>
    <row r="95" ht="30" customHeight="1" spans="1:23">
      <c r="A95" s="344">
        <v>88</v>
      </c>
      <c r="B95" s="345" t="s">
        <v>34</v>
      </c>
      <c r="C95" s="342">
        <v>59878.82</v>
      </c>
      <c r="D95" s="342">
        <v>45801.880751</v>
      </c>
      <c r="E95" s="343">
        <v>0.76490954148729</v>
      </c>
      <c r="F95" s="342">
        <v>17909.922869</v>
      </c>
      <c r="G95" s="343">
        <v>0.391030293414512</v>
      </c>
      <c r="H95" s="342">
        <v>20500.464164</v>
      </c>
      <c r="I95" s="343">
        <v>0.447590007830681</v>
      </c>
      <c r="J95" s="342">
        <v>7390.994399</v>
      </c>
      <c r="K95" s="343">
        <v>0.161368797040908</v>
      </c>
      <c r="L95" s="342">
        <v>45801.880751</v>
      </c>
      <c r="M95" s="343">
        <v>1</v>
      </c>
      <c r="N95" s="342">
        <v>7390.994399</v>
      </c>
      <c r="O95" s="343">
        <v>0.161368797040908</v>
      </c>
      <c r="P95" s="342">
        <v>30363.057208</v>
      </c>
      <c r="Q95" s="343">
        <v>0.662921624836052</v>
      </c>
      <c r="R95" s="342">
        <v>5764.23</v>
      </c>
      <c r="S95" s="343">
        <v>0.125851382202774</v>
      </c>
      <c r="T95" s="342">
        <v>7178.44</v>
      </c>
      <c r="U95" s="346">
        <v>0.156728061867706</v>
      </c>
      <c r="V95" s="311"/>
      <c r="W95" s="311"/>
    </row>
    <row r="96" ht="30" customHeight="1" spans="1:23">
      <c r="A96" s="344">
        <v>89</v>
      </c>
      <c r="B96" s="347" t="s">
        <v>127</v>
      </c>
      <c r="C96" s="342">
        <v>8103</v>
      </c>
      <c r="D96" s="342">
        <v>7658.23</v>
      </c>
      <c r="E96" s="343">
        <v>0.9451</v>
      </c>
      <c r="F96" s="342">
        <v>5101.83</v>
      </c>
      <c r="G96" s="343">
        <v>0.6662</v>
      </c>
      <c r="H96" s="342">
        <v>1466</v>
      </c>
      <c r="I96" s="343">
        <v>0.1914</v>
      </c>
      <c r="J96" s="342">
        <v>1090.4</v>
      </c>
      <c r="K96" s="343">
        <v>0.1424</v>
      </c>
      <c r="L96" s="342">
        <v>7658.23</v>
      </c>
      <c r="M96" s="343">
        <v>1</v>
      </c>
      <c r="N96" s="342">
        <v>1090.4</v>
      </c>
      <c r="O96" s="343">
        <v>0.1424</v>
      </c>
      <c r="P96" s="348">
        <v>5101.83</v>
      </c>
      <c r="Q96" s="343">
        <v>0.6662</v>
      </c>
      <c r="R96" s="348">
        <v>1466</v>
      </c>
      <c r="S96" s="343">
        <v>0.1914</v>
      </c>
      <c r="T96" s="348" t="s">
        <v>128</v>
      </c>
      <c r="U96" s="346" t="s">
        <v>129</v>
      </c>
      <c r="V96" s="349"/>
      <c r="W96" s="349"/>
    </row>
    <row r="97" ht="30" customHeight="1" spans="1:23">
      <c r="A97" s="344">
        <v>90</v>
      </c>
      <c r="B97" s="347" t="s">
        <v>130</v>
      </c>
      <c r="C97" s="342">
        <v>15492</v>
      </c>
      <c r="D97" s="342">
        <v>9567.736607</v>
      </c>
      <c r="E97" s="343">
        <v>0.617592086689905</v>
      </c>
      <c r="F97" s="342">
        <v>2280.738044</v>
      </c>
      <c r="G97" s="343">
        <v>0.238378013283868</v>
      </c>
      <c r="H97" s="342">
        <v>5971.884164</v>
      </c>
      <c r="I97" s="343">
        <v>0.624168955448754</v>
      </c>
      <c r="J97" s="342">
        <v>1315.114399</v>
      </c>
      <c r="K97" s="343">
        <v>0.137453031267377</v>
      </c>
      <c r="L97" s="342">
        <v>9567.736607</v>
      </c>
      <c r="M97" s="343">
        <v>1</v>
      </c>
      <c r="N97" s="342">
        <v>1315.114399</v>
      </c>
      <c r="O97" s="343">
        <v>0.137453031267377</v>
      </c>
      <c r="P97" s="348">
        <v>8187.622208</v>
      </c>
      <c r="Q97" s="343">
        <v>0.855753303452117</v>
      </c>
      <c r="R97" s="348" t="s">
        <v>128</v>
      </c>
      <c r="S97" s="343" t="s">
        <v>129</v>
      </c>
      <c r="T97" s="348">
        <v>65</v>
      </c>
      <c r="U97" s="346">
        <v>0.00679366528050577</v>
      </c>
      <c r="V97" s="349"/>
      <c r="W97" s="349"/>
    </row>
    <row r="98" ht="30" customHeight="1" spans="1:23">
      <c r="A98" s="344">
        <v>91</v>
      </c>
      <c r="B98" s="347" t="s">
        <v>131</v>
      </c>
      <c r="C98" s="342">
        <v>13505</v>
      </c>
      <c r="D98" s="342">
        <v>10209.019144</v>
      </c>
      <c r="E98" s="343">
        <v>0.755943661162532</v>
      </c>
      <c r="F98" s="342">
        <v>3118.48</v>
      </c>
      <c r="G98" s="343">
        <v>0.305463233638148</v>
      </c>
      <c r="H98" s="342">
        <v>4666.21</v>
      </c>
      <c r="I98" s="343">
        <v>0.457067415995826</v>
      </c>
      <c r="J98" s="342">
        <v>2424.33</v>
      </c>
      <c r="K98" s="343">
        <v>0.237469434213454</v>
      </c>
      <c r="L98" s="342">
        <v>10209.019144</v>
      </c>
      <c r="M98" s="343" t="s">
        <v>54</v>
      </c>
      <c r="N98" s="342">
        <v>2424.33</v>
      </c>
      <c r="O98" s="343">
        <v>0.237469434213454</v>
      </c>
      <c r="P98" s="348">
        <v>1504.32</v>
      </c>
      <c r="Q98" s="343">
        <v>0.147352059858181</v>
      </c>
      <c r="R98" s="348">
        <v>1688.35</v>
      </c>
      <c r="S98" s="343">
        <v>0.165378277402121</v>
      </c>
      <c r="T98" s="348">
        <v>4592.02</v>
      </c>
      <c r="U98" s="346">
        <v>0.449800312373672</v>
      </c>
      <c r="V98" s="311"/>
      <c r="W98" s="311" t="s">
        <v>50</v>
      </c>
    </row>
    <row r="99" ht="30" customHeight="1" spans="1:23">
      <c r="A99" s="344">
        <v>92</v>
      </c>
      <c r="B99" s="347" t="s">
        <v>132</v>
      </c>
      <c r="C99" s="342">
        <v>5850.82</v>
      </c>
      <c r="D99" s="342">
        <v>4034.87</v>
      </c>
      <c r="E99" s="343">
        <v>0.6896</v>
      </c>
      <c r="F99" s="342">
        <v>959.26</v>
      </c>
      <c r="G99" s="343">
        <v>0.2377</v>
      </c>
      <c r="H99" s="342">
        <v>663.36</v>
      </c>
      <c r="I99" s="343">
        <v>0.1644</v>
      </c>
      <c r="J99" s="342">
        <v>2412.25</v>
      </c>
      <c r="K99" s="343">
        <v>0.5979</v>
      </c>
      <c r="L99" s="342">
        <v>4034.87</v>
      </c>
      <c r="M99" s="343">
        <v>1</v>
      </c>
      <c r="N99" s="342">
        <v>2412.25</v>
      </c>
      <c r="O99" s="343">
        <v>0.5979</v>
      </c>
      <c r="P99" s="348">
        <v>1386.16</v>
      </c>
      <c r="Q99" s="343">
        <v>0.3435</v>
      </c>
      <c r="R99" s="348">
        <v>162.46</v>
      </c>
      <c r="S99" s="343" t="s">
        <v>133</v>
      </c>
      <c r="T99" s="348">
        <v>74</v>
      </c>
      <c r="U99" s="346">
        <v>0.018</v>
      </c>
      <c r="V99" s="311"/>
      <c r="W99" s="349"/>
    </row>
    <row r="100" ht="30" customHeight="1" spans="1:23">
      <c r="A100" s="344">
        <v>93</v>
      </c>
      <c r="B100" s="347" t="s">
        <v>134</v>
      </c>
      <c r="C100" s="342">
        <v>12717</v>
      </c>
      <c r="D100" s="342">
        <v>10558.5</v>
      </c>
      <c r="E100" s="343">
        <v>0.83</v>
      </c>
      <c r="F100" s="342">
        <v>3522.089825</v>
      </c>
      <c r="G100" s="343">
        <v>0.336</v>
      </c>
      <c r="H100" s="342">
        <v>6887.01</v>
      </c>
      <c r="I100" s="343">
        <v>0.652</v>
      </c>
      <c r="J100" s="342">
        <v>148.9</v>
      </c>
      <c r="K100" s="343">
        <v>0.0141</v>
      </c>
      <c r="L100" s="342">
        <v>10558.5</v>
      </c>
      <c r="M100" s="343">
        <v>1</v>
      </c>
      <c r="N100" s="342">
        <v>148.9</v>
      </c>
      <c r="O100" s="343">
        <v>0.0141023819671355</v>
      </c>
      <c r="P100" s="348">
        <v>10409.6</v>
      </c>
      <c r="Q100" s="343">
        <v>0.985897618032865</v>
      </c>
      <c r="R100" s="348" t="s">
        <v>128</v>
      </c>
      <c r="S100" s="343" t="s">
        <v>129</v>
      </c>
      <c r="T100" s="348" t="s">
        <v>128</v>
      </c>
      <c r="U100" s="346" t="s">
        <v>129</v>
      </c>
      <c r="V100" s="311"/>
      <c r="W100" s="311" t="s">
        <v>50</v>
      </c>
    </row>
    <row r="101" ht="30" customHeight="1" spans="1:23">
      <c r="A101" s="344">
        <v>94</v>
      </c>
      <c r="B101" s="347" t="s">
        <v>135</v>
      </c>
      <c r="C101" s="342">
        <v>2761</v>
      </c>
      <c r="D101" s="342">
        <v>2447.42</v>
      </c>
      <c r="E101" s="343">
        <v>0.8846</v>
      </c>
      <c r="F101" s="342">
        <v>1601.42</v>
      </c>
      <c r="G101" s="343">
        <v>0.6543</v>
      </c>
      <c r="H101" s="342">
        <v>846</v>
      </c>
      <c r="I101" s="343">
        <v>0.3457</v>
      </c>
      <c r="J101" s="342" t="s">
        <v>128</v>
      </c>
      <c r="K101" s="343" t="s">
        <v>129</v>
      </c>
      <c r="L101" s="342">
        <v>2447.42</v>
      </c>
      <c r="M101" s="343">
        <v>1</v>
      </c>
      <c r="N101" s="342" t="s">
        <v>128</v>
      </c>
      <c r="O101" s="343" t="s">
        <v>129</v>
      </c>
      <c r="P101" s="348">
        <v>2447.42</v>
      </c>
      <c r="Q101" s="343">
        <v>1</v>
      </c>
      <c r="R101" s="348">
        <v>2447.42</v>
      </c>
      <c r="S101" s="343">
        <v>1</v>
      </c>
      <c r="T101" s="348">
        <v>2447.42</v>
      </c>
      <c r="U101" s="346">
        <v>1</v>
      </c>
      <c r="V101" s="349"/>
      <c r="W101" s="349"/>
    </row>
    <row r="102" ht="30" customHeight="1" spans="1:23">
      <c r="A102" s="344">
        <v>95</v>
      </c>
      <c r="B102" s="347" t="s">
        <v>136</v>
      </c>
      <c r="C102" s="342">
        <v>1450</v>
      </c>
      <c r="D102" s="342">
        <v>1326.105</v>
      </c>
      <c r="E102" s="343">
        <v>0.9146</v>
      </c>
      <c r="F102" s="342">
        <v>1326.105</v>
      </c>
      <c r="G102" s="343">
        <v>1</v>
      </c>
      <c r="H102" s="342" t="s">
        <v>128</v>
      </c>
      <c r="I102" s="343" t="s">
        <v>129</v>
      </c>
      <c r="J102" s="342" t="s">
        <v>128</v>
      </c>
      <c r="K102" s="343" t="s">
        <v>129</v>
      </c>
      <c r="L102" s="342">
        <v>1326.105</v>
      </c>
      <c r="M102" s="343">
        <v>1</v>
      </c>
      <c r="N102" s="342" t="s">
        <v>128</v>
      </c>
      <c r="O102" s="343" t="s">
        <v>129</v>
      </c>
      <c r="P102" s="348">
        <v>1326.105</v>
      </c>
      <c r="Q102" s="343">
        <v>1</v>
      </c>
      <c r="R102" s="348" t="s">
        <v>128</v>
      </c>
      <c r="S102" s="343" t="s">
        <v>129</v>
      </c>
      <c r="T102" s="348" t="s">
        <v>128</v>
      </c>
      <c r="U102" s="346" t="s">
        <v>129</v>
      </c>
      <c r="V102" s="311"/>
      <c r="W102" s="349"/>
    </row>
    <row r="103" ht="30" customHeight="1" spans="1:23">
      <c r="A103" s="344">
        <v>96</v>
      </c>
      <c r="B103" s="345" t="s">
        <v>35</v>
      </c>
      <c r="C103" s="342">
        <v>27707</v>
      </c>
      <c r="D103" s="342">
        <v>24462.6</v>
      </c>
      <c r="E103" s="343">
        <v>0.8829</v>
      </c>
      <c r="F103" s="342">
        <v>12935.96</v>
      </c>
      <c r="G103" s="343">
        <v>0.5288</v>
      </c>
      <c r="H103" s="342">
        <v>11477.64</v>
      </c>
      <c r="I103" s="343">
        <v>0.4692</v>
      </c>
      <c r="J103" s="342">
        <v>49</v>
      </c>
      <c r="K103" s="343">
        <v>0.002</v>
      </c>
      <c r="L103" s="342">
        <v>24462.6</v>
      </c>
      <c r="M103" s="343">
        <v>1</v>
      </c>
      <c r="N103" s="342">
        <v>49</v>
      </c>
      <c r="O103" s="343">
        <v>0.002</v>
      </c>
      <c r="P103" s="342">
        <v>22735.93</v>
      </c>
      <c r="Q103" s="343">
        <v>0.9294</v>
      </c>
      <c r="R103" s="342"/>
      <c r="S103" s="343"/>
      <c r="T103" s="342">
        <v>1677.67</v>
      </c>
      <c r="U103" s="346">
        <v>0.0686</v>
      </c>
      <c r="V103" s="311"/>
      <c r="W103" s="311"/>
    </row>
    <row r="104" ht="30" customHeight="1" spans="1:23">
      <c r="A104" s="344">
        <v>97</v>
      </c>
      <c r="B104" s="347" t="s">
        <v>137</v>
      </c>
      <c r="C104" s="342">
        <v>20941</v>
      </c>
      <c r="D104" s="342">
        <v>19405.34</v>
      </c>
      <c r="E104" s="343">
        <v>0.9267</v>
      </c>
      <c r="F104" s="342">
        <v>10577.15</v>
      </c>
      <c r="G104" s="343">
        <v>0.545</v>
      </c>
      <c r="H104" s="342">
        <v>8820.19</v>
      </c>
      <c r="I104" s="343">
        <v>0.4545</v>
      </c>
      <c r="J104" s="342">
        <v>8</v>
      </c>
      <c r="K104" s="343">
        <v>0.0004</v>
      </c>
      <c r="L104" s="342">
        <v>19405.34</v>
      </c>
      <c r="M104" s="343">
        <v>1</v>
      </c>
      <c r="N104" s="342">
        <v>8</v>
      </c>
      <c r="O104" s="343">
        <v>0.0004</v>
      </c>
      <c r="P104" s="348">
        <v>17790.42</v>
      </c>
      <c r="Q104" s="343">
        <v>0.9168</v>
      </c>
      <c r="R104" s="348"/>
      <c r="S104" s="343"/>
      <c r="T104" s="348">
        <v>1606.92</v>
      </c>
      <c r="U104" s="346">
        <v>0.0828</v>
      </c>
      <c r="V104" s="349"/>
      <c r="W104" s="311" t="s">
        <v>50</v>
      </c>
    </row>
    <row r="105" ht="30" customHeight="1" spans="1:23">
      <c r="A105" s="344">
        <v>98</v>
      </c>
      <c r="B105" s="347" t="s">
        <v>138</v>
      </c>
      <c r="C105" s="342">
        <v>6766</v>
      </c>
      <c r="D105" s="342">
        <v>5057.26</v>
      </c>
      <c r="E105" s="343">
        <v>0.747451965710908</v>
      </c>
      <c r="F105" s="342">
        <v>2358.81</v>
      </c>
      <c r="G105" s="343">
        <v>0.466420551840325</v>
      </c>
      <c r="H105" s="342">
        <v>2657.45</v>
      </c>
      <c r="I105" s="343">
        <v>0.525472291319806</v>
      </c>
      <c r="J105" s="342">
        <v>41</v>
      </c>
      <c r="K105" s="343">
        <v>0.00810715683986981</v>
      </c>
      <c r="L105" s="342">
        <v>5057.26</v>
      </c>
      <c r="M105" s="343">
        <v>1</v>
      </c>
      <c r="N105" s="342">
        <v>41</v>
      </c>
      <c r="O105" s="343">
        <v>0.00810715683986981</v>
      </c>
      <c r="P105" s="348">
        <v>4945.51</v>
      </c>
      <c r="Q105" s="343">
        <v>0.977903054223038</v>
      </c>
      <c r="R105" s="348"/>
      <c r="S105" s="343"/>
      <c r="T105" s="348">
        <v>70.75</v>
      </c>
      <c r="U105" s="346">
        <v>0.0139897889370924</v>
      </c>
      <c r="V105" s="349"/>
      <c r="W105" s="349"/>
    </row>
    <row r="106" ht="30" customHeight="1" spans="1:23">
      <c r="A106" s="254"/>
      <c r="B106" s="254"/>
      <c r="C106" s="352"/>
      <c r="D106" s="294"/>
      <c r="E106" s="353"/>
      <c r="F106" s="354"/>
      <c r="G106" s="354"/>
      <c r="H106" s="354"/>
      <c r="I106" s="354"/>
      <c r="J106" s="354"/>
      <c r="K106" s="354"/>
      <c r="L106" s="295"/>
      <c r="M106" s="295"/>
      <c r="N106" s="295"/>
      <c r="O106" s="296"/>
      <c r="P106" s="295"/>
      <c r="Q106" s="296"/>
      <c r="R106" s="295"/>
      <c r="S106" s="296"/>
      <c r="T106" s="295"/>
      <c r="U106" s="296"/>
      <c r="V106" s="254"/>
      <c r="W106" s="254"/>
    </row>
    <row r="107" ht="30" customHeight="1" spans="1:23">
      <c r="A107" s="254"/>
      <c r="B107" s="254"/>
      <c r="C107" s="352"/>
      <c r="D107" s="294"/>
      <c r="E107" s="353"/>
      <c r="F107" s="354"/>
      <c r="G107" s="354"/>
      <c r="H107" s="354"/>
      <c r="I107" s="354"/>
      <c r="J107" s="354"/>
      <c r="K107" s="354"/>
      <c r="L107" s="295"/>
      <c r="M107" s="295"/>
      <c r="N107" s="295"/>
      <c r="O107" s="296"/>
      <c r="P107" s="295"/>
      <c r="Q107" s="296"/>
      <c r="R107" s="295"/>
      <c r="S107" s="296"/>
      <c r="T107" s="295"/>
      <c r="U107" s="296"/>
      <c r="V107" s="254"/>
      <c r="W107" s="254"/>
    </row>
    <row r="108" ht="30" customHeight="1" spans="1:23">
      <c r="A108" s="254"/>
      <c r="B108" s="254"/>
      <c r="C108" s="352"/>
      <c r="D108" s="294"/>
      <c r="E108" s="353"/>
      <c r="F108" s="354"/>
      <c r="G108" s="354"/>
      <c r="H108" s="354"/>
      <c r="I108" s="354"/>
      <c r="J108" s="354"/>
      <c r="K108" s="354"/>
      <c r="L108" s="295"/>
      <c r="M108" s="295"/>
      <c r="N108" s="295"/>
      <c r="O108" s="296"/>
      <c r="P108" s="295"/>
      <c r="Q108" s="296"/>
      <c r="R108" s="295"/>
      <c r="S108" s="296"/>
      <c r="T108" s="295"/>
      <c r="U108" s="296"/>
      <c r="V108" s="254"/>
      <c r="W108" s="254"/>
    </row>
    <row r="109" ht="30" customHeight="1" spans="1:23">
      <c r="A109" s="254"/>
      <c r="B109" s="254"/>
      <c r="C109" s="352"/>
      <c r="D109" s="294"/>
      <c r="E109" s="353"/>
      <c r="F109" s="354"/>
      <c r="G109" s="354"/>
      <c r="H109" s="354"/>
      <c r="I109" s="354"/>
      <c r="J109" s="354"/>
      <c r="K109" s="354"/>
      <c r="L109" s="295"/>
      <c r="M109" s="295"/>
      <c r="N109" s="295"/>
      <c r="O109" s="296"/>
      <c r="P109" s="295"/>
      <c r="Q109" s="296"/>
      <c r="R109" s="295"/>
      <c r="S109" s="296"/>
      <c r="T109" s="295"/>
      <c r="U109" s="296"/>
      <c r="V109" s="254"/>
      <c r="W109" s="254"/>
    </row>
    <row r="110" ht="30" customHeight="1" spans="1:23">
      <c r="A110" s="254"/>
      <c r="B110" s="254"/>
      <c r="C110" s="352"/>
      <c r="D110" s="294"/>
      <c r="E110" s="353"/>
      <c r="F110" s="354"/>
      <c r="G110" s="354"/>
      <c r="H110" s="354"/>
      <c r="I110" s="354"/>
      <c r="J110" s="354"/>
      <c r="K110" s="354"/>
      <c r="L110" s="295"/>
      <c r="M110" s="295"/>
      <c r="N110" s="295"/>
      <c r="O110" s="296"/>
      <c r="P110" s="295"/>
      <c r="Q110" s="296"/>
      <c r="R110" s="295"/>
      <c r="S110" s="296"/>
      <c r="T110" s="295"/>
      <c r="U110" s="296"/>
      <c r="V110" s="254"/>
      <c r="W110" s="254"/>
    </row>
    <row r="111" ht="30" customHeight="1" spans="1:23">
      <c r="A111" s="254"/>
      <c r="B111" s="254"/>
      <c r="C111" s="352"/>
      <c r="D111" s="294"/>
      <c r="E111" s="353"/>
      <c r="F111" s="354"/>
      <c r="G111" s="354"/>
      <c r="H111" s="354"/>
      <c r="I111" s="354"/>
      <c r="J111" s="354"/>
      <c r="K111" s="354"/>
      <c r="L111" s="295"/>
      <c r="M111" s="295"/>
      <c r="N111" s="295"/>
      <c r="O111" s="296"/>
      <c r="P111" s="295"/>
      <c r="Q111" s="296"/>
      <c r="R111" s="295"/>
      <c r="S111" s="296"/>
      <c r="T111" s="295"/>
      <c r="U111" s="296"/>
      <c r="V111" s="254"/>
      <c r="W111" s="254"/>
    </row>
    <row r="112" ht="30" customHeight="1" spans="1:23">
      <c r="A112" s="254"/>
      <c r="B112" s="254"/>
      <c r="C112" s="352"/>
      <c r="D112" s="294"/>
      <c r="E112" s="353"/>
      <c r="F112" s="354"/>
      <c r="G112" s="354"/>
      <c r="H112" s="354"/>
      <c r="I112" s="354"/>
      <c r="J112" s="354"/>
      <c r="K112" s="354"/>
      <c r="L112" s="295"/>
      <c r="M112" s="295"/>
      <c r="N112" s="295"/>
      <c r="O112" s="296"/>
      <c r="P112" s="295"/>
      <c r="Q112" s="296"/>
      <c r="R112" s="295"/>
      <c r="S112" s="296"/>
      <c r="T112" s="295"/>
      <c r="U112" s="296"/>
      <c r="V112" s="254"/>
      <c r="W112" s="254"/>
    </row>
    <row r="113" ht="30" customHeight="1" spans="1:23">
      <c r="A113" s="254"/>
      <c r="B113" s="254"/>
      <c r="C113" s="352"/>
      <c r="D113" s="294"/>
      <c r="E113" s="353"/>
      <c r="F113" s="354"/>
      <c r="G113" s="354"/>
      <c r="H113" s="354"/>
      <c r="I113" s="354"/>
      <c r="J113" s="354"/>
      <c r="K113" s="354"/>
      <c r="L113" s="297"/>
      <c r="M113" s="297"/>
      <c r="N113" s="297"/>
      <c r="O113" s="296"/>
      <c r="P113" s="297"/>
      <c r="Q113" s="296"/>
      <c r="R113" s="297"/>
      <c r="S113" s="296"/>
      <c r="T113" s="297"/>
      <c r="U113" s="296"/>
      <c r="V113" s="254"/>
      <c r="W113" s="254"/>
    </row>
    <row r="114" spans="1:23">
      <c r="A114" s="254"/>
      <c r="B114" s="254"/>
      <c r="C114" s="352"/>
      <c r="D114" s="294"/>
      <c r="E114" s="353"/>
      <c r="F114" s="354"/>
      <c r="G114" s="354"/>
      <c r="H114" s="354"/>
      <c r="I114" s="354"/>
      <c r="J114" s="354"/>
      <c r="K114" s="354"/>
      <c r="L114" s="297"/>
      <c r="M114" s="297"/>
      <c r="N114" s="297"/>
      <c r="O114" s="296"/>
      <c r="P114" s="297"/>
      <c r="Q114" s="296"/>
      <c r="R114" s="297"/>
      <c r="S114" s="296"/>
      <c r="T114" s="297"/>
      <c r="U114" s="296"/>
      <c r="V114" s="254"/>
      <c r="W114" s="254"/>
    </row>
    <row r="115" spans="1:23">
      <c r="A115" s="254"/>
      <c r="B115" s="254"/>
      <c r="C115" s="352"/>
      <c r="D115" s="294"/>
      <c r="E115" s="353"/>
      <c r="F115" s="354"/>
      <c r="G115" s="354"/>
      <c r="H115" s="354"/>
      <c r="I115" s="354"/>
      <c r="J115" s="354"/>
      <c r="K115" s="354"/>
      <c r="L115" s="297"/>
      <c r="M115" s="297"/>
      <c r="N115" s="297"/>
      <c r="O115" s="296"/>
      <c r="P115" s="297"/>
      <c r="Q115" s="296"/>
      <c r="R115" s="297"/>
      <c r="S115" s="296"/>
      <c r="T115" s="297"/>
      <c r="U115" s="296"/>
      <c r="V115" s="254"/>
      <c r="W115" s="254"/>
    </row>
    <row r="116" spans="1:23">
      <c r="A116" s="254"/>
      <c r="B116" s="254"/>
      <c r="C116" s="352"/>
      <c r="D116" s="294"/>
      <c r="E116" s="353"/>
      <c r="F116" s="354"/>
      <c r="G116" s="354"/>
      <c r="H116" s="354"/>
      <c r="I116" s="354"/>
      <c r="J116" s="354"/>
      <c r="K116" s="354"/>
      <c r="L116" s="297"/>
      <c r="M116" s="297"/>
      <c r="N116" s="297"/>
      <c r="O116" s="296"/>
      <c r="P116" s="297"/>
      <c r="Q116" s="296"/>
      <c r="R116" s="297"/>
      <c r="S116" s="296"/>
      <c r="T116" s="297"/>
      <c r="U116" s="296"/>
      <c r="V116" s="254"/>
      <c r="W116" s="254"/>
    </row>
    <row r="117" spans="1:23">
      <c r="A117" s="254"/>
      <c r="B117" s="254"/>
      <c r="C117" s="352"/>
      <c r="D117" s="294"/>
      <c r="E117" s="353"/>
      <c r="F117" s="354"/>
      <c r="G117" s="354"/>
      <c r="H117" s="354"/>
      <c r="I117" s="354"/>
      <c r="J117" s="354"/>
      <c r="K117" s="354"/>
      <c r="L117" s="297"/>
      <c r="M117" s="297"/>
      <c r="N117" s="297"/>
      <c r="O117" s="296"/>
      <c r="P117" s="297"/>
      <c r="Q117" s="296"/>
      <c r="R117" s="297"/>
      <c r="S117" s="296"/>
      <c r="T117" s="297"/>
      <c r="U117" s="296"/>
      <c r="V117" s="254"/>
      <c r="W117" s="254"/>
    </row>
    <row r="118" spans="1:23">
      <c r="A118" s="254"/>
      <c r="B118" s="254"/>
      <c r="C118" s="352"/>
      <c r="D118" s="294"/>
      <c r="E118" s="353"/>
      <c r="F118" s="354"/>
      <c r="G118" s="354"/>
      <c r="H118" s="354"/>
      <c r="I118" s="354"/>
      <c r="J118" s="354"/>
      <c r="K118" s="354"/>
      <c r="L118" s="297"/>
      <c r="M118" s="297"/>
      <c r="N118" s="297"/>
      <c r="O118" s="296"/>
      <c r="P118" s="297"/>
      <c r="Q118" s="296"/>
      <c r="R118" s="297"/>
      <c r="S118" s="296"/>
      <c r="T118" s="297"/>
      <c r="U118" s="296"/>
      <c r="V118" s="254"/>
      <c r="W118" s="254"/>
    </row>
    <row r="119" spans="1:23">
      <c r="A119" s="254"/>
      <c r="B119" s="254"/>
      <c r="C119" s="352"/>
      <c r="D119" s="294"/>
      <c r="E119" s="353"/>
      <c r="F119" s="354"/>
      <c r="G119" s="354"/>
      <c r="H119" s="354"/>
      <c r="I119" s="354"/>
      <c r="J119" s="354"/>
      <c r="K119" s="354"/>
      <c r="L119" s="297"/>
      <c r="M119" s="297"/>
      <c r="N119" s="297"/>
      <c r="O119" s="296"/>
      <c r="P119" s="297"/>
      <c r="Q119" s="296"/>
      <c r="R119" s="297"/>
      <c r="S119" s="296"/>
      <c r="T119" s="297"/>
      <c r="U119" s="296"/>
      <c r="V119" s="254"/>
      <c r="W119" s="254"/>
    </row>
    <row r="120" spans="1:23">
      <c r="A120" s="254"/>
      <c r="B120" s="254"/>
      <c r="C120" s="352"/>
      <c r="D120" s="294"/>
      <c r="E120" s="353"/>
      <c r="F120" s="354"/>
      <c r="G120" s="354"/>
      <c r="H120" s="354"/>
      <c r="I120" s="354"/>
      <c r="J120" s="354"/>
      <c r="K120" s="354"/>
      <c r="L120" s="297"/>
      <c r="M120" s="297"/>
      <c r="N120" s="297"/>
      <c r="O120" s="296"/>
      <c r="P120" s="297"/>
      <c r="Q120" s="296"/>
      <c r="R120" s="297"/>
      <c r="S120" s="296"/>
      <c r="T120" s="297"/>
      <c r="U120" s="296"/>
      <c r="V120" s="254"/>
      <c r="W120" s="254"/>
    </row>
    <row r="121" spans="1:23">
      <c r="A121" s="254"/>
      <c r="B121" s="254"/>
      <c r="C121" s="352"/>
      <c r="D121" s="294"/>
      <c r="E121" s="353"/>
      <c r="F121" s="354"/>
      <c r="G121" s="354"/>
      <c r="H121" s="354"/>
      <c r="I121" s="354"/>
      <c r="J121" s="354"/>
      <c r="K121" s="354"/>
      <c r="L121" s="297"/>
      <c r="M121" s="297"/>
      <c r="N121" s="297"/>
      <c r="O121" s="296"/>
      <c r="P121" s="297"/>
      <c r="Q121" s="296"/>
      <c r="R121" s="297"/>
      <c r="S121" s="296"/>
      <c r="T121" s="297"/>
      <c r="U121" s="296"/>
      <c r="V121" s="254"/>
      <c r="W121" s="254"/>
    </row>
    <row r="122" spans="1:23">
      <c r="A122" s="254"/>
      <c r="B122" s="254"/>
      <c r="C122" s="326"/>
      <c r="D122" s="251"/>
      <c r="E122" s="327"/>
      <c r="F122" s="254"/>
      <c r="G122" s="254"/>
      <c r="H122" s="254"/>
      <c r="I122" s="254"/>
      <c r="J122" s="254"/>
      <c r="K122" s="254"/>
      <c r="L122" s="252"/>
      <c r="M122" s="252"/>
      <c r="N122" s="252"/>
      <c r="O122" s="253"/>
      <c r="P122" s="252"/>
      <c r="Q122" s="253"/>
      <c r="R122" s="252"/>
      <c r="S122" s="253"/>
      <c r="T122" s="252"/>
      <c r="U122" s="253"/>
      <c r="V122" s="254"/>
      <c r="W122" s="254"/>
    </row>
    <row r="123" spans="1:23">
      <c r="A123" s="254"/>
      <c r="B123" s="254"/>
      <c r="C123" s="326"/>
      <c r="D123" s="251"/>
      <c r="E123" s="327"/>
      <c r="F123" s="254"/>
      <c r="G123" s="254"/>
      <c r="H123" s="254"/>
      <c r="I123" s="254"/>
      <c r="J123" s="254"/>
      <c r="K123" s="254"/>
      <c r="L123" s="252"/>
      <c r="M123" s="252"/>
      <c r="N123" s="252"/>
      <c r="O123" s="253"/>
      <c r="P123" s="252"/>
      <c r="Q123" s="253"/>
      <c r="R123" s="252"/>
      <c r="S123" s="253"/>
      <c r="T123" s="252"/>
      <c r="U123" s="253"/>
      <c r="V123" s="254"/>
      <c r="W123" s="254"/>
    </row>
    <row r="124" spans="1:23">
      <c r="A124" s="254"/>
      <c r="B124" s="254"/>
      <c r="C124" s="326"/>
      <c r="D124" s="251"/>
      <c r="E124" s="327"/>
      <c r="F124" s="254"/>
      <c r="G124" s="254"/>
      <c r="H124" s="254"/>
      <c r="I124" s="254"/>
      <c r="J124" s="254"/>
      <c r="K124" s="254"/>
      <c r="L124" s="252"/>
      <c r="M124" s="252"/>
      <c r="N124" s="252"/>
      <c r="O124" s="253"/>
      <c r="P124" s="252"/>
      <c r="Q124" s="253"/>
      <c r="R124" s="252"/>
      <c r="S124" s="253"/>
      <c r="T124" s="252"/>
      <c r="U124" s="253"/>
      <c r="V124" s="254"/>
      <c r="W124" s="254"/>
    </row>
    <row r="125" spans="1:23">
      <c r="A125" s="254"/>
      <c r="B125" s="254"/>
      <c r="C125" s="326"/>
      <c r="D125" s="251"/>
      <c r="E125" s="327"/>
      <c r="F125" s="254"/>
      <c r="G125" s="254"/>
      <c r="H125" s="254"/>
      <c r="I125" s="254"/>
      <c r="J125" s="254"/>
      <c r="K125" s="254"/>
      <c r="L125" s="252"/>
      <c r="M125" s="252"/>
      <c r="N125" s="252"/>
      <c r="O125" s="253"/>
      <c r="P125" s="252"/>
      <c r="Q125" s="253"/>
      <c r="R125" s="252"/>
      <c r="S125" s="253"/>
      <c r="T125" s="252"/>
      <c r="U125" s="253"/>
      <c r="V125" s="254"/>
      <c r="W125" s="254"/>
    </row>
    <row r="126" spans="1:23">
      <c r="A126" s="254"/>
      <c r="B126" s="254"/>
      <c r="C126" s="326"/>
      <c r="D126" s="251"/>
      <c r="E126" s="327"/>
      <c r="F126" s="254"/>
      <c r="G126" s="254"/>
      <c r="H126" s="254"/>
      <c r="I126" s="254"/>
      <c r="J126" s="254"/>
      <c r="K126" s="254"/>
      <c r="L126" s="252"/>
      <c r="M126" s="252"/>
      <c r="N126" s="252"/>
      <c r="O126" s="253"/>
      <c r="P126" s="252"/>
      <c r="Q126" s="253"/>
      <c r="R126" s="252"/>
      <c r="S126" s="253"/>
      <c r="T126" s="252"/>
      <c r="U126" s="253"/>
      <c r="V126" s="254"/>
      <c r="W126" s="254"/>
    </row>
    <row r="127" spans="1:23">
      <c r="A127" s="254"/>
      <c r="B127" s="254"/>
      <c r="C127" s="326"/>
      <c r="D127" s="251"/>
      <c r="E127" s="327"/>
      <c r="F127" s="254"/>
      <c r="G127" s="254"/>
      <c r="H127" s="254"/>
      <c r="I127" s="254"/>
      <c r="J127" s="254"/>
      <c r="K127" s="254"/>
      <c r="L127" s="252"/>
      <c r="M127" s="252"/>
      <c r="N127" s="252"/>
      <c r="O127" s="253"/>
      <c r="P127" s="252"/>
      <c r="Q127" s="253"/>
      <c r="R127" s="252"/>
      <c r="S127" s="253"/>
      <c r="T127" s="252"/>
      <c r="U127" s="253"/>
      <c r="V127" s="254"/>
      <c r="W127" s="254"/>
    </row>
    <row r="128" spans="1:23">
      <c r="A128" s="254"/>
      <c r="B128" s="254"/>
      <c r="C128" s="326"/>
      <c r="D128" s="251"/>
      <c r="E128" s="327"/>
      <c r="F128" s="254"/>
      <c r="G128" s="254"/>
      <c r="H128" s="254"/>
      <c r="I128" s="254"/>
      <c r="J128" s="254"/>
      <c r="K128" s="254"/>
      <c r="L128" s="252"/>
      <c r="M128" s="252"/>
      <c r="N128" s="252"/>
      <c r="O128" s="253"/>
      <c r="P128" s="252"/>
      <c r="Q128" s="253"/>
      <c r="R128" s="252"/>
      <c r="S128" s="253"/>
      <c r="T128" s="252"/>
      <c r="U128" s="253"/>
      <c r="V128" s="254"/>
      <c r="W128" s="254"/>
    </row>
    <row r="129" spans="1:23">
      <c r="A129" s="254"/>
      <c r="B129" s="254"/>
      <c r="C129" s="326"/>
      <c r="D129" s="251"/>
      <c r="E129" s="327"/>
      <c r="F129" s="254"/>
      <c r="G129" s="254"/>
      <c r="H129" s="254"/>
      <c r="I129" s="254"/>
      <c r="J129" s="254"/>
      <c r="K129" s="254"/>
      <c r="L129" s="252"/>
      <c r="M129" s="252"/>
      <c r="N129" s="252"/>
      <c r="O129" s="253"/>
      <c r="P129" s="252"/>
      <c r="Q129" s="253"/>
      <c r="R129" s="252"/>
      <c r="S129" s="253"/>
      <c r="T129" s="252"/>
      <c r="U129" s="253"/>
      <c r="V129" s="254"/>
      <c r="W129" s="254"/>
    </row>
    <row r="130" spans="1:23">
      <c r="A130" s="254"/>
      <c r="B130" s="254"/>
      <c r="C130" s="326"/>
      <c r="D130" s="251"/>
      <c r="E130" s="327"/>
      <c r="F130" s="254"/>
      <c r="G130" s="254"/>
      <c r="H130" s="254"/>
      <c r="I130" s="254"/>
      <c r="J130" s="254"/>
      <c r="K130" s="254"/>
      <c r="L130" s="252"/>
      <c r="M130" s="252"/>
      <c r="N130" s="252"/>
      <c r="O130" s="253"/>
      <c r="P130" s="252"/>
      <c r="Q130" s="253"/>
      <c r="R130" s="252"/>
      <c r="S130" s="253"/>
      <c r="T130" s="252"/>
      <c r="U130" s="253"/>
      <c r="V130" s="254"/>
      <c r="W130" s="254"/>
    </row>
    <row r="131" spans="1:23">
      <c r="A131" s="254"/>
      <c r="B131" s="254"/>
      <c r="C131" s="326"/>
      <c r="D131" s="251"/>
      <c r="E131" s="327"/>
      <c r="F131" s="254"/>
      <c r="G131" s="254"/>
      <c r="H131" s="254"/>
      <c r="I131" s="254"/>
      <c r="J131" s="254"/>
      <c r="K131" s="254"/>
      <c r="L131" s="252"/>
      <c r="M131" s="252"/>
      <c r="N131" s="252"/>
      <c r="O131" s="253"/>
      <c r="P131" s="252"/>
      <c r="Q131" s="253"/>
      <c r="R131" s="252"/>
      <c r="S131" s="253"/>
      <c r="T131" s="252"/>
      <c r="U131" s="253"/>
      <c r="V131" s="254"/>
      <c r="W131" s="254"/>
    </row>
    <row r="132" spans="1:23">
      <c r="A132" s="254"/>
      <c r="B132" s="254"/>
      <c r="C132" s="326"/>
      <c r="D132" s="251"/>
      <c r="E132" s="327"/>
      <c r="F132" s="254"/>
      <c r="G132" s="254"/>
      <c r="H132" s="254"/>
      <c r="I132" s="254"/>
      <c r="J132" s="254"/>
      <c r="K132" s="254"/>
      <c r="L132" s="252"/>
      <c r="M132" s="252"/>
      <c r="N132" s="252"/>
      <c r="O132" s="253"/>
      <c r="P132" s="252"/>
      <c r="Q132" s="253"/>
      <c r="R132" s="252"/>
      <c r="S132" s="253"/>
      <c r="T132" s="252"/>
      <c r="U132" s="253"/>
      <c r="V132" s="254"/>
      <c r="W132" s="254"/>
    </row>
    <row r="133" spans="1:23">
      <c r="A133" s="254"/>
      <c r="B133" s="254"/>
      <c r="C133" s="326"/>
      <c r="D133" s="251"/>
      <c r="E133" s="327"/>
      <c r="F133" s="254"/>
      <c r="G133" s="254"/>
      <c r="H133" s="254"/>
      <c r="I133" s="254"/>
      <c r="J133" s="254"/>
      <c r="K133" s="254"/>
      <c r="L133" s="252"/>
      <c r="M133" s="252"/>
      <c r="N133" s="252"/>
      <c r="O133" s="253"/>
      <c r="P133" s="252"/>
      <c r="Q133" s="253"/>
      <c r="R133" s="252"/>
      <c r="S133" s="253"/>
      <c r="T133" s="252"/>
      <c r="U133" s="253"/>
      <c r="V133" s="254"/>
      <c r="W133" s="254"/>
    </row>
    <row r="134" spans="1:23">
      <c r="A134" s="254"/>
      <c r="B134" s="254"/>
      <c r="C134" s="326"/>
      <c r="D134" s="251"/>
      <c r="E134" s="327"/>
      <c r="F134" s="254"/>
      <c r="G134" s="254"/>
      <c r="H134" s="254"/>
      <c r="I134" s="254"/>
      <c r="J134" s="254"/>
      <c r="K134" s="254"/>
      <c r="L134" s="252"/>
      <c r="M134" s="252"/>
      <c r="N134" s="252"/>
      <c r="O134" s="253"/>
      <c r="P134" s="252"/>
      <c r="Q134" s="253"/>
      <c r="R134" s="252"/>
      <c r="S134" s="253"/>
      <c r="T134" s="252"/>
      <c r="U134" s="253"/>
      <c r="V134" s="254"/>
      <c r="W134" s="254"/>
    </row>
    <row r="135" spans="1:23">
      <c r="A135" s="254"/>
      <c r="B135" s="254"/>
      <c r="C135" s="326"/>
      <c r="D135" s="251"/>
      <c r="E135" s="327"/>
      <c r="F135" s="254"/>
      <c r="G135" s="254"/>
      <c r="H135" s="254"/>
      <c r="I135" s="254"/>
      <c r="J135" s="254"/>
      <c r="K135" s="254"/>
      <c r="L135" s="252"/>
      <c r="M135" s="252"/>
      <c r="N135" s="252"/>
      <c r="O135" s="253"/>
      <c r="P135" s="252"/>
      <c r="Q135" s="253"/>
      <c r="R135" s="252"/>
      <c r="S135" s="253"/>
      <c r="T135" s="252"/>
      <c r="U135" s="253"/>
      <c r="V135" s="254"/>
      <c r="W135" s="254"/>
    </row>
    <row r="136" spans="1:23">
      <c r="A136" s="254"/>
      <c r="B136" s="254"/>
      <c r="C136" s="326"/>
      <c r="D136" s="251"/>
      <c r="E136" s="327"/>
      <c r="F136" s="254"/>
      <c r="G136" s="254"/>
      <c r="H136" s="254"/>
      <c r="I136" s="254"/>
      <c r="J136" s="254"/>
      <c r="K136" s="254"/>
      <c r="L136" s="252"/>
      <c r="M136" s="252"/>
      <c r="N136" s="252"/>
      <c r="O136" s="253"/>
      <c r="P136" s="252"/>
      <c r="Q136" s="253"/>
      <c r="R136" s="252"/>
      <c r="S136" s="253"/>
      <c r="T136" s="252"/>
      <c r="U136" s="253"/>
      <c r="V136" s="254"/>
      <c r="W136" s="254"/>
    </row>
    <row r="137" spans="1:23">
      <c r="A137" s="254"/>
      <c r="B137" s="254"/>
      <c r="C137" s="326"/>
      <c r="D137" s="251"/>
      <c r="E137" s="327"/>
      <c r="F137" s="254"/>
      <c r="G137" s="254"/>
      <c r="H137" s="254"/>
      <c r="I137" s="254"/>
      <c r="J137" s="254"/>
      <c r="K137" s="254"/>
      <c r="L137" s="252"/>
      <c r="M137" s="252"/>
      <c r="N137" s="252"/>
      <c r="O137" s="253"/>
      <c r="P137" s="252"/>
      <c r="Q137" s="253"/>
      <c r="R137" s="252"/>
      <c r="S137" s="253"/>
      <c r="T137" s="252"/>
      <c r="U137" s="253"/>
      <c r="V137" s="254"/>
      <c r="W137" s="254"/>
    </row>
    <row r="138" spans="1:23">
      <c r="A138" s="254"/>
      <c r="B138" s="254"/>
      <c r="C138" s="326"/>
      <c r="D138" s="251"/>
      <c r="E138" s="327"/>
      <c r="F138" s="254"/>
      <c r="G138" s="254"/>
      <c r="H138" s="254"/>
      <c r="I138" s="254"/>
      <c r="J138" s="254"/>
      <c r="K138" s="254"/>
      <c r="L138" s="252"/>
      <c r="M138" s="252"/>
      <c r="N138" s="252"/>
      <c r="O138" s="253"/>
      <c r="P138" s="252"/>
      <c r="Q138" s="253"/>
      <c r="R138" s="252"/>
      <c r="S138" s="253"/>
      <c r="T138" s="252"/>
      <c r="U138" s="253"/>
      <c r="V138" s="254"/>
      <c r="W138" s="254"/>
    </row>
    <row r="139" spans="1:23">
      <c r="A139" s="254"/>
      <c r="B139" s="254"/>
      <c r="C139" s="326"/>
      <c r="D139" s="251"/>
      <c r="E139" s="327"/>
      <c r="F139" s="254"/>
      <c r="G139" s="254"/>
      <c r="H139" s="254"/>
      <c r="I139" s="254"/>
      <c r="J139" s="254"/>
      <c r="K139" s="254"/>
      <c r="L139" s="252"/>
      <c r="M139" s="252"/>
      <c r="N139" s="252"/>
      <c r="O139" s="253"/>
      <c r="P139" s="252"/>
      <c r="Q139" s="253"/>
      <c r="R139" s="252"/>
      <c r="S139" s="253"/>
      <c r="T139" s="252"/>
      <c r="U139" s="253"/>
      <c r="V139" s="254"/>
      <c r="W139" s="254"/>
    </row>
    <row r="140" spans="1:23">
      <c r="A140" s="254"/>
      <c r="B140" s="254"/>
      <c r="C140" s="326"/>
      <c r="D140" s="251"/>
      <c r="E140" s="327"/>
      <c r="F140" s="254"/>
      <c r="G140" s="254"/>
      <c r="H140" s="254"/>
      <c r="I140" s="254"/>
      <c r="J140" s="254"/>
      <c r="K140" s="254"/>
      <c r="L140" s="252"/>
      <c r="M140" s="252"/>
      <c r="N140" s="252"/>
      <c r="O140" s="253"/>
      <c r="P140" s="252"/>
      <c r="Q140" s="253"/>
      <c r="R140" s="252"/>
      <c r="S140" s="253"/>
      <c r="T140" s="252"/>
      <c r="U140" s="253"/>
      <c r="V140" s="254"/>
      <c r="W140" s="254"/>
    </row>
    <row r="141" spans="1:23">
      <c r="A141" s="254"/>
      <c r="B141" s="254"/>
      <c r="C141" s="326"/>
      <c r="D141" s="251"/>
      <c r="E141" s="327"/>
      <c r="F141" s="254"/>
      <c r="G141" s="254"/>
      <c r="H141" s="254"/>
      <c r="I141" s="254"/>
      <c r="J141" s="254"/>
      <c r="K141" s="254"/>
      <c r="L141" s="252"/>
      <c r="M141" s="252"/>
      <c r="N141" s="252"/>
      <c r="O141" s="253"/>
      <c r="P141" s="252"/>
      <c r="Q141" s="253"/>
      <c r="R141" s="252"/>
      <c r="S141" s="253"/>
      <c r="T141" s="252"/>
      <c r="U141" s="253"/>
      <c r="V141" s="254"/>
      <c r="W141" s="254"/>
    </row>
    <row r="142" spans="1:23">
      <c r="A142" s="254"/>
      <c r="B142" s="254"/>
      <c r="C142" s="326"/>
      <c r="D142" s="251"/>
      <c r="E142" s="327"/>
      <c r="F142" s="254"/>
      <c r="G142" s="254"/>
      <c r="H142" s="254"/>
      <c r="I142" s="254"/>
      <c r="J142" s="254"/>
      <c r="K142" s="254"/>
      <c r="L142" s="252"/>
      <c r="M142" s="252"/>
      <c r="N142" s="252"/>
      <c r="O142" s="253"/>
      <c r="P142" s="252"/>
      <c r="Q142" s="253"/>
      <c r="R142" s="252"/>
      <c r="S142" s="253"/>
      <c r="T142" s="252"/>
      <c r="U142" s="253"/>
      <c r="V142" s="254"/>
      <c r="W142" s="254"/>
    </row>
    <row r="143" spans="1:23">
      <c r="A143" s="254"/>
      <c r="B143" s="254"/>
      <c r="C143" s="326"/>
      <c r="D143" s="251"/>
      <c r="E143" s="327"/>
      <c r="F143" s="254"/>
      <c r="G143" s="254"/>
      <c r="H143" s="254"/>
      <c r="I143" s="254"/>
      <c r="J143" s="254"/>
      <c r="K143" s="254"/>
      <c r="L143" s="252"/>
      <c r="M143" s="252"/>
      <c r="N143" s="252"/>
      <c r="O143" s="253"/>
      <c r="P143" s="252"/>
      <c r="Q143" s="253"/>
      <c r="R143" s="252"/>
      <c r="S143" s="253"/>
      <c r="T143" s="252"/>
      <c r="U143" s="253"/>
      <c r="V143" s="254"/>
      <c r="W143" s="254"/>
    </row>
    <row r="144" spans="1:23">
      <c r="A144" s="254"/>
      <c r="B144" s="254"/>
      <c r="C144" s="326"/>
      <c r="D144" s="251"/>
      <c r="E144" s="327"/>
      <c r="F144" s="254"/>
      <c r="G144" s="254"/>
      <c r="H144" s="254"/>
      <c r="I144" s="254"/>
      <c r="J144" s="254"/>
      <c r="K144" s="254"/>
      <c r="L144" s="252"/>
      <c r="M144" s="252"/>
      <c r="N144" s="252"/>
      <c r="O144" s="253"/>
      <c r="P144" s="252"/>
      <c r="Q144" s="253"/>
      <c r="R144" s="252"/>
      <c r="S144" s="253"/>
      <c r="T144" s="252"/>
      <c r="U144" s="253"/>
      <c r="V144" s="254"/>
      <c r="W144" s="254"/>
    </row>
    <row r="145" spans="1:23">
      <c r="A145" s="254"/>
      <c r="B145" s="254"/>
      <c r="C145" s="326"/>
      <c r="D145" s="251"/>
      <c r="E145" s="327"/>
      <c r="F145" s="254"/>
      <c r="G145" s="254"/>
      <c r="H145" s="254"/>
      <c r="I145" s="254"/>
      <c r="J145" s="254"/>
      <c r="K145" s="254"/>
      <c r="L145" s="252"/>
      <c r="M145" s="252"/>
      <c r="N145" s="252"/>
      <c r="O145" s="253"/>
      <c r="P145" s="252"/>
      <c r="Q145" s="253"/>
      <c r="R145" s="252"/>
      <c r="S145" s="253"/>
      <c r="T145" s="252"/>
      <c r="U145" s="253"/>
      <c r="V145" s="254"/>
      <c r="W145" s="254"/>
    </row>
    <row r="146" spans="1:23">
      <c r="A146" s="254"/>
      <c r="B146" s="254"/>
      <c r="C146" s="326"/>
      <c r="D146" s="251"/>
      <c r="E146" s="327"/>
      <c r="F146" s="254"/>
      <c r="G146" s="254"/>
      <c r="H146" s="254"/>
      <c r="I146" s="254"/>
      <c r="J146" s="254"/>
      <c r="K146" s="254"/>
      <c r="L146" s="252"/>
      <c r="M146" s="252"/>
      <c r="N146" s="252"/>
      <c r="O146" s="253"/>
      <c r="P146" s="252"/>
      <c r="Q146" s="253"/>
      <c r="R146" s="252"/>
      <c r="S146" s="253"/>
      <c r="T146" s="252"/>
      <c r="U146" s="253"/>
      <c r="V146" s="254"/>
      <c r="W146" s="254"/>
    </row>
    <row r="147" spans="1:23">
      <c r="A147" s="254"/>
      <c r="B147" s="254"/>
      <c r="C147" s="326"/>
      <c r="D147" s="251"/>
      <c r="E147" s="327"/>
      <c r="F147" s="254"/>
      <c r="G147" s="254"/>
      <c r="H147" s="254"/>
      <c r="I147" s="254"/>
      <c r="J147" s="254"/>
      <c r="K147" s="254"/>
      <c r="L147" s="252"/>
      <c r="M147" s="252"/>
      <c r="N147" s="252"/>
      <c r="O147" s="253"/>
      <c r="P147" s="252"/>
      <c r="Q147" s="253"/>
      <c r="R147" s="252"/>
      <c r="S147" s="253"/>
      <c r="T147" s="252"/>
      <c r="U147" s="253"/>
      <c r="V147" s="254"/>
      <c r="W147" s="254"/>
    </row>
    <row r="148" spans="1:23">
      <c r="A148" s="254"/>
      <c r="B148" s="254"/>
      <c r="C148" s="326"/>
      <c r="D148" s="251"/>
      <c r="E148" s="327"/>
      <c r="F148" s="254"/>
      <c r="G148" s="254"/>
      <c r="H148" s="254"/>
      <c r="I148" s="254"/>
      <c r="J148" s="254"/>
      <c r="K148" s="254"/>
      <c r="L148" s="252"/>
      <c r="M148" s="252"/>
      <c r="N148" s="252"/>
      <c r="O148" s="253"/>
      <c r="P148" s="252"/>
      <c r="Q148" s="253"/>
      <c r="R148" s="252"/>
      <c r="S148" s="253"/>
      <c r="T148" s="252"/>
      <c r="U148" s="253"/>
      <c r="V148" s="254"/>
      <c r="W148" s="254"/>
    </row>
    <row r="149" spans="1:23">
      <c r="A149" s="254"/>
      <c r="B149" s="254"/>
      <c r="C149" s="326"/>
      <c r="D149" s="251"/>
      <c r="E149" s="327"/>
      <c r="F149" s="254"/>
      <c r="G149" s="254"/>
      <c r="H149" s="254"/>
      <c r="I149" s="254"/>
      <c r="J149" s="254"/>
      <c r="K149" s="254"/>
      <c r="L149" s="252"/>
      <c r="M149" s="252"/>
      <c r="N149" s="252"/>
      <c r="O149" s="253"/>
      <c r="P149" s="252"/>
      <c r="Q149" s="253"/>
      <c r="R149" s="252"/>
      <c r="S149" s="253"/>
      <c r="T149" s="252"/>
      <c r="U149" s="253"/>
      <c r="V149" s="254"/>
      <c r="W149" s="254"/>
    </row>
    <row r="150" spans="1:23">
      <c r="A150" s="254"/>
      <c r="B150" s="254"/>
      <c r="C150" s="326"/>
      <c r="D150" s="251"/>
      <c r="E150" s="327"/>
      <c r="F150" s="254"/>
      <c r="G150" s="254"/>
      <c r="H150" s="254"/>
      <c r="I150" s="254"/>
      <c r="J150" s="254"/>
      <c r="K150" s="254"/>
      <c r="L150" s="252"/>
      <c r="M150" s="252"/>
      <c r="N150" s="252"/>
      <c r="O150" s="253"/>
      <c r="P150" s="252"/>
      <c r="Q150" s="253"/>
      <c r="R150" s="252"/>
      <c r="S150" s="253"/>
      <c r="T150" s="252"/>
      <c r="U150" s="253"/>
      <c r="V150" s="254"/>
      <c r="W150" s="254"/>
    </row>
    <row r="151" spans="1:23">
      <c r="A151" s="254"/>
      <c r="B151" s="254"/>
      <c r="C151" s="326"/>
      <c r="D151" s="251"/>
      <c r="E151" s="327"/>
      <c r="F151" s="254"/>
      <c r="G151" s="254"/>
      <c r="H151" s="254"/>
      <c r="I151" s="254"/>
      <c r="J151" s="254"/>
      <c r="K151" s="254"/>
      <c r="L151" s="252"/>
      <c r="M151" s="252"/>
      <c r="N151" s="252"/>
      <c r="O151" s="253"/>
      <c r="P151" s="252"/>
      <c r="Q151" s="253"/>
      <c r="R151" s="252"/>
      <c r="S151" s="253"/>
      <c r="T151" s="252"/>
      <c r="U151" s="253"/>
      <c r="V151" s="254"/>
      <c r="W151" s="254"/>
    </row>
    <row r="152" spans="1:23">
      <c r="A152" s="254"/>
      <c r="B152" s="254"/>
      <c r="C152" s="326"/>
      <c r="D152" s="251"/>
      <c r="E152" s="327"/>
      <c r="F152" s="254"/>
      <c r="G152" s="254"/>
      <c r="H152" s="254"/>
      <c r="I152" s="254"/>
      <c r="J152" s="254"/>
      <c r="K152" s="254"/>
      <c r="L152" s="252"/>
      <c r="M152" s="252"/>
      <c r="N152" s="252"/>
      <c r="O152" s="253"/>
      <c r="P152" s="252"/>
      <c r="Q152" s="253"/>
      <c r="R152" s="252"/>
      <c r="S152" s="253"/>
      <c r="T152" s="252"/>
      <c r="U152" s="253"/>
      <c r="V152" s="254"/>
      <c r="W152" s="254"/>
    </row>
    <row r="153" spans="1:23">
      <c r="A153" s="254"/>
      <c r="B153" s="254"/>
      <c r="C153" s="326"/>
      <c r="D153" s="251"/>
      <c r="E153" s="327"/>
      <c r="F153" s="254"/>
      <c r="G153" s="254"/>
      <c r="H153" s="254"/>
      <c r="I153" s="254"/>
      <c r="J153" s="254"/>
      <c r="K153" s="254"/>
      <c r="L153" s="252"/>
      <c r="M153" s="252"/>
      <c r="N153" s="252"/>
      <c r="O153" s="253"/>
      <c r="P153" s="252"/>
      <c r="Q153" s="253"/>
      <c r="R153" s="252"/>
      <c r="S153" s="253"/>
      <c r="T153" s="252"/>
      <c r="U153" s="253"/>
      <c r="V153" s="254"/>
      <c r="W153" s="254"/>
    </row>
    <row r="154" spans="1:23">
      <c r="A154" s="254"/>
      <c r="B154" s="254"/>
      <c r="C154" s="326"/>
      <c r="D154" s="251"/>
      <c r="E154" s="327"/>
      <c r="F154" s="254"/>
      <c r="G154" s="254"/>
      <c r="H154" s="254"/>
      <c r="I154" s="254"/>
      <c r="J154" s="254"/>
      <c r="K154" s="254"/>
      <c r="L154" s="252"/>
      <c r="M154" s="252"/>
      <c r="N154" s="252"/>
      <c r="O154" s="253"/>
      <c r="P154" s="252"/>
      <c r="Q154" s="253"/>
      <c r="R154" s="252"/>
      <c r="S154" s="253"/>
      <c r="T154" s="252"/>
      <c r="U154" s="253"/>
      <c r="V154" s="254"/>
      <c r="W154" s="254"/>
    </row>
    <row r="155" spans="1:23">
      <c r="A155" s="254"/>
      <c r="B155" s="254"/>
      <c r="C155" s="326"/>
      <c r="D155" s="251"/>
      <c r="E155" s="327"/>
      <c r="F155" s="254"/>
      <c r="G155" s="254"/>
      <c r="H155" s="254"/>
      <c r="I155" s="254"/>
      <c r="J155" s="254"/>
      <c r="K155" s="254"/>
      <c r="L155" s="252"/>
      <c r="M155" s="252"/>
      <c r="N155" s="252"/>
      <c r="O155" s="253"/>
      <c r="P155" s="252"/>
      <c r="Q155" s="253"/>
      <c r="R155" s="252"/>
      <c r="S155" s="253"/>
      <c r="T155" s="252"/>
      <c r="U155" s="253"/>
      <c r="V155" s="254"/>
      <c r="W155" s="254"/>
    </row>
    <row r="156" spans="1:23">
      <c r="A156" s="254"/>
      <c r="B156" s="254"/>
      <c r="C156" s="326"/>
      <c r="D156" s="251"/>
      <c r="E156" s="327"/>
      <c r="F156" s="254"/>
      <c r="G156" s="254"/>
      <c r="H156" s="254"/>
      <c r="I156" s="254"/>
      <c r="J156" s="254"/>
      <c r="K156" s="254"/>
      <c r="L156" s="252"/>
      <c r="M156" s="252"/>
      <c r="N156" s="252"/>
      <c r="O156" s="253"/>
      <c r="P156" s="252"/>
      <c r="Q156" s="253"/>
      <c r="R156" s="252"/>
      <c r="S156" s="253"/>
      <c r="T156" s="252"/>
      <c r="U156" s="253"/>
      <c r="V156" s="254"/>
      <c r="W156" s="254"/>
    </row>
    <row r="157" spans="1:23">
      <c r="A157" s="254"/>
      <c r="B157" s="254"/>
      <c r="C157" s="326"/>
      <c r="D157" s="251"/>
      <c r="E157" s="327"/>
      <c r="F157" s="254"/>
      <c r="G157" s="254"/>
      <c r="H157" s="254"/>
      <c r="I157" s="254"/>
      <c r="J157" s="254"/>
      <c r="K157" s="254"/>
      <c r="L157" s="252"/>
      <c r="M157" s="252"/>
      <c r="N157" s="252"/>
      <c r="O157" s="253"/>
      <c r="P157" s="252"/>
      <c r="Q157" s="253"/>
      <c r="R157" s="252"/>
      <c r="S157" s="253"/>
      <c r="T157" s="252"/>
      <c r="U157" s="253"/>
      <c r="V157" s="254"/>
      <c r="W157" s="254"/>
    </row>
    <row r="158" spans="1:23">
      <c r="A158" s="254"/>
      <c r="B158" s="254"/>
      <c r="C158" s="326"/>
      <c r="D158" s="251"/>
      <c r="E158" s="327"/>
      <c r="F158" s="254"/>
      <c r="G158" s="254"/>
      <c r="H158" s="254"/>
      <c r="I158" s="254"/>
      <c r="J158" s="254"/>
      <c r="K158" s="254"/>
      <c r="L158" s="252"/>
      <c r="M158" s="252"/>
      <c r="N158" s="252"/>
      <c r="O158" s="253"/>
      <c r="P158" s="252"/>
      <c r="Q158" s="253"/>
      <c r="R158" s="252"/>
      <c r="S158" s="253"/>
      <c r="T158" s="252"/>
      <c r="U158" s="253"/>
      <c r="V158" s="254"/>
      <c r="W158" s="254"/>
    </row>
    <row r="159" spans="1:23">
      <c r="A159" s="254"/>
      <c r="B159" s="254"/>
      <c r="C159" s="326"/>
      <c r="D159" s="251"/>
      <c r="E159" s="327"/>
      <c r="F159" s="254"/>
      <c r="G159" s="254"/>
      <c r="H159" s="254"/>
      <c r="I159" s="254"/>
      <c r="J159" s="254"/>
      <c r="K159" s="254"/>
      <c r="L159" s="252"/>
      <c r="M159" s="252"/>
      <c r="N159" s="252"/>
      <c r="O159" s="253"/>
      <c r="P159" s="252"/>
      <c r="Q159" s="253"/>
      <c r="R159" s="252"/>
      <c r="S159" s="253"/>
      <c r="T159" s="252"/>
      <c r="U159" s="253"/>
      <c r="V159" s="254"/>
      <c r="W159" s="254"/>
    </row>
    <row r="160" spans="1:23">
      <c r="A160" s="254"/>
      <c r="B160" s="254"/>
      <c r="C160" s="326"/>
      <c r="D160" s="251"/>
      <c r="E160" s="327"/>
      <c r="F160" s="254"/>
      <c r="G160" s="254"/>
      <c r="H160" s="254"/>
      <c r="I160" s="254"/>
      <c r="J160" s="254"/>
      <c r="K160" s="254"/>
      <c r="L160" s="252"/>
      <c r="M160" s="252"/>
      <c r="N160" s="252"/>
      <c r="O160" s="253"/>
      <c r="P160" s="252"/>
      <c r="Q160" s="253"/>
      <c r="R160" s="252"/>
      <c r="S160" s="253"/>
      <c r="T160" s="252"/>
      <c r="U160" s="253"/>
      <c r="V160" s="254"/>
      <c r="W160" s="254"/>
    </row>
    <row r="161" spans="1:23">
      <c r="A161" s="254"/>
      <c r="B161" s="254"/>
      <c r="C161" s="326"/>
      <c r="D161" s="251"/>
      <c r="E161" s="327"/>
      <c r="F161" s="254"/>
      <c r="G161" s="254"/>
      <c r="H161" s="254"/>
      <c r="I161" s="254"/>
      <c r="J161" s="254"/>
      <c r="K161" s="254"/>
      <c r="L161" s="252"/>
      <c r="M161" s="252"/>
      <c r="N161" s="252"/>
      <c r="O161" s="253"/>
      <c r="P161" s="252"/>
      <c r="Q161" s="253"/>
      <c r="R161" s="252"/>
      <c r="S161" s="253"/>
      <c r="T161" s="252"/>
      <c r="U161" s="253"/>
      <c r="V161" s="254"/>
      <c r="W161" s="254"/>
    </row>
    <row r="162" spans="1:23">
      <c r="A162" s="254"/>
      <c r="B162" s="254"/>
      <c r="C162" s="326"/>
      <c r="D162" s="251"/>
      <c r="E162" s="327"/>
      <c r="F162" s="254"/>
      <c r="G162" s="254"/>
      <c r="H162" s="254"/>
      <c r="I162" s="254"/>
      <c r="J162" s="254"/>
      <c r="K162" s="254"/>
      <c r="L162" s="252"/>
      <c r="M162" s="252"/>
      <c r="N162" s="252"/>
      <c r="O162" s="253"/>
      <c r="P162" s="252"/>
      <c r="Q162" s="253"/>
      <c r="R162" s="252"/>
      <c r="S162" s="253"/>
      <c r="T162" s="252"/>
      <c r="U162" s="253"/>
      <c r="V162" s="254"/>
      <c r="W162" s="254"/>
    </row>
    <row r="163" spans="1:23">
      <c r="A163" s="254"/>
      <c r="B163" s="254"/>
      <c r="C163" s="326"/>
      <c r="D163" s="251"/>
      <c r="E163" s="327"/>
      <c r="F163" s="254"/>
      <c r="G163" s="254"/>
      <c r="H163" s="254"/>
      <c r="I163" s="254"/>
      <c r="J163" s="254"/>
      <c r="K163" s="254"/>
      <c r="L163" s="252"/>
      <c r="M163" s="252"/>
      <c r="N163" s="252"/>
      <c r="O163" s="253"/>
      <c r="P163" s="252"/>
      <c r="Q163" s="253"/>
      <c r="R163" s="252"/>
      <c r="S163" s="253"/>
      <c r="T163" s="252"/>
      <c r="U163" s="253"/>
      <c r="V163" s="254"/>
      <c r="W163" s="254"/>
    </row>
    <row r="164" spans="1:23">
      <c r="A164" s="254"/>
      <c r="B164" s="254"/>
      <c r="C164" s="326"/>
      <c r="D164" s="251"/>
      <c r="E164" s="327"/>
      <c r="F164" s="254"/>
      <c r="G164" s="254"/>
      <c r="H164" s="254"/>
      <c r="I164" s="254"/>
      <c r="J164" s="254"/>
      <c r="K164" s="254"/>
      <c r="L164" s="252"/>
      <c r="M164" s="252"/>
      <c r="N164" s="252"/>
      <c r="O164" s="253"/>
      <c r="P164" s="252"/>
      <c r="Q164" s="253"/>
      <c r="R164" s="252"/>
      <c r="S164" s="253"/>
      <c r="T164" s="252"/>
      <c r="U164" s="253"/>
      <c r="V164" s="254"/>
      <c r="W164" s="254"/>
    </row>
    <row r="165" spans="1:23">
      <c r="A165" s="254"/>
      <c r="B165" s="254"/>
      <c r="C165" s="326"/>
      <c r="D165" s="251"/>
      <c r="E165" s="327"/>
      <c r="F165" s="254"/>
      <c r="G165" s="254"/>
      <c r="H165" s="254"/>
      <c r="I165" s="254"/>
      <c r="J165" s="254"/>
      <c r="K165" s="254"/>
      <c r="L165" s="252"/>
      <c r="M165" s="252"/>
      <c r="N165" s="252"/>
      <c r="O165" s="253"/>
      <c r="P165" s="252"/>
      <c r="Q165" s="253"/>
      <c r="R165" s="252"/>
      <c r="S165" s="253"/>
      <c r="T165" s="252"/>
      <c r="U165" s="253"/>
      <c r="V165" s="254"/>
      <c r="W165" s="254"/>
    </row>
    <row r="166" spans="1:23">
      <c r="A166" s="254"/>
      <c r="B166" s="254"/>
      <c r="C166" s="326"/>
      <c r="D166" s="251"/>
      <c r="E166" s="327"/>
      <c r="F166" s="254"/>
      <c r="G166" s="254"/>
      <c r="H166" s="254"/>
      <c r="I166" s="254"/>
      <c r="J166" s="254"/>
      <c r="K166" s="254"/>
      <c r="L166" s="252"/>
      <c r="M166" s="252"/>
      <c r="N166" s="252"/>
      <c r="O166" s="253"/>
      <c r="P166" s="252"/>
      <c r="Q166" s="253"/>
      <c r="R166" s="252"/>
      <c r="S166" s="253"/>
      <c r="T166" s="252"/>
      <c r="U166" s="253"/>
      <c r="V166" s="254"/>
      <c r="W166" s="254"/>
    </row>
    <row r="167" spans="1:23">
      <c r="A167" s="254"/>
      <c r="B167" s="254"/>
      <c r="C167" s="326"/>
      <c r="D167" s="251"/>
      <c r="E167" s="327"/>
      <c r="F167" s="254"/>
      <c r="G167" s="254"/>
      <c r="H167" s="254"/>
      <c r="I167" s="254"/>
      <c r="J167" s="254"/>
      <c r="K167" s="254"/>
      <c r="L167" s="252"/>
      <c r="M167" s="252"/>
      <c r="N167" s="252"/>
      <c r="O167" s="253"/>
      <c r="P167" s="252"/>
      <c r="Q167" s="253"/>
      <c r="R167" s="252"/>
      <c r="S167" s="253"/>
      <c r="T167" s="252"/>
      <c r="U167" s="253"/>
      <c r="V167" s="254"/>
      <c r="W167" s="254"/>
    </row>
    <row r="168" spans="1:23">
      <c r="A168" s="254"/>
      <c r="B168" s="254"/>
      <c r="C168" s="326"/>
      <c r="D168" s="251"/>
      <c r="E168" s="327"/>
      <c r="F168" s="254"/>
      <c r="G168" s="254"/>
      <c r="H168" s="254"/>
      <c r="I168" s="254"/>
      <c r="J168" s="254"/>
      <c r="K168" s="254"/>
      <c r="L168" s="252"/>
      <c r="M168" s="252"/>
      <c r="N168" s="252"/>
      <c r="O168" s="253"/>
      <c r="P168" s="252"/>
      <c r="Q168" s="253"/>
      <c r="R168" s="252"/>
      <c r="S168" s="253"/>
      <c r="T168" s="252"/>
      <c r="U168" s="253"/>
      <c r="V168" s="254"/>
      <c r="W168" s="254"/>
    </row>
    <row r="169" spans="1:23">
      <c r="A169" s="254"/>
      <c r="B169" s="254"/>
      <c r="C169" s="326"/>
      <c r="D169" s="251"/>
      <c r="E169" s="327"/>
      <c r="F169" s="254"/>
      <c r="G169" s="254"/>
      <c r="H169" s="254"/>
      <c r="I169" s="254"/>
      <c r="J169" s="254"/>
      <c r="K169" s="254"/>
      <c r="L169" s="252"/>
      <c r="M169" s="252"/>
      <c r="N169" s="252"/>
      <c r="O169" s="253"/>
      <c r="P169" s="252"/>
      <c r="Q169" s="253"/>
      <c r="R169" s="252"/>
      <c r="S169" s="253"/>
      <c r="T169" s="252"/>
      <c r="U169" s="253"/>
      <c r="V169" s="254"/>
      <c r="W169" s="254"/>
    </row>
    <row r="170" spans="1:23">
      <c r="A170" s="254"/>
      <c r="B170" s="254"/>
      <c r="C170" s="326"/>
      <c r="D170" s="251"/>
      <c r="E170" s="327"/>
      <c r="F170" s="254"/>
      <c r="G170" s="254"/>
      <c r="H170" s="254"/>
      <c r="I170" s="254"/>
      <c r="J170" s="254"/>
      <c r="K170" s="254"/>
      <c r="L170" s="252"/>
      <c r="M170" s="252"/>
      <c r="N170" s="252"/>
      <c r="O170" s="253"/>
      <c r="P170" s="252"/>
      <c r="Q170" s="253"/>
      <c r="R170" s="252"/>
      <c r="S170" s="253"/>
      <c r="T170" s="252"/>
      <c r="U170" s="253"/>
      <c r="V170" s="254"/>
      <c r="W170" s="254"/>
    </row>
    <row r="171" spans="1:23">
      <c r="A171" s="254"/>
      <c r="B171" s="254"/>
      <c r="C171" s="326"/>
      <c r="D171" s="251"/>
      <c r="E171" s="327"/>
      <c r="F171" s="254"/>
      <c r="G171" s="254"/>
      <c r="H171" s="254"/>
      <c r="I171" s="254"/>
      <c r="J171" s="254"/>
      <c r="K171" s="254"/>
      <c r="L171" s="252"/>
      <c r="M171" s="252"/>
      <c r="N171" s="252"/>
      <c r="O171" s="253"/>
      <c r="P171" s="252"/>
      <c r="Q171" s="253"/>
      <c r="R171" s="252"/>
      <c r="S171" s="253"/>
      <c r="T171" s="252"/>
      <c r="U171" s="253"/>
      <c r="V171" s="254"/>
      <c r="W171" s="254"/>
    </row>
    <row r="172" spans="1:23">
      <c r="A172" s="254"/>
      <c r="B172" s="254"/>
      <c r="C172" s="326"/>
      <c r="D172" s="251"/>
      <c r="E172" s="327"/>
      <c r="F172" s="254"/>
      <c r="G172" s="254"/>
      <c r="H172" s="254"/>
      <c r="I172" s="254"/>
      <c r="J172" s="254"/>
      <c r="K172" s="254"/>
      <c r="L172" s="252"/>
      <c r="M172" s="252"/>
      <c r="N172" s="252"/>
      <c r="O172" s="253"/>
      <c r="P172" s="252"/>
      <c r="Q172" s="253"/>
      <c r="R172" s="252"/>
      <c r="S172" s="253"/>
      <c r="T172" s="252"/>
      <c r="U172" s="253"/>
      <c r="V172" s="254"/>
      <c r="W172" s="254"/>
    </row>
    <row r="173" spans="1:23">
      <c r="A173" s="254"/>
      <c r="B173" s="254"/>
      <c r="C173" s="326"/>
      <c r="D173" s="251"/>
      <c r="E173" s="327"/>
      <c r="F173" s="254"/>
      <c r="G173" s="254"/>
      <c r="H173" s="254"/>
      <c r="I173" s="254"/>
      <c r="J173" s="254"/>
      <c r="K173" s="254"/>
      <c r="L173" s="252"/>
      <c r="M173" s="252"/>
      <c r="N173" s="252"/>
      <c r="O173" s="253"/>
      <c r="P173" s="252"/>
      <c r="Q173" s="253"/>
      <c r="R173" s="252"/>
      <c r="S173" s="253"/>
      <c r="T173" s="252"/>
      <c r="U173" s="253"/>
      <c r="V173" s="254"/>
      <c r="W173" s="254"/>
    </row>
    <row r="174" spans="1:23">
      <c r="A174" s="254"/>
      <c r="B174" s="254"/>
      <c r="C174" s="326"/>
      <c r="D174" s="251"/>
      <c r="E174" s="327"/>
      <c r="F174" s="254"/>
      <c r="G174" s="254"/>
      <c r="H174" s="254"/>
      <c r="I174" s="254"/>
      <c r="J174" s="254"/>
      <c r="K174" s="254"/>
      <c r="L174" s="252"/>
      <c r="M174" s="252"/>
      <c r="N174" s="252"/>
      <c r="O174" s="253"/>
      <c r="P174" s="252"/>
      <c r="Q174" s="253"/>
      <c r="R174" s="252"/>
      <c r="S174" s="253"/>
      <c r="T174" s="252"/>
      <c r="U174" s="253"/>
      <c r="V174" s="254"/>
      <c r="W174" s="254"/>
    </row>
    <row r="175" spans="1:23">
      <c r="A175" s="254"/>
      <c r="B175" s="254"/>
      <c r="C175" s="326"/>
      <c r="D175" s="251"/>
      <c r="E175" s="327"/>
      <c r="F175" s="254"/>
      <c r="G175" s="254"/>
      <c r="H175" s="254"/>
      <c r="I175" s="254"/>
      <c r="J175" s="254"/>
      <c r="K175" s="254"/>
      <c r="L175" s="252"/>
      <c r="M175" s="252"/>
      <c r="N175" s="252"/>
      <c r="O175" s="253"/>
      <c r="P175" s="252"/>
      <c r="Q175" s="253"/>
      <c r="R175" s="252"/>
      <c r="S175" s="253"/>
      <c r="T175" s="252"/>
      <c r="U175" s="253"/>
      <c r="V175" s="254"/>
      <c r="W175" s="254"/>
    </row>
    <row r="176" spans="1:23">
      <c r="A176" s="254"/>
      <c r="B176" s="254"/>
      <c r="C176" s="326"/>
      <c r="D176" s="251"/>
      <c r="E176" s="327"/>
      <c r="F176" s="254"/>
      <c r="G176" s="254"/>
      <c r="H176" s="254"/>
      <c r="I176" s="254"/>
      <c r="J176" s="254"/>
      <c r="K176" s="254"/>
      <c r="L176" s="252"/>
      <c r="M176" s="252"/>
      <c r="N176" s="252"/>
      <c r="O176" s="253"/>
      <c r="P176" s="252"/>
      <c r="Q176" s="253"/>
      <c r="R176" s="252"/>
      <c r="S176" s="253"/>
      <c r="T176" s="252"/>
      <c r="U176" s="253"/>
      <c r="V176" s="254"/>
      <c r="W176" s="254"/>
    </row>
    <row r="177" spans="1:23">
      <c r="A177" s="254"/>
      <c r="B177" s="254"/>
      <c r="C177" s="326"/>
      <c r="D177" s="251"/>
      <c r="E177" s="327"/>
      <c r="F177" s="254"/>
      <c r="G177" s="254"/>
      <c r="H177" s="254"/>
      <c r="I177" s="254"/>
      <c r="J177" s="254"/>
      <c r="K177" s="254"/>
      <c r="L177" s="252"/>
      <c r="M177" s="252"/>
      <c r="N177" s="252"/>
      <c r="O177" s="253"/>
      <c r="P177" s="252"/>
      <c r="Q177" s="253"/>
      <c r="R177" s="252"/>
      <c r="S177" s="253"/>
      <c r="T177" s="252"/>
      <c r="U177" s="253"/>
      <c r="V177" s="254"/>
      <c r="W177" s="254"/>
    </row>
    <row r="178" spans="1:23">
      <c r="A178" s="254"/>
      <c r="B178" s="254"/>
      <c r="C178" s="326"/>
      <c r="D178" s="251"/>
      <c r="E178" s="327"/>
      <c r="F178" s="254"/>
      <c r="G178" s="254"/>
      <c r="H178" s="254"/>
      <c r="I178" s="254"/>
      <c r="J178" s="254"/>
      <c r="K178" s="254"/>
      <c r="L178" s="252"/>
      <c r="M178" s="252"/>
      <c r="N178" s="252"/>
      <c r="O178" s="253"/>
      <c r="P178" s="252"/>
      <c r="Q178" s="253"/>
      <c r="R178" s="252"/>
      <c r="S178" s="253"/>
      <c r="T178" s="252"/>
      <c r="U178" s="253"/>
      <c r="V178" s="254"/>
      <c r="W178" s="254"/>
    </row>
    <row r="179" spans="1:23">
      <c r="A179" s="254"/>
      <c r="B179" s="254"/>
      <c r="C179" s="326"/>
      <c r="D179" s="251"/>
      <c r="E179" s="327"/>
      <c r="F179" s="254"/>
      <c r="G179" s="254"/>
      <c r="H179" s="254"/>
      <c r="I179" s="254"/>
      <c r="J179" s="254"/>
      <c r="K179" s="254"/>
      <c r="L179" s="252"/>
      <c r="M179" s="252"/>
      <c r="N179" s="252"/>
      <c r="O179" s="253"/>
      <c r="P179" s="252"/>
      <c r="Q179" s="253"/>
      <c r="R179" s="252"/>
      <c r="S179" s="253"/>
      <c r="T179" s="252"/>
      <c r="U179" s="253"/>
      <c r="V179" s="254"/>
      <c r="W179" s="254"/>
    </row>
    <row r="180" spans="1:23">
      <c r="A180" s="254"/>
      <c r="B180" s="254"/>
      <c r="C180" s="326"/>
      <c r="D180" s="251"/>
      <c r="E180" s="327"/>
      <c r="F180" s="254"/>
      <c r="G180" s="254"/>
      <c r="H180" s="254"/>
      <c r="I180" s="254"/>
      <c r="J180" s="254"/>
      <c r="K180" s="254"/>
      <c r="L180" s="252"/>
      <c r="M180" s="252"/>
      <c r="N180" s="252"/>
      <c r="O180" s="253"/>
      <c r="P180" s="252"/>
      <c r="Q180" s="253"/>
      <c r="R180" s="252"/>
      <c r="S180" s="253"/>
      <c r="T180" s="252"/>
      <c r="U180" s="253"/>
      <c r="V180" s="254"/>
      <c r="W180" s="254"/>
    </row>
    <row r="181" spans="1:23">
      <c r="A181" s="254"/>
      <c r="B181" s="254"/>
      <c r="C181" s="326"/>
      <c r="D181" s="251"/>
      <c r="E181" s="327"/>
      <c r="F181" s="254"/>
      <c r="G181" s="254"/>
      <c r="H181" s="254"/>
      <c r="I181" s="254"/>
      <c r="J181" s="254"/>
      <c r="K181" s="254"/>
      <c r="L181" s="252"/>
      <c r="M181" s="252"/>
      <c r="N181" s="252"/>
      <c r="O181" s="253"/>
      <c r="P181" s="252"/>
      <c r="Q181" s="253"/>
      <c r="R181" s="252"/>
      <c r="S181" s="253"/>
      <c r="T181" s="252"/>
      <c r="U181" s="253"/>
      <c r="V181" s="254"/>
      <c r="W181" s="254"/>
    </row>
    <row r="182" spans="1:23">
      <c r="A182" s="254"/>
      <c r="B182" s="254"/>
      <c r="C182" s="326"/>
      <c r="D182" s="251"/>
      <c r="E182" s="327"/>
      <c r="F182" s="254"/>
      <c r="G182" s="254"/>
      <c r="H182" s="254"/>
      <c r="I182" s="254"/>
      <c r="J182" s="254"/>
      <c r="K182" s="254"/>
      <c r="L182" s="252"/>
      <c r="M182" s="252"/>
      <c r="N182" s="252"/>
      <c r="O182" s="253"/>
      <c r="P182" s="252"/>
      <c r="Q182" s="253"/>
      <c r="R182" s="252"/>
      <c r="S182" s="253"/>
      <c r="T182" s="252"/>
      <c r="U182" s="253"/>
      <c r="V182" s="254"/>
      <c r="W182" s="254"/>
    </row>
    <row r="183" spans="1:23">
      <c r="A183" s="254"/>
      <c r="B183" s="254"/>
      <c r="C183" s="326"/>
      <c r="D183" s="251"/>
      <c r="E183" s="327"/>
      <c r="F183" s="254"/>
      <c r="G183" s="254"/>
      <c r="H183" s="254"/>
      <c r="I183" s="254"/>
      <c r="J183" s="254"/>
      <c r="K183" s="254"/>
      <c r="L183" s="252"/>
      <c r="M183" s="252"/>
      <c r="N183" s="252"/>
      <c r="O183" s="253"/>
      <c r="P183" s="252"/>
      <c r="Q183" s="253"/>
      <c r="R183" s="252"/>
      <c r="S183" s="253"/>
      <c r="T183" s="252"/>
      <c r="U183" s="253"/>
      <c r="V183" s="254"/>
      <c r="W183" s="254"/>
    </row>
    <row r="184" spans="1:23">
      <c r="A184" s="254"/>
      <c r="B184" s="254"/>
      <c r="C184" s="326"/>
      <c r="D184" s="251"/>
      <c r="E184" s="327"/>
      <c r="F184" s="254"/>
      <c r="G184" s="254"/>
      <c r="H184" s="254"/>
      <c r="I184" s="254"/>
      <c r="J184" s="254"/>
      <c r="K184" s="254"/>
      <c r="L184" s="252"/>
      <c r="M184" s="252"/>
      <c r="N184" s="252"/>
      <c r="O184" s="253"/>
      <c r="P184" s="252"/>
      <c r="Q184" s="253"/>
      <c r="R184" s="252"/>
      <c r="S184" s="253"/>
      <c r="T184" s="252"/>
      <c r="U184" s="253"/>
      <c r="V184" s="254"/>
      <c r="W184" s="254"/>
    </row>
    <row r="185" spans="1:23">
      <c r="A185" s="254"/>
      <c r="B185" s="254"/>
      <c r="C185" s="326"/>
      <c r="D185" s="251"/>
      <c r="E185" s="327"/>
      <c r="F185" s="254"/>
      <c r="G185" s="254"/>
      <c r="H185" s="254"/>
      <c r="I185" s="254"/>
      <c r="J185" s="254"/>
      <c r="K185" s="254"/>
      <c r="L185" s="252"/>
      <c r="M185" s="252"/>
      <c r="N185" s="252"/>
      <c r="O185" s="253"/>
      <c r="P185" s="252"/>
      <c r="Q185" s="253"/>
      <c r="R185" s="252"/>
      <c r="S185" s="253"/>
      <c r="T185" s="252"/>
      <c r="U185" s="253"/>
      <c r="V185" s="254"/>
      <c r="W185" s="254"/>
    </row>
    <row r="186" spans="1:23">
      <c r="A186" s="254"/>
      <c r="B186" s="254"/>
      <c r="C186" s="326"/>
      <c r="D186" s="251"/>
      <c r="E186" s="327"/>
      <c r="F186" s="254"/>
      <c r="G186" s="254"/>
      <c r="H186" s="254"/>
      <c r="I186" s="254"/>
      <c r="J186" s="254"/>
      <c r="K186" s="254"/>
      <c r="L186" s="252"/>
      <c r="M186" s="252"/>
      <c r="N186" s="252"/>
      <c r="O186" s="253"/>
      <c r="P186" s="252"/>
      <c r="Q186" s="253"/>
      <c r="R186" s="252"/>
      <c r="S186" s="253"/>
      <c r="T186" s="252"/>
      <c r="U186" s="253"/>
      <c r="V186" s="254"/>
      <c r="W186" s="254"/>
    </row>
    <row r="187" spans="1:23">
      <c r="A187" s="254"/>
      <c r="B187" s="254"/>
      <c r="C187" s="326"/>
      <c r="D187" s="251"/>
      <c r="E187" s="327"/>
      <c r="F187" s="254"/>
      <c r="G187" s="254"/>
      <c r="H187" s="254"/>
      <c r="I187" s="254"/>
      <c r="J187" s="254"/>
      <c r="K187" s="254"/>
      <c r="L187" s="252"/>
      <c r="M187" s="252"/>
      <c r="N187" s="252"/>
      <c r="O187" s="253"/>
      <c r="P187" s="252"/>
      <c r="Q187" s="253"/>
      <c r="R187" s="252"/>
      <c r="S187" s="253"/>
      <c r="T187" s="252"/>
      <c r="U187" s="253"/>
      <c r="V187" s="254"/>
      <c r="W187" s="254"/>
    </row>
    <row r="188" spans="1:23">
      <c r="A188" s="254"/>
      <c r="B188" s="254"/>
      <c r="C188" s="326"/>
      <c r="D188" s="251"/>
      <c r="E188" s="327"/>
      <c r="F188" s="254"/>
      <c r="G188" s="254"/>
      <c r="H188" s="254"/>
      <c r="I188" s="254"/>
      <c r="J188" s="254"/>
      <c r="K188" s="254"/>
      <c r="L188" s="252"/>
      <c r="M188" s="252"/>
      <c r="N188" s="252"/>
      <c r="O188" s="253"/>
      <c r="P188" s="252"/>
      <c r="Q188" s="253"/>
      <c r="R188" s="252"/>
      <c r="S188" s="253"/>
      <c r="T188" s="252"/>
      <c r="U188" s="253"/>
      <c r="V188" s="254"/>
      <c r="W188" s="254"/>
    </row>
    <row r="189" spans="1:23">
      <c r="A189" s="254"/>
      <c r="B189" s="254"/>
      <c r="C189" s="326"/>
      <c r="D189" s="251"/>
      <c r="E189" s="327"/>
      <c r="F189" s="254"/>
      <c r="G189" s="254"/>
      <c r="H189" s="254"/>
      <c r="I189" s="254"/>
      <c r="J189" s="254"/>
      <c r="K189" s="254"/>
      <c r="L189" s="252"/>
      <c r="M189" s="252"/>
      <c r="N189" s="252"/>
      <c r="O189" s="253"/>
      <c r="P189" s="252"/>
      <c r="Q189" s="253"/>
      <c r="R189" s="252"/>
      <c r="S189" s="253"/>
      <c r="T189" s="252"/>
      <c r="U189" s="253"/>
      <c r="V189" s="254"/>
      <c r="W189" s="254"/>
    </row>
    <row r="190" spans="1:23">
      <c r="A190" s="254"/>
      <c r="B190" s="254"/>
      <c r="C190" s="326"/>
      <c r="D190" s="251"/>
      <c r="E190" s="327"/>
      <c r="F190" s="254"/>
      <c r="G190" s="254"/>
      <c r="H190" s="254"/>
      <c r="I190" s="254"/>
      <c r="J190" s="254"/>
      <c r="K190" s="254"/>
      <c r="L190" s="252"/>
      <c r="M190" s="252"/>
      <c r="N190" s="252"/>
      <c r="O190" s="253"/>
      <c r="P190" s="252"/>
      <c r="Q190" s="253"/>
      <c r="R190" s="252"/>
      <c r="S190" s="253"/>
      <c r="T190" s="252"/>
      <c r="U190" s="253"/>
      <c r="V190" s="254"/>
      <c r="W190" s="254"/>
    </row>
    <row r="191" spans="1:23">
      <c r="A191" s="254"/>
      <c r="B191" s="254"/>
      <c r="C191" s="326"/>
      <c r="D191" s="251"/>
      <c r="E191" s="327"/>
      <c r="F191" s="254"/>
      <c r="G191" s="254"/>
      <c r="H191" s="254"/>
      <c r="I191" s="254"/>
      <c r="J191" s="254"/>
      <c r="K191" s="254"/>
      <c r="L191" s="252"/>
      <c r="M191" s="252"/>
      <c r="N191" s="252"/>
      <c r="O191" s="253"/>
      <c r="P191" s="252"/>
      <c r="Q191" s="253"/>
      <c r="R191" s="252"/>
      <c r="S191" s="253"/>
      <c r="T191" s="252"/>
      <c r="U191" s="253"/>
      <c r="V191" s="254"/>
      <c r="W191" s="254"/>
    </row>
    <row r="192" spans="1:23">
      <c r="A192" s="254"/>
      <c r="B192" s="254"/>
      <c r="C192" s="326"/>
      <c r="D192" s="251"/>
      <c r="E192" s="327"/>
      <c r="F192" s="254"/>
      <c r="G192" s="254"/>
      <c r="H192" s="254"/>
      <c r="I192" s="254"/>
      <c r="J192" s="254"/>
      <c r="K192" s="254"/>
      <c r="L192" s="252"/>
      <c r="M192" s="252"/>
      <c r="N192" s="252"/>
      <c r="O192" s="253"/>
      <c r="P192" s="252"/>
      <c r="Q192" s="253"/>
      <c r="R192" s="252"/>
      <c r="S192" s="253"/>
      <c r="T192" s="252"/>
      <c r="U192" s="253"/>
      <c r="V192" s="254"/>
      <c r="W192" s="254"/>
    </row>
    <row r="193" spans="1:23">
      <c r="A193" s="254"/>
      <c r="B193" s="254"/>
      <c r="C193" s="326"/>
      <c r="D193" s="251"/>
      <c r="E193" s="327"/>
      <c r="F193" s="254"/>
      <c r="G193" s="254"/>
      <c r="H193" s="254"/>
      <c r="I193" s="254"/>
      <c r="J193" s="254"/>
      <c r="K193" s="254"/>
      <c r="L193" s="252"/>
      <c r="M193" s="252"/>
      <c r="N193" s="252"/>
      <c r="O193" s="253"/>
      <c r="P193" s="252"/>
      <c r="Q193" s="253"/>
      <c r="R193" s="252"/>
      <c r="S193" s="253"/>
      <c r="T193" s="252"/>
      <c r="U193" s="253"/>
      <c r="V193" s="254"/>
      <c r="W193" s="254"/>
    </row>
    <row r="194" spans="1:23">
      <c r="A194" s="254"/>
      <c r="B194" s="254"/>
      <c r="C194" s="326"/>
      <c r="D194" s="251"/>
      <c r="E194" s="327"/>
      <c r="F194" s="254"/>
      <c r="G194" s="254"/>
      <c r="H194" s="254"/>
      <c r="I194" s="254"/>
      <c r="J194" s="254"/>
      <c r="K194" s="254"/>
      <c r="L194" s="252"/>
      <c r="M194" s="252"/>
      <c r="N194" s="252"/>
      <c r="O194" s="253"/>
      <c r="P194" s="252"/>
      <c r="Q194" s="253"/>
      <c r="R194" s="252"/>
      <c r="S194" s="253"/>
      <c r="T194" s="252"/>
      <c r="U194" s="253"/>
      <c r="V194" s="254"/>
      <c r="W194" s="254"/>
    </row>
    <row r="195" spans="1:23">
      <c r="A195" s="254"/>
      <c r="B195" s="254"/>
      <c r="C195" s="326"/>
      <c r="D195" s="251"/>
      <c r="E195" s="327"/>
      <c r="F195" s="254"/>
      <c r="G195" s="254"/>
      <c r="H195" s="254"/>
      <c r="I195" s="254"/>
      <c r="J195" s="254"/>
      <c r="K195" s="254"/>
      <c r="L195" s="252"/>
      <c r="M195" s="252"/>
      <c r="N195" s="252"/>
      <c r="O195" s="253"/>
      <c r="P195" s="252"/>
      <c r="Q195" s="253"/>
      <c r="R195" s="252"/>
      <c r="S195" s="253"/>
      <c r="T195" s="252"/>
      <c r="U195" s="253"/>
      <c r="V195" s="254"/>
      <c r="W195" s="254"/>
    </row>
    <row r="196" spans="1:23">
      <c r="A196" s="254"/>
      <c r="B196" s="254"/>
      <c r="C196" s="326"/>
      <c r="D196" s="251"/>
      <c r="E196" s="327"/>
      <c r="F196" s="254"/>
      <c r="G196" s="254"/>
      <c r="H196" s="254"/>
      <c r="I196" s="254"/>
      <c r="J196" s="254"/>
      <c r="K196" s="254"/>
      <c r="L196" s="252"/>
      <c r="M196" s="252"/>
      <c r="N196" s="252"/>
      <c r="O196" s="253"/>
      <c r="P196" s="252"/>
      <c r="Q196" s="253"/>
      <c r="R196" s="252"/>
      <c r="S196" s="253"/>
      <c r="T196" s="252"/>
      <c r="U196" s="253"/>
      <c r="V196" s="254"/>
      <c r="W196" s="254"/>
    </row>
    <row r="197" spans="1:23">
      <c r="A197" s="254"/>
      <c r="B197" s="254"/>
      <c r="C197" s="326"/>
      <c r="D197" s="251"/>
      <c r="E197" s="327"/>
      <c r="F197" s="254"/>
      <c r="G197" s="254"/>
      <c r="H197" s="254"/>
      <c r="I197" s="254"/>
      <c r="J197" s="254"/>
      <c r="K197" s="254"/>
      <c r="L197" s="252"/>
      <c r="M197" s="252"/>
      <c r="N197" s="252"/>
      <c r="O197" s="253"/>
      <c r="P197" s="252"/>
      <c r="Q197" s="253"/>
      <c r="R197" s="252"/>
      <c r="S197" s="253"/>
      <c r="T197" s="252"/>
      <c r="U197" s="253"/>
      <c r="V197" s="254"/>
      <c r="W197" s="254"/>
    </row>
    <row r="198" spans="1:23">
      <c r="A198" s="254"/>
      <c r="B198" s="254"/>
      <c r="C198" s="326"/>
      <c r="D198" s="251"/>
      <c r="E198" s="327"/>
      <c r="F198" s="254"/>
      <c r="G198" s="254"/>
      <c r="H198" s="254"/>
      <c r="I198" s="254"/>
      <c r="J198" s="254"/>
      <c r="K198" s="254"/>
      <c r="L198" s="252"/>
      <c r="M198" s="252"/>
      <c r="N198" s="252"/>
      <c r="O198" s="253"/>
      <c r="P198" s="252"/>
      <c r="Q198" s="253"/>
      <c r="R198" s="252"/>
      <c r="S198" s="253"/>
      <c r="T198" s="252"/>
      <c r="U198" s="253"/>
      <c r="V198" s="254"/>
      <c r="W198" s="254"/>
    </row>
    <row r="199" spans="1:23">
      <c r="A199" s="254"/>
      <c r="B199" s="254"/>
      <c r="C199" s="326"/>
      <c r="D199" s="251"/>
      <c r="E199" s="327"/>
      <c r="F199" s="254"/>
      <c r="G199" s="254"/>
      <c r="H199" s="254"/>
      <c r="I199" s="254"/>
      <c r="J199" s="254"/>
      <c r="K199" s="254"/>
      <c r="L199" s="252"/>
      <c r="M199" s="252"/>
      <c r="N199" s="252"/>
      <c r="O199" s="253"/>
      <c r="P199" s="252"/>
      <c r="Q199" s="253"/>
      <c r="R199" s="252"/>
      <c r="S199" s="253"/>
      <c r="T199" s="252"/>
      <c r="U199" s="253"/>
      <c r="V199" s="254"/>
      <c r="W199" s="254"/>
    </row>
    <row r="200" spans="1:23">
      <c r="A200" s="254"/>
      <c r="B200" s="254"/>
      <c r="C200" s="326"/>
      <c r="D200" s="251"/>
      <c r="E200" s="327"/>
      <c r="F200" s="254"/>
      <c r="G200" s="254"/>
      <c r="H200" s="254"/>
      <c r="I200" s="254"/>
      <c r="J200" s="254"/>
      <c r="K200" s="254"/>
      <c r="L200" s="252"/>
      <c r="M200" s="252"/>
      <c r="N200" s="252"/>
      <c r="O200" s="253"/>
      <c r="P200" s="252"/>
      <c r="Q200" s="253"/>
      <c r="R200" s="252"/>
      <c r="S200" s="253"/>
      <c r="T200" s="252"/>
      <c r="U200" s="253"/>
      <c r="V200" s="254"/>
      <c r="W200" s="254"/>
    </row>
    <row r="201" spans="1:23">
      <c r="A201" s="254"/>
      <c r="B201" s="254"/>
      <c r="C201" s="326"/>
      <c r="D201" s="251"/>
      <c r="E201" s="327"/>
      <c r="F201" s="254"/>
      <c r="G201" s="254"/>
      <c r="H201" s="254"/>
      <c r="I201" s="254"/>
      <c r="J201" s="254"/>
      <c r="K201" s="254"/>
      <c r="L201" s="252"/>
      <c r="M201" s="252"/>
      <c r="N201" s="252"/>
      <c r="O201" s="253"/>
      <c r="P201" s="252"/>
      <c r="Q201" s="253"/>
      <c r="R201" s="252"/>
      <c r="S201" s="253"/>
      <c r="T201" s="252"/>
      <c r="U201" s="253"/>
      <c r="V201" s="254"/>
      <c r="W201" s="254"/>
    </row>
    <row r="202" spans="1:23">
      <c r="A202" s="254"/>
      <c r="B202" s="254"/>
      <c r="C202" s="326"/>
      <c r="D202" s="251"/>
      <c r="E202" s="327"/>
      <c r="F202" s="254"/>
      <c r="G202" s="254"/>
      <c r="H202" s="254"/>
      <c r="I202" s="254"/>
      <c r="J202" s="254"/>
      <c r="K202" s="254"/>
      <c r="L202" s="252"/>
      <c r="M202" s="252"/>
      <c r="N202" s="252"/>
      <c r="O202" s="253"/>
      <c r="P202" s="252"/>
      <c r="Q202" s="253"/>
      <c r="R202" s="252"/>
      <c r="S202" s="253"/>
      <c r="T202" s="252"/>
      <c r="U202" s="253"/>
      <c r="V202" s="254"/>
      <c r="W202" s="254"/>
    </row>
    <row r="203" spans="1:23">
      <c r="A203" s="254"/>
      <c r="B203" s="254"/>
      <c r="C203" s="326"/>
      <c r="D203" s="251"/>
      <c r="E203" s="327"/>
      <c r="F203" s="254"/>
      <c r="G203" s="254"/>
      <c r="H203" s="254"/>
      <c r="I203" s="254"/>
      <c r="J203" s="254"/>
      <c r="K203" s="254"/>
      <c r="L203" s="252"/>
      <c r="M203" s="252"/>
      <c r="N203" s="252"/>
      <c r="O203" s="253"/>
      <c r="P203" s="252"/>
      <c r="Q203" s="253"/>
      <c r="R203" s="252"/>
      <c r="S203" s="253"/>
      <c r="T203" s="252"/>
      <c r="U203" s="253"/>
      <c r="V203" s="254"/>
      <c r="W203" s="254"/>
    </row>
    <row r="204" spans="1:23">
      <c r="A204" s="254"/>
      <c r="B204" s="254"/>
      <c r="C204" s="326"/>
      <c r="D204" s="251"/>
      <c r="E204" s="327"/>
      <c r="F204" s="254"/>
      <c r="G204" s="254"/>
      <c r="H204" s="254"/>
      <c r="I204" s="254"/>
      <c r="J204" s="254"/>
      <c r="K204" s="254"/>
      <c r="L204" s="252"/>
      <c r="M204" s="252"/>
      <c r="N204" s="252"/>
      <c r="O204" s="253"/>
      <c r="P204" s="252"/>
      <c r="Q204" s="253"/>
      <c r="R204" s="252"/>
      <c r="S204" s="253"/>
      <c r="T204" s="252"/>
      <c r="U204" s="253"/>
      <c r="V204" s="254"/>
      <c r="W204" s="25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6"/>
    <mergeCell ref="D4:D6"/>
    <mergeCell ref="E4:E6"/>
    <mergeCell ref="L5:L6"/>
    <mergeCell ref="M5:M6"/>
    <mergeCell ref="V4:V6"/>
    <mergeCell ref="W4:W6"/>
  </mergeCells>
  <pageMargins left="0.550694444444444" right="0.196527777777778" top="1.0625" bottom="0.708333333333333" header="0.298611111111111" footer="0.511805555555556"/>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W205"/>
  <sheetViews>
    <sheetView showZeros="0"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62962962962963" style="248" customWidth="1"/>
    <col min="2" max="2" width="9.37962962962963" style="248" customWidth="1"/>
    <col min="3" max="3" width="11.75" style="324" customWidth="1"/>
    <col min="4" max="4" width="11" style="248" customWidth="1"/>
    <col min="5" max="5" width="7.5" style="248" customWidth="1"/>
    <col min="6" max="6" width="10.1296296296296" style="248" customWidth="1"/>
    <col min="7" max="7" width="6.5" style="248" customWidth="1"/>
    <col min="8" max="8" width="12.5" style="248" customWidth="1"/>
    <col min="9" max="9" width="6.62962962962963" style="248" customWidth="1"/>
    <col min="10" max="10" width="10.5" style="248" customWidth="1"/>
    <col min="11" max="11" width="6.62962962962963" style="248" customWidth="1"/>
    <col min="12" max="12" width="11" style="248" customWidth="1"/>
    <col min="13" max="13" width="7.62962962962963" style="248" customWidth="1"/>
    <col min="14" max="14" width="10" style="248" customWidth="1"/>
    <col min="15" max="15" width="7.5" style="248" customWidth="1"/>
    <col min="16" max="16" width="10" style="248" customWidth="1"/>
    <col min="17" max="17" width="7.5" style="248" customWidth="1"/>
    <col min="18" max="18" width="10" style="248" customWidth="1"/>
    <col min="19" max="19" width="6.87962962962963" style="248" customWidth="1"/>
    <col min="20" max="20" width="10.1296296296296" style="248" customWidth="1"/>
    <col min="21" max="21" width="6.37962962962963" style="248" customWidth="1"/>
    <col min="22" max="22" width="4.62962962962963" style="248" customWidth="1"/>
    <col min="23" max="23" width="4.5" style="248" customWidth="1"/>
    <col min="24" max="24" width="10" style="248"/>
    <col min="25" max="25" width="13.75" style="248"/>
    <col min="26" max="16384" width="10" style="248"/>
  </cols>
  <sheetData>
    <row r="1" ht="15" customHeight="1" spans="1:23">
      <c r="A1" s="325"/>
      <c r="B1" s="325"/>
      <c r="C1" s="326"/>
      <c r="D1" s="251"/>
      <c r="E1" s="327"/>
      <c r="F1" s="254"/>
      <c r="G1" s="254"/>
      <c r="H1" s="254"/>
      <c r="I1" s="254"/>
      <c r="J1" s="254"/>
      <c r="K1" s="254"/>
      <c r="L1" s="252"/>
      <c r="M1" s="252"/>
      <c r="N1" s="252"/>
      <c r="O1" s="253"/>
      <c r="P1" s="252"/>
      <c r="Q1" s="253"/>
      <c r="R1" s="252"/>
      <c r="S1" s="253"/>
      <c r="T1" s="252"/>
      <c r="U1" s="253"/>
      <c r="V1" s="254"/>
      <c r="W1" s="254"/>
    </row>
    <row r="2" ht="24.95" customHeight="1" spans="1:23">
      <c r="A2" s="255" t="s">
        <v>139</v>
      </c>
      <c r="B2" s="256"/>
      <c r="C2" s="328"/>
      <c r="D2" s="256"/>
      <c r="E2" s="256"/>
      <c r="F2" s="256"/>
      <c r="G2" s="256"/>
      <c r="H2" s="256"/>
      <c r="I2" s="256"/>
      <c r="J2" s="256"/>
      <c r="K2" s="256"/>
      <c r="L2" s="256"/>
      <c r="M2" s="256"/>
      <c r="N2" s="256"/>
      <c r="O2" s="256"/>
      <c r="P2" s="256"/>
      <c r="Q2" s="256"/>
      <c r="R2" s="256"/>
      <c r="S2" s="256"/>
      <c r="T2" s="256"/>
      <c r="U2" s="256"/>
      <c r="V2" s="256"/>
      <c r="W2" s="256"/>
    </row>
    <row r="3" ht="21.75" customHeight="1" spans="1:23">
      <c r="A3" s="254"/>
      <c r="B3" s="254"/>
      <c r="C3" s="326"/>
      <c r="D3" s="251"/>
      <c r="E3" s="327"/>
      <c r="F3" s="254"/>
      <c r="G3" s="254"/>
      <c r="H3" s="254"/>
      <c r="I3" s="254"/>
      <c r="J3" s="254"/>
      <c r="K3" s="251"/>
      <c r="L3" s="259"/>
      <c r="M3" s="259"/>
      <c r="N3" s="257"/>
      <c r="O3" s="258"/>
      <c r="P3" s="259"/>
      <c r="Q3" s="258"/>
      <c r="R3" s="259"/>
      <c r="S3" s="258"/>
      <c r="T3" s="329" t="s">
        <v>37</v>
      </c>
      <c r="U3" s="329"/>
      <c r="V3" s="329"/>
      <c r="W3" s="254"/>
    </row>
    <row r="4" ht="20.1" customHeight="1" spans="1:23">
      <c r="A4" s="330" t="s">
        <v>3</v>
      </c>
      <c r="B4" s="331" t="s">
        <v>38</v>
      </c>
      <c r="C4" s="332" t="s">
        <v>140</v>
      </c>
      <c r="D4" s="271" t="s">
        <v>40</v>
      </c>
      <c r="E4" s="333" t="s">
        <v>8</v>
      </c>
      <c r="F4" s="334" t="s">
        <v>9</v>
      </c>
      <c r="G4" s="330"/>
      <c r="H4" s="334"/>
      <c r="I4" s="330"/>
      <c r="J4" s="334"/>
      <c r="K4" s="330"/>
      <c r="L4" s="332" t="s">
        <v>10</v>
      </c>
      <c r="M4" s="332"/>
      <c r="N4" s="332"/>
      <c r="O4" s="333"/>
      <c r="P4" s="332"/>
      <c r="Q4" s="333"/>
      <c r="R4" s="332"/>
      <c r="S4" s="333"/>
      <c r="T4" s="332"/>
      <c r="U4" s="335"/>
      <c r="V4" s="336" t="s">
        <v>41</v>
      </c>
      <c r="W4" s="336" t="s">
        <v>42</v>
      </c>
    </row>
    <row r="5" ht="21" customHeight="1" spans="1:23">
      <c r="A5" s="330"/>
      <c r="B5" s="331"/>
      <c r="C5" s="332"/>
      <c r="D5" s="337"/>
      <c r="E5" s="333"/>
      <c r="F5" s="334" t="s">
        <v>11</v>
      </c>
      <c r="G5" s="330"/>
      <c r="H5" s="334" t="s">
        <v>12</v>
      </c>
      <c r="I5" s="330"/>
      <c r="J5" s="334" t="s">
        <v>13</v>
      </c>
      <c r="K5" s="330"/>
      <c r="L5" s="332" t="s">
        <v>14</v>
      </c>
      <c r="M5" s="332" t="s">
        <v>15</v>
      </c>
      <c r="N5" s="332" t="s">
        <v>16</v>
      </c>
      <c r="O5" s="332"/>
      <c r="P5" s="332" t="s">
        <v>17</v>
      </c>
      <c r="Q5" s="332"/>
      <c r="R5" s="332" t="s">
        <v>18</v>
      </c>
      <c r="S5" s="332"/>
      <c r="T5" s="332" t="s">
        <v>19</v>
      </c>
      <c r="U5" s="338"/>
      <c r="V5" s="336"/>
      <c r="W5" s="336"/>
    </row>
    <row r="6" ht="18.95" customHeight="1" spans="1:23">
      <c r="A6" s="330"/>
      <c r="B6" s="331"/>
      <c r="C6" s="332"/>
      <c r="D6" s="337"/>
      <c r="E6" s="333"/>
      <c r="F6" s="332" t="s">
        <v>20</v>
      </c>
      <c r="G6" s="331" t="s">
        <v>21</v>
      </c>
      <c r="H6" s="332" t="s">
        <v>20</v>
      </c>
      <c r="I6" s="331" t="s">
        <v>21</v>
      </c>
      <c r="J6" s="332" t="s">
        <v>20</v>
      </c>
      <c r="K6" s="331" t="s">
        <v>21</v>
      </c>
      <c r="L6" s="332"/>
      <c r="M6" s="339"/>
      <c r="N6" s="332" t="s">
        <v>20</v>
      </c>
      <c r="O6" s="333" t="s">
        <v>21</v>
      </c>
      <c r="P6" s="332" t="s">
        <v>20</v>
      </c>
      <c r="Q6" s="333" t="s">
        <v>21</v>
      </c>
      <c r="R6" s="332" t="s">
        <v>20</v>
      </c>
      <c r="S6" s="333" t="s">
        <v>21</v>
      </c>
      <c r="T6" s="332" t="s">
        <v>20</v>
      </c>
      <c r="U6" s="335" t="s">
        <v>21</v>
      </c>
      <c r="V6" s="336"/>
      <c r="W6" s="336"/>
    </row>
    <row r="7" ht="30" customHeight="1" spans="1:23">
      <c r="A7" s="340" t="s">
        <v>22</v>
      </c>
      <c r="B7" s="341"/>
      <c r="C7" s="342">
        <f>C8+C17+C26+C36+C44+C52+C61+C69+C75+C84+C89+C96+C104</f>
        <v>3168916.4819817</v>
      </c>
      <c r="D7" s="342">
        <f>D8+D17+D26+D36+D44+D52+D61+D69+D75+D84+D89+D96+D104</f>
        <v>1513916.7714694</v>
      </c>
      <c r="E7" s="343">
        <f>D7/C7</f>
        <v>0.477739561795792</v>
      </c>
      <c r="F7" s="342">
        <f>F8+F17+F26+F36+F44+F52+F61+F69+F75+F84+F89+F96+F104</f>
        <v>392043.726976</v>
      </c>
      <c r="G7" s="343">
        <f>F7/D7</f>
        <v>0.258959894205732</v>
      </c>
      <c r="H7" s="342">
        <f>H8+H17+H26+H36+H44+H52+H61+H69+H75+H84+H89+H96+H104</f>
        <v>995865.741595202</v>
      </c>
      <c r="I7" s="343">
        <f>H7/D7</f>
        <v>0.657807457029899</v>
      </c>
      <c r="J7" s="342">
        <f>J8+J17+J26+J36+J44+J52+J61+J69+J75+J84+J89+J96+J104</f>
        <v>149226.8473692</v>
      </c>
      <c r="K7" s="343">
        <f>J7/D7</f>
        <v>0.0985700470339337</v>
      </c>
      <c r="L7" s="342">
        <f>N7+P7+R7+T7</f>
        <v>1383583.3203574</v>
      </c>
      <c r="M7" s="343">
        <f>L7/D7</f>
        <v>0.913909764679138</v>
      </c>
      <c r="N7" s="342">
        <f>N8+N17+N26+N36+N44+N52+N61+N69+N75+N84+N89+N96+N104</f>
        <v>140956.25147244</v>
      </c>
      <c r="O7" s="343">
        <f>N7/L7</f>
        <v>0.101877674729433</v>
      </c>
      <c r="P7" s="342">
        <f>P8+P17+P26+P36+P44+P52+P61+P69+P75+P84+P89+P96+P104</f>
        <v>1008206.30450237</v>
      </c>
      <c r="Q7" s="343">
        <f>P7/L7</f>
        <v>0.728692150062874</v>
      </c>
      <c r="R7" s="342">
        <f>R8+R17+R26+R36+R44+R52+R61+R69+R75+R84+R89+R96+R104</f>
        <v>81927.203346696</v>
      </c>
      <c r="S7" s="343">
        <f>R7/L7</f>
        <v>0.0592137836162501</v>
      </c>
      <c r="T7" s="342">
        <f>T8+T17+T26+T36+T44+T52+T61+T69+T75+T84+T89+T96+T104</f>
        <v>152493.5610359</v>
      </c>
      <c r="U7" s="343">
        <f>T7/L7</f>
        <v>0.110216391591443</v>
      </c>
      <c r="V7" s="311"/>
      <c r="W7" s="311"/>
    </row>
    <row r="8" ht="30" customHeight="1" spans="1:23">
      <c r="A8" s="344">
        <v>1</v>
      </c>
      <c r="B8" s="345" t="s">
        <v>23</v>
      </c>
      <c r="C8" s="342">
        <v>484890.49</v>
      </c>
      <c r="D8" s="342">
        <v>156849.051171</v>
      </c>
      <c r="E8" s="343">
        <v>0.323473143742209</v>
      </c>
      <c r="F8" s="342">
        <v>43688.165791</v>
      </c>
      <c r="G8" s="343">
        <v>0.278536372804514</v>
      </c>
      <c r="H8" s="342">
        <v>102381.45118</v>
      </c>
      <c r="I8" s="343">
        <v>0.652738734570869</v>
      </c>
      <c r="J8" s="342">
        <v>33992.3362</v>
      </c>
      <c r="K8" s="343">
        <v>0.216720062673129</v>
      </c>
      <c r="L8" s="342">
        <v>156849.021171</v>
      </c>
      <c r="M8" s="343">
        <v>1</v>
      </c>
      <c r="N8" s="342">
        <v>33991.8343</v>
      </c>
      <c r="O8" s="343">
        <v>0.216716904232009</v>
      </c>
      <c r="P8" s="342">
        <v>117658.313449</v>
      </c>
      <c r="Q8" s="343">
        <v>0.750137377782718</v>
      </c>
      <c r="R8" s="342">
        <v>3571.542</v>
      </c>
      <c r="S8" s="343">
        <v>0.0227705724481776</v>
      </c>
      <c r="T8" s="342">
        <v>24839.426</v>
      </c>
      <c r="U8" s="346">
        <v>0.158365196126532</v>
      </c>
      <c r="V8" s="311"/>
      <c r="W8" s="311"/>
    </row>
    <row r="9" ht="30" customHeight="1" spans="1:23">
      <c r="A9" s="344">
        <v>2</v>
      </c>
      <c r="B9" s="347" t="s">
        <v>49</v>
      </c>
      <c r="C9" s="342">
        <v>77826.18</v>
      </c>
      <c r="D9" s="342">
        <v>23445.16</v>
      </c>
      <c r="E9" s="343">
        <v>0.301250299063888</v>
      </c>
      <c r="F9" s="342">
        <v>19527.73</v>
      </c>
      <c r="G9" s="343">
        <v>0.832910929164058</v>
      </c>
      <c r="H9" s="342">
        <v>3917.74</v>
      </c>
      <c r="I9" s="343">
        <v>0.167102293181194</v>
      </c>
      <c r="J9" s="342">
        <v>23212.592</v>
      </c>
      <c r="K9" s="343">
        <v>0.990080340675858</v>
      </c>
      <c r="L9" s="342">
        <v>23445.13</v>
      </c>
      <c r="M9" s="343">
        <v>0.999998720418201</v>
      </c>
      <c r="N9" s="342">
        <v>23212.09</v>
      </c>
      <c r="O9" s="343">
        <v>0.990058929007096</v>
      </c>
      <c r="P9" s="342">
        <v>23445.13</v>
      </c>
      <c r="Q9" s="343">
        <v>0.999998720418201</v>
      </c>
      <c r="R9" s="342"/>
      <c r="S9" s="343"/>
      <c r="T9" s="342"/>
      <c r="U9" s="346"/>
      <c r="V9" s="311"/>
      <c r="W9" s="311" t="s">
        <v>50</v>
      </c>
    </row>
    <row r="10" ht="30" customHeight="1" spans="1:23">
      <c r="A10" s="344">
        <v>3</v>
      </c>
      <c r="B10" s="347" t="s">
        <v>51</v>
      </c>
      <c r="C10" s="342">
        <v>79141.52</v>
      </c>
      <c r="D10" s="342">
        <v>21486.398</v>
      </c>
      <c r="E10" s="343">
        <v>0.271493370357304</v>
      </c>
      <c r="F10" s="342">
        <v>2190</v>
      </c>
      <c r="G10" s="343">
        <v>0.101924948053182</v>
      </c>
      <c r="H10" s="342">
        <v>19296.398</v>
      </c>
      <c r="I10" s="343">
        <v>0.898075051946818</v>
      </c>
      <c r="J10" s="342">
        <v>0</v>
      </c>
      <c r="K10" s="343"/>
      <c r="L10" s="342">
        <v>21486.398</v>
      </c>
      <c r="M10" s="343">
        <v>1</v>
      </c>
      <c r="N10" s="342"/>
      <c r="O10" s="343"/>
      <c r="P10" s="342">
        <v>21035.843</v>
      </c>
      <c r="Q10" s="343">
        <v>0.979030687228264</v>
      </c>
      <c r="R10" s="342">
        <v>450.555</v>
      </c>
      <c r="S10" s="343">
        <v>0.0209693127717359</v>
      </c>
      <c r="T10" s="342"/>
      <c r="U10" s="346"/>
      <c r="V10" s="311" t="s">
        <v>50</v>
      </c>
      <c r="W10" s="311"/>
    </row>
    <row r="11" ht="30" customHeight="1" spans="1:23">
      <c r="A11" s="344">
        <v>4</v>
      </c>
      <c r="B11" s="347" t="s">
        <v>52</v>
      </c>
      <c r="C11" s="342">
        <v>48901.51</v>
      </c>
      <c r="D11" s="342">
        <v>20884.3025</v>
      </c>
      <c r="E11" s="343">
        <v>0.427068663114902</v>
      </c>
      <c r="F11" s="342">
        <v>5050</v>
      </c>
      <c r="G11" s="343">
        <v>0.241808410886598</v>
      </c>
      <c r="H11" s="342">
        <v>12025.3025</v>
      </c>
      <c r="I11" s="343">
        <v>0.575805799595174</v>
      </c>
      <c r="J11" s="342">
        <v>3809</v>
      </c>
      <c r="K11" s="343">
        <v>0.182385789518228</v>
      </c>
      <c r="L11" s="342">
        <v>20884.3025</v>
      </c>
      <c r="M11" s="343">
        <v>1</v>
      </c>
      <c r="N11" s="342">
        <v>3809.0001</v>
      </c>
      <c r="O11" s="343">
        <v>0.182385794306513</v>
      </c>
      <c r="P11" s="342">
        <v>13370.3024</v>
      </c>
      <c r="Q11" s="343">
        <v>0.640208232953914</v>
      </c>
      <c r="R11" s="342"/>
      <c r="S11" s="343"/>
      <c r="T11" s="342">
        <v>3705</v>
      </c>
      <c r="U11" s="346">
        <v>0.177405972739573</v>
      </c>
      <c r="V11" s="311"/>
      <c r="W11" s="311"/>
    </row>
    <row r="12" ht="30" customHeight="1" spans="1:23">
      <c r="A12" s="344">
        <v>5</v>
      </c>
      <c r="B12" s="347" t="s">
        <v>53</v>
      </c>
      <c r="C12" s="342">
        <v>43081.3</v>
      </c>
      <c r="D12" s="342">
        <v>14950.7337</v>
      </c>
      <c r="E12" s="343">
        <v>0.34703534248038</v>
      </c>
      <c r="F12" s="342">
        <v>500</v>
      </c>
      <c r="G12" s="343">
        <v>0.0334431747653963</v>
      </c>
      <c r="H12" s="342">
        <v>14425.7337</v>
      </c>
      <c r="I12" s="343">
        <v>0.964884666496334</v>
      </c>
      <c r="J12" s="342">
        <v>25</v>
      </c>
      <c r="K12" s="343">
        <v>0.00167215873826981</v>
      </c>
      <c r="L12" s="342">
        <v>14950.7337</v>
      </c>
      <c r="M12" s="343">
        <v>1</v>
      </c>
      <c r="N12" s="342">
        <v>25</v>
      </c>
      <c r="O12" s="343">
        <v>0.167215873826981</v>
      </c>
      <c r="P12" s="342">
        <v>8865.3446</v>
      </c>
      <c r="Q12" s="343">
        <v>0.592970537626525</v>
      </c>
      <c r="R12" s="342">
        <v>200</v>
      </c>
      <c r="S12" s="343">
        <v>0.0133772699061585</v>
      </c>
      <c r="T12" s="342">
        <v>5860.3937</v>
      </c>
      <c r="U12" s="346">
        <v>0.391980341406255</v>
      </c>
      <c r="V12" s="311"/>
      <c r="W12" s="311"/>
    </row>
    <row r="13" ht="30" customHeight="1" spans="1:23">
      <c r="A13" s="344">
        <v>6</v>
      </c>
      <c r="B13" s="347" t="s">
        <v>55</v>
      </c>
      <c r="C13" s="348">
        <v>58316.48</v>
      </c>
      <c r="D13" s="342">
        <v>11717.71</v>
      </c>
      <c r="E13" s="343">
        <v>0.200933081009005</v>
      </c>
      <c r="F13" s="342">
        <v>1200</v>
      </c>
      <c r="G13" s="343">
        <v>0.102409088465238</v>
      </c>
      <c r="H13" s="342">
        <v>10517.71</v>
      </c>
      <c r="I13" s="343">
        <v>0.897590911534762</v>
      </c>
      <c r="J13" s="342"/>
      <c r="K13" s="343">
        <v>0</v>
      </c>
      <c r="L13" s="342">
        <v>11717.71</v>
      </c>
      <c r="M13" s="343">
        <v>1</v>
      </c>
      <c r="N13" s="342">
        <v>0</v>
      </c>
      <c r="O13" s="343">
        <v>0</v>
      </c>
      <c r="P13" s="342">
        <v>4744.71</v>
      </c>
      <c r="Q13" s="343">
        <v>0.404917855109915</v>
      </c>
      <c r="R13" s="348">
        <v>1900</v>
      </c>
      <c r="S13" s="343">
        <v>0.162147723403293</v>
      </c>
      <c r="T13" s="348">
        <v>5073</v>
      </c>
      <c r="U13" s="346">
        <v>0.432934421486792</v>
      </c>
      <c r="V13" s="349"/>
      <c r="W13" s="349"/>
    </row>
    <row r="14" ht="30" customHeight="1" spans="1:23">
      <c r="A14" s="344">
        <v>7</v>
      </c>
      <c r="B14" s="347" t="s">
        <v>56</v>
      </c>
      <c r="C14" s="342">
        <v>113575.57</v>
      </c>
      <c r="D14" s="342">
        <v>25888.228486</v>
      </c>
      <c r="E14" s="343">
        <v>0.227938354049203</v>
      </c>
      <c r="F14" s="342">
        <v>3983</v>
      </c>
      <c r="G14" s="343">
        <v>0.153853710081165</v>
      </c>
      <c r="H14" s="342">
        <v>15574.484286</v>
      </c>
      <c r="I14" s="343">
        <v>0.601604868190285</v>
      </c>
      <c r="J14" s="342">
        <v>6330.7442</v>
      </c>
      <c r="K14" s="343">
        <v>0.24454142172855</v>
      </c>
      <c r="L14" s="342">
        <v>25888.228486</v>
      </c>
      <c r="M14" s="343">
        <v>1</v>
      </c>
      <c r="N14" s="342">
        <v>6330.7442</v>
      </c>
      <c r="O14" s="343">
        <v>0.24454142172855</v>
      </c>
      <c r="P14" s="342">
        <v>19413.434286</v>
      </c>
      <c r="Q14" s="343">
        <v>0.749894273240771</v>
      </c>
      <c r="R14" s="348">
        <v>0</v>
      </c>
      <c r="S14" s="343"/>
      <c r="T14" s="348">
        <v>144.05</v>
      </c>
      <c r="U14" s="346">
        <v>0.00556430503067834</v>
      </c>
      <c r="V14" s="311" t="s">
        <v>50</v>
      </c>
      <c r="W14" s="311"/>
    </row>
    <row r="15" ht="30" customHeight="1" spans="1:23">
      <c r="A15" s="344">
        <v>8</v>
      </c>
      <c r="B15" s="347" t="s">
        <v>57</v>
      </c>
      <c r="C15" s="342">
        <v>47730.62</v>
      </c>
      <c r="D15" s="342">
        <v>32079.012633</v>
      </c>
      <c r="E15" s="343">
        <v>0.672084557732541</v>
      </c>
      <c r="F15" s="342">
        <v>11067.435791</v>
      </c>
      <c r="G15" s="343">
        <v>0.345005499939073</v>
      </c>
      <c r="H15" s="342">
        <v>20396.576842</v>
      </c>
      <c r="I15" s="343">
        <v>0.635823087055299</v>
      </c>
      <c r="J15" s="342">
        <v>615</v>
      </c>
      <c r="K15" s="343">
        <v>0.019171413005628</v>
      </c>
      <c r="L15" s="342">
        <v>32079.012633</v>
      </c>
      <c r="M15" s="343">
        <v>1</v>
      </c>
      <c r="N15" s="342">
        <v>615</v>
      </c>
      <c r="O15" s="343">
        <v>0.019171413005628</v>
      </c>
      <c r="P15" s="342">
        <v>22232.965633</v>
      </c>
      <c r="Q15" s="343">
        <v>0.693068888601912</v>
      </c>
      <c r="R15" s="348">
        <v>1020.987</v>
      </c>
      <c r="S15" s="343">
        <v>0.0318272576428896</v>
      </c>
      <c r="T15" s="348">
        <v>8210.06</v>
      </c>
      <c r="U15" s="346">
        <v>0.255932440749571</v>
      </c>
      <c r="V15" s="311" t="s">
        <v>50</v>
      </c>
      <c r="W15" s="311"/>
    </row>
    <row r="16" ht="30" customHeight="1" spans="1:23">
      <c r="A16" s="344">
        <v>9</v>
      </c>
      <c r="B16" s="347" t="s">
        <v>58</v>
      </c>
      <c r="C16" s="342">
        <v>16317.31</v>
      </c>
      <c r="D16" s="342">
        <v>6397.505852</v>
      </c>
      <c r="E16" s="343">
        <v>0.392068659111091</v>
      </c>
      <c r="F16" s="342">
        <v>170</v>
      </c>
      <c r="G16" s="343">
        <v>0.0265728557242123</v>
      </c>
      <c r="H16" s="342">
        <v>6227.505852</v>
      </c>
      <c r="I16" s="343">
        <v>0.973427144275788</v>
      </c>
      <c r="J16" s="342">
        <v>0</v>
      </c>
      <c r="K16" s="343"/>
      <c r="L16" s="342">
        <v>6397.505852</v>
      </c>
      <c r="M16" s="343">
        <v>1</v>
      </c>
      <c r="N16" s="342">
        <v>0</v>
      </c>
      <c r="O16" s="343">
        <v>0</v>
      </c>
      <c r="P16" s="342">
        <v>4550.58353</v>
      </c>
      <c r="Q16" s="343">
        <v>0.711305880021569</v>
      </c>
      <c r="R16" s="348"/>
      <c r="S16" s="343"/>
      <c r="T16" s="348">
        <v>1846.9223</v>
      </c>
      <c r="U16" s="346">
        <v>0.28869411653959</v>
      </c>
      <c r="V16" s="311"/>
      <c r="W16" s="311"/>
    </row>
    <row r="17" ht="30" customHeight="1" spans="1:23">
      <c r="A17" s="344">
        <v>10</v>
      </c>
      <c r="B17" s="345" t="s">
        <v>24</v>
      </c>
      <c r="C17" s="342">
        <v>170270.7099</v>
      </c>
      <c r="D17" s="342">
        <v>134029.04362</v>
      </c>
      <c r="E17" s="343">
        <v>0.7819</v>
      </c>
      <c r="F17" s="342">
        <v>55171.6553</v>
      </c>
      <c r="G17" s="343">
        <v>0.4144</v>
      </c>
      <c r="H17" s="342">
        <v>67326.01692</v>
      </c>
      <c r="I17" s="343">
        <v>0.499</v>
      </c>
      <c r="J17" s="342">
        <v>11537.8514</v>
      </c>
      <c r="K17" s="343">
        <v>0.0867</v>
      </c>
      <c r="L17" s="342">
        <v>134029.04362</v>
      </c>
      <c r="M17" s="343">
        <v>1</v>
      </c>
      <c r="N17" s="342">
        <v>12112.8114</v>
      </c>
      <c r="O17" s="343">
        <v>0.091</v>
      </c>
      <c r="P17" s="348">
        <v>103161.7594</v>
      </c>
      <c r="Q17" s="343">
        <v>0.7274</v>
      </c>
      <c r="R17" s="348">
        <v>9193.76282</v>
      </c>
      <c r="S17" s="343">
        <v>0.0691</v>
      </c>
      <c r="T17" s="348">
        <v>9560.71</v>
      </c>
      <c r="U17" s="346">
        <v>0.0718</v>
      </c>
      <c r="V17" s="311"/>
      <c r="W17" s="311"/>
    </row>
    <row r="18" ht="30" customHeight="1" spans="1:23">
      <c r="A18" s="344">
        <v>11</v>
      </c>
      <c r="B18" s="347" t="s">
        <v>59</v>
      </c>
      <c r="C18" s="342">
        <v>39987.7</v>
      </c>
      <c r="D18" s="342">
        <v>24431.0868</v>
      </c>
      <c r="E18" s="343">
        <v>0.611</v>
      </c>
      <c r="F18" s="342">
        <v>14610.7008</v>
      </c>
      <c r="G18" s="343">
        <v>0.598</v>
      </c>
      <c r="H18" s="342">
        <v>9660.386</v>
      </c>
      <c r="I18" s="343">
        <v>0.3954</v>
      </c>
      <c r="J18" s="342">
        <v>160</v>
      </c>
      <c r="K18" s="343">
        <v>0.0066</v>
      </c>
      <c r="L18" s="342">
        <v>24431.0868</v>
      </c>
      <c r="M18" s="343">
        <v>1</v>
      </c>
      <c r="N18" s="342">
        <v>160</v>
      </c>
      <c r="O18" s="343">
        <v>0.0066</v>
      </c>
      <c r="P18" s="348">
        <v>23149.6968</v>
      </c>
      <c r="Q18" s="343">
        <v>0.9476</v>
      </c>
      <c r="R18" s="348">
        <v>184.56</v>
      </c>
      <c r="S18" s="343">
        <v>0.0075</v>
      </c>
      <c r="T18" s="348">
        <v>936.83</v>
      </c>
      <c r="U18" s="346">
        <v>0.0383</v>
      </c>
      <c r="V18" s="311" t="s">
        <v>50</v>
      </c>
      <c r="W18" s="311"/>
    </row>
    <row r="19" ht="30" customHeight="1" spans="1:23">
      <c r="A19" s="344">
        <v>12</v>
      </c>
      <c r="B19" s="347" t="s">
        <v>60</v>
      </c>
      <c r="C19" s="342">
        <v>7358.99</v>
      </c>
      <c r="D19" s="342">
        <v>7358.99</v>
      </c>
      <c r="E19" s="343">
        <v>1</v>
      </c>
      <c r="F19" s="342">
        <v>250</v>
      </c>
      <c r="G19" s="343">
        <v>0.033</v>
      </c>
      <c r="H19" s="342">
        <v>6891.49</v>
      </c>
      <c r="I19" s="343">
        <v>0.941</v>
      </c>
      <c r="J19" s="342">
        <v>217.5</v>
      </c>
      <c r="K19" s="343">
        <v>0.029</v>
      </c>
      <c r="L19" s="342">
        <v>7358.99</v>
      </c>
      <c r="M19" s="343">
        <v>1</v>
      </c>
      <c r="N19" s="342">
        <v>217.5</v>
      </c>
      <c r="O19" s="343">
        <v>0.029</v>
      </c>
      <c r="P19" s="342">
        <v>6277</v>
      </c>
      <c r="Q19" s="343">
        <v>0.852</v>
      </c>
      <c r="R19" s="342">
        <v>220</v>
      </c>
      <c r="S19" s="343">
        <v>0.03</v>
      </c>
      <c r="T19" s="342">
        <v>644.49</v>
      </c>
      <c r="U19" s="346">
        <v>0.089</v>
      </c>
      <c r="V19" s="350"/>
      <c r="W19" s="350"/>
    </row>
    <row r="20" ht="30" customHeight="1" spans="1:23">
      <c r="A20" s="344">
        <v>13</v>
      </c>
      <c r="B20" s="347" t="s">
        <v>61</v>
      </c>
      <c r="C20" s="342">
        <v>45164.9089</v>
      </c>
      <c r="D20" s="342">
        <v>41131.61282</v>
      </c>
      <c r="E20" s="343">
        <v>0.910698456429301</v>
      </c>
      <c r="F20" s="342">
        <v>19476.0345</v>
      </c>
      <c r="G20" s="343">
        <v>0.473505247295576</v>
      </c>
      <c r="H20" s="342">
        <v>21398.57832</v>
      </c>
      <c r="I20" s="343">
        <v>0.520246517286944</v>
      </c>
      <c r="J20" s="342">
        <v>257</v>
      </c>
      <c r="K20" s="343">
        <v>0.00624823541748004</v>
      </c>
      <c r="L20" s="342">
        <v>41131.61282</v>
      </c>
      <c r="M20" s="343">
        <v>1</v>
      </c>
      <c r="N20" s="342">
        <v>257</v>
      </c>
      <c r="O20" s="343">
        <v>0.0120101436720119</v>
      </c>
      <c r="P20" s="348">
        <v>35789.54</v>
      </c>
      <c r="Q20" s="343">
        <v>0.870122456822251</v>
      </c>
      <c r="R20" s="348">
        <v>2435.39282</v>
      </c>
      <c r="S20" s="343">
        <v>0.059209757484049</v>
      </c>
      <c r="T20" s="348">
        <v>2649.68</v>
      </c>
      <c r="U20" s="346">
        <v>0.0644195502762199</v>
      </c>
      <c r="V20" s="311" t="s">
        <v>50</v>
      </c>
      <c r="W20" s="311"/>
    </row>
    <row r="21" ht="30" customHeight="1" spans="1:23">
      <c r="A21" s="344">
        <v>14</v>
      </c>
      <c r="B21" s="347" t="s">
        <v>62</v>
      </c>
      <c r="C21" s="342">
        <v>11776.22</v>
      </c>
      <c r="D21" s="342">
        <v>10556.34</v>
      </c>
      <c r="E21" s="343">
        <v>1</v>
      </c>
      <c r="F21" s="342">
        <v>3591.75</v>
      </c>
      <c r="G21" s="343">
        <v>0.340245766998789</v>
      </c>
      <c r="H21" s="342">
        <v>5364.39</v>
      </c>
      <c r="I21" s="343">
        <v>0.50816760354441</v>
      </c>
      <c r="J21" s="342">
        <v>1600.2</v>
      </c>
      <c r="K21" s="343">
        <v>0.1515866294568</v>
      </c>
      <c r="L21" s="342">
        <v>10556.34</v>
      </c>
      <c r="M21" s="343">
        <v>1</v>
      </c>
      <c r="N21" s="342">
        <v>1600.2</v>
      </c>
      <c r="O21" s="343">
        <v>0.1515866294568</v>
      </c>
      <c r="P21" s="348">
        <v>3894.69</v>
      </c>
      <c r="Q21" s="343">
        <v>0.368943213272782</v>
      </c>
      <c r="R21" s="348">
        <v>1038.7</v>
      </c>
      <c r="S21" s="343">
        <v>0.0983958455297954</v>
      </c>
      <c r="T21" s="348">
        <v>4022.75</v>
      </c>
      <c r="U21" s="346">
        <v>0.381074311740622</v>
      </c>
      <c r="V21" s="311"/>
      <c r="W21" s="311"/>
    </row>
    <row r="22" ht="30" customHeight="1" spans="1:23">
      <c r="A22" s="344">
        <v>15</v>
      </c>
      <c r="B22" s="347" t="s">
        <v>63</v>
      </c>
      <c r="C22" s="342" t="s">
        <v>141</v>
      </c>
      <c r="D22" s="342">
        <v>9096.4</v>
      </c>
      <c r="E22" s="343">
        <v>0.704</v>
      </c>
      <c r="F22" s="342">
        <v>5802.4</v>
      </c>
      <c r="G22" s="343">
        <v>0.6379</v>
      </c>
      <c r="H22" s="342">
        <v>2873</v>
      </c>
      <c r="I22" s="343">
        <v>0.3158</v>
      </c>
      <c r="J22" s="342">
        <v>421</v>
      </c>
      <c r="K22" s="343">
        <v>0.0463</v>
      </c>
      <c r="L22" s="342">
        <v>9096.4</v>
      </c>
      <c r="M22" s="343">
        <v>1</v>
      </c>
      <c r="N22" s="342">
        <v>421</v>
      </c>
      <c r="O22" s="343">
        <v>0.0463</v>
      </c>
      <c r="P22" s="348">
        <v>3715.5</v>
      </c>
      <c r="Q22" s="343">
        <v>0.4085</v>
      </c>
      <c r="R22" s="348">
        <v>3763.9</v>
      </c>
      <c r="S22" s="343">
        <v>0.4138</v>
      </c>
      <c r="T22" s="348">
        <v>1196</v>
      </c>
      <c r="U22" s="346">
        <v>0.1315</v>
      </c>
      <c r="V22" s="311"/>
      <c r="W22" s="311"/>
    </row>
    <row r="23" ht="30" customHeight="1" spans="1:23">
      <c r="A23" s="344">
        <v>16</v>
      </c>
      <c r="B23" s="347" t="s">
        <v>64</v>
      </c>
      <c r="C23" s="342">
        <v>28830.16</v>
      </c>
      <c r="D23" s="342">
        <v>10878.71</v>
      </c>
      <c r="E23" s="343">
        <v>0.377</v>
      </c>
      <c r="F23" s="342">
        <v>1600</v>
      </c>
      <c r="G23" s="343">
        <v>0.1471</v>
      </c>
      <c r="H23" s="342">
        <v>8146.96</v>
      </c>
      <c r="I23" s="343">
        <v>0.7489</v>
      </c>
      <c r="J23" s="342">
        <v>1131.75</v>
      </c>
      <c r="K23" s="343">
        <v>0.104</v>
      </c>
      <c r="L23" s="342">
        <v>10878.71</v>
      </c>
      <c r="M23" s="343">
        <v>1</v>
      </c>
      <c r="N23" s="342">
        <v>1131.75</v>
      </c>
      <c r="O23" s="343">
        <v>0.104</v>
      </c>
      <c r="P23" s="348">
        <v>9696.96</v>
      </c>
      <c r="Q23" s="343">
        <v>0.8913</v>
      </c>
      <c r="R23" s="348"/>
      <c r="S23" s="343"/>
      <c r="T23" s="348">
        <v>50</v>
      </c>
      <c r="U23" s="346">
        <v>0.0047</v>
      </c>
      <c r="V23" s="311"/>
      <c r="W23" s="311"/>
    </row>
    <row r="24" ht="30" customHeight="1" spans="1:23">
      <c r="A24" s="344">
        <v>17</v>
      </c>
      <c r="B24" s="347" t="s">
        <v>65</v>
      </c>
      <c r="C24" s="342">
        <v>20182.381</v>
      </c>
      <c r="D24" s="342">
        <v>19478.234</v>
      </c>
      <c r="E24" s="343">
        <v>0.965110806301794</v>
      </c>
      <c r="F24" s="342">
        <v>4502</v>
      </c>
      <c r="G24" s="343">
        <v>0.231129783120995</v>
      </c>
      <c r="H24" s="342">
        <v>7791.1826</v>
      </c>
      <c r="I24" s="343">
        <v>0.399994301331425</v>
      </c>
      <c r="J24" s="342">
        <v>7191.5314</v>
      </c>
      <c r="K24" s="343">
        <v>0.369208594577927</v>
      </c>
      <c r="L24" s="342">
        <v>19478.234</v>
      </c>
      <c r="M24" s="343">
        <v>1</v>
      </c>
      <c r="N24" s="342">
        <v>7766.4914</v>
      </c>
      <c r="O24" s="343">
        <v>0.398726671011345</v>
      </c>
      <c r="P24" s="348">
        <v>10292.4826</v>
      </c>
      <c r="Q24" s="343">
        <v>0.528409433832656</v>
      </c>
      <c r="R24" s="348">
        <v>1419.26</v>
      </c>
      <c r="S24" s="343">
        <v>0.0728638951559982</v>
      </c>
      <c r="T24" s="348"/>
      <c r="U24" s="346"/>
      <c r="V24" s="311"/>
      <c r="W24" s="311" t="s">
        <v>50</v>
      </c>
    </row>
    <row r="25" ht="30" customHeight="1" spans="1:23">
      <c r="A25" s="344">
        <v>18</v>
      </c>
      <c r="B25" s="347" t="s">
        <v>66</v>
      </c>
      <c r="C25" s="342">
        <v>16970.35</v>
      </c>
      <c r="D25" s="342">
        <v>11097.67</v>
      </c>
      <c r="E25" s="343">
        <v>0.653944674093345</v>
      </c>
      <c r="F25" s="342">
        <v>5338.77</v>
      </c>
      <c r="G25" s="343">
        <v>0.4811</v>
      </c>
      <c r="H25" s="342">
        <v>5200.03</v>
      </c>
      <c r="I25" s="343">
        <v>0.4686</v>
      </c>
      <c r="J25" s="342">
        <v>558.87</v>
      </c>
      <c r="K25" s="343">
        <v>0.0503</v>
      </c>
      <c r="L25" s="342">
        <v>11097.67</v>
      </c>
      <c r="M25" s="343">
        <v>1</v>
      </c>
      <c r="N25" s="342">
        <v>558.87</v>
      </c>
      <c r="O25" s="343">
        <v>0.0504</v>
      </c>
      <c r="P25" s="348">
        <v>10345.89</v>
      </c>
      <c r="Q25" s="343">
        <v>0.9323</v>
      </c>
      <c r="R25" s="348">
        <v>131.95</v>
      </c>
      <c r="S25" s="343">
        <v>0.0119</v>
      </c>
      <c r="T25" s="348">
        <v>60.96</v>
      </c>
      <c r="U25" s="346">
        <v>0.0054</v>
      </c>
      <c r="V25" s="311"/>
      <c r="W25" s="311"/>
    </row>
    <row r="26" ht="30" customHeight="1" spans="1:23">
      <c r="A26" s="344">
        <v>19</v>
      </c>
      <c r="B26" s="345" t="s">
        <v>25</v>
      </c>
      <c r="C26" s="342">
        <v>439415.68</v>
      </c>
      <c r="D26" s="342">
        <v>79721.783234</v>
      </c>
      <c r="E26" s="343">
        <v>0.181426805784445</v>
      </c>
      <c r="F26" s="342">
        <v>13464.72915</v>
      </c>
      <c r="G26" s="343">
        <v>0.168896487306088</v>
      </c>
      <c r="H26" s="342">
        <v>62859.8050708</v>
      </c>
      <c r="I26" s="343">
        <v>0.788489701569939</v>
      </c>
      <c r="J26" s="342">
        <v>3397.2490132</v>
      </c>
      <c r="K26" s="343">
        <v>0.0426138111239731</v>
      </c>
      <c r="L26" s="342">
        <v>79721.783234</v>
      </c>
      <c r="M26" s="343">
        <v>1</v>
      </c>
      <c r="N26" s="342">
        <v>3554.65204244</v>
      </c>
      <c r="O26" s="343">
        <v>0.0445882153941083</v>
      </c>
      <c r="P26" s="348">
        <v>66434.623938864</v>
      </c>
      <c r="Q26" s="343">
        <v>0.833330882023356</v>
      </c>
      <c r="R26" s="348">
        <v>7435.421252696</v>
      </c>
      <c r="S26" s="343">
        <v>0.0932671216205926</v>
      </c>
      <c r="T26" s="348">
        <v>2297.086</v>
      </c>
      <c r="U26" s="346">
        <v>0.0288137809619433</v>
      </c>
      <c r="V26" s="311"/>
      <c r="W26" s="311"/>
    </row>
    <row r="27" ht="30" customHeight="1" spans="1:23">
      <c r="A27" s="344">
        <v>20</v>
      </c>
      <c r="B27" s="347" t="s">
        <v>67</v>
      </c>
      <c r="C27" s="342">
        <v>69955.7</v>
      </c>
      <c r="D27" s="342">
        <v>10110.2432</v>
      </c>
      <c r="E27" s="343">
        <v>0.144523508448918</v>
      </c>
      <c r="F27" s="342">
        <v>1550</v>
      </c>
      <c r="G27" s="343">
        <v>0.15330986301101</v>
      </c>
      <c r="H27" s="342">
        <v>7460.2432</v>
      </c>
      <c r="I27" s="343">
        <v>0.737889589045692</v>
      </c>
      <c r="J27" s="342">
        <v>1100</v>
      </c>
      <c r="K27" s="343">
        <v>0.108800547943298</v>
      </c>
      <c r="L27" s="342">
        <v>10110.2432</v>
      </c>
      <c r="M27" s="343">
        <v>1</v>
      </c>
      <c r="N27" s="342">
        <v>1100</v>
      </c>
      <c r="O27" s="343">
        <v>0.108800547943298</v>
      </c>
      <c r="P27" s="348">
        <v>8023.7272</v>
      </c>
      <c r="Q27" s="343">
        <v>0.793623559915947</v>
      </c>
      <c r="R27" s="348">
        <v>235.52</v>
      </c>
      <c r="S27" s="343">
        <v>0.0232951864105504</v>
      </c>
      <c r="T27" s="348">
        <v>750.996</v>
      </c>
      <c r="U27" s="346">
        <v>0.0742807057302044</v>
      </c>
      <c r="V27" s="311" t="s">
        <v>50</v>
      </c>
      <c r="W27" s="311"/>
    </row>
    <row r="28" ht="30" customHeight="1" spans="1:23">
      <c r="A28" s="344">
        <v>21</v>
      </c>
      <c r="B28" s="347" t="s">
        <v>68</v>
      </c>
      <c r="C28" s="342">
        <v>61503</v>
      </c>
      <c r="D28" s="342">
        <v>14359</v>
      </c>
      <c r="E28" s="343">
        <v>0.233468286099865</v>
      </c>
      <c r="F28" s="342">
        <v>1865</v>
      </c>
      <c r="G28" s="343">
        <v>0.12988369664</v>
      </c>
      <c r="H28" s="342">
        <v>12494</v>
      </c>
      <c r="I28" s="343">
        <v>0.87011630336</v>
      </c>
      <c r="J28" s="342"/>
      <c r="K28" s="343">
        <v>0</v>
      </c>
      <c r="L28" s="342">
        <v>14359</v>
      </c>
      <c r="M28" s="343">
        <v>1</v>
      </c>
      <c r="N28" s="342"/>
      <c r="O28" s="343">
        <v>0</v>
      </c>
      <c r="P28" s="348">
        <v>10534</v>
      </c>
      <c r="Q28" s="343">
        <v>0.733616547113309</v>
      </c>
      <c r="R28" s="348">
        <v>3825</v>
      </c>
      <c r="S28" s="343">
        <v>0.266383452886691</v>
      </c>
      <c r="T28" s="348"/>
      <c r="U28" s="346">
        <v>0</v>
      </c>
      <c r="V28" s="311" t="s">
        <v>50</v>
      </c>
      <c r="W28" s="311"/>
    </row>
    <row r="29" ht="30" customHeight="1" spans="1:23">
      <c r="A29" s="344">
        <v>22</v>
      </c>
      <c r="B29" s="347" t="s">
        <v>69</v>
      </c>
      <c r="C29" s="342">
        <v>67251</v>
      </c>
      <c r="D29" s="342">
        <v>10608.09</v>
      </c>
      <c r="E29" s="343">
        <v>0.157738769683722</v>
      </c>
      <c r="F29" s="342"/>
      <c r="G29" s="343">
        <v>0</v>
      </c>
      <c r="H29" s="342">
        <v>10608.09</v>
      </c>
      <c r="I29" s="343">
        <v>1</v>
      </c>
      <c r="J29" s="342"/>
      <c r="K29" s="343">
        <v>0</v>
      </c>
      <c r="L29" s="342">
        <v>10608.09</v>
      </c>
      <c r="M29" s="343">
        <v>1</v>
      </c>
      <c r="N29" s="342"/>
      <c r="O29" s="343">
        <v>0</v>
      </c>
      <c r="P29" s="348">
        <v>9240</v>
      </c>
      <c r="Q29" s="343">
        <v>0.871033333993207</v>
      </c>
      <c r="R29" s="348"/>
      <c r="S29" s="343">
        <v>0</v>
      </c>
      <c r="T29" s="348">
        <v>1368.09</v>
      </c>
      <c r="U29" s="346">
        <v>0.128966666006793</v>
      </c>
      <c r="V29" s="311" t="s">
        <v>50</v>
      </c>
      <c r="W29" s="311"/>
    </row>
    <row r="30" ht="30" customHeight="1" spans="1:23">
      <c r="A30" s="344">
        <v>23</v>
      </c>
      <c r="B30" s="347" t="s">
        <v>70</v>
      </c>
      <c r="C30" s="342">
        <v>84088.23</v>
      </c>
      <c r="D30" s="342">
        <v>12609.72</v>
      </c>
      <c r="E30" s="343">
        <v>0.149958204614368</v>
      </c>
      <c r="F30" s="342">
        <v>5421.92</v>
      </c>
      <c r="G30" s="343">
        <v>0.429979412707023</v>
      </c>
      <c r="H30" s="342">
        <v>5477.8</v>
      </c>
      <c r="I30" s="343">
        <v>0.43441091475465</v>
      </c>
      <c r="J30" s="342">
        <v>1710</v>
      </c>
      <c r="K30" s="343">
        <v>0.135609672538328</v>
      </c>
      <c r="L30" s="342">
        <v>12609.72</v>
      </c>
      <c r="M30" s="343">
        <v>1</v>
      </c>
      <c r="N30" s="342">
        <v>1710</v>
      </c>
      <c r="O30" s="343">
        <v>0.135609672538328</v>
      </c>
      <c r="P30" s="348">
        <v>10521.72</v>
      </c>
      <c r="Q30" s="343">
        <v>0.834413452479516</v>
      </c>
      <c r="R30" s="348">
        <v>378</v>
      </c>
      <c r="S30" s="343">
        <v>0.0299768749821566</v>
      </c>
      <c r="T30" s="348"/>
      <c r="U30" s="346">
        <v>0</v>
      </c>
      <c r="V30" s="311" t="s">
        <v>50</v>
      </c>
      <c r="W30" s="311"/>
    </row>
    <row r="31" ht="30" customHeight="1" spans="1:23">
      <c r="A31" s="344">
        <v>24</v>
      </c>
      <c r="B31" s="347" t="s">
        <v>71</v>
      </c>
      <c r="C31" s="342">
        <v>42471</v>
      </c>
      <c r="D31" s="342">
        <v>4028</v>
      </c>
      <c r="E31" s="343">
        <v>0.0948411857502767</v>
      </c>
      <c r="F31" s="342">
        <v>299.53</v>
      </c>
      <c r="G31" s="343">
        <v>0.0743619662363456</v>
      </c>
      <c r="H31" s="342">
        <v>3728.47</v>
      </c>
      <c r="I31" s="343">
        <v>0.925638033763654</v>
      </c>
      <c r="J31" s="342"/>
      <c r="K31" s="343">
        <v>0</v>
      </c>
      <c r="L31" s="342">
        <v>4028</v>
      </c>
      <c r="M31" s="343">
        <v>1</v>
      </c>
      <c r="N31" s="342">
        <v>0</v>
      </c>
      <c r="O31" s="343">
        <v>0</v>
      </c>
      <c r="P31" s="342">
        <v>3673.6</v>
      </c>
      <c r="Q31" s="343">
        <v>0.91201588877855</v>
      </c>
      <c r="R31" s="348">
        <v>176.4</v>
      </c>
      <c r="S31" s="343">
        <v>0.0437934458788481</v>
      </c>
      <c r="T31" s="342">
        <v>178</v>
      </c>
      <c r="U31" s="346">
        <v>0.0441906653426018</v>
      </c>
      <c r="V31" s="311" t="s">
        <v>50</v>
      </c>
      <c r="W31" s="311"/>
    </row>
    <row r="32" ht="30" customHeight="1" spans="1:23">
      <c r="A32" s="344">
        <v>25</v>
      </c>
      <c r="B32" s="347" t="s">
        <v>72</v>
      </c>
      <c r="C32" s="348">
        <v>44595.75</v>
      </c>
      <c r="D32" s="342">
        <v>7983.446034</v>
      </c>
      <c r="E32" s="343">
        <v>0.179018091051277</v>
      </c>
      <c r="F32" s="342">
        <v>0</v>
      </c>
      <c r="G32" s="343">
        <v>0</v>
      </c>
      <c r="H32" s="342">
        <v>7983.446034</v>
      </c>
      <c r="I32" s="343">
        <v>1</v>
      </c>
      <c r="J32" s="342">
        <v>0</v>
      </c>
      <c r="K32" s="343">
        <v>0</v>
      </c>
      <c r="L32" s="342">
        <v>7983.446034</v>
      </c>
      <c r="M32" s="343">
        <v>1</v>
      </c>
      <c r="N32" s="342"/>
      <c r="O32" s="343">
        <v>0</v>
      </c>
      <c r="P32" s="348">
        <v>7983.446034</v>
      </c>
      <c r="Q32" s="343">
        <v>1</v>
      </c>
      <c r="R32" s="348"/>
      <c r="S32" s="343">
        <v>0</v>
      </c>
      <c r="T32" s="348"/>
      <c r="U32" s="346">
        <v>0</v>
      </c>
      <c r="V32" s="311"/>
      <c r="W32" s="311" t="s">
        <v>50</v>
      </c>
    </row>
    <row r="33" ht="30" customHeight="1" spans="1:23">
      <c r="A33" s="344">
        <v>26</v>
      </c>
      <c r="B33" s="347" t="s">
        <v>73</v>
      </c>
      <c r="C33" s="342">
        <v>17588.3</v>
      </c>
      <c r="D33" s="342">
        <v>6859.43</v>
      </c>
      <c r="E33" s="343">
        <v>0.389999602008153</v>
      </c>
      <c r="F33" s="342">
        <v>2267.2</v>
      </c>
      <c r="G33" s="343">
        <v>0.330523090110986</v>
      </c>
      <c r="H33" s="342">
        <v>4592.23</v>
      </c>
      <c r="I33" s="343">
        <v>0.669476909889014</v>
      </c>
      <c r="J33" s="342"/>
      <c r="K33" s="343">
        <v>0</v>
      </c>
      <c r="L33" s="342">
        <v>6859.43</v>
      </c>
      <c r="M33" s="343">
        <v>1</v>
      </c>
      <c r="N33" s="342"/>
      <c r="O33" s="343">
        <v>0</v>
      </c>
      <c r="P33" s="348">
        <v>6646.43</v>
      </c>
      <c r="Q33" s="343">
        <v>0.968947857183469</v>
      </c>
      <c r="R33" s="348">
        <v>213</v>
      </c>
      <c r="S33" s="343">
        <v>0.0310521428165314</v>
      </c>
      <c r="T33" s="348"/>
      <c r="U33" s="346">
        <v>0</v>
      </c>
      <c r="V33" s="311"/>
      <c r="W33" s="311"/>
    </row>
    <row r="34" ht="30" customHeight="1" spans="1:23">
      <c r="A34" s="344">
        <v>27</v>
      </c>
      <c r="B34" s="347" t="s">
        <v>74</v>
      </c>
      <c r="C34" s="342">
        <v>30654.7</v>
      </c>
      <c r="D34" s="342">
        <v>12683.564</v>
      </c>
      <c r="E34" s="343">
        <v>0.41375593302169</v>
      </c>
      <c r="F34" s="342">
        <v>2061.07915</v>
      </c>
      <c r="G34" s="343">
        <v>0.1625</v>
      </c>
      <c r="H34" s="342">
        <v>10035.2358368</v>
      </c>
      <c r="I34" s="343">
        <v>0.7912</v>
      </c>
      <c r="J34" s="342">
        <v>587.2490132</v>
      </c>
      <c r="K34" s="343">
        <v>0.0463</v>
      </c>
      <c r="L34" s="342">
        <v>12683.564</v>
      </c>
      <c r="M34" s="343">
        <v>1</v>
      </c>
      <c r="N34" s="342">
        <v>744.65204244</v>
      </c>
      <c r="O34" s="343">
        <v>0.05871</v>
      </c>
      <c r="P34" s="348">
        <v>9811.700704864</v>
      </c>
      <c r="Q34" s="343">
        <v>0.773576</v>
      </c>
      <c r="R34" s="348">
        <v>2127.211252696</v>
      </c>
      <c r="S34" s="343">
        <v>0.167714</v>
      </c>
      <c r="T34" s="348"/>
      <c r="U34" s="346">
        <v>0</v>
      </c>
      <c r="V34" s="311"/>
      <c r="W34" s="311"/>
    </row>
    <row r="35" ht="30" customHeight="1" spans="1:23">
      <c r="A35" s="344">
        <v>28</v>
      </c>
      <c r="B35" s="347" t="s">
        <v>75</v>
      </c>
      <c r="C35" s="342">
        <v>21308</v>
      </c>
      <c r="D35" s="342">
        <v>480.29</v>
      </c>
      <c r="E35" s="343">
        <v>0.0225403604280083</v>
      </c>
      <c r="F35" s="342"/>
      <c r="G35" s="343">
        <v>0</v>
      </c>
      <c r="H35" s="342">
        <v>480.29</v>
      </c>
      <c r="I35" s="343">
        <v>1</v>
      </c>
      <c r="J35" s="342"/>
      <c r="K35" s="343">
        <v>0</v>
      </c>
      <c r="L35" s="342">
        <v>480.29</v>
      </c>
      <c r="M35" s="343">
        <v>1</v>
      </c>
      <c r="N35" s="342"/>
      <c r="O35" s="343">
        <v>0</v>
      </c>
      <c r="P35" s="348"/>
      <c r="Q35" s="343">
        <v>0</v>
      </c>
      <c r="R35" s="348">
        <v>480.29</v>
      </c>
      <c r="S35" s="343">
        <v>1</v>
      </c>
      <c r="T35" s="348"/>
      <c r="U35" s="346">
        <v>0</v>
      </c>
      <c r="V35" s="311"/>
      <c r="W35" s="311"/>
    </row>
    <row r="36" ht="30" customHeight="1" spans="1:23">
      <c r="A36" s="344">
        <v>29</v>
      </c>
      <c r="B36" s="345" t="s">
        <v>26</v>
      </c>
      <c r="C36" s="342">
        <v>428546.998</v>
      </c>
      <c r="D36" s="342">
        <v>190733.6505379</v>
      </c>
      <c r="E36" s="343">
        <v>0.445070555687104</v>
      </c>
      <c r="F36" s="342">
        <v>59086.210351</v>
      </c>
      <c r="G36" s="343">
        <v>0.309783880213938</v>
      </c>
      <c r="H36" s="342">
        <v>110265.3443869</v>
      </c>
      <c r="I36" s="343">
        <v>0.578111644567876</v>
      </c>
      <c r="J36" s="342">
        <v>21382.0958</v>
      </c>
      <c r="K36" s="343">
        <v>0.112104475218185</v>
      </c>
      <c r="L36" s="342">
        <v>182773.0131269</v>
      </c>
      <c r="M36" s="343">
        <v>0.958263067956023</v>
      </c>
      <c r="N36" s="342">
        <v>21382.0958</v>
      </c>
      <c r="O36" s="343">
        <v>0.116987160381026</v>
      </c>
      <c r="P36" s="342">
        <v>116395.261708</v>
      </c>
      <c r="Q36" s="343">
        <v>0.636829582861811</v>
      </c>
      <c r="R36" s="342">
        <v>20998.320313</v>
      </c>
      <c r="S36" s="343">
        <v>0.11488742212955</v>
      </c>
      <c r="T36" s="342">
        <v>23032.1743059</v>
      </c>
      <c r="U36" s="346">
        <v>0.126015180862115</v>
      </c>
      <c r="V36" s="311"/>
      <c r="W36" s="311"/>
    </row>
    <row r="37" ht="30" customHeight="1" spans="1:23">
      <c r="A37" s="344">
        <v>30</v>
      </c>
      <c r="B37" s="347" t="s">
        <v>76</v>
      </c>
      <c r="C37" s="342">
        <v>77406.988</v>
      </c>
      <c r="D37" s="342">
        <v>13099.713211</v>
      </c>
      <c r="E37" s="343">
        <v>0.169231661759013</v>
      </c>
      <c r="F37" s="342">
        <v>3113.337411</v>
      </c>
      <c r="G37" s="343">
        <v>0.237664547372357</v>
      </c>
      <c r="H37" s="342">
        <v>6879.66</v>
      </c>
      <c r="I37" s="343">
        <v>0.525176382809897</v>
      </c>
      <c r="J37" s="342">
        <v>3106.7158</v>
      </c>
      <c r="K37" s="343">
        <v>0.237159069817746</v>
      </c>
      <c r="L37" s="342">
        <v>9395.1158</v>
      </c>
      <c r="M37" s="343">
        <v>0.717200113366665</v>
      </c>
      <c r="N37" s="342">
        <v>3106.7158</v>
      </c>
      <c r="O37" s="343">
        <v>0.330673497393188</v>
      </c>
      <c r="P37" s="348">
        <v>1200</v>
      </c>
      <c r="Q37" s="343">
        <v>0.127725940323162</v>
      </c>
      <c r="R37" s="348"/>
      <c r="S37" s="343">
        <v>0</v>
      </c>
      <c r="T37" s="348">
        <v>5088.4</v>
      </c>
      <c r="U37" s="346">
        <v>0.54160056228365</v>
      </c>
      <c r="V37" s="311"/>
      <c r="W37" s="311" t="s">
        <v>50</v>
      </c>
    </row>
    <row r="38" ht="30" customHeight="1" spans="1:23">
      <c r="A38" s="344">
        <v>31</v>
      </c>
      <c r="B38" s="347" t="s">
        <v>77</v>
      </c>
      <c r="C38" s="342">
        <v>78540.12</v>
      </c>
      <c r="D38" s="342">
        <v>19496.58</v>
      </c>
      <c r="E38" s="343">
        <v>0.248237206665842</v>
      </c>
      <c r="F38" s="342">
        <v>3866</v>
      </c>
      <c r="G38" s="343">
        <v>0.198291187480061</v>
      </c>
      <c r="H38" s="342">
        <v>14646.18</v>
      </c>
      <c r="I38" s="343">
        <v>0.751217905909652</v>
      </c>
      <c r="J38" s="342">
        <v>984.4</v>
      </c>
      <c r="K38" s="343">
        <v>0.0504909066102875</v>
      </c>
      <c r="L38" s="342">
        <v>19496.58</v>
      </c>
      <c r="M38" s="343">
        <v>1</v>
      </c>
      <c r="N38" s="342">
        <v>984.4</v>
      </c>
      <c r="O38" s="343">
        <v>0.0504909066102875</v>
      </c>
      <c r="P38" s="348">
        <v>3694.8</v>
      </c>
      <c r="Q38" s="343">
        <v>0.189510160243489</v>
      </c>
      <c r="R38" s="348">
        <v>12236.41</v>
      </c>
      <c r="S38" s="343">
        <v>0.627618279718802</v>
      </c>
      <c r="T38" s="348">
        <v>2580.97</v>
      </c>
      <c r="U38" s="346">
        <v>0.132380653427422</v>
      </c>
      <c r="V38" s="311" t="s">
        <v>50</v>
      </c>
      <c r="W38" s="311"/>
    </row>
    <row r="39" ht="30" customHeight="1" spans="1:23">
      <c r="A39" s="344">
        <v>32</v>
      </c>
      <c r="B39" s="347" t="s">
        <v>78</v>
      </c>
      <c r="C39" s="342">
        <v>43736.67</v>
      </c>
      <c r="D39" s="342">
        <v>27888.36</v>
      </c>
      <c r="E39" s="343">
        <v>0.637642509134783</v>
      </c>
      <c r="F39" s="342">
        <v>3050</v>
      </c>
      <c r="G39" s="343">
        <v>0.109364623807208</v>
      </c>
      <c r="H39" s="342">
        <v>16717.56</v>
      </c>
      <c r="I39" s="343">
        <v>0.5994457902867</v>
      </c>
      <c r="J39" s="342">
        <v>8120.8</v>
      </c>
      <c r="K39" s="343">
        <v>0.291189585906091</v>
      </c>
      <c r="L39" s="342">
        <v>27888.36</v>
      </c>
      <c r="M39" s="343">
        <v>1</v>
      </c>
      <c r="N39" s="342">
        <v>8120.8</v>
      </c>
      <c r="O39" s="343">
        <v>0.291189585906091</v>
      </c>
      <c r="P39" s="348">
        <v>19263.56</v>
      </c>
      <c r="Q39" s="343">
        <v>0.690738358225439</v>
      </c>
      <c r="R39" s="348"/>
      <c r="S39" s="343">
        <v>0</v>
      </c>
      <c r="T39" s="348">
        <v>504</v>
      </c>
      <c r="U39" s="346">
        <v>0.0180720558684699</v>
      </c>
      <c r="V39" s="311"/>
      <c r="W39" s="311"/>
    </row>
    <row r="40" ht="30" customHeight="1" spans="1:23">
      <c r="A40" s="344">
        <v>33</v>
      </c>
      <c r="B40" s="347" t="s">
        <v>79</v>
      </c>
      <c r="C40" s="342">
        <v>34190.23</v>
      </c>
      <c r="D40" s="342">
        <v>24096.57</v>
      </c>
      <c r="E40" s="343">
        <v>0.704779406280683</v>
      </c>
      <c r="F40" s="342">
        <v>11451.67</v>
      </c>
      <c r="G40" s="343">
        <v>0.475240667032694</v>
      </c>
      <c r="H40" s="342">
        <v>11793.5</v>
      </c>
      <c r="I40" s="343">
        <v>0.489426503440116</v>
      </c>
      <c r="J40" s="342">
        <v>851.4</v>
      </c>
      <c r="K40" s="343">
        <v>0.03533282952719</v>
      </c>
      <c r="L40" s="342">
        <v>19840.53</v>
      </c>
      <c r="M40" s="343">
        <v>0.823375692059077</v>
      </c>
      <c r="N40" s="342">
        <v>851.4</v>
      </c>
      <c r="O40" s="343">
        <v>0.0429121601086261</v>
      </c>
      <c r="P40" s="348">
        <v>18023.97</v>
      </c>
      <c r="Q40" s="343">
        <v>0.908441961983879</v>
      </c>
      <c r="R40" s="348"/>
      <c r="S40" s="343"/>
      <c r="T40" s="348"/>
      <c r="U40" s="346"/>
      <c r="V40" s="311"/>
      <c r="W40" s="311"/>
    </row>
    <row r="41" ht="30" customHeight="1" spans="1:23">
      <c r="A41" s="344">
        <v>34</v>
      </c>
      <c r="B41" s="347" t="s">
        <v>80</v>
      </c>
      <c r="C41" s="342">
        <v>108031.82</v>
      </c>
      <c r="D41" s="342">
        <v>48228.42</v>
      </c>
      <c r="E41" s="343">
        <v>0.446427913553618</v>
      </c>
      <c r="F41" s="342">
        <v>23539.81</v>
      </c>
      <c r="G41" s="343">
        <v>0.488090009998254</v>
      </c>
      <c r="H41" s="342">
        <v>21405.57</v>
      </c>
      <c r="I41" s="343">
        <v>0.443837264417951</v>
      </c>
      <c r="J41" s="342">
        <v>3283.04</v>
      </c>
      <c r="K41" s="343">
        <v>0.0680727255837948</v>
      </c>
      <c r="L41" s="342">
        <v>48228.42</v>
      </c>
      <c r="M41" s="343">
        <v>1</v>
      </c>
      <c r="N41" s="342">
        <v>3283.04</v>
      </c>
      <c r="O41" s="343">
        <v>0.0680727255837948</v>
      </c>
      <c r="P41" s="348">
        <v>34702.798</v>
      </c>
      <c r="Q41" s="343">
        <v>0.71955079598295</v>
      </c>
      <c r="R41" s="348">
        <v>4735.58</v>
      </c>
      <c r="S41" s="343">
        <v>0.0981906519019284</v>
      </c>
      <c r="T41" s="348">
        <v>5507.001</v>
      </c>
      <c r="U41" s="346">
        <v>0.114185805796665</v>
      </c>
      <c r="V41" s="311" t="s">
        <v>50</v>
      </c>
      <c r="W41" s="311"/>
    </row>
    <row r="42" ht="30" customHeight="1" spans="1:23">
      <c r="A42" s="344">
        <v>35</v>
      </c>
      <c r="B42" s="347" t="s">
        <v>81</v>
      </c>
      <c r="C42" s="342">
        <v>26533.47</v>
      </c>
      <c r="D42" s="342">
        <v>19337.0480049</v>
      </c>
      <c r="E42" s="343">
        <v>0.728779462501512</v>
      </c>
      <c r="F42" s="342">
        <v>5850.81309</v>
      </c>
      <c r="G42" s="343">
        <v>0.302570128000789</v>
      </c>
      <c r="H42" s="342">
        <v>13205.0349149</v>
      </c>
      <c r="I42" s="343">
        <v>0.68288783849292</v>
      </c>
      <c r="J42" s="342">
        <v>281.2</v>
      </c>
      <c r="K42" s="343">
        <v>0.0145420335062903</v>
      </c>
      <c r="L42" s="342">
        <v>19337.0480049</v>
      </c>
      <c r="M42" s="343">
        <v>1</v>
      </c>
      <c r="N42" s="342">
        <v>281.2</v>
      </c>
      <c r="O42" s="343">
        <v>0.0145420335062903</v>
      </c>
      <c r="P42" s="348">
        <v>11959.216686</v>
      </c>
      <c r="Q42" s="343">
        <v>0.618461343374104</v>
      </c>
      <c r="R42" s="348">
        <v>2734.830313</v>
      </c>
      <c r="S42" s="343">
        <v>0.141429566307484</v>
      </c>
      <c r="T42" s="348">
        <v>4361.8010059</v>
      </c>
      <c r="U42" s="346">
        <v>0.225567056812122</v>
      </c>
      <c r="V42" s="311"/>
      <c r="W42" s="311"/>
    </row>
    <row r="43" ht="30" customHeight="1" spans="1:23">
      <c r="A43" s="344">
        <v>36</v>
      </c>
      <c r="B43" s="347" t="s">
        <v>82</v>
      </c>
      <c r="C43" s="342">
        <v>60107.7</v>
      </c>
      <c r="D43" s="342">
        <v>38586.959322</v>
      </c>
      <c r="E43" s="343">
        <v>0.641963663923258</v>
      </c>
      <c r="F43" s="342">
        <v>8214.57985</v>
      </c>
      <c r="G43" s="343">
        <v>0.212884870804436</v>
      </c>
      <c r="H43" s="342">
        <v>25617.839472</v>
      </c>
      <c r="I43" s="343">
        <v>0.66389889025006</v>
      </c>
      <c r="J43" s="342">
        <v>4754.54</v>
      </c>
      <c r="K43" s="343">
        <v>0.123216238945504</v>
      </c>
      <c r="L43" s="342">
        <v>38586.959322</v>
      </c>
      <c r="M43" s="343">
        <v>1</v>
      </c>
      <c r="N43" s="342">
        <v>4754.54</v>
      </c>
      <c r="O43" s="343">
        <v>0.123216238945504</v>
      </c>
      <c r="P43" s="348">
        <v>27550.917022</v>
      </c>
      <c r="Q43" s="343">
        <v>0.713995544248341</v>
      </c>
      <c r="R43" s="348">
        <v>1291.5</v>
      </c>
      <c r="S43" s="343">
        <v>0.0334698567260174</v>
      </c>
      <c r="T43" s="348">
        <v>4990.0023</v>
      </c>
      <c r="U43" s="346">
        <v>0.129318360080137</v>
      </c>
      <c r="V43" s="311" t="s">
        <v>50</v>
      </c>
      <c r="W43" s="311"/>
    </row>
    <row r="44" ht="30" customHeight="1" spans="1:23">
      <c r="A44" s="344">
        <v>37</v>
      </c>
      <c r="B44" s="345" t="s">
        <v>27</v>
      </c>
      <c r="C44" s="342">
        <v>301475.045706702</v>
      </c>
      <c r="D44" s="342">
        <v>207689.075307702</v>
      </c>
      <c r="E44" s="343">
        <v>0.688909673504977</v>
      </c>
      <c r="F44" s="342">
        <v>38470.401563</v>
      </c>
      <c r="G44" s="343">
        <v>0.185230742185183</v>
      </c>
      <c r="H44" s="342">
        <v>160207.652763702</v>
      </c>
      <c r="I44" s="343">
        <v>0.77138218525142</v>
      </c>
      <c r="J44" s="342">
        <v>9011.019583</v>
      </c>
      <c r="K44" s="343">
        <v>0.0433870658321807</v>
      </c>
      <c r="L44" s="342">
        <v>194411.993569702</v>
      </c>
      <c r="M44" s="343">
        <v>0.936072315222506</v>
      </c>
      <c r="N44" s="342">
        <v>9011.019583</v>
      </c>
      <c r="O44" s="343">
        <v>0.0433870658321807</v>
      </c>
      <c r="P44" s="348">
        <v>153651.225734702</v>
      </c>
      <c r="Q44" s="343">
        <v>0.739813711949268</v>
      </c>
      <c r="R44" s="348">
        <v>9601.5656</v>
      </c>
      <c r="S44" s="343">
        <v>0.0462304797966614</v>
      </c>
      <c r="T44" s="348">
        <v>22448.18013</v>
      </c>
      <c r="U44" s="346">
        <v>0.108085512426409</v>
      </c>
      <c r="V44" s="311"/>
      <c r="W44" s="311"/>
    </row>
    <row r="45" ht="30" customHeight="1" spans="1:23">
      <c r="A45" s="344">
        <v>38</v>
      </c>
      <c r="B45" s="347" t="s">
        <v>83</v>
      </c>
      <c r="C45" s="342">
        <v>21362.447706702</v>
      </c>
      <c r="D45" s="342">
        <v>21362.447706702</v>
      </c>
      <c r="E45" s="343">
        <v>1</v>
      </c>
      <c r="F45" s="342">
        <v>6328.5824</v>
      </c>
      <c r="G45" s="343">
        <v>0.296247999615444</v>
      </c>
      <c r="H45" s="342">
        <v>15033.865306702</v>
      </c>
      <c r="I45" s="343">
        <v>0.703752000384556</v>
      </c>
      <c r="J45" s="342">
        <v>0</v>
      </c>
      <c r="K45" s="343">
        <v>0</v>
      </c>
      <c r="L45" s="342">
        <v>21362.447706702</v>
      </c>
      <c r="M45" s="343">
        <v>1</v>
      </c>
      <c r="N45" s="342">
        <v>0</v>
      </c>
      <c r="O45" s="343">
        <v>0</v>
      </c>
      <c r="P45" s="348">
        <v>19642.563106702</v>
      </c>
      <c r="Q45" s="343">
        <v>0.919490283903168</v>
      </c>
      <c r="R45" s="348">
        <v>79.8846</v>
      </c>
      <c r="S45" s="343">
        <v>0.00373948721124022</v>
      </c>
      <c r="T45" s="348">
        <v>1640</v>
      </c>
      <c r="U45" s="346">
        <v>0.0767702288855919</v>
      </c>
      <c r="V45" s="311"/>
      <c r="W45" s="311" t="s">
        <v>50</v>
      </c>
    </row>
    <row r="46" ht="30" customHeight="1" spans="1:23">
      <c r="A46" s="344">
        <v>39</v>
      </c>
      <c r="B46" s="347" t="s">
        <v>84</v>
      </c>
      <c r="C46" s="342">
        <v>59878.1</v>
      </c>
      <c r="D46" s="342">
        <v>38026.64326</v>
      </c>
      <c r="E46" s="343">
        <v>0.635067633408542</v>
      </c>
      <c r="F46" s="342">
        <v>7441.915</v>
      </c>
      <c r="G46" s="343">
        <v>0.195702653771392</v>
      </c>
      <c r="H46" s="342">
        <v>30400.836862</v>
      </c>
      <c r="I46" s="343">
        <v>0.799461489517758</v>
      </c>
      <c r="J46" s="342">
        <v>183.89</v>
      </c>
      <c r="K46" s="343">
        <v>0.00483581994715355</v>
      </c>
      <c r="L46" s="342">
        <v>38026.642522</v>
      </c>
      <c r="M46" s="343">
        <v>0.999999980592555</v>
      </c>
      <c r="N46" s="342">
        <v>183.89</v>
      </c>
      <c r="O46" s="343">
        <v>0.00483581994715355</v>
      </c>
      <c r="P46" s="348">
        <v>30708.06</v>
      </c>
      <c r="Q46" s="343">
        <v>0.80754064433296</v>
      </c>
      <c r="R46" s="348">
        <v>1379.21</v>
      </c>
      <c r="S46" s="343">
        <v>0.0362695700109503</v>
      </c>
      <c r="T46" s="348">
        <v>5755.48</v>
      </c>
      <c r="U46" s="346">
        <v>0.151353879979571</v>
      </c>
      <c r="V46" s="311" t="s">
        <v>50</v>
      </c>
      <c r="W46" s="311"/>
    </row>
    <row r="47" ht="30" customHeight="1" spans="1:23">
      <c r="A47" s="344">
        <v>40</v>
      </c>
      <c r="B47" s="347" t="s">
        <v>85</v>
      </c>
      <c r="C47" s="342">
        <v>57082</v>
      </c>
      <c r="D47" s="342">
        <v>49600.54</v>
      </c>
      <c r="E47" s="343">
        <v>0.8689</v>
      </c>
      <c r="F47" s="342">
        <v>1870</v>
      </c>
      <c r="G47" s="343">
        <v>0.0378</v>
      </c>
      <c r="H47" s="342">
        <v>44950.24</v>
      </c>
      <c r="I47" s="343">
        <v>0.9062</v>
      </c>
      <c r="J47" s="342">
        <v>2780.3</v>
      </c>
      <c r="K47" s="343">
        <v>0.056</v>
      </c>
      <c r="L47" s="342">
        <v>42160.459</v>
      </c>
      <c r="M47" s="343">
        <v>0.85</v>
      </c>
      <c r="N47" s="342">
        <v>2780.3</v>
      </c>
      <c r="O47" s="343">
        <v>0.0560538252204512</v>
      </c>
      <c r="P47" s="348">
        <v>27994.47</v>
      </c>
      <c r="Q47" s="343">
        <v>0.564398492435768</v>
      </c>
      <c r="R47" s="348">
        <v>4426.85</v>
      </c>
      <c r="S47" s="343">
        <v>0.0892500363907329</v>
      </c>
      <c r="T47" s="348">
        <v>6958.838</v>
      </c>
      <c r="U47" s="346">
        <v>0.140297625791977</v>
      </c>
      <c r="V47" s="311" t="s">
        <v>50</v>
      </c>
      <c r="W47" s="311"/>
    </row>
    <row r="48" ht="30" customHeight="1" spans="1:23">
      <c r="A48" s="344">
        <v>41</v>
      </c>
      <c r="B48" s="347" t="s">
        <v>86</v>
      </c>
      <c r="C48" s="342">
        <v>38358.978</v>
      </c>
      <c r="D48" s="342">
        <v>26362.519686</v>
      </c>
      <c r="E48" s="343">
        <v>0.687258135135926</v>
      </c>
      <c r="F48" s="342">
        <v>1330</v>
      </c>
      <c r="G48" s="343">
        <v>0.0504504127769815</v>
      </c>
      <c r="H48" s="342">
        <v>24252.976103</v>
      </c>
      <c r="I48" s="343">
        <v>0.919979440200464</v>
      </c>
      <c r="J48" s="342">
        <v>779.543583</v>
      </c>
      <c r="K48" s="343">
        <v>0.0295701470225542</v>
      </c>
      <c r="L48" s="342">
        <v>26362.519686</v>
      </c>
      <c r="M48" s="343">
        <v>1</v>
      </c>
      <c r="N48" s="342">
        <v>779.543583</v>
      </c>
      <c r="O48" s="343">
        <v>0.0295701470225542</v>
      </c>
      <c r="P48" s="348">
        <v>23019.414973</v>
      </c>
      <c r="Q48" s="343">
        <v>0.873187208475547</v>
      </c>
      <c r="R48" s="348">
        <v>1349</v>
      </c>
      <c r="S48" s="343">
        <v>0.0511711329595098</v>
      </c>
      <c r="T48" s="348">
        <v>1214.56113</v>
      </c>
      <c r="U48" s="346">
        <v>0.0460715115423888</v>
      </c>
      <c r="V48" s="311"/>
      <c r="W48" s="311"/>
    </row>
    <row r="49" ht="30" customHeight="1" spans="1:23">
      <c r="A49" s="344">
        <v>42</v>
      </c>
      <c r="B49" s="347" t="s">
        <v>87</v>
      </c>
      <c r="C49" s="342">
        <v>14338.55</v>
      </c>
      <c r="D49" s="342">
        <v>9818.15</v>
      </c>
      <c r="E49" s="343">
        <v>0.684737996519871</v>
      </c>
      <c r="F49" s="342">
        <v>1984.8</v>
      </c>
      <c r="G49" s="343">
        <v>0.202156210691424</v>
      </c>
      <c r="H49" s="342">
        <v>7451</v>
      </c>
      <c r="I49" s="343">
        <v>0.758900607548265</v>
      </c>
      <c r="J49" s="342">
        <v>382.35</v>
      </c>
      <c r="K49" s="343">
        <v>0.0389431817603113</v>
      </c>
      <c r="L49" s="342">
        <v>9818.15</v>
      </c>
      <c r="M49" s="343">
        <v>1</v>
      </c>
      <c r="N49" s="342">
        <v>382.35</v>
      </c>
      <c r="O49" s="343">
        <v>0.0389431817603113</v>
      </c>
      <c r="P49" s="348">
        <v>6595</v>
      </c>
      <c r="Q49" s="343">
        <v>0.671715139817583</v>
      </c>
      <c r="R49" s="348">
        <v>1454</v>
      </c>
      <c r="S49" s="343">
        <v>0.148093072523846</v>
      </c>
      <c r="T49" s="348">
        <v>1386.8</v>
      </c>
      <c r="U49" s="346">
        <v>0.14124860589826</v>
      </c>
      <c r="V49" s="311"/>
      <c r="W49" s="311"/>
    </row>
    <row r="50" ht="30" customHeight="1" spans="1:23">
      <c r="A50" s="344">
        <v>43</v>
      </c>
      <c r="B50" s="347" t="s">
        <v>88</v>
      </c>
      <c r="C50" s="342">
        <v>48321.97</v>
      </c>
      <c r="D50" s="342">
        <v>21202.713655</v>
      </c>
      <c r="E50" s="343">
        <v>0.438779992930752</v>
      </c>
      <c r="F50" s="342">
        <v>10555.304163</v>
      </c>
      <c r="G50" s="343">
        <v>0.497827982528588</v>
      </c>
      <c r="H50" s="342">
        <v>10080.984492</v>
      </c>
      <c r="I50" s="343">
        <v>0.475457276650185</v>
      </c>
      <c r="J50" s="342">
        <v>566.425</v>
      </c>
      <c r="K50" s="343">
        <v>0.0267147408212263</v>
      </c>
      <c r="L50" s="342">
        <v>21202.713655</v>
      </c>
      <c r="M50" s="343">
        <v>1</v>
      </c>
      <c r="N50" s="342">
        <v>566.425</v>
      </c>
      <c r="O50" s="343">
        <v>0.0267147408212263</v>
      </c>
      <c r="P50" s="348">
        <v>18507.867655</v>
      </c>
      <c r="Q50" s="343">
        <v>0.872900891657115</v>
      </c>
      <c r="R50" s="348">
        <v>912.621</v>
      </c>
      <c r="S50" s="343">
        <v>0.043042650806388</v>
      </c>
      <c r="T50" s="348">
        <v>1515.801</v>
      </c>
      <c r="U50" s="346">
        <v>0.0714908961496325</v>
      </c>
      <c r="V50" s="311"/>
      <c r="W50" s="349"/>
    </row>
    <row r="51" ht="30" customHeight="1" spans="1:23">
      <c r="A51" s="344">
        <v>44</v>
      </c>
      <c r="B51" s="347" t="s">
        <v>89</v>
      </c>
      <c r="C51" s="342">
        <v>62133</v>
      </c>
      <c r="D51" s="342">
        <v>41316.061</v>
      </c>
      <c r="E51" s="343">
        <v>0.664961630695444</v>
      </c>
      <c r="F51" s="342">
        <v>8959.8</v>
      </c>
      <c r="G51" s="343">
        <v>0.216859976075648</v>
      </c>
      <c r="H51" s="342">
        <v>28037.75</v>
      </c>
      <c r="I51" s="343">
        <v>0.678616240788298</v>
      </c>
      <c r="J51" s="342">
        <v>4318.511</v>
      </c>
      <c r="K51" s="343">
        <v>0.104523783136055</v>
      </c>
      <c r="L51" s="342">
        <v>35479.061</v>
      </c>
      <c r="M51" s="343">
        <v>0.85872322146102</v>
      </c>
      <c r="N51" s="342">
        <v>4318.511</v>
      </c>
      <c r="O51" s="343">
        <v>0.104523783136055</v>
      </c>
      <c r="P51" s="348">
        <v>27183.85</v>
      </c>
      <c r="Q51" s="343">
        <v>0.657948733302528</v>
      </c>
      <c r="R51" s="348"/>
      <c r="S51" s="343">
        <v>0</v>
      </c>
      <c r="T51" s="348">
        <v>3976.7</v>
      </c>
      <c r="U51" s="346">
        <v>0.0962507050224367</v>
      </c>
      <c r="V51" s="311" t="s">
        <v>50</v>
      </c>
      <c r="W51" s="311"/>
    </row>
    <row r="52" ht="30" customHeight="1" spans="1:23">
      <c r="A52" s="344">
        <v>45</v>
      </c>
      <c r="B52" s="345" t="s">
        <v>28</v>
      </c>
      <c r="C52" s="342">
        <v>331428.98</v>
      </c>
      <c r="D52" s="342">
        <v>144590.612094</v>
      </c>
      <c r="E52" s="343">
        <v>0.436264240061325</v>
      </c>
      <c r="F52" s="342">
        <v>42510.271504</v>
      </c>
      <c r="G52" s="343">
        <v>0.294004367837959</v>
      </c>
      <c r="H52" s="342">
        <v>76476.35459</v>
      </c>
      <c r="I52" s="343">
        <v>0.528916459253121</v>
      </c>
      <c r="J52" s="342">
        <v>25603.986</v>
      </c>
      <c r="K52" s="343">
        <v>0.17707917290892</v>
      </c>
      <c r="L52" s="342">
        <v>144590.612094</v>
      </c>
      <c r="M52" s="343">
        <v>1</v>
      </c>
      <c r="N52" s="342">
        <v>25603.782027</v>
      </c>
      <c r="O52" s="343">
        <v>0.177077762215673</v>
      </c>
      <c r="P52" s="342">
        <v>100130.440867</v>
      </c>
      <c r="Q52" s="343">
        <v>0.692509972928976</v>
      </c>
      <c r="R52" s="342">
        <v>7424.85</v>
      </c>
      <c r="S52" s="343">
        <v>0.0513508442385804</v>
      </c>
      <c r="T52" s="342">
        <v>11431.5392</v>
      </c>
      <c r="U52" s="346">
        <v>0.0790614206167702</v>
      </c>
      <c r="V52" s="311"/>
      <c r="W52" s="311"/>
    </row>
    <row r="53" ht="30" customHeight="1" spans="1:23">
      <c r="A53" s="344">
        <v>46</v>
      </c>
      <c r="B53" s="347" t="s">
        <v>90</v>
      </c>
      <c r="C53" s="342">
        <v>30630</v>
      </c>
      <c r="D53" s="342">
        <v>5857.332667</v>
      </c>
      <c r="E53" s="343">
        <v>0.191228621188377</v>
      </c>
      <c r="F53" s="342">
        <v>1493.444435</v>
      </c>
      <c r="G53" s="343">
        <v>0.254970055468082</v>
      </c>
      <c r="H53" s="342">
        <v>3587.698232</v>
      </c>
      <c r="I53" s="343">
        <v>0.612513995015677</v>
      </c>
      <c r="J53" s="342">
        <v>776.19</v>
      </c>
      <c r="K53" s="343">
        <v>0.132515949516241</v>
      </c>
      <c r="L53" s="342">
        <v>5857.332667</v>
      </c>
      <c r="M53" s="343">
        <v>1</v>
      </c>
      <c r="N53" s="342">
        <v>776.19</v>
      </c>
      <c r="O53" s="343">
        <v>0.132515949516241</v>
      </c>
      <c r="P53" s="348">
        <v>4376.772667</v>
      </c>
      <c r="Q53" s="343">
        <v>0.747229654832238</v>
      </c>
      <c r="R53" s="348">
        <v>54.66</v>
      </c>
      <c r="S53" s="343">
        <v>0.00933189270740118</v>
      </c>
      <c r="T53" s="348">
        <v>649.71</v>
      </c>
      <c r="U53" s="346">
        <v>0.11092250294412</v>
      </c>
      <c r="V53" s="311"/>
      <c r="W53" s="311"/>
    </row>
    <row r="54" ht="30" customHeight="1" spans="1:23">
      <c r="A54" s="344">
        <v>47</v>
      </c>
      <c r="B54" s="347" t="s">
        <v>91</v>
      </c>
      <c r="C54" s="342">
        <v>32718.81</v>
      </c>
      <c r="D54" s="342">
        <v>12320.315011</v>
      </c>
      <c r="E54" s="343">
        <v>0.376551439707006</v>
      </c>
      <c r="F54" s="342">
        <v>6379.2432</v>
      </c>
      <c r="G54" s="343">
        <v>0.517782475066944</v>
      </c>
      <c r="H54" s="342">
        <v>2465.237811</v>
      </c>
      <c r="I54" s="343">
        <v>0.200095355418993</v>
      </c>
      <c r="J54" s="342">
        <v>3475.834</v>
      </c>
      <c r="K54" s="343">
        <v>0.282122169514063</v>
      </c>
      <c r="L54" s="342">
        <v>12320.315011</v>
      </c>
      <c r="M54" s="343">
        <v>1</v>
      </c>
      <c r="N54" s="342">
        <v>3475.835011</v>
      </c>
      <c r="O54" s="343">
        <v>0.282122251573653</v>
      </c>
      <c r="P54" s="348">
        <v>7678.76</v>
      </c>
      <c r="Q54" s="343">
        <v>0.623260037843524</v>
      </c>
      <c r="R54" s="348"/>
      <c r="S54" s="343">
        <v>0</v>
      </c>
      <c r="T54" s="348">
        <v>1165.72</v>
      </c>
      <c r="U54" s="346">
        <v>0.0946177105828224</v>
      </c>
      <c r="V54" s="349"/>
      <c r="W54" s="349"/>
    </row>
    <row r="55" ht="30" customHeight="1" spans="1:23">
      <c r="A55" s="344">
        <v>48</v>
      </c>
      <c r="B55" s="347" t="s">
        <v>92</v>
      </c>
      <c r="C55" s="342">
        <v>17900</v>
      </c>
      <c r="D55" s="342">
        <v>15547.95</v>
      </c>
      <c r="E55" s="343">
        <v>0.868600558659218</v>
      </c>
      <c r="F55" s="342">
        <v>2435.3</v>
      </c>
      <c r="G55" s="343">
        <v>0.156631581655459</v>
      </c>
      <c r="H55" s="342">
        <v>11566.76</v>
      </c>
      <c r="I55" s="343">
        <v>0.743941162661315</v>
      </c>
      <c r="J55" s="342">
        <v>1545.89</v>
      </c>
      <c r="K55" s="343">
        <v>0.0994272556832251</v>
      </c>
      <c r="L55" s="342">
        <v>15547.95</v>
      </c>
      <c r="M55" s="343">
        <v>1</v>
      </c>
      <c r="N55" s="342">
        <v>1545.89</v>
      </c>
      <c r="O55" s="343">
        <v>0.0994272556832252</v>
      </c>
      <c r="P55" s="348">
        <v>13902.06</v>
      </c>
      <c r="Q55" s="343">
        <v>0.894141028238449</v>
      </c>
      <c r="R55" s="348"/>
      <c r="S55" s="343">
        <v>0</v>
      </c>
      <c r="T55" s="348">
        <v>100</v>
      </c>
      <c r="U55" s="346">
        <v>0.00643171607832544</v>
      </c>
      <c r="V55" s="349"/>
      <c r="W55" s="349"/>
    </row>
    <row r="56" ht="30" customHeight="1" spans="1:23">
      <c r="A56" s="344">
        <v>49</v>
      </c>
      <c r="B56" s="347" t="s">
        <v>93</v>
      </c>
      <c r="C56" s="342">
        <v>19051</v>
      </c>
      <c r="D56" s="342">
        <v>11737.59</v>
      </c>
      <c r="E56" s="343">
        <v>0.616114114744633</v>
      </c>
      <c r="F56" s="342">
        <v>4352.2</v>
      </c>
      <c r="G56" s="343">
        <v>0.370791619063198</v>
      </c>
      <c r="H56" s="342">
        <v>7048.9</v>
      </c>
      <c r="I56" s="343">
        <v>0.600540656131284</v>
      </c>
      <c r="J56" s="342">
        <v>336.49</v>
      </c>
      <c r="K56" s="343">
        <v>0.028667724805518</v>
      </c>
      <c r="L56" s="342">
        <v>11737.59</v>
      </c>
      <c r="M56" s="343">
        <v>1</v>
      </c>
      <c r="N56" s="342">
        <v>336.489999999998</v>
      </c>
      <c r="O56" s="343">
        <v>0.0286677248055179</v>
      </c>
      <c r="P56" s="348">
        <v>7599.82</v>
      </c>
      <c r="Q56" s="343">
        <v>0.647477037449766</v>
      </c>
      <c r="R56" s="348"/>
      <c r="S56" s="343">
        <v>0</v>
      </c>
      <c r="T56" s="348">
        <v>3801.28</v>
      </c>
      <c r="U56" s="346">
        <v>0.323855237744716</v>
      </c>
      <c r="V56" s="349"/>
      <c r="W56" s="311" t="s">
        <v>50</v>
      </c>
    </row>
    <row r="57" ht="30" customHeight="1" spans="1:23">
      <c r="A57" s="344">
        <v>50</v>
      </c>
      <c r="B57" s="347" t="s">
        <v>94</v>
      </c>
      <c r="C57" s="342">
        <v>23393</v>
      </c>
      <c r="D57" s="342">
        <v>17205.9482</v>
      </c>
      <c r="E57" s="343">
        <v>0.735516958064378</v>
      </c>
      <c r="F57" s="342">
        <v>5427.3571</v>
      </c>
      <c r="G57" s="343">
        <v>0.315434931973119</v>
      </c>
      <c r="H57" s="342">
        <v>7322.1411</v>
      </c>
      <c r="I57" s="343">
        <v>0.425558708819082</v>
      </c>
      <c r="J57" s="342">
        <v>4456.45</v>
      </c>
      <c r="K57" s="343">
        <v>0.2590063592078</v>
      </c>
      <c r="L57" s="342">
        <v>17205.9482</v>
      </c>
      <c r="M57" s="343">
        <v>1</v>
      </c>
      <c r="N57" s="342">
        <v>4456.25</v>
      </c>
      <c r="O57" s="343">
        <v>0.258994735320661</v>
      </c>
      <c r="P57" s="348">
        <v>11474.0882</v>
      </c>
      <c r="Q57" s="343">
        <v>0.666867531311061</v>
      </c>
      <c r="R57" s="348">
        <v>121.7</v>
      </c>
      <c r="S57" s="343">
        <v>0.00707313532421305</v>
      </c>
      <c r="T57" s="348">
        <v>1153.91</v>
      </c>
      <c r="U57" s="346">
        <v>0.0670645980440648</v>
      </c>
      <c r="V57" s="349"/>
      <c r="W57" s="349"/>
    </row>
    <row r="58" ht="30" customHeight="1" spans="1:23">
      <c r="A58" s="344">
        <v>51</v>
      </c>
      <c r="B58" s="347" t="s">
        <v>95</v>
      </c>
      <c r="C58" s="342">
        <v>40935</v>
      </c>
      <c r="D58" s="342">
        <v>30443.764216</v>
      </c>
      <c r="E58" s="343">
        <v>0.7437</v>
      </c>
      <c r="F58" s="342">
        <v>3060.696769</v>
      </c>
      <c r="G58" s="343">
        <v>0.10053608178293</v>
      </c>
      <c r="H58" s="342">
        <v>27257.067447</v>
      </c>
      <c r="I58" s="343">
        <v>0.895325139611835</v>
      </c>
      <c r="J58" s="342">
        <v>126</v>
      </c>
      <c r="K58" s="343">
        <v>0.00413877860523501</v>
      </c>
      <c r="L58" s="342">
        <v>30443.764216</v>
      </c>
      <c r="M58" s="343">
        <v>1</v>
      </c>
      <c r="N58" s="342">
        <v>126.004216000005</v>
      </c>
      <c r="O58" s="343">
        <v>0.0041389170900812</v>
      </c>
      <c r="P58" s="348">
        <v>23557.19</v>
      </c>
      <c r="Q58" s="343">
        <v>0.773793602948064</v>
      </c>
      <c r="R58" s="348">
        <v>6760.57</v>
      </c>
      <c r="S58" s="343">
        <v>0.222067479961854</v>
      </c>
      <c r="T58" s="348"/>
      <c r="U58" s="346">
        <v>0</v>
      </c>
      <c r="V58" s="311"/>
      <c r="W58" s="311" t="s">
        <v>50</v>
      </c>
    </row>
    <row r="59" ht="30" customHeight="1" spans="1:23">
      <c r="A59" s="344">
        <v>52</v>
      </c>
      <c r="B59" s="347" t="s">
        <v>96</v>
      </c>
      <c r="C59" s="342">
        <v>65944.02</v>
      </c>
      <c r="D59" s="342">
        <v>32565.08</v>
      </c>
      <c r="E59" s="343">
        <v>0.493829159945056</v>
      </c>
      <c r="F59" s="342">
        <v>11567.94</v>
      </c>
      <c r="G59" s="343">
        <v>0.355225290403094</v>
      </c>
      <c r="H59" s="342">
        <v>11264.45</v>
      </c>
      <c r="I59" s="343">
        <v>0.345905798481072</v>
      </c>
      <c r="J59" s="342">
        <v>9732.69</v>
      </c>
      <c r="K59" s="343">
        <v>0.298868911115833</v>
      </c>
      <c r="L59" s="342">
        <v>32565.08</v>
      </c>
      <c r="M59" s="343">
        <v>1</v>
      </c>
      <c r="N59" s="342">
        <v>9732.6808</v>
      </c>
      <c r="O59" s="343">
        <v>0.298868628604628</v>
      </c>
      <c r="P59" s="348">
        <v>22165.21</v>
      </c>
      <c r="Q59" s="343">
        <v>0.68064349911009</v>
      </c>
      <c r="R59" s="348">
        <v>487.92</v>
      </c>
      <c r="S59" s="343">
        <v>0.014982920355178</v>
      </c>
      <c r="T59" s="348">
        <v>179.2692</v>
      </c>
      <c r="U59" s="346">
        <v>0.00550495193010427</v>
      </c>
      <c r="V59" s="311" t="s">
        <v>50</v>
      </c>
      <c r="W59" s="311"/>
    </row>
    <row r="60" ht="30" customHeight="1" spans="1:23">
      <c r="A60" s="344">
        <v>53</v>
      </c>
      <c r="B60" s="347" t="s">
        <v>97</v>
      </c>
      <c r="C60" s="342">
        <v>100857.15</v>
      </c>
      <c r="D60" s="342">
        <v>18912.632</v>
      </c>
      <c r="E60" s="343">
        <v>0.1875</v>
      </c>
      <c r="F60" s="342">
        <v>7794.09</v>
      </c>
      <c r="G60" s="343">
        <v>0.412110276348633</v>
      </c>
      <c r="H60" s="342">
        <v>5964.1</v>
      </c>
      <c r="I60" s="343">
        <v>0.315350079248621</v>
      </c>
      <c r="J60" s="342">
        <v>5154.442</v>
      </c>
      <c r="K60" s="343">
        <v>0.272539644402746</v>
      </c>
      <c r="L60" s="342">
        <v>18912.632</v>
      </c>
      <c r="M60" s="343">
        <v>1</v>
      </c>
      <c r="N60" s="342">
        <v>5154.442</v>
      </c>
      <c r="O60" s="343">
        <v>0.272539644402746</v>
      </c>
      <c r="P60" s="348">
        <v>9376.54</v>
      </c>
      <c r="Q60" s="343">
        <v>0.495781866849627</v>
      </c>
      <c r="R60" s="348"/>
      <c r="S60" s="343">
        <v>0</v>
      </c>
      <c r="T60" s="348">
        <v>4381.65</v>
      </c>
      <c r="U60" s="346">
        <v>0.231678488747626</v>
      </c>
      <c r="V60" s="311" t="s">
        <v>50</v>
      </c>
      <c r="W60" s="311"/>
    </row>
    <row r="61" ht="30" customHeight="1" spans="1:23">
      <c r="A61" s="344">
        <v>54</v>
      </c>
      <c r="B61" s="345" t="s">
        <v>29</v>
      </c>
      <c r="C61" s="342">
        <v>284254.624065</v>
      </c>
      <c r="D61" s="342">
        <v>134776.9461468</v>
      </c>
      <c r="E61" s="343">
        <v>0.474141613668106</v>
      </c>
      <c r="F61" s="342">
        <v>45399.890829</v>
      </c>
      <c r="G61" s="343">
        <v>0.336852051682119</v>
      </c>
      <c r="H61" s="342">
        <v>81098.3063698</v>
      </c>
      <c r="I61" s="343">
        <v>0.601722391613378</v>
      </c>
      <c r="J61" s="342">
        <v>8278.85482</v>
      </c>
      <c r="K61" s="343">
        <v>0.0614263422394407</v>
      </c>
      <c r="L61" s="342">
        <v>134776.9461468</v>
      </c>
      <c r="M61" s="343">
        <v>1</v>
      </c>
      <c r="N61" s="342">
        <v>8278.85482</v>
      </c>
      <c r="O61" s="343">
        <v>0.0614263422394407</v>
      </c>
      <c r="P61" s="342">
        <v>95537.2268028</v>
      </c>
      <c r="Q61" s="343">
        <v>0.708854366671435</v>
      </c>
      <c r="R61" s="342">
        <v>6270.487524</v>
      </c>
      <c r="S61" s="343">
        <v>0.0465249265788389</v>
      </c>
      <c r="T61" s="342">
        <v>24690.377</v>
      </c>
      <c r="U61" s="346">
        <v>0.183194364510286</v>
      </c>
      <c r="V61" s="349"/>
      <c r="W61" s="311"/>
    </row>
    <row r="62" ht="30" customHeight="1" spans="1:23">
      <c r="A62" s="344">
        <v>55</v>
      </c>
      <c r="B62" s="347" t="s">
        <v>98</v>
      </c>
      <c r="C62" s="348">
        <v>43384.977301</v>
      </c>
      <c r="D62" s="342">
        <v>15613.190594</v>
      </c>
      <c r="E62" s="343">
        <v>0.35987550450188</v>
      </c>
      <c r="F62" s="342">
        <v>4512</v>
      </c>
      <c r="G62" s="343">
        <v>0.288986416506945</v>
      </c>
      <c r="H62" s="342">
        <v>9870.330594</v>
      </c>
      <c r="I62" s="343">
        <v>0.632178960128308</v>
      </c>
      <c r="J62" s="342">
        <v>1230.86</v>
      </c>
      <c r="K62" s="343">
        <v>0.078834623364747</v>
      </c>
      <c r="L62" s="342">
        <v>15613.190594</v>
      </c>
      <c r="M62" s="343">
        <v>1</v>
      </c>
      <c r="N62" s="342">
        <v>1230.86</v>
      </c>
      <c r="O62" s="343">
        <v>0.078834623364747</v>
      </c>
      <c r="P62" s="342">
        <v>9126.229594</v>
      </c>
      <c r="Q62" s="343">
        <v>0.584520475751261</v>
      </c>
      <c r="R62" s="348">
        <v>2000</v>
      </c>
      <c r="S62" s="343">
        <v>0.128096815827547</v>
      </c>
      <c r="T62" s="348">
        <v>3256.101</v>
      </c>
      <c r="U62" s="346">
        <v>0.208548085056445</v>
      </c>
      <c r="V62" s="311"/>
      <c r="W62" s="311" t="s">
        <v>50</v>
      </c>
    </row>
    <row r="63" ht="30" customHeight="1" spans="1:23">
      <c r="A63" s="344">
        <v>56</v>
      </c>
      <c r="B63" s="347" t="s">
        <v>99</v>
      </c>
      <c r="C63" s="342">
        <v>17988.407064</v>
      </c>
      <c r="D63" s="342">
        <v>12666.7536998</v>
      </c>
      <c r="E63" s="343">
        <v>0.704162055858177</v>
      </c>
      <c r="F63" s="342">
        <v>2192.583942</v>
      </c>
      <c r="G63" s="343">
        <v>0.173097542903563</v>
      </c>
      <c r="H63" s="342">
        <v>8246.4449378</v>
      </c>
      <c r="I63" s="343">
        <v>0.651030653412816</v>
      </c>
      <c r="J63" s="342">
        <v>2227.72482</v>
      </c>
      <c r="K63" s="343">
        <v>0.175871803683621</v>
      </c>
      <c r="L63" s="342">
        <v>12666.7536998</v>
      </c>
      <c r="M63" s="343">
        <v>1</v>
      </c>
      <c r="N63" s="342">
        <v>2227.72482</v>
      </c>
      <c r="O63" s="343">
        <v>0.175871803683621</v>
      </c>
      <c r="P63" s="348">
        <v>7983.0290798</v>
      </c>
      <c r="Q63" s="343">
        <v>0.630234807512366</v>
      </c>
      <c r="R63" s="348"/>
      <c r="S63" s="343">
        <v>0</v>
      </c>
      <c r="T63" s="348">
        <v>2455.9998</v>
      </c>
      <c r="U63" s="346">
        <v>0.193893388804014</v>
      </c>
      <c r="V63" s="311"/>
      <c r="W63" s="311"/>
    </row>
    <row r="64" ht="30" customHeight="1" spans="1:23">
      <c r="A64" s="344">
        <v>57</v>
      </c>
      <c r="B64" s="347" t="s">
        <v>100</v>
      </c>
      <c r="C64" s="342">
        <v>29387.76</v>
      </c>
      <c r="D64" s="342">
        <v>18697.49</v>
      </c>
      <c r="E64" s="343">
        <v>0.636233928683234</v>
      </c>
      <c r="F64" s="342">
        <v>7284.09</v>
      </c>
      <c r="G64" s="343">
        <v>0.389575820069967</v>
      </c>
      <c r="H64" s="342">
        <v>11009.1</v>
      </c>
      <c r="I64" s="343">
        <v>0.588800956705954</v>
      </c>
      <c r="J64" s="342">
        <v>404.3</v>
      </c>
      <c r="K64" s="343">
        <v>0.0216232232240798</v>
      </c>
      <c r="L64" s="342">
        <v>18697.49</v>
      </c>
      <c r="M64" s="343">
        <v>1</v>
      </c>
      <c r="N64" s="342">
        <v>404.3</v>
      </c>
      <c r="O64" s="343">
        <v>0.0216232232240798</v>
      </c>
      <c r="P64" s="348">
        <v>16421.96</v>
      </c>
      <c r="Q64" s="343">
        <v>0.878297568283229</v>
      </c>
      <c r="R64" s="348">
        <v>299.41</v>
      </c>
      <c r="S64" s="343">
        <v>0.016013379335943</v>
      </c>
      <c r="T64" s="348">
        <v>1571.82</v>
      </c>
      <c r="U64" s="346">
        <v>0.0840658291567478</v>
      </c>
      <c r="V64" s="349"/>
      <c r="W64" s="349"/>
    </row>
    <row r="65" ht="30" customHeight="1" spans="1:23">
      <c r="A65" s="344">
        <v>58</v>
      </c>
      <c r="B65" s="347" t="s">
        <v>101</v>
      </c>
      <c r="C65" s="342">
        <v>20600.6</v>
      </c>
      <c r="D65" s="342">
        <v>14663.3881</v>
      </c>
      <c r="E65" s="343">
        <v>0.711794224440065</v>
      </c>
      <c r="F65" s="342">
        <v>8063.1199</v>
      </c>
      <c r="G65" s="343">
        <v>0.549881094670065</v>
      </c>
      <c r="H65" s="342">
        <v>6570.2682</v>
      </c>
      <c r="I65" s="343">
        <v>0.448072993444128</v>
      </c>
      <c r="J65" s="342">
        <v>30</v>
      </c>
      <c r="K65" s="343">
        <v>0.00204591188580762</v>
      </c>
      <c r="L65" s="342">
        <v>14663.3881</v>
      </c>
      <c r="M65" s="343">
        <v>1</v>
      </c>
      <c r="N65" s="342">
        <v>30</v>
      </c>
      <c r="O65" s="343">
        <v>0.00204591188580762</v>
      </c>
      <c r="P65" s="348">
        <v>12882.3559</v>
      </c>
      <c r="Q65" s="343">
        <v>0.878538835100464</v>
      </c>
      <c r="R65" s="348"/>
      <c r="S65" s="343">
        <v>0</v>
      </c>
      <c r="T65" s="348">
        <v>1751.0322</v>
      </c>
      <c r="U65" s="346">
        <v>0.119415253013729</v>
      </c>
      <c r="V65" s="349"/>
      <c r="W65" s="349"/>
    </row>
    <row r="66" ht="30" customHeight="1" spans="1:23">
      <c r="A66" s="344">
        <v>59</v>
      </c>
      <c r="B66" s="347" t="s">
        <v>102</v>
      </c>
      <c r="C66" s="342">
        <v>14417.7</v>
      </c>
      <c r="D66" s="342">
        <v>2994.8064</v>
      </c>
      <c r="E66" s="343">
        <v>0.207717347427121</v>
      </c>
      <c r="F66" s="342">
        <v>939.959972</v>
      </c>
      <c r="G66" s="343">
        <v>0.313863350899744</v>
      </c>
      <c r="H66" s="342">
        <v>1849.8623</v>
      </c>
      <c r="I66" s="343">
        <v>0.617690111788194</v>
      </c>
      <c r="J66" s="342">
        <v>205.09</v>
      </c>
      <c r="K66" s="343">
        <v>0.0684818891798815</v>
      </c>
      <c r="L66" s="342">
        <v>2994.8064</v>
      </c>
      <c r="M66" s="343">
        <v>1</v>
      </c>
      <c r="N66" s="342">
        <v>205.09</v>
      </c>
      <c r="O66" s="343">
        <v>0.0684818891798815</v>
      </c>
      <c r="P66" s="348">
        <v>2789.7164</v>
      </c>
      <c r="Q66" s="343">
        <v>0.931518110820118</v>
      </c>
      <c r="R66" s="348"/>
      <c r="S66" s="343">
        <v>0</v>
      </c>
      <c r="T66" s="348"/>
      <c r="U66" s="346">
        <v>0</v>
      </c>
      <c r="V66" s="349"/>
      <c r="W66" s="349"/>
    </row>
    <row r="67" ht="30" customHeight="1" spans="1:23">
      <c r="A67" s="344">
        <v>60</v>
      </c>
      <c r="B67" s="347" t="s">
        <v>103</v>
      </c>
      <c r="C67" s="342">
        <v>59410.57</v>
      </c>
      <c r="D67" s="342">
        <v>14085.309194</v>
      </c>
      <c r="E67" s="343">
        <v>0.237084229186827</v>
      </c>
      <c r="F67" s="342">
        <v>8993.022</v>
      </c>
      <c r="G67" s="343">
        <v>0.63846819946493</v>
      </c>
      <c r="H67" s="342">
        <v>4424.887194</v>
      </c>
      <c r="I67" s="343">
        <v>0.314149099111356</v>
      </c>
      <c r="J67" s="342">
        <v>667.4</v>
      </c>
      <c r="K67" s="343">
        <v>0.0473827014237143</v>
      </c>
      <c r="L67" s="342">
        <v>14085.309194</v>
      </c>
      <c r="M67" s="343">
        <v>1</v>
      </c>
      <c r="N67" s="342">
        <v>667.4</v>
      </c>
      <c r="O67" s="343">
        <v>0.0473827014237143</v>
      </c>
      <c r="P67" s="348">
        <v>13417.909194</v>
      </c>
      <c r="Q67" s="343">
        <v>0.952617298576286</v>
      </c>
      <c r="R67" s="348"/>
      <c r="S67" s="343">
        <v>0</v>
      </c>
      <c r="T67" s="348"/>
      <c r="U67" s="346">
        <v>0</v>
      </c>
      <c r="V67" s="311" t="s">
        <v>50</v>
      </c>
      <c r="W67" s="311"/>
    </row>
    <row r="68" ht="30" customHeight="1" spans="1:23">
      <c r="A68" s="344">
        <v>61</v>
      </c>
      <c r="B68" s="347" t="s">
        <v>104</v>
      </c>
      <c r="C68" s="342">
        <v>99064.6097</v>
      </c>
      <c r="D68" s="342">
        <v>56056.008159</v>
      </c>
      <c r="E68" s="343">
        <v>0.565853015812164</v>
      </c>
      <c r="F68" s="342">
        <v>13415.115015</v>
      </c>
      <c r="G68" s="343">
        <v>0.239316274126204</v>
      </c>
      <c r="H68" s="342">
        <v>39127.413144</v>
      </c>
      <c r="I68" s="343">
        <v>0.698005698747173</v>
      </c>
      <c r="J68" s="342">
        <v>3513.48</v>
      </c>
      <c r="K68" s="343">
        <v>0.062678027126623</v>
      </c>
      <c r="L68" s="342">
        <v>56056.008159</v>
      </c>
      <c r="M68" s="343">
        <v>1</v>
      </c>
      <c r="N68" s="342">
        <v>3513.48</v>
      </c>
      <c r="O68" s="343">
        <v>0.062678027126623</v>
      </c>
      <c r="P68" s="348">
        <v>32916.026635</v>
      </c>
      <c r="Q68" s="343">
        <v>0.587198905452478</v>
      </c>
      <c r="R68" s="348">
        <v>3971.077524</v>
      </c>
      <c r="S68" s="343">
        <v>0.070841247074466</v>
      </c>
      <c r="T68" s="348">
        <v>15655.424</v>
      </c>
      <c r="U68" s="346">
        <v>0.279281820346433</v>
      </c>
      <c r="V68" s="311" t="s">
        <v>50</v>
      </c>
      <c r="W68" s="311"/>
    </row>
    <row r="69" ht="30" customHeight="1" spans="1:23">
      <c r="A69" s="344">
        <v>62</v>
      </c>
      <c r="B69" s="345" t="s">
        <v>30</v>
      </c>
      <c r="C69" s="342">
        <v>197132.445</v>
      </c>
      <c r="D69" s="342">
        <v>97302.225686</v>
      </c>
      <c r="E69" s="343">
        <v>0.493588083311197</v>
      </c>
      <c r="F69" s="342">
        <v>10765.133</v>
      </c>
      <c r="G69" s="343">
        <v>0.110636040687699</v>
      </c>
      <c r="H69" s="342">
        <v>83632.092686</v>
      </c>
      <c r="I69" s="343">
        <v>0.859508527131596</v>
      </c>
      <c r="J69" s="342">
        <v>2905</v>
      </c>
      <c r="K69" s="343">
        <v>0.0298554321807047</v>
      </c>
      <c r="L69" s="342">
        <v>97302.225686</v>
      </c>
      <c r="M69" s="343">
        <v>1</v>
      </c>
      <c r="N69" s="342">
        <v>2905</v>
      </c>
      <c r="O69" s="343">
        <v>0.0298554321807047</v>
      </c>
      <c r="P69" s="342">
        <v>77055.497086</v>
      </c>
      <c r="Q69" s="343">
        <v>0.791919162616718</v>
      </c>
      <c r="R69" s="342">
        <v>8351.5002</v>
      </c>
      <c r="S69" s="343">
        <v>0.0858305156035257</v>
      </c>
      <c r="T69" s="342">
        <v>8990.2284</v>
      </c>
      <c r="U69" s="346">
        <v>0.0923948895990519</v>
      </c>
      <c r="V69" s="311"/>
      <c r="W69" s="311"/>
    </row>
    <row r="70" ht="30" customHeight="1" spans="1:23">
      <c r="A70" s="344">
        <v>63</v>
      </c>
      <c r="B70" s="347" t="s">
        <v>105</v>
      </c>
      <c r="C70" s="342">
        <v>79977.945</v>
      </c>
      <c r="D70" s="342">
        <v>23515.7688</v>
      </c>
      <c r="E70" s="343">
        <v>0.294028169891087</v>
      </c>
      <c r="F70" s="342">
        <v>622.0288</v>
      </c>
      <c r="G70" s="343">
        <v>0.0264515613029841</v>
      </c>
      <c r="H70" s="342">
        <v>21279.8</v>
      </c>
      <c r="I70" s="343">
        <v>0.904916193937066</v>
      </c>
      <c r="J70" s="342">
        <v>1613.94</v>
      </c>
      <c r="K70" s="343">
        <v>0.0686322447599502</v>
      </c>
      <c r="L70" s="342">
        <v>23515.7688</v>
      </c>
      <c r="M70" s="343">
        <v>1</v>
      </c>
      <c r="N70" s="342">
        <v>1613.94</v>
      </c>
      <c r="O70" s="343">
        <v>0.0686322447599502</v>
      </c>
      <c r="P70" s="348">
        <v>17148.0345</v>
      </c>
      <c r="Q70" s="343">
        <v>0.729214283651233</v>
      </c>
      <c r="R70" s="348">
        <v>3262.1243</v>
      </c>
      <c r="S70" s="343">
        <v>0.13872071662824</v>
      </c>
      <c r="T70" s="348">
        <v>1491.67</v>
      </c>
      <c r="U70" s="346">
        <v>0.0634327549605778</v>
      </c>
      <c r="V70" s="311" t="s">
        <v>50</v>
      </c>
      <c r="W70" s="311"/>
    </row>
    <row r="71" ht="30" customHeight="1" spans="1:23">
      <c r="A71" s="344">
        <v>64</v>
      </c>
      <c r="B71" s="347" t="s">
        <v>106</v>
      </c>
      <c r="C71" s="342">
        <v>62312.3</v>
      </c>
      <c r="D71" s="342">
        <v>36774.846886</v>
      </c>
      <c r="E71" s="343">
        <v>0.590169948565532</v>
      </c>
      <c r="F71" s="342">
        <v>4600.1042</v>
      </c>
      <c r="G71" s="343">
        <v>0.12508833046294</v>
      </c>
      <c r="H71" s="342">
        <v>31783.322686</v>
      </c>
      <c r="I71" s="343">
        <v>0.86426798144195</v>
      </c>
      <c r="J71" s="342">
        <v>391.42</v>
      </c>
      <c r="K71" s="343">
        <v>0.0106436880951097</v>
      </c>
      <c r="L71" s="342">
        <v>36774.846886</v>
      </c>
      <c r="M71" s="343">
        <v>1</v>
      </c>
      <c r="N71" s="342">
        <v>391.42</v>
      </c>
      <c r="O71" s="343">
        <v>0.0106436880951097</v>
      </c>
      <c r="P71" s="348">
        <v>30784.042586</v>
      </c>
      <c r="Q71" s="343">
        <v>0.837095057973425</v>
      </c>
      <c r="R71" s="348">
        <v>2165.0559</v>
      </c>
      <c r="S71" s="343">
        <v>0.0588732811508789</v>
      </c>
      <c r="T71" s="348">
        <v>3434.3284</v>
      </c>
      <c r="U71" s="346">
        <v>0.0933879727805864</v>
      </c>
      <c r="V71" s="311" t="s">
        <v>50</v>
      </c>
      <c r="W71" s="311"/>
    </row>
    <row r="72" ht="30" customHeight="1" spans="1:23">
      <c r="A72" s="344">
        <v>65</v>
      </c>
      <c r="B72" s="347" t="s">
        <v>107</v>
      </c>
      <c r="C72" s="342">
        <v>39754</v>
      </c>
      <c r="D72" s="342">
        <v>24137</v>
      </c>
      <c r="E72" s="343">
        <v>0.607159028022337</v>
      </c>
      <c r="F72" s="342">
        <v>3363</v>
      </c>
      <c r="G72" s="343">
        <v>0.139329659858309</v>
      </c>
      <c r="H72" s="342">
        <v>20774</v>
      </c>
      <c r="I72" s="343">
        <v>0.860670340141691</v>
      </c>
      <c r="J72" s="342"/>
      <c r="K72" s="343">
        <v>0</v>
      </c>
      <c r="L72" s="342">
        <v>24137</v>
      </c>
      <c r="M72" s="343">
        <v>1</v>
      </c>
      <c r="N72" s="342"/>
      <c r="O72" s="343">
        <v>0</v>
      </c>
      <c r="P72" s="348">
        <v>18657.8</v>
      </c>
      <c r="Q72" s="343">
        <v>0.772995815552886</v>
      </c>
      <c r="R72" s="348">
        <v>2227</v>
      </c>
      <c r="S72" s="343">
        <v>0.0922649873637983</v>
      </c>
      <c r="T72" s="348">
        <v>3252.2</v>
      </c>
      <c r="U72" s="346">
        <v>0.134739197083316</v>
      </c>
      <c r="V72" s="311"/>
      <c r="W72" s="311" t="s">
        <v>50</v>
      </c>
    </row>
    <row r="73" ht="30" customHeight="1" spans="1:23">
      <c r="A73" s="344">
        <v>66</v>
      </c>
      <c r="B73" s="347" t="s">
        <v>108</v>
      </c>
      <c r="C73" s="342">
        <v>9798.2</v>
      </c>
      <c r="D73" s="342">
        <v>7748.94</v>
      </c>
      <c r="E73" s="343">
        <v>0.790853422057112</v>
      </c>
      <c r="F73" s="342">
        <v>1401.8</v>
      </c>
      <c r="G73" s="343">
        <v>0.180902162102171</v>
      </c>
      <c r="H73" s="342">
        <v>5447.5</v>
      </c>
      <c r="I73" s="343">
        <v>0.70299937797944</v>
      </c>
      <c r="J73" s="342">
        <v>899.64</v>
      </c>
      <c r="K73" s="343">
        <v>0.116098459918389</v>
      </c>
      <c r="L73" s="342">
        <v>7748.94</v>
      </c>
      <c r="M73" s="343">
        <v>1</v>
      </c>
      <c r="N73" s="342">
        <v>899.64</v>
      </c>
      <c r="O73" s="343">
        <v>0.116098459918389</v>
      </c>
      <c r="P73" s="348">
        <v>6411.3</v>
      </c>
      <c r="Q73" s="343">
        <v>0.82737768004398</v>
      </c>
      <c r="R73" s="348">
        <v>196</v>
      </c>
      <c r="S73" s="343">
        <v>0.025293782117296</v>
      </c>
      <c r="T73" s="348">
        <v>242</v>
      </c>
      <c r="U73" s="346">
        <v>0.0312300779203349</v>
      </c>
      <c r="V73" s="311"/>
      <c r="W73" s="311"/>
    </row>
    <row r="74" ht="30" customHeight="1" spans="1:23">
      <c r="A74" s="344">
        <v>67</v>
      </c>
      <c r="B74" s="347" t="s">
        <v>109</v>
      </c>
      <c r="C74" s="342">
        <v>5290</v>
      </c>
      <c r="D74" s="342">
        <v>5125.67</v>
      </c>
      <c r="E74" s="343">
        <v>0.96893572778828</v>
      </c>
      <c r="F74" s="342">
        <v>778.2</v>
      </c>
      <c r="G74" s="343">
        <v>0.151824054221204</v>
      </c>
      <c r="H74" s="342">
        <v>4347.47</v>
      </c>
      <c r="I74" s="343">
        <v>0.848175945778796</v>
      </c>
      <c r="J74" s="342">
        <v>0</v>
      </c>
      <c r="K74" s="343">
        <v>0</v>
      </c>
      <c r="L74" s="342">
        <v>5125.67</v>
      </c>
      <c r="M74" s="343">
        <v>1</v>
      </c>
      <c r="N74" s="342">
        <v>0</v>
      </c>
      <c r="O74" s="343">
        <v>0</v>
      </c>
      <c r="P74" s="348">
        <v>4054.32</v>
      </c>
      <c r="Q74" s="343">
        <v>0.79098342265499</v>
      </c>
      <c r="R74" s="348">
        <v>501.32</v>
      </c>
      <c r="S74" s="343">
        <v>0.0978057502726473</v>
      </c>
      <c r="T74" s="348">
        <v>570.03</v>
      </c>
      <c r="U74" s="346">
        <v>0.111210827072363</v>
      </c>
      <c r="V74" s="311"/>
      <c r="W74" s="311"/>
    </row>
    <row r="75" ht="30" customHeight="1" spans="1:23">
      <c r="A75" s="344">
        <v>68</v>
      </c>
      <c r="B75" s="345" t="s">
        <v>31</v>
      </c>
      <c r="C75" s="342">
        <v>106714.6</v>
      </c>
      <c r="D75" s="342">
        <v>40390.209573</v>
      </c>
      <c r="E75" s="343">
        <v>0.378488131642718</v>
      </c>
      <c r="F75" s="342">
        <v>10893.622028</v>
      </c>
      <c r="G75" s="343">
        <v>0.269709470269304</v>
      </c>
      <c r="H75" s="342">
        <v>29278.837545</v>
      </c>
      <c r="I75" s="343">
        <v>0.724899371766872</v>
      </c>
      <c r="J75" s="342">
        <v>217.75</v>
      </c>
      <c r="K75" s="343">
        <v>0.00539115796382402</v>
      </c>
      <c r="L75" s="342">
        <v>35071.809281</v>
      </c>
      <c r="M75" s="343">
        <v>0.868324518534926</v>
      </c>
      <c r="N75" s="342">
        <v>217.75</v>
      </c>
      <c r="O75" s="343">
        <v>0.00620869024051078</v>
      </c>
      <c r="P75" s="342">
        <v>22976.78075</v>
      </c>
      <c r="Q75" s="343">
        <v>0.655135312977639</v>
      </c>
      <c r="R75" s="342">
        <v>1193.37</v>
      </c>
      <c r="S75" s="343">
        <v>0.0340264738108764</v>
      </c>
      <c r="T75" s="342">
        <v>10683.91</v>
      </c>
      <c r="U75" s="346">
        <v>0.304629564856466</v>
      </c>
      <c r="V75" s="311"/>
      <c r="W75" s="311"/>
    </row>
    <row r="76" ht="30" customHeight="1" spans="1:23">
      <c r="A76" s="344">
        <v>69</v>
      </c>
      <c r="B76" s="347" t="s">
        <v>110</v>
      </c>
      <c r="C76" s="342">
        <v>1724</v>
      </c>
      <c r="D76" s="342">
        <v>1458</v>
      </c>
      <c r="E76" s="343">
        <v>0.8457</v>
      </c>
      <c r="F76" s="342">
        <v>1185.453905</v>
      </c>
      <c r="G76" s="343">
        <v>0.81306</v>
      </c>
      <c r="H76" s="342">
        <v>272.546095</v>
      </c>
      <c r="I76" s="343">
        <v>0.18693</v>
      </c>
      <c r="J76" s="342">
        <v>0</v>
      </c>
      <c r="K76" s="343">
        <v>0</v>
      </c>
      <c r="L76" s="342">
        <v>84</v>
      </c>
      <c r="M76" s="343">
        <v>0.000576</v>
      </c>
      <c r="N76" s="342"/>
      <c r="O76" s="343"/>
      <c r="P76" s="348">
        <v>84</v>
      </c>
      <c r="Q76" s="343">
        <v>1</v>
      </c>
      <c r="R76" s="348"/>
      <c r="S76" s="343"/>
      <c r="T76" s="348"/>
      <c r="U76" s="346"/>
      <c r="V76" s="311"/>
      <c r="W76" s="311"/>
    </row>
    <row r="77" ht="30" customHeight="1" spans="1:23">
      <c r="A77" s="344">
        <v>70</v>
      </c>
      <c r="B77" s="347" t="s">
        <v>142</v>
      </c>
      <c r="C77" s="342">
        <v>3408</v>
      </c>
      <c r="D77" s="342">
        <v>270.56</v>
      </c>
      <c r="E77" s="343">
        <v>0.0794</v>
      </c>
      <c r="F77" s="342">
        <v>126</v>
      </c>
      <c r="G77" s="343">
        <v>0.4657</v>
      </c>
      <c r="H77" s="342">
        <v>144.56</v>
      </c>
      <c r="I77" s="343">
        <v>0.5343</v>
      </c>
      <c r="J77" s="342">
        <v>0</v>
      </c>
      <c r="K77" s="343">
        <v>0</v>
      </c>
      <c r="L77" s="342">
        <v>270.56</v>
      </c>
      <c r="M77" s="343">
        <v>1</v>
      </c>
      <c r="N77" s="342"/>
      <c r="O77" s="343"/>
      <c r="P77" s="348">
        <v>270.56</v>
      </c>
      <c r="Q77" s="343">
        <v>1</v>
      </c>
      <c r="R77" s="348"/>
      <c r="S77" s="343"/>
      <c r="T77" s="348"/>
      <c r="U77" s="346"/>
      <c r="V77" s="311"/>
      <c r="W77" s="311"/>
    </row>
    <row r="78" ht="30" customHeight="1" spans="1:23">
      <c r="A78" s="344">
        <v>71</v>
      </c>
      <c r="B78" s="347" t="s">
        <v>111</v>
      </c>
      <c r="C78" s="342">
        <v>2937.04</v>
      </c>
      <c r="D78" s="342">
        <v>1409.161469</v>
      </c>
      <c r="E78" s="343">
        <v>0.479789675659848</v>
      </c>
      <c r="F78" s="342">
        <v>20</v>
      </c>
      <c r="G78" s="343">
        <v>0.0141928376839546</v>
      </c>
      <c r="H78" s="342">
        <v>1225.511469</v>
      </c>
      <c r="I78" s="343">
        <v>0.869674267967087</v>
      </c>
      <c r="J78" s="342">
        <v>163.65</v>
      </c>
      <c r="K78" s="343">
        <v>0.116132894348958</v>
      </c>
      <c r="L78" s="342">
        <v>1409.16</v>
      </c>
      <c r="M78" s="343">
        <v>0.479789175496418</v>
      </c>
      <c r="N78" s="342">
        <v>163.65</v>
      </c>
      <c r="O78" s="343">
        <v>0.116133015413438</v>
      </c>
      <c r="P78" s="348">
        <v>1245.511469</v>
      </c>
      <c r="Q78" s="343">
        <v>0.883868027051577</v>
      </c>
      <c r="R78" s="348"/>
      <c r="S78" s="343"/>
      <c r="T78" s="348"/>
      <c r="U78" s="346"/>
      <c r="V78" s="311"/>
      <c r="W78" s="311"/>
    </row>
    <row r="79" ht="30" customHeight="1" spans="1:23">
      <c r="A79" s="344">
        <v>72</v>
      </c>
      <c r="B79" s="347" t="s">
        <v>112</v>
      </c>
      <c r="C79" s="342">
        <v>3062.6</v>
      </c>
      <c r="D79" s="342">
        <v>2204</v>
      </c>
      <c r="E79" s="343">
        <v>0.719649970613204</v>
      </c>
      <c r="F79" s="342">
        <v>445</v>
      </c>
      <c r="G79" s="343">
        <v>0.201905626134301</v>
      </c>
      <c r="H79" s="342">
        <v>1759</v>
      </c>
      <c r="I79" s="343">
        <v>0.798094373865699</v>
      </c>
      <c r="J79" s="342"/>
      <c r="K79" s="343"/>
      <c r="L79" s="342"/>
      <c r="M79" s="343"/>
      <c r="N79" s="342"/>
      <c r="O79" s="343"/>
      <c r="P79" s="348"/>
      <c r="Q79" s="343"/>
      <c r="R79" s="348"/>
      <c r="S79" s="343"/>
      <c r="T79" s="348"/>
      <c r="U79" s="346"/>
      <c r="V79" s="311"/>
      <c r="W79" s="311"/>
    </row>
    <row r="80" ht="30" customHeight="1" spans="1:23">
      <c r="A80" s="344">
        <v>73</v>
      </c>
      <c r="B80" s="347" t="s">
        <v>113</v>
      </c>
      <c r="C80" s="342">
        <v>6811</v>
      </c>
      <c r="D80" s="342">
        <v>870.253422</v>
      </c>
      <c r="E80" s="343">
        <v>0.127771754808398</v>
      </c>
      <c r="F80" s="342">
        <v>0</v>
      </c>
      <c r="G80" s="343">
        <v>0</v>
      </c>
      <c r="H80" s="342">
        <v>816.153422</v>
      </c>
      <c r="I80" s="343">
        <v>0.937834200208408</v>
      </c>
      <c r="J80" s="342">
        <v>54.1</v>
      </c>
      <c r="K80" s="343">
        <v>0.0621657997915922</v>
      </c>
      <c r="L80" s="342">
        <v>870.253422</v>
      </c>
      <c r="M80" s="343">
        <v>1</v>
      </c>
      <c r="N80" s="342">
        <v>54.1</v>
      </c>
      <c r="O80" s="343">
        <v>0.0621657997915922</v>
      </c>
      <c r="P80" s="348">
        <v>816.153422</v>
      </c>
      <c r="Q80" s="343">
        <v>0.937834200208408</v>
      </c>
      <c r="R80" s="348">
        <v>0</v>
      </c>
      <c r="S80" s="343">
        <v>0</v>
      </c>
      <c r="T80" s="348"/>
      <c r="U80" s="346"/>
      <c r="V80" s="311"/>
      <c r="W80" s="311"/>
    </row>
    <row r="81" ht="30" customHeight="1" spans="1:23">
      <c r="A81" s="344">
        <v>74</v>
      </c>
      <c r="B81" s="347" t="s">
        <v>114</v>
      </c>
      <c r="C81" s="342">
        <v>22169</v>
      </c>
      <c r="D81" s="342">
        <v>3297.49</v>
      </c>
      <c r="E81" s="343">
        <v>0.148743290179981</v>
      </c>
      <c r="F81" s="342">
        <v>387.1</v>
      </c>
      <c r="G81" s="343">
        <v>0.117392319612796</v>
      </c>
      <c r="H81" s="342">
        <v>2910.39</v>
      </c>
      <c r="I81" s="343">
        <v>0.882607680387204</v>
      </c>
      <c r="J81" s="342">
        <v>0</v>
      </c>
      <c r="K81" s="343"/>
      <c r="L81" s="342">
        <v>3297.49</v>
      </c>
      <c r="M81" s="343">
        <v>1</v>
      </c>
      <c r="N81" s="342"/>
      <c r="O81" s="343"/>
      <c r="P81" s="348">
        <v>2611.07</v>
      </c>
      <c r="Q81" s="343">
        <v>0.791835608296007</v>
      </c>
      <c r="R81" s="348">
        <v>282.37</v>
      </c>
      <c r="S81" s="343">
        <v>0.0856317987317626</v>
      </c>
      <c r="T81" s="348">
        <v>404.05</v>
      </c>
      <c r="U81" s="346">
        <v>0.12253259297223</v>
      </c>
      <c r="V81" s="311"/>
      <c r="W81" s="311" t="s">
        <v>50</v>
      </c>
    </row>
    <row r="82" ht="30" customHeight="1" spans="1:23">
      <c r="A82" s="344">
        <v>75</v>
      </c>
      <c r="B82" s="347" t="s">
        <v>115</v>
      </c>
      <c r="C82" s="342">
        <v>36094.5</v>
      </c>
      <c r="D82" s="342">
        <v>19055.47</v>
      </c>
      <c r="E82" s="343">
        <v>0.527932787543809</v>
      </c>
      <c r="F82" s="342">
        <v>2687.78</v>
      </c>
      <c r="G82" s="343">
        <v>0.141050312587409</v>
      </c>
      <c r="H82" s="342">
        <v>16367.69</v>
      </c>
      <c r="I82" s="343">
        <v>0.858949687412591</v>
      </c>
      <c r="J82" s="342"/>
      <c r="K82" s="343"/>
      <c r="L82" s="342">
        <v>19055.47</v>
      </c>
      <c r="M82" s="343">
        <v>1</v>
      </c>
      <c r="N82" s="342"/>
      <c r="O82" s="343"/>
      <c r="P82" s="348">
        <v>8575.61</v>
      </c>
      <c r="Q82" s="343">
        <v>0.450034032222769</v>
      </c>
      <c r="R82" s="348">
        <v>500</v>
      </c>
      <c r="S82" s="343">
        <v>0.0262391848639787</v>
      </c>
      <c r="T82" s="348">
        <v>9979.86</v>
      </c>
      <c r="U82" s="346">
        <v>0.523726782913253</v>
      </c>
      <c r="V82" s="311"/>
    </row>
    <row r="83" ht="30" customHeight="1" spans="1:23">
      <c r="A83" s="344">
        <v>76</v>
      </c>
      <c r="B83" s="347" t="s">
        <v>116</v>
      </c>
      <c r="C83" s="342">
        <v>30508.46</v>
      </c>
      <c r="D83" s="342">
        <v>11825.274682</v>
      </c>
      <c r="E83" s="343">
        <v>0.387606410877507</v>
      </c>
      <c r="F83" s="342">
        <v>6042.288123</v>
      </c>
      <c r="G83" s="343">
        <v>0.510963870648802</v>
      </c>
      <c r="H83" s="342">
        <v>5782.986559</v>
      </c>
      <c r="I83" s="343">
        <v>0.489036129351198</v>
      </c>
      <c r="J83" s="342">
        <v>0</v>
      </c>
      <c r="K83" s="343"/>
      <c r="L83" s="342">
        <v>10084.875859</v>
      </c>
      <c r="M83" s="343">
        <v>0.852823814262076</v>
      </c>
      <c r="N83" s="342"/>
      <c r="O83" s="343"/>
      <c r="P83" s="348">
        <v>9373.875859</v>
      </c>
      <c r="Q83" s="343">
        <v>0.929498388483832</v>
      </c>
      <c r="R83" s="348">
        <v>411</v>
      </c>
      <c r="S83" s="343">
        <v>0.0407540961085022</v>
      </c>
      <c r="T83" s="348">
        <v>300</v>
      </c>
      <c r="U83" s="346">
        <v>0.0297475154076659</v>
      </c>
      <c r="V83" s="311"/>
      <c r="W83" s="311"/>
    </row>
    <row r="84" ht="30" customHeight="1" spans="1:23">
      <c r="A84" s="344">
        <v>77</v>
      </c>
      <c r="B84" s="345" t="s">
        <v>32</v>
      </c>
      <c r="C84" s="342">
        <v>264822.10931</v>
      </c>
      <c r="D84" s="342">
        <v>202588.82667</v>
      </c>
      <c r="E84" s="343">
        <v>0.764999671658268</v>
      </c>
      <c r="F84" s="342">
        <v>18477.651791</v>
      </c>
      <c r="G84" s="343">
        <v>0.0912076549073386</v>
      </c>
      <c r="H84" s="342">
        <v>160377.29498</v>
      </c>
      <c r="I84" s="343">
        <v>0.791639389082602</v>
      </c>
      <c r="J84" s="342">
        <v>23733.880953</v>
      </c>
      <c r="K84" s="343">
        <v>0.117152961212715</v>
      </c>
      <c r="L84" s="342">
        <v>74351.02237</v>
      </c>
      <c r="M84" s="343">
        <v>0.367004555937883</v>
      </c>
      <c r="N84" s="342">
        <v>9270.6615</v>
      </c>
      <c r="O84" s="343">
        <v>0.124687747451078</v>
      </c>
      <c r="P84" s="342">
        <v>61539.55087</v>
      </c>
      <c r="Q84" s="343">
        <v>0.827689370076916</v>
      </c>
      <c r="R84" s="342">
        <v>3540.81</v>
      </c>
      <c r="S84" s="343">
        <v>0.047622882472006</v>
      </c>
      <c r="T84" s="342">
        <v>0</v>
      </c>
      <c r="U84" s="346"/>
      <c r="V84" s="311"/>
      <c r="W84" s="311"/>
    </row>
    <row r="85" ht="30" customHeight="1" spans="1:23">
      <c r="A85" s="344">
        <v>78</v>
      </c>
      <c r="B85" s="347" t="s">
        <v>117</v>
      </c>
      <c r="C85" s="342">
        <v>112253.31931</v>
      </c>
      <c r="D85" s="342">
        <v>100887.002946</v>
      </c>
      <c r="E85" s="343">
        <v>0.898744051099187</v>
      </c>
      <c r="F85" s="342">
        <v>4919.1</v>
      </c>
      <c r="G85" s="343">
        <v>0.048758510574776</v>
      </c>
      <c r="H85" s="342">
        <v>83771.32</v>
      </c>
      <c r="I85" s="343">
        <v>0.830347988876613</v>
      </c>
      <c r="J85" s="342">
        <v>12196.58</v>
      </c>
      <c r="K85" s="343">
        <v>0.120893471347625</v>
      </c>
      <c r="L85" s="342">
        <v>64106.82</v>
      </c>
      <c r="M85" s="343">
        <v>0.6354319003243</v>
      </c>
      <c r="N85" s="342">
        <v>3431.5</v>
      </c>
      <c r="O85" s="343">
        <v>0.034013301017939</v>
      </c>
      <c r="P85" s="348">
        <v>57134.51</v>
      </c>
      <c r="Q85" s="343">
        <v>0.56632180887147</v>
      </c>
      <c r="R85" s="348">
        <v>3540.81</v>
      </c>
      <c r="S85" s="343">
        <v>0.0350967904348911</v>
      </c>
      <c r="T85" s="348"/>
      <c r="U85" s="346"/>
      <c r="V85" s="311"/>
      <c r="W85" s="349"/>
    </row>
    <row r="86" ht="30" customHeight="1" spans="1:23">
      <c r="A86" s="344">
        <v>79</v>
      </c>
      <c r="B86" s="347" t="s">
        <v>118</v>
      </c>
      <c r="C86" s="342">
        <v>93271.52</v>
      </c>
      <c r="D86" s="342">
        <v>54887.16</v>
      </c>
      <c r="E86" s="343">
        <v>0.588466447207036</v>
      </c>
      <c r="F86" s="342">
        <v>5612</v>
      </c>
      <c r="G86" s="343">
        <v>0.10224613552605</v>
      </c>
      <c r="H86" s="342">
        <v>48924.164</v>
      </c>
      <c r="I86" s="343">
        <v>0.891358999081024</v>
      </c>
      <c r="J86" s="342">
        <v>351</v>
      </c>
      <c r="K86" s="343">
        <v>0.00639493826971554</v>
      </c>
      <c r="L86" s="342"/>
      <c r="M86" s="343"/>
      <c r="N86" s="342"/>
      <c r="O86" s="343"/>
      <c r="P86" s="348"/>
      <c r="Q86" s="343"/>
      <c r="R86" s="348"/>
      <c r="S86" s="343"/>
      <c r="T86" s="348"/>
      <c r="U86" s="346"/>
      <c r="V86" s="311" t="s">
        <v>50</v>
      </c>
      <c r="W86" s="311"/>
    </row>
    <row r="87" ht="30" customHeight="1" spans="1:23">
      <c r="A87" s="344">
        <v>80</v>
      </c>
      <c r="B87" s="347" t="s">
        <v>119</v>
      </c>
      <c r="C87" s="342">
        <v>24235.89</v>
      </c>
      <c r="D87" s="342">
        <v>17726.851554</v>
      </c>
      <c r="E87" s="343">
        <v>0.731429774355305</v>
      </c>
      <c r="F87" s="342">
        <v>2248.671007</v>
      </c>
      <c r="G87" s="343">
        <v>0.126851121878583</v>
      </c>
      <c r="H87" s="342">
        <v>7597.473234</v>
      </c>
      <c r="I87" s="343">
        <v>0.42858559574758</v>
      </c>
      <c r="J87" s="342">
        <v>7880.707313</v>
      </c>
      <c r="K87" s="343">
        <v>0.444563282373837</v>
      </c>
      <c r="L87" s="342">
        <v>10244.20237</v>
      </c>
      <c r="M87" s="343">
        <v>0.577891812248432</v>
      </c>
      <c r="N87" s="342">
        <v>5839.1615</v>
      </c>
      <c r="O87" s="343">
        <v>0.56999669560413</v>
      </c>
      <c r="P87" s="348">
        <v>4405.04087</v>
      </c>
      <c r="Q87" s="343">
        <v>0.43000330439587</v>
      </c>
      <c r="R87" s="348"/>
      <c r="S87" s="343"/>
      <c r="T87" s="348"/>
      <c r="U87" s="346"/>
      <c r="V87" s="311"/>
      <c r="W87" s="311" t="s">
        <v>50</v>
      </c>
    </row>
    <row r="88" ht="30" customHeight="1" spans="1:23">
      <c r="A88" s="344">
        <v>81</v>
      </c>
      <c r="B88" s="347" t="s">
        <v>120</v>
      </c>
      <c r="C88" s="342">
        <v>35061.38</v>
      </c>
      <c r="D88" s="342">
        <v>29087.81217</v>
      </c>
      <c r="E88" s="343">
        <v>0.829625421760353</v>
      </c>
      <c r="F88" s="342">
        <v>5697.880784</v>
      </c>
      <c r="G88" s="343">
        <v>0.195885505265898</v>
      </c>
      <c r="H88" s="342">
        <v>20084.337746</v>
      </c>
      <c r="I88" s="343">
        <v>0.69047261542462</v>
      </c>
      <c r="J88" s="342">
        <v>3305.59364</v>
      </c>
      <c r="K88" s="343">
        <v>0.113641879309481</v>
      </c>
      <c r="L88" s="342"/>
      <c r="M88" s="343"/>
      <c r="N88" s="342"/>
      <c r="O88" s="343"/>
      <c r="P88" s="348"/>
      <c r="Q88" s="343"/>
      <c r="R88" s="348"/>
      <c r="S88" s="343"/>
      <c r="T88" s="348"/>
      <c r="U88" s="346"/>
      <c r="V88" s="311"/>
      <c r="W88" s="349"/>
    </row>
    <row r="89" ht="30" customHeight="1" spans="1:23">
      <c r="A89" s="344">
        <v>82</v>
      </c>
      <c r="B89" s="345" t="s">
        <v>33</v>
      </c>
      <c r="C89" s="342">
        <v>82317</v>
      </c>
      <c r="D89" s="342">
        <v>68626.809896</v>
      </c>
      <c r="E89" s="343">
        <v>0.833689394608647</v>
      </c>
      <c r="F89" s="342">
        <v>25077.73</v>
      </c>
      <c r="G89" s="343">
        <v>0.365421765021627</v>
      </c>
      <c r="H89" s="342">
        <v>43130.283239</v>
      </c>
      <c r="I89" s="343">
        <v>0.628475712398135</v>
      </c>
      <c r="J89" s="342">
        <v>418.8536</v>
      </c>
      <c r="K89" s="343">
        <v>0.00610335232884566</v>
      </c>
      <c r="L89" s="342">
        <v>68626.813239</v>
      </c>
      <c r="M89" s="343">
        <v>1.00000004871274</v>
      </c>
      <c r="N89" s="342">
        <v>418.82</v>
      </c>
      <c r="O89" s="343">
        <v>0.00610286242698486</v>
      </c>
      <c r="P89" s="348">
        <v>60158.02</v>
      </c>
      <c r="Q89" s="343">
        <v>0.8765964374667</v>
      </c>
      <c r="R89" s="348">
        <v>718.6</v>
      </c>
      <c r="S89" s="343">
        <v>0.01047112587754</v>
      </c>
      <c r="T89" s="348">
        <v>7331.36</v>
      </c>
      <c r="U89" s="346">
        <v>0.106829381315839</v>
      </c>
      <c r="V89" s="311"/>
      <c r="W89" s="311"/>
    </row>
    <row r="90" ht="30" customHeight="1" spans="1:23">
      <c r="A90" s="344">
        <v>83</v>
      </c>
      <c r="B90" s="347" t="s">
        <v>121</v>
      </c>
      <c r="C90" s="342">
        <v>18069</v>
      </c>
      <c r="D90" s="342">
        <v>16588.06</v>
      </c>
      <c r="E90" s="343">
        <v>0.918039736565388</v>
      </c>
      <c r="F90" s="342">
        <v>9527.67</v>
      </c>
      <c r="G90" s="343">
        <v>0.574369154681138</v>
      </c>
      <c r="H90" s="342">
        <v>7060.38</v>
      </c>
      <c r="I90" s="343">
        <v>0.425630242475612</v>
      </c>
      <c r="J90" s="342">
        <v>0.0336</v>
      </c>
      <c r="K90" s="343">
        <v>2.02555331967692e-6</v>
      </c>
      <c r="L90" s="342">
        <v>16588.06</v>
      </c>
      <c r="M90" s="343">
        <v>1</v>
      </c>
      <c r="N90" s="342"/>
      <c r="O90" s="343">
        <v>0</v>
      </c>
      <c r="P90" s="348">
        <v>15575.39</v>
      </c>
      <c r="Q90" s="343">
        <v>0.938951872611987</v>
      </c>
      <c r="R90" s="348"/>
      <c r="S90" s="343">
        <v>0</v>
      </c>
      <c r="T90" s="348">
        <v>1012.67</v>
      </c>
      <c r="U90" s="346">
        <v>0.0610481273880128</v>
      </c>
      <c r="V90" s="311"/>
      <c r="W90" s="311" t="s">
        <v>50</v>
      </c>
    </row>
    <row r="91" ht="30" customHeight="1" spans="1:23">
      <c r="A91" s="344">
        <v>84</v>
      </c>
      <c r="B91" s="347" t="s">
        <v>122</v>
      </c>
      <c r="C91" s="342">
        <v>13507</v>
      </c>
      <c r="D91" s="342">
        <v>9585.85</v>
      </c>
      <c r="E91" s="343">
        <v>0.709694972976975</v>
      </c>
      <c r="F91" s="342">
        <v>3086.03</v>
      </c>
      <c r="G91" s="343">
        <v>0.321935978551719</v>
      </c>
      <c r="H91" s="342">
        <v>6494.82</v>
      </c>
      <c r="I91" s="343">
        <v>0.677542419295107</v>
      </c>
      <c r="J91" s="342">
        <v>5</v>
      </c>
      <c r="K91" s="343">
        <v>0.000521602153173688</v>
      </c>
      <c r="L91" s="342">
        <v>9585.85</v>
      </c>
      <c r="M91" s="343">
        <v>1</v>
      </c>
      <c r="N91" s="342">
        <v>5</v>
      </c>
      <c r="O91" s="343">
        <v>0.000521602153173688</v>
      </c>
      <c r="P91" s="348">
        <v>9378.42</v>
      </c>
      <c r="Q91" s="343">
        <v>0.978360813073436</v>
      </c>
      <c r="R91" s="348">
        <v>109.84</v>
      </c>
      <c r="S91" s="343">
        <v>0.0114585561009196</v>
      </c>
      <c r="T91" s="348">
        <v>92.59</v>
      </c>
      <c r="U91" s="346">
        <v>0.00965902867247036</v>
      </c>
      <c r="V91" s="311"/>
      <c r="W91" s="311"/>
    </row>
    <row r="92" ht="30" customHeight="1" spans="1:23">
      <c r="A92" s="344">
        <v>85</v>
      </c>
      <c r="B92" s="347" t="s">
        <v>123</v>
      </c>
      <c r="C92" s="342">
        <v>17105</v>
      </c>
      <c r="D92" s="348">
        <v>11140.7</v>
      </c>
      <c r="E92" s="343">
        <v>0.651312481730488</v>
      </c>
      <c r="F92" s="342">
        <v>5394.89</v>
      </c>
      <c r="G92" s="343">
        <v>0.484250540809823</v>
      </c>
      <c r="H92" s="342">
        <v>5745.85</v>
      </c>
      <c r="I92" s="343">
        <v>0.515753049628838</v>
      </c>
      <c r="J92" s="342"/>
      <c r="K92" s="343">
        <v>0</v>
      </c>
      <c r="L92" s="342">
        <v>11140.7</v>
      </c>
      <c r="M92" s="343">
        <v>1</v>
      </c>
      <c r="N92" s="342"/>
      <c r="O92" s="343">
        <v>0</v>
      </c>
      <c r="P92" s="348">
        <v>4406.83</v>
      </c>
      <c r="Q92" s="343">
        <v>0.395561320204296</v>
      </c>
      <c r="R92" s="348">
        <v>608.76</v>
      </c>
      <c r="S92" s="343">
        <v>0.0546428859945964</v>
      </c>
      <c r="T92" s="348">
        <v>6125.1</v>
      </c>
      <c r="U92" s="346">
        <v>0.549794896191442</v>
      </c>
      <c r="V92" s="349"/>
      <c r="W92" s="349"/>
    </row>
    <row r="93" ht="29.25" customHeight="1" spans="1:23">
      <c r="A93" s="344">
        <v>86</v>
      </c>
      <c r="B93" s="347" t="s">
        <v>124</v>
      </c>
      <c r="C93" s="342">
        <v>14579</v>
      </c>
      <c r="D93" s="342">
        <v>13855.213239</v>
      </c>
      <c r="E93" s="343">
        <v>0.950354155909184</v>
      </c>
      <c r="F93" s="342">
        <v>530</v>
      </c>
      <c r="G93" s="343">
        <v>0.0382527494061328</v>
      </c>
      <c r="H93" s="342">
        <v>13325.213239</v>
      </c>
      <c r="I93" s="343">
        <v>0.961747250593867</v>
      </c>
      <c r="J93" s="342"/>
      <c r="K93" s="343">
        <v>0</v>
      </c>
      <c r="L93" s="351">
        <v>13855.213239</v>
      </c>
      <c r="M93" s="343">
        <v>1</v>
      </c>
      <c r="N93" s="342"/>
      <c r="O93" s="343">
        <v>0</v>
      </c>
      <c r="P93" s="348">
        <v>13754.21</v>
      </c>
      <c r="Q93" s="343">
        <v>0.992710091338349</v>
      </c>
      <c r="R93" s="348"/>
      <c r="S93" s="343">
        <v>0</v>
      </c>
      <c r="T93" s="348">
        <v>101</v>
      </c>
      <c r="U93" s="346">
        <v>0.00728967488682907</v>
      </c>
      <c r="V93" s="311"/>
      <c r="W93" s="311" t="s">
        <v>50</v>
      </c>
    </row>
    <row r="94" ht="30" customHeight="1" spans="1:23">
      <c r="A94" s="344">
        <v>87</v>
      </c>
      <c r="B94" s="347" t="s">
        <v>125</v>
      </c>
      <c r="C94" s="342">
        <v>8716</v>
      </c>
      <c r="D94" s="342">
        <v>8019.68</v>
      </c>
      <c r="E94" s="343">
        <v>0.920110142267095</v>
      </c>
      <c r="F94" s="342">
        <v>2803.74</v>
      </c>
      <c r="G94" s="343">
        <v>0.349607465634539</v>
      </c>
      <c r="H94" s="342">
        <v>4804.12</v>
      </c>
      <c r="I94" s="343">
        <v>0.599041358258684</v>
      </c>
      <c r="J94" s="342">
        <v>411.82</v>
      </c>
      <c r="K94" s="343">
        <v>0.0513511761067773</v>
      </c>
      <c r="L94" s="342">
        <v>8019.68</v>
      </c>
      <c r="M94" s="343">
        <v>1</v>
      </c>
      <c r="N94" s="342">
        <v>411.82</v>
      </c>
      <c r="O94" s="343">
        <v>0.0513511761067773</v>
      </c>
      <c r="P94" s="348">
        <v>7607.86</v>
      </c>
      <c r="Q94" s="343">
        <v>0.948648823893223</v>
      </c>
      <c r="R94" s="348"/>
      <c r="S94" s="343">
        <v>0</v>
      </c>
      <c r="T94" s="348"/>
      <c r="U94" s="346">
        <v>0</v>
      </c>
      <c r="V94" s="311"/>
      <c r="W94" s="311"/>
    </row>
    <row r="95" ht="30" customHeight="1" spans="1:23">
      <c r="A95" s="344">
        <v>88</v>
      </c>
      <c r="B95" s="347" t="s">
        <v>126</v>
      </c>
      <c r="C95" s="342">
        <v>10341</v>
      </c>
      <c r="D95" s="342">
        <v>9437.306657</v>
      </c>
      <c r="E95" s="343">
        <v>0.912610642781162</v>
      </c>
      <c r="F95" s="342">
        <v>3735.4</v>
      </c>
      <c r="G95" s="343">
        <v>0.395812082383623</v>
      </c>
      <c r="H95" s="342">
        <v>5699.9</v>
      </c>
      <c r="I95" s="343">
        <v>0.603975287353005</v>
      </c>
      <c r="J95" s="342">
        <v>2</v>
      </c>
      <c r="K95" s="343">
        <v>0.000211924871437395</v>
      </c>
      <c r="L95" s="342">
        <v>9437.31</v>
      </c>
      <c r="M95" s="343">
        <v>1.00000035423242</v>
      </c>
      <c r="N95" s="342">
        <v>2</v>
      </c>
      <c r="O95" s="343">
        <v>0.000211924796366761</v>
      </c>
      <c r="P95" s="348">
        <v>9435.31</v>
      </c>
      <c r="Q95" s="343">
        <v>0.999788075203633</v>
      </c>
      <c r="R95" s="348"/>
      <c r="S95" s="343">
        <v>0</v>
      </c>
      <c r="T95" s="348"/>
      <c r="U95" s="346">
        <v>0</v>
      </c>
      <c r="V95" s="349"/>
      <c r="W95" s="349"/>
    </row>
    <row r="96" ht="30" customHeight="1" spans="1:23">
      <c r="A96" s="344">
        <v>89</v>
      </c>
      <c r="B96" s="345" t="s">
        <v>34</v>
      </c>
      <c r="C96" s="342">
        <v>48973.8</v>
      </c>
      <c r="D96" s="342">
        <v>32845.767533</v>
      </c>
      <c r="E96" s="343">
        <v>0.670680395088803</v>
      </c>
      <c r="F96" s="342">
        <v>16024.655669</v>
      </c>
      <c r="G96" s="343">
        <v>0.487875816964852</v>
      </c>
      <c r="H96" s="342">
        <v>8679.641864</v>
      </c>
      <c r="I96" s="343">
        <v>0.264254499617937</v>
      </c>
      <c r="J96" s="342">
        <v>8141.47</v>
      </c>
      <c r="K96" s="343">
        <v>0.24786968341721</v>
      </c>
      <c r="L96" s="342">
        <v>27384.767533</v>
      </c>
      <c r="M96" s="343">
        <v>0.833738091383818</v>
      </c>
      <c r="N96" s="342">
        <v>13602.47</v>
      </c>
      <c r="O96" s="343">
        <v>0.496716650364417</v>
      </c>
      <c r="P96" s="342">
        <v>19958.713896</v>
      </c>
      <c r="Q96" s="343">
        <v>0.728825390682932</v>
      </c>
      <c r="R96" s="342">
        <v>3626.973637</v>
      </c>
      <c r="S96" s="343">
        <v>0.110424383700457</v>
      </c>
      <c r="T96" s="342">
        <v>5349.57</v>
      </c>
      <c r="U96" s="346">
        <v>0.195348380940371</v>
      </c>
      <c r="V96" s="311"/>
      <c r="W96" s="311"/>
    </row>
    <row r="97" ht="30" customHeight="1" spans="1:23">
      <c r="A97" s="344">
        <v>90</v>
      </c>
      <c r="B97" s="347" t="s">
        <v>127</v>
      </c>
      <c r="C97" s="342">
        <v>8720</v>
      </c>
      <c r="D97" s="342">
        <v>7518.99</v>
      </c>
      <c r="E97" s="343">
        <v>0.8623</v>
      </c>
      <c r="F97" s="342">
        <v>6005.81</v>
      </c>
      <c r="G97" s="343">
        <v>0.7988</v>
      </c>
      <c r="H97" s="342">
        <v>119.99</v>
      </c>
      <c r="I97" s="343">
        <v>0.0159582603514568</v>
      </c>
      <c r="J97" s="342">
        <v>1393.19</v>
      </c>
      <c r="K97" s="343">
        <v>0.185289513618185</v>
      </c>
      <c r="L97" s="342">
        <v>7518.99</v>
      </c>
      <c r="M97" s="343">
        <v>1</v>
      </c>
      <c r="N97" s="342">
        <v>1393.19</v>
      </c>
      <c r="O97" s="343">
        <v>0.185289513618185</v>
      </c>
      <c r="P97" s="348">
        <v>6005.81</v>
      </c>
      <c r="Q97" s="343">
        <v>0.798752226030358</v>
      </c>
      <c r="R97" s="348">
        <v>119.99</v>
      </c>
      <c r="S97" s="343">
        <v>0.0159582603514568</v>
      </c>
      <c r="T97" s="348" t="s">
        <v>128</v>
      </c>
      <c r="U97" s="346" t="s">
        <v>129</v>
      </c>
      <c r="V97" s="349"/>
      <c r="W97" s="349"/>
    </row>
    <row r="98" ht="30" customHeight="1" spans="1:23">
      <c r="A98" s="344">
        <v>91</v>
      </c>
      <c r="B98" s="347" t="s">
        <v>130</v>
      </c>
      <c r="C98" s="342">
        <v>14255</v>
      </c>
      <c r="D98" s="342">
        <v>6719.297533</v>
      </c>
      <c r="E98" s="343">
        <v>0.471364260470011</v>
      </c>
      <c r="F98" s="342">
        <v>2157.075669</v>
      </c>
      <c r="G98" s="343">
        <v>0.321026961286669</v>
      </c>
      <c r="H98" s="342">
        <v>2984.481864</v>
      </c>
      <c r="I98" s="343">
        <v>0.444165755325245</v>
      </c>
      <c r="J98" s="342">
        <v>1577.74</v>
      </c>
      <c r="K98" s="343">
        <v>0.234807283388086</v>
      </c>
      <c r="L98" s="342">
        <v>6719.297533</v>
      </c>
      <c r="M98" s="343">
        <v>1</v>
      </c>
      <c r="N98" s="342">
        <v>1577.74</v>
      </c>
      <c r="O98" s="343">
        <v>0.234807283388086</v>
      </c>
      <c r="P98" s="348">
        <v>5046.963896</v>
      </c>
      <c r="Q98" s="343">
        <v>0.751114810917839</v>
      </c>
      <c r="R98" s="348">
        <v>51.503637</v>
      </c>
      <c r="S98" s="343">
        <v>0.00766503295129497</v>
      </c>
      <c r="T98" s="348">
        <v>43.09</v>
      </c>
      <c r="U98" s="346">
        <v>0.00641287274277932</v>
      </c>
      <c r="V98" s="349"/>
      <c r="W98" s="349"/>
    </row>
    <row r="99" ht="30" customHeight="1" spans="1:23">
      <c r="A99" s="344">
        <v>92</v>
      </c>
      <c r="B99" s="347" t="s">
        <v>131</v>
      </c>
      <c r="C99" s="342">
        <v>13964</v>
      </c>
      <c r="D99" s="342">
        <v>8877</v>
      </c>
      <c r="E99" s="343">
        <v>0.635706101403609</v>
      </c>
      <c r="F99" s="342">
        <v>1731</v>
      </c>
      <c r="G99" s="343">
        <v>0.194998310239946</v>
      </c>
      <c r="H99" s="342">
        <v>3730</v>
      </c>
      <c r="I99" s="343">
        <v>0.420187000112651</v>
      </c>
      <c r="J99" s="342">
        <v>3416</v>
      </c>
      <c r="K99" s="343">
        <v>0.384814689647403</v>
      </c>
      <c r="L99" s="342">
        <v>3416</v>
      </c>
      <c r="M99" s="343">
        <v>0.384814689647403</v>
      </c>
      <c r="N99" s="342">
        <v>8877</v>
      </c>
      <c r="O99" s="343">
        <v>1</v>
      </c>
      <c r="P99" s="348">
        <v>991</v>
      </c>
      <c r="Q99" s="343">
        <v>0.290105386416862</v>
      </c>
      <c r="R99" s="348">
        <v>1340</v>
      </c>
      <c r="S99" s="343">
        <v>0.150951898163794</v>
      </c>
      <c r="T99" s="348">
        <v>3130</v>
      </c>
      <c r="U99" s="346">
        <v>0.916276346604215</v>
      </c>
      <c r="V99" s="311"/>
      <c r="W99" s="311" t="s">
        <v>50</v>
      </c>
    </row>
    <row r="100" ht="30" customHeight="1" spans="1:23">
      <c r="A100" s="344">
        <v>93</v>
      </c>
      <c r="B100" s="347" t="s">
        <v>132</v>
      </c>
      <c r="C100" s="342">
        <v>5241.8</v>
      </c>
      <c r="D100" s="342">
        <v>4281</v>
      </c>
      <c r="E100" s="343">
        <v>0.816704185585104</v>
      </c>
      <c r="F100" s="342">
        <v>2527.5</v>
      </c>
      <c r="G100" s="343">
        <v>0.590399439383322</v>
      </c>
      <c r="H100" s="342">
        <v>922.96</v>
      </c>
      <c r="I100" s="343">
        <v>0.21559448726933</v>
      </c>
      <c r="J100" s="342">
        <v>830.54</v>
      </c>
      <c r="K100" s="343">
        <v>0.194006073347349</v>
      </c>
      <c r="L100" s="342">
        <v>4281</v>
      </c>
      <c r="M100" s="343">
        <v>1</v>
      </c>
      <c r="N100" s="342">
        <v>830.54</v>
      </c>
      <c r="O100" s="343">
        <v>0.194006073347349</v>
      </c>
      <c r="P100" s="348">
        <v>3389.46</v>
      </c>
      <c r="Q100" s="343">
        <v>0.791744919411352</v>
      </c>
      <c r="R100" s="348" t="s">
        <v>128</v>
      </c>
      <c r="S100" s="343" t="s">
        <v>129</v>
      </c>
      <c r="T100" s="348">
        <v>61</v>
      </c>
      <c r="U100" s="346">
        <v>0.0142490072412988</v>
      </c>
      <c r="V100" s="311"/>
      <c r="W100" s="349"/>
    </row>
    <row r="101" ht="30" customHeight="1" spans="1:23">
      <c r="A101" s="344">
        <v>94</v>
      </c>
      <c r="B101" s="347" t="s">
        <v>134</v>
      </c>
      <c r="C101" s="342" t="s">
        <v>128</v>
      </c>
      <c r="D101" s="342" t="s">
        <v>128</v>
      </c>
      <c r="E101" s="343" t="s">
        <v>128</v>
      </c>
      <c r="F101" s="342" t="s">
        <v>128</v>
      </c>
      <c r="G101" s="343" t="s">
        <v>129</v>
      </c>
      <c r="H101" s="342" t="s">
        <v>128</v>
      </c>
      <c r="I101" s="343" t="s">
        <v>129</v>
      </c>
      <c r="J101" s="342" t="s">
        <v>128</v>
      </c>
      <c r="K101" s="343" t="s">
        <v>129</v>
      </c>
      <c r="L101" s="342" t="s">
        <v>128</v>
      </c>
      <c r="M101" s="343" t="s">
        <v>129</v>
      </c>
      <c r="N101" s="342" t="s">
        <v>128</v>
      </c>
      <c r="O101" s="343" t="s">
        <v>129</v>
      </c>
      <c r="P101" s="348" t="s">
        <v>128</v>
      </c>
      <c r="Q101" s="343" t="s">
        <v>129</v>
      </c>
      <c r="R101" s="348" t="s">
        <v>128</v>
      </c>
      <c r="S101" s="343" t="s">
        <v>129</v>
      </c>
      <c r="T101" s="348" t="s">
        <v>128</v>
      </c>
      <c r="U101" s="346" t="s">
        <v>129</v>
      </c>
      <c r="V101" s="311"/>
      <c r="W101" s="311" t="s">
        <v>50</v>
      </c>
    </row>
    <row r="102" ht="30" customHeight="1" spans="1:23">
      <c r="A102" s="344">
        <v>95</v>
      </c>
      <c r="B102" s="347" t="s">
        <v>135</v>
      </c>
      <c r="C102" s="342">
        <v>4226</v>
      </c>
      <c r="D102" s="342">
        <v>3039.48</v>
      </c>
      <c r="E102" s="343">
        <v>0.7192</v>
      </c>
      <c r="F102" s="342">
        <v>1493.27</v>
      </c>
      <c r="G102" s="343">
        <v>0.49129127350731</v>
      </c>
      <c r="H102" s="342">
        <v>622.21</v>
      </c>
      <c r="I102" s="343">
        <v>0.204709358179689</v>
      </c>
      <c r="J102" s="342">
        <v>924</v>
      </c>
      <c r="K102" s="343">
        <v>0.303999368313001</v>
      </c>
      <c r="L102" s="342">
        <v>3039.48</v>
      </c>
      <c r="M102" s="343">
        <v>1</v>
      </c>
      <c r="N102" s="342">
        <v>924</v>
      </c>
      <c r="O102" s="343">
        <v>0.303999368313001</v>
      </c>
      <c r="P102" s="348">
        <v>2115.48</v>
      </c>
      <c r="Q102" s="343">
        <v>0.696000631686999</v>
      </c>
      <c r="R102" s="348">
        <v>2115.48</v>
      </c>
      <c r="S102" s="343">
        <v>0.696000631686999</v>
      </c>
      <c r="T102" s="348">
        <v>2115.48</v>
      </c>
      <c r="U102" s="346">
        <v>0.696000631686999</v>
      </c>
      <c r="V102" s="349"/>
      <c r="W102" s="349"/>
    </row>
    <row r="103" ht="30" customHeight="1" spans="1:23">
      <c r="A103" s="344">
        <v>96</v>
      </c>
      <c r="B103" s="347" t="s">
        <v>136</v>
      </c>
      <c r="C103" s="342">
        <v>2567</v>
      </c>
      <c r="D103" s="342">
        <v>2410</v>
      </c>
      <c r="E103" s="343">
        <v>0.9388</v>
      </c>
      <c r="F103" s="342">
        <v>2110</v>
      </c>
      <c r="G103" s="343">
        <v>0.87551867219917</v>
      </c>
      <c r="H103" s="342">
        <v>300</v>
      </c>
      <c r="I103" s="343">
        <v>0.12448132780083</v>
      </c>
      <c r="J103" s="342" t="s">
        <v>128</v>
      </c>
      <c r="K103" s="343" t="s">
        <v>129</v>
      </c>
      <c r="L103" s="342">
        <v>2410</v>
      </c>
      <c r="M103" s="343">
        <v>1</v>
      </c>
      <c r="N103" s="342" t="s">
        <v>128</v>
      </c>
      <c r="O103" s="343" t="s">
        <v>129</v>
      </c>
      <c r="P103" s="348">
        <v>2410</v>
      </c>
      <c r="Q103" s="343">
        <v>1</v>
      </c>
      <c r="R103" s="348" t="s">
        <v>128</v>
      </c>
      <c r="S103" s="343" t="s">
        <v>129</v>
      </c>
      <c r="T103" s="348" t="s">
        <v>128</v>
      </c>
      <c r="U103" s="346" t="s">
        <v>129</v>
      </c>
      <c r="V103" s="311"/>
      <c r="W103" s="349"/>
    </row>
    <row r="104" ht="30" customHeight="1" spans="1:23">
      <c r="A104" s="344">
        <v>97</v>
      </c>
      <c r="B104" s="345" t="s">
        <v>35</v>
      </c>
      <c r="C104" s="342">
        <v>28674</v>
      </c>
      <c r="D104" s="342">
        <v>23772.77</v>
      </c>
      <c r="E104" s="343">
        <v>0.8291</v>
      </c>
      <c r="F104" s="342">
        <v>13013.61</v>
      </c>
      <c r="G104" s="343">
        <v>0.5474</v>
      </c>
      <c r="H104" s="342">
        <v>10152.66</v>
      </c>
      <c r="I104" s="343">
        <v>0.4271</v>
      </c>
      <c r="J104" s="342">
        <v>606.5</v>
      </c>
      <c r="K104" s="343">
        <v>0.0251</v>
      </c>
      <c r="L104" s="342">
        <v>15994.39</v>
      </c>
      <c r="M104" s="343">
        <v>0.6728</v>
      </c>
      <c r="N104" s="342">
        <v>606.5</v>
      </c>
      <c r="O104" s="343">
        <v>0.0379</v>
      </c>
      <c r="P104" s="342">
        <v>13548.89</v>
      </c>
      <c r="Q104" s="343">
        <v>0.8471</v>
      </c>
      <c r="R104" s="342"/>
      <c r="S104" s="343"/>
      <c r="T104" s="342">
        <v>1839</v>
      </c>
      <c r="U104" s="346">
        <v>0.115</v>
      </c>
      <c r="V104" s="311"/>
      <c r="W104" s="311"/>
    </row>
    <row r="105" ht="30" customHeight="1" spans="1:23">
      <c r="A105" s="344">
        <v>98</v>
      </c>
      <c r="B105" s="347" t="s">
        <v>137</v>
      </c>
      <c r="C105" s="342">
        <v>21952</v>
      </c>
      <c r="D105" s="342">
        <v>18402.89</v>
      </c>
      <c r="E105" s="343">
        <v>0.8383</v>
      </c>
      <c r="F105" s="342">
        <v>10779.29</v>
      </c>
      <c r="G105" s="343">
        <v>0.5857</v>
      </c>
      <c r="H105" s="342">
        <v>7617.1</v>
      </c>
      <c r="I105" s="343">
        <v>0.4139</v>
      </c>
      <c r="J105" s="342">
        <v>6.5</v>
      </c>
      <c r="K105" s="343">
        <v>0.0004</v>
      </c>
      <c r="L105" s="342">
        <v>11599.79</v>
      </c>
      <c r="M105" s="343">
        <v>0.63</v>
      </c>
      <c r="N105" s="342">
        <v>6.5</v>
      </c>
      <c r="O105" s="343">
        <v>0.0006</v>
      </c>
      <c r="P105" s="348">
        <v>9754.29</v>
      </c>
      <c r="Q105" s="343">
        <v>0.8409</v>
      </c>
      <c r="R105" s="348">
        <v>0</v>
      </c>
      <c r="S105" s="343"/>
      <c r="T105" s="348">
        <v>1839</v>
      </c>
      <c r="U105" s="346">
        <v>0.1585</v>
      </c>
      <c r="V105" s="349"/>
      <c r="W105" s="311" t="s">
        <v>50</v>
      </c>
    </row>
    <row r="106" ht="30" customHeight="1" spans="1:23">
      <c r="A106" s="344">
        <v>99</v>
      </c>
      <c r="B106" s="347" t="s">
        <v>138</v>
      </c>
      <c r="C106" s="342">
        <v>6722</v>
      </c>
      <c r="D106" s="342">
        <v>5369.88</v>
      </c>
      <c r="E106" s="343">
        <v>0.798851532282059</v>
      </c>
      <c r="F106" s="342">
        <v>2234.32</v>
      </c>
      <c r="G106" s="343">
        <v>0.416083785857412</v>
      </c>
      <c r="H106" s="342">
        <v>2535.56</v>
      </c>
      <c r="I106" s="343">
        <v>0.472181873710399</v>
      </c>
      <c r="J106" s="342">
        <v>600</v>
      </c>
      <c r="K106" s="343">
        <v>0.111734340432188</v>
      </c>
      <c r="L106" s="342">
        <v>4394.6</v>
      </c>
      <c r="M106" s="343">
        <v>0.8184</v>
      </c>
      <c r="N106" s="342">
        <v>600</v>
      </c>
      <c r="O106" s="343">
        <v>0.1365</v>
      </c>
      <c r="P106" s="348">
        <v>3794.6</v>
      </c>
      <c r="Q106" s="343">
        <v>0.8635</v>
      </c>
      <c r="R106" s="348"/>
      <c r="S106" s="343"/>
      <c r="T106" s="348"/>
      <c r="U106" s="346"/>
      <c r="V106" s="349"/>
      <c r="W106" s="349"/>
    </row>
    <row r="107" ht="30" customHeight="1" spans="1:23">
      <c r="A107" s="254"/>
      <c r="B107" s="254"/>
      <c r="C107" s="352"/>
      <c r="D107" s="294"/>
      <c r="E107" s="353"/>
      <c r="F107" s="354"/>
      <c r="G107" s="354"/>
      <c r="H107" s="354"/>
      <c r="I107" s="354"/>
      <c r="J107" s="354"/>
      <c r="K107" s="354"/>
      <c r="L107" s="295"/>
      <c r="M107" s="295"/>
      <c r="N107" s="295"/>
      <c r="O107" s="296"/>
      <c r="P107" s="295"/>
      <c r="Q107" s="296"/>
      <c r="R107" s="295"/>
      <c r="S107" s="296"/>
      <c r="T107" s="295"/>
      <c r="U107" s="296"/>
      <c r="V107" s="254"/>
      <c r="W107" s="254"/>
    </row>
    <row r="108" ht="30" customHeight="1" spans="1:23">
      <c r="A108" s="254"/>
      <c r="B108" s="254"/>
      <c r="C108" s="352"/>
      <c r="D108" s="294"/>
      <c r="E108" s="353"/>
      <c r="F108" s="354"/>
      <c r="G108" s="354"/>
      <c r="H108" s="354"/>
      <c r="I108" s="354"/>
      <c r="J108" s="354"/>
      <c r="K108" s="354"/>
      <c r="L108" s="295"/>
      <c r="M108" s="295"/>
      <c r="N108" s="295"/>
      <c r="O108" s="296"/>
      <c r="P108" s="295"/>
      <c r="Q108" s="296"/>
      <c r="R108" s="295"/>
      <c r="S108" s="296"/>
      <c r="T108" s="295"/>
      <c r="U108" s="296"/>
      <c r="V108" s="254"/>
      <c r="W108" s="254"/>
    </row>
    <row r="109" ht="30" customHeight="1" spans="1:23">
      <c r="A109" s="254"/>
      <c r="B109" s="254"/>
      <c r="C109" s="352"/>
      <c r="D109" s="294"/>
      <c r="E109" s="353"/>
      <c r="F109" s="354"/>
      <c r="G109" s="354"/>
      <c r="H109" s="354"/>
      <c r="I109" s="354"/>
      <c r="J109" s="354"/>
      <c r="K109" s="354"/>
      <c r="L109" s="295"/>
      <c r="M109" s="295"/>
      <c r="N109" s="295"/>
      <c r="O109" s="296"/>
      <c r="P109" s="295"/>
      <c r="Q109" s="296"/>
      <c r="R109" s="295"/>
      <c r="S109" s="296"/>
      <c r="T109" s="295"/>
      <c r="U109" s="296"/>
      <c r="V109" s="254"/>
      <c r="W109" s="254"/>
    </row>
    <row r="110" ht="30" customHeight="1" spans="1:23">
      <c r="A110" s="254"/>
      <c r="B110" s="254"/>
      <c r="C110" s="352"/>
      <c r="D110" s="294"/>
      <c r="E110" s="353"/>
      <c r="F110" s="354"/>
      <c r="G110" s="354"/>
      <c r="H110" s="354"/>
      <c r="I110" s="354"/>
      <c r="J110" s="354"/>
      <c r="K110" s="354"/>
      <c r="L110" s="295"/>
      <c r="M110" s="295"/>
      <c r="N110" s="295"/>
      <c r="O110" s="296"/>
      <c r="P110" s="295"/>
      <c r="Q110" s="296"/>
      <c r="R110" s="295"/>
      <c r="S110" s="296"/>
      <c r="T110" s="295"/>
      <c r="U110" s="296"/>
      <c r="V110" s="254"/>
      <c r="W110" s="254"/>
    </row>
    <row r="111" ht="30" customHeight="1" spans="1:23">
      <c r="A111" s="254"/>
      <c r="B111" s="254"/>
      <c r="C111" s="352"/>
      <c r="D111" s="294"/>
      <c r="E111" s="353"/>
      <c r="F111" s="354"/>
      <c r="G111" s="354"/>
      <c r="H111" s="354"/>
      <c r="I111" s="354"/>
      <c r="J111" s="354"/>
      <c r="K111" s="354"/>
      <c r="L111" s="295"/>
      <c r="M111" s="295"/>
      <c r="N111" s="295"/>
      <c r="O111" s="296"/>
      <c r="P111" s="295"/>
      <c r="Q111" s="296"/>
      <c r="R111" s="295"/>
      <c r="S111" s="296"/>
      <c r="T111" s="295"/>
      <c r="U111" s="296"/>
      <c r="V111" s="254"/>
      <c r="W111" s="254"/>
    </row>
    <row r="112" ht="30" customHeight="1" spans="1:23">
      <c r="A112" s="254"/>
      <c r="B112" s="254"/>
      <c r="C112" s="352"/>
      <c r="D112" s="294"/>
      <c r="E112" s="353"/>
      <c r="F112" s="354"/>
      <c r="G112" s="354"/>
      <c r="H112" s="354"/>
      <c r="I112" s="354"/>
      <c r="J112" s="354"/>
      <c r="K112" s="354"/>
      <c r="L112" s="295"/>
      <c r="M112" s="295"/>
      <c r="N112" s="295"/>
      <c r="O112" s="296"/>
      <c r="P112" s="295"/>
      <c r="Q112" s="296"/>
      <c r="R112" s="295"/>
      <c r="S112" s="296"/>
      <c r="T112" s="295"/>
      <c r="U112" s="296"/>
      <c r="V112" s="254"/>
      <c r="W112" s="254"/>
    </row>
    <row r="113" ht="30" customHeight="1" spans="1:23">
      <c r="A113" s="254"/>
      <c r="B113" s="254"/>
      <c r="C113" s="352"/>
      <c r="D113" s="294"/>
      <c r="E113" s="353"/>
      <c r="F113" s="354"/>
      <c r="G113" s="354"/>
      <c r="H113" s="354"/>
      <c r="I113" s="354"/>
      <c r="J113" s="354"/>
      <c r="K113" s="354"/>
      <c r="L113" s="295"/>
      <c r="M113" s="295"/>
      <c r="N113" s="295"/>
      <c r="O113" s="296"/>
      <c r="P113" s="295"/>
      <c r="Q113" s="296"/>
      <c r="R113" s="295"/>
      <c r="S113" s="296"/>
      <c r="T113" s="295"/>
      <c r="U113" s="296"/>
      <c r="V113" s="254"/>
      <c r="W113" s="254"/>
    </row>
    <row r="114" ht="30" customHeight="1" spans="1:23">
      <c r="A114" s="254"/>
      <c r="B114" s="254"/>
      <c r="C114" s="352"/>
      <c r="D114" s="294"/>
      <c r="E114" s="353"/>
      <c r="F114" s="354"/>
      <c r="G114" s="354"/>
      <c r="H114" s="354"/>
      <c r="I114" s="354"/>
      <c r="J114" s="354"/>
      <c r="K114" s="354"/>
      <c r="L114" s="297"/>
      <c r="M114" s="297"/>
      <c r="N114" s="297"/>
      <c r="O114" s="296"/>
      <c r="P114" s="297"/>
      <c r="Q114" s="296"/>
      <c r="R114" s="297"/>
      <c r="S114" s="296"/>
      <c r="T114" s="297"/>
      <c r="U114" s="296"/>
      <c r="V114" s="254"/>
      <c r="W114" s="254"/>
    </row>
    <row r="115" spans="1:23">
      <c r="A115" s="254"/>
      <c r="B115" s="254"/>
      <c r="C115" s="352"/>
      <c r="D115" s="294"/>
      <c r="E115" s="353"/>
      <c r="F115" s="354"/>
      <c r="G115" s="354"/>
      <c r="H115" s="354"/>
      <c r="I115" s="354"/>
      <c r="J115" s="354"/>
      <c r="K115" s="354"/>
      <c r="L115" s="297"/>
      <c r="M115" s="297"/>
      <c r="N115" s="297"/>
      <c r="O115" s="296"/>
      <c r="P115" s="297"/>
      <c r="Q115" s="296"/>
      <c r="R115" s="297"/>
      <c r="S115" s="296"/>
      <c r="T115" s="297"/>
      <c r="U115" s="296"/>
      <c r="V115" s="254"/>
      <c r="W115" s="254"/>
    </row>
    <row r="116" spans="1:23">
      <c r="A116" s="254"/>
      <c r="B116" s="254"/>
      <c r="C116" s="352"/>
      <c r="D116" s="294"/>
      <c r="E116" s="353"/>
      <c r="F116" s="354"/>
      <c r="G116" s="354"/>
      <c r="H116" s="354"/>
      <c r="I116" s="354"/>
      <c r="J116" s="354"/>
      <c r="K116" s="354"/>
      <c r="L116" s="297"/>
      <c r="M116" s="297"/>
      <c r="N116" s="297"/>
      <c r="O116" s="296"/>
      <c r="P116" s="297"/>
      <c r="Q116" s="296"/>
      <c r="R116" s="297"/>
      <c r="S116" s="296"/>
      <c r="T116" s="297"/>
      <c r="U116" s="296"/>
      <c r="V116" s="254"/>
      <c r="W116" s="254"/>
    </row>
    <row r="117" spans="1:23">
      <c r="A117" s="254"/>
      <c r="B117" s="254"/>
      <c r="C117" s="352"/>
      <c r="D117" s="294"/>
      <c r="E117" s="353"/>
      <c r="F117" s="354"/>
      <c r="G117" s="354"/>
      <c r="H117" s="354"/>
      <c r="I117" s="354"/>
      <c r="J117" s="354"/>
      <c r="K117" s="354"/>
      <c r="L117" s="297"/>
      <c r="M117" s="297"/>
      <c r="N117" s="297"/>
      <c r="O117" s="296"/>
      <c r="P117" s="297"/>
      <c r="Q117" s="296"/>
      <c r="R117" s="297"/>
      <c r="S117" s="296"/>
      <c r="T117" s="297"/>
      <c r="U117" s="296"/>
      <c r="V117" s="254"/>
      <c r="W117" s="254"/>
    </row>
    <row r="118" spans="1:23">
      <c r="A118" s="254"/>
      <c r="B118" s="254"/>
      <c r="C118" s="352"/>
      <c r="D118" s="294"/>
      <c r="E118" s="353"/>
      <c r="F118" s="354"/>
      <c r="G118" s="354"/>
      <c r="H118" s="354"/>
      <c r="I118" s="354"/>
      <c r="J118" s="354"/>
      <c r="K118" s="354"/>
      <c r="L118" s="297"/>
      <c r="M118" s="297"/>
      <c r="N118" s="297"/>
      <c r="O118" s="296"/>
      <c r="P118" s="297"/>
      <c r="Q118" s="296"/>
      <c r="R118" s="297"/>
      <c r="S118" s="296"/>
      <c r="T118" s="297"/>
      <c r="U118" s="296"/>
      <c r="V118" s="254"/>
      <c r="W118" s="254"/>
    </row>
    <row r="119" spans="1:23">
      <c r="A119" s="254"/>
      <c r="B119" s="254"/>
      <c r="C119" s="352"/>
      <c r="D119" s="294"/>
      <c r="E119" s="353"/>
      <c r="F119" s="354"/>
      <c r="G119" s="354"/>
      <c r="H119" s="354"/>
      <c r="I119" s="354"/>
      <c r="J119" s="354"/>
      <c r="K119" s="354"/>
      <c r="L119" s="297"/>
      <c r="M119" s="297"/>
      <c r="N119" s="297"/>
      <c r="O119" s="296"/>
      <c r="P119" s="297"/>
      <c r="Q119" s="296"/>
      <c r="R119" s="297"/>
      <c r="S119" s="296"/>
      <c r="T119" s="297"/>
      <c r="U119" s="296"/>
      <c r="V119" s="254"/>
      <c r="W119" s="254"/>
    </row>
    <row r="120" spans="1:23">
      <c r="A120" s="254"/>
      <c r="B120" s="254"/>
      <c r="C120" s="352"/>
      <c r="D120" s="294"/>
      <c r="E120" s="353"/>
      <c r="F120" s="354"/>
      <c r="G120" s="354"/>
      <c r="H120" s="354"/>
      <c r="I120" s="354"/>
      <c r="J120" s="354"/>
      <c r="K120" s="354"/>
      <c r="L120" s="297"/>
      <c r="M120" s="297"/>
      <c r="N120" s="297"/>
      <c r="O120" s="296"/>
      <c r="P120" s="297"/>
      <c r="Q120" s="296"/>
      <c r="R120" s="297"/>
      <c r="S120" s="296"/>
      <c r="T120" s="297"/>
      <c r="U120" s="296"/>
      <c r="V120" s="254"/>
      <c r="W120" s="254"/>
    </row>
    <row r="121" spans="1:23">
      <c r="A121" s="254"/>
      <c r="B121" s="254"/>
      <c r="C121" s="352"/>
      <c r="D121" s="294"/>
      <c r="E121" s="353"/>
      <c r="F121" s="354"/>
      <c r="G121" s="354"/>
      <c r="H121" s="354"/>
      <c r="I121" s="354"/>
      <c r="J121" s="354"/>
      <c r="K121" s="354"/>
      <c r="L121" s="297"/>
      <c r="M121" s="297"/>
      <c r="N121" s="297"/>
      <c r="O121" s="296"/>
      <c r="P121" s="297"/>
      <c r="Q121" s="296"/>
      <c r="R121" s="297"/>
      <c r="S121" s="296"/>
      <c r="T121" s="297"/>
      <c r="U121" s="296"/>
      <c r="V121" s="254"/>
      <c r="W121" s="254"/>
    </row>
    <row r="122" spans="1:23">
      <c r="A122" s="254"/>
      <c r="B122" s="254"/>
      <c r="C122" s="352"/>
      <c r="D122" s="294"/>
      <c r="E122" s="353"/>
      <c r="F122" s="354"/>
      <c r="G122" s="354"/>
      <c r="H122" s="354"/>
      <c r="I122" s="354"/>
      <c r="J122" s="354"/>
      <c r="K122" s="354"/>
      <c r="L122" s="297"/>
      <c r="M122" s="297"/>
      <c r="N122" s="297"/>
      <c r="O122" s="296"/>
      <c r="P122" s="297"/>
      <c r="Q122" s="296"/>
      <c r="R122" s="297"/>
      <c r="S122" s="296"/>
      <c r="T122" s="297"/>
      <c r="U122" s="296"/>
      <c r="V122" s="254"/>
      <c r="W122" s="254"/>
    </row>
    <row r="123" spans="1:23">
      <c r="A123" s="254"/>
      <c r="B123" s="254"/>
      <c r="C123" s="326"/>
      <c r="D123" s="251"/>
      <c r="E123" s="327"/>
      <c r="F123" s="254"/>
      <c r="G123" s="254"/>
      <c r="H123" s="254"/>
      <c r="I123" s="254"/>
      <c r="J123" s="254"/>
      <c r="K123" s="254"/>
      <c r="L123" s="252"/>
      <c r="M123" s="252"/>
      <c r="N123" s="252"/>
      <c r="O123" s="253"/>
      <c r="P123" s="252"/>
      <c r="Q123" s="253"/>
      <c r="R123" s="252"/>
      <c r="S123" s="253"/>
      <c r="T123" s="252"/>
      <c r="U123" s="253"/>
      <c r="V123" s="254"/>
      <c r="W123" s="254"/>
    </row>
    <row r="124" spans="1:23">
      <c r="A124" s="254"/>
      <c r="B124" s="254"/>
      <c r="C124" s="326"/>
      <c r="D124" s="251"/>
      <c r="E124" s="327"/>
      <c r="F124" s="254"/>
      <c r="G124" s="254"/>
      <c r="H124" s="254"/>
      <c r="I124" s="254"/>
      <c r="J124" s="254"/>
      <c r="K124" s="254"/>
      <c r="L124" s="252"/>
      <c r="M124" s="252"/>
      <c r="N124" s="252"/>
      <c r="O124" s="253"/>
      <c r="P124" s="252"/>
      <c r="Q124" s="253"/>
      <c r="R124" s="252"/>
      <c r="S124" s="253"/>
      <c r="T124" s="252"/>
      <c r="U124" s="253"/>
      <c r="V124" s="254"/>
      <c r="W124" s="254"/>
    </row>
    <row r="125" spans="1:23">
      <c r="A125" s="254"/>
      <c r="B125" s="254"/>
      <c r="C125" s="326"/>
      <c r="D125" s="251"/>
      <c r="E125" s="327"/>
      <c r="F125" s="254"/>
      <c r="G125" s="254"/>
      <c r="H125" s="254"/>
      <c r="I125" s="254"/>
      <c r="J125" s="254"/>
      <c r="K125" s="254"/>
      <c r="L125" s="252"/>
      <c r="M125" s="252"/>
      <c r="N125" s="252"/>
      <c r="O125" s="253"/>
      <c r="P125" s="252"/>
      <c r="Q125" s="253"/>
      <c r="R125" s="252"/>
      <c r="S125" s="253"/>
      <c r="T125" s="252"/>
      <c r="U125" s="253"/>
      <c r="V125" s="254"/>
      <c r="W125" s="254"/>
    </row>
    <row r="126" spans="1:23">
      <c r="A126" s="254"/>
      <c r="B126" s="254"/>
      <c r="C126" s="326"/>
      <c r="D126" s="251"/>
      <c r="E126" s="327"/>
      <c r="F126" s="254"/>
      <c r="G126" s="254"/>
      <c r="H126" s="254"/>
      <c r="I126" s="254"/>
      <c r="J126" s="254"/>
      <c r="K126" s="254"/>
      <c r="L126" s="252"/>
      <c r="M126" s="252"/>
      <c r="N126" s="252"/>
      <c r="O126" s="253"/>
      <c r="P126" s="252"/>
      <c r="Q126" s="253"/>
      <c r="R126" s="252"/>
      <c r="S126" s="253"/>
      <c r="T126" s="252"/>
      <c r="U126" s="253"/>
      <c r="V126" s="254"/>
      <c r="W126" s="254"/>
    </row>
    <row r="127" spans="1:23">
      <c r="A127" s="254"/>
      <c r="B127" s="254"/>
      <c r="C127" s="326"/>
      <c r="D127" s="251"/>
      <c r="E127" s="327"/>
      <c r="F127" s="254"/>
      <c r="G127" s="254"/>
      <c r="H127" s="254"/>
      <c r="I127" s="254"/>
      <c r="J127" s="254"/>
      <c r="K127" s="254"/>
      <c r="L127" s="252"/>
      <c r="M127" s="252"/>
      <c r="N127" s="252"/>
      <c r="O127" s="253"/>
      <c r="P127" s="252"/>
      <c r="Q127" s="253"/>
      <c r="R127" s="252"/>
      <c r="S127" s="253"/>
      <c r="T127" s="252"/>
      <c r="U127" s="253"/>
      <c r="V127" s="254"/>
      <c r="W127" s="254"/>
    </row>
    <row r="128" spans="1:23">
      <c r="A128" s="254"/>
      <c r="B128" s="254"/>
      <c r="C128" s="326"/>
      <c r="D128" s="251"/>
      <c r="E128" s="327"/>
      <c r="F128" s="254"/>
      <c r="G128" s="254"/>
      <c r="H128" s="254"/>
      <c r="I128" s="254"/>
      <c r="J128" s="254"/>
      <c r="K128" s="254"/>
      <c r="L128" s="252"/>
      <c r="M128" s="252"/>
      <c r="N128" s="252"/>
      <c r="O128" s="253"/>
      <c r="P128" s="252"/>
      <c r="Q128" s="253"/>
      <c r="R128" s="252"/>
      <c r="S128" s="253"/>
      <c r="T128" s="252"/>
      <c r="U128" s="253"/>
      <c r="V128" s="254"/>
      <c r="W128" s="254"/>
    </row>
    <row r="129" spans="1:23">
      <c r="A129" s="254"/>
      <c r="B129" s="254"/>
      <c r="C129" s="326"/>
      <c r="D129" s="251"/>
      <c r="E129" s="327"/>
      <c r="F129" s="254"/>
      <c r="G129" s="254"/>
      <c r="H129" s="254"/>
      <c r="I129" s="254"/>
      <c r="J129" s="254"/>
      <c r="K129" s="254"/>
      <c r="L129" s="252"/>
      <c r="M129" s="252"/>
      <c r="N129" s="252"/>
      <c r="O129" s="253"/>
      <c r="P129" s="252"/>
      <c r="Q129" s="253"/>
      <c r="R129" s="252"/>
      <c r="S129" s="253"/>
      <c r="T129" s="252"/>
      <c r="U129" s="253"/>
      <c r="V129" s="254"/>
      <c r="W129" s="254"/>
    </row>
    <row r="130" spans="1:23">
      <c r="A130" s="254"/>
      <c r="B130" s="254"/>
      <c r="C130" s="326"/>
      <c r="D130" s="251"/>
      <c r="E130" s="327"/>
      <c r="F130" s="254"/>
      <c r="G130" s="254"/>
      <c r="H130" s="254"/>
      <c r="I130" s="254"/>
      <c r="J130" s="254"/>
      <c r="K130" s="254"/>
      <c r="L130" s="252"/>
      <c r="M130" s="252"/>
      <c r="N130" s="252"/>
      <c r="O130" s="253"/>
      <c r="P130" s="252"/>
      <c r="Q130" s="253"/>
      <c r="R130" s="252"/>
      <c r="S130" s="253"/>
      <c r="T130" s="252"/>
      <c r="U130" s="253"/>
      <c r="V130" s="254"/>
      <c r="W130" s="254"/>
    </row>
    <row r="131" spans="1:23">
      <c r="A131" s="254"/>
      <c r="B131" s="254"/>
      <c r="C131" s="326"/>
      <c r="D131" s="251"/>
      <c r="E131" s="327"/>
      <c r="F131" s="254"/>
      <c r="G131" s="254"/>
      <c r="H131" s="254"/>
      <c r="I131" s="254"/>
      <c r="J131" s="254"/>
      <c r="K131" s="254"/>
      <c r="L131" s="252"/>
      <c r="M131" s="252"/>
      <c r="N131" s="252"/>
      <c r="O131" s="253"/>
      <c r="P131" s="252"/>
      <c r="Q131" s="253"/>
      <c r="R131" s="252"/>
      <c r="S131" s="253"/>
      <c r="T131" s="252"/>
      <c r="U131" s="253"/>
      <c r="V131" s="254"/>
      <c r="W131" s="254"/>
    </row>
    <row r="132" spans="1:23">
      <c r="A132" s="254"/>
      <c r="B132" s="254"/>
      <c r="C132" s="326"/>
      <c r="D132" s="251"/>
      <c r="E132" s="327"/>
      <c r="F132" s="254"/>
      <c r="G132" s="254"/>
      <c r="H132" s="254"/>
      <c r="I132" s="254"/>
      <c r="J132" s="254"/>
      <c r="K132" s="254"/>
      <c r="L132" s="252"/>
      <c r="M132" s="252"/>
      <c r="N132" s="252"/>
      <c r="O132" s="253"/>
      <c r="P132" s="252"/>
      <c r="Q132" s="253"/>
      <c r="R132" s="252"/>
      <c r="S132" s="253"/>
      <c r="T132" s="252"/>
      <c r="U132" s="253"/>
      <c r="V132" s="254"/>
      <c r="W132" s="254"/>
    </row>
    <row r="133" spans="1:23">
      <c r="A133" s="254"/>
      <c r="B133" s="254"/>
      <c r="C133" s="326"/>
      <c r="D133" s="251"/>
      <c r="E133" s="327"/>
      <c r="F133" s="254"/>
      <c r="G133" s="254"/>
      <c r="H133" s="254"/>
      <c r="I133" s="254"/>
      <c r="J133" s="254"/>
      <c r="K133" s="254"/>
      <c r="L133" s="252"/>
      <c r="M133" s="252"/>
      <c r="N133" s="252"/>
      <c r="O133" s="253"/>
      <c r="P133" s="252"/>
      <c r="Q133" s="253"/>
      <c r="R133" s="252"/>
      <c r="S133" s="253"/>
      <c r="T133" s="252"/>
      <c r="U133" s="253"/>
      <c r="V133" s="254"/>
      <c r="W133" s="254"/>
    </row>
    <row r="134" spans="1:23">
      <c r="A134" s="254"/>
      <c r="B134" s="254"/>
      <c r="C134" s="326"/>
      <c r="D134" s="251"/>
      <c r="E134" s="327"/>
      <c r="F134" s="254"/>
      <c r="G134" s="254"/>
      <c r="H134" s="254"/>
      <c r="I134" s="254"/>
      <c r="J134" s="254"/>
      <c r="K134" s="254"/>
      <c r="L134" s="252"/>
      <c r="M134" s="252"/>
      <c r="N134" s="252"/>
      <c r="O134" s="253"/>
      <c r="P134" s="252"/>
      <c r="Q134" s="253"/>
      <c r="R134" s="252"/>
      <c r="S134" s="253"/>
      <c r="T134" s="252"/>
      <c r="U134" s="253"/>
      <c r="V134" s="254"/>
      <c r="W134" s="254"/>
    </row>
    <row r="135" spans="1:23">
      <c r="A135" s="254"/>
      <c r="B135" s="254"/>
      <c r="C135" s="326"/>
      <c r="D135" s="251"/>
      <c r="E135" s="327"/>
      <c r="F135" s="254"/>
      <c r="G135" s="254"/>
      <c r="H135" s="254"/>
      <c r="I135" s="254"/>
      <c r="J135" s="254"/>
      <c r="K135" s="254"/>
      <c r="L135" s="252"/>
      <c r="M135" s="252"/>
      <c r="N135" s="252"/>
      <c r="O135" s="253"/>
      <c r="P135" s="252"/>
      <c r="Q135" s="253"/>
      <c r="R135" s="252"/>
      <c r="S135" s="253"/>
      <c r="T135" s="252"/>
      <c r="U135" s="253"/>
      <c r="V135" s="254"/>
      <c r="W135" s="254"/>
    </row>
    <row r="136" spans="1:23">
      <c r="A136" s="254"/>
      <c r="B136" s="254"/>
      <c r="C136" s="326"/>
      <c r="D136" s="251"/>
      <c r="E136" s="327"/>
      <c r="F136" s="254"/>
      <c r="G136" s="254"/>
      <c r="H136" s="254"/>
      <c r="I136" s="254"/>
      <c r="J136" s="254"/>
      <c r="K136" s="254"/>
      <c r="L136" s="252"/>
      <c r="M136" s="252"/>
      <c r="N136" s="252"/>
      <c r="O136" s="253"/>
      <c r="P136" s="252"/>
      <c r="Q136" s="253"/>
      <c r="R136" s="252"/>
      <c r="S136" s="253"/>
      <c r="T136" s="252"/>
      <c r="U136" s="253"/>
      <c r="V136" s="254"/>
      <c r="W136" s="254"/>
    </row>
    <row r="137" spans="1:23">
      <c r="A137" s="254"/>
      <c r="B137" s="254"/>
      <c r="C137" s="326"/>
      <c r="D137" s="251"/>
      <c r="E137" s="327"/>
      <c r="F137" s="254"/>
      <c r="G137" s="254"/>
      <c r="H137" s="254"/>
      <c r="I137" s="254"/>
      <c r="J137" s="254"/>
      <c r="K137" s="254"/>
      <c r="L137" s="252"/>
      <c r="M137" s="252"/>
      <c r="N137" s="252"/>
      <c r="O137" s="253"/>
      <c r="P137" s="252"/>
      <c r="Q137" s="253"/>
      <c r="R137" s="252"/>
      <c r="S137" s="253"/>
      <c r="T137" s="252"/>
      <c r="U137" s="253"/>
      <c r="V137" s="254"/>
      <c r="W137" s="254"/>
    </row>
    <row r="138" spans="1:23">
      <c r="A138" s="254"/>
      <c r="B138" s="254"/>
      <c r="C138" s="326"/>
      <c r="D138" s="251"/>
      <c r="E138" s="327"/>
      <c r="F138" s="254"/>
      <c r="G138" s="254"/>
      <c r="H138" s="254"/>
      <c r="I138" s="254"/>
      <c r="J138" s="254"/>
      <c r="K138" s="254"/>
      <c r="L138" s="252"/>
      <c r="M138" s="252"/>
      <c r="N138" s="252"/>
      <c r="O138" s="253"/>
      <c r="P138" s="252"/>
      <c r="Q138" s="253"/>
      <c r="R138" s="252"/>
      <c r="S138" s="253"/>
      <c r="T138" s="252"/>
      <c r="U138" s="253"/>
      <c r="V138" s="254"/>
      <c r="W138" s="254"/>
    </row>
    <row r="139" spans="1:23">
      <c r="A139" s="254"/>
      <c r="B139" s="254"/>
      <c r="C139" s="326"/>
      <c r="D139" s="251"/>
      <c r="E139" s="327"/>
      <c r="F139" s="254"/>
      <c r="G139" s="254"/>
      <c r="H139" s="254"/>
      <c r="I139" s="254"/>
      <c r="J139" s="254"/>
      <c r="K139" s="254"/>
      <c r="L139" s="252"/>
      <c r="M139" s="252"/>
      <c r="N139" s="252"/>
      <c r="O139" s="253"/>
      <c r="P139" s="252"/>
      <c r="Q139" s="253"/>
      <c r="R139" s="252"/>
      <c r="S139" s="253"/>
      <c r="T139" s="252"/>
      <c r="U139" s="253"/>
      <c r="V139" s="254"/>
      <c r="W139" s="254"/>
    </row>
    <row r="140" spans="1:23">
      <c r="A140" s="254"/>
      <c r="B140" s="254"/>
      <c r="C140" s="326"/>
      <c r="D140" s="251"/>
      <c r="E140" s="327"/>
      <c r="F140" s="254"/>
      <c r="G140" s="254"/>
      <c r="H140" s="254"/>
      <c r="I140" s="254"/>
      <c r="J140" s="254"/>
      <c r="K140" s="254"/>
      <c r="L140" s="252"/>
      <c r="M140" s="252"/>
      <c r="N140" s="252"/>
      <c r="O140" s="253"/>
      <c r="P140" s="252"/>
      <c r="Q140" s="253"/>
      <c r="R140" s="252"/>
      <c r="S140" s="253"/>
      <c r="T140" s="252"/>
      <c r="U140" s="253"/>
      <c r="V140" s="254"/>
      <c r="W140" s="254"/>
    </row>
    <row r="141" spans="1:23">
      <c r="A141" s="254"/>
      <c r="B141" s="254"/>
      <c r="C141" s="326"/>
      <c r="D141" s="251"/>
      <c r="E141" s="327"/>
      <c r="F141" s="254"/>
      <c r="G141" s="254"/>
      <c r="H141" s="254"/>
      <c r="I141" s="254"/>
      <c r="J141" s="254"/>
      <c r="K141" s="254"/>
      <c r="L141" s="252"/>
      <c r="M141" s="252"/>
      <c r="N141" s="252"/>
      <c r="O141" s="253"/>
      <c r="P141" s="252"/>
      <c r="Q141" s="253"/>
      <c r="R141" s="252"/>
      <c r="S141" s="253"/>
      <c r="T141" s="252"/>
      <c r="U141" s="253"/>
      <c r="V141" s="254"/>
      <c r="W141" s="254"/>
    </row>
    <row r="142" spans="1:23">
      <c r="A142" s="254"/>
      <c r="B142" s="254"/>
      <c r="C142" s="326"/>
      <c r="D142" s="251"/>
      <c r="E142" s="327"/>
      <c r="F142" s="254"/>
      <c r="G142" s="254"/>
      <c r="H142" s="254"/>
      <c r="I142" s="254"/>
      <c r="J142" s="254"/>
      <c r="K142" s="254"/>
      <c r="L142" s="252"/>
      <c r="M142" s="252"/>
      <c r="N142" s="252"/>
      <c r="O142" s="253"/>
      <c r="P142" s="252"/>
      <c r="Q142" s="253"/>
      <c r="R142" s="252"/>
      <c r="S142" s="253"/>
      <c r="T142" s="252"/>
      <c r="U142" s="253"/>
      <c r="V142" s="254"/>
      <c r="W142" s="254"/>
    </row>
    <row r="143" spans="1:23">
      <c r="A143" s="254"/>
      <c r="B143" s="254"/>
      <c r="C143" s="326"/>
      <c r="D143" s="251"/>
      <c r="E143" s="327"/>
      <c r="F143" s="254"/>
      <c r="G143" s="254"/>
      <c r="H143" s="254"/>
      <c r="I143" s="254"/>
      <c r="J143" s="254"/>
      <c r="K143" s="254"/>
      <c r="L143" s="252"/>
      <c r="M143" s="252"/>
      <c r="N143" s="252"/>
      <c r="O143" s="253"/>
      <c r="P143" s="252"/>
      <c r="Q143" s="253"/>
      <c r="R143" s="252"/>
      <c r="S143" s="253"/>
      <c r="T143" s="252"/>
      <c r="U143" s="253"/>
      <c r="V143" s="254"/>
      <c r="W143" s="254"/>
    </row>
    <row r="144" spans="1:23">
      <c r="A144" s="254"/>
      <c r="B144" s="254"/>
      <c r="C144" s="326"/>
      <c r="D144" s="251"/>
      <c r="E144" s="327"/>
      <c r="F144" s="254"/>
      <c r="G144" s="254"/>
      <c r="H144" s="254"/>
      <c r="I144" s="254"/>
      <c r="J144" s="254"/>
      <c r="K144" s="254"/>
      <c r="L144" s="252"/>
      <c r="M144" s="252"/>
      <c r="N144" s="252"/>
      <c r="O144" s="253"/>
      <c r="P144" s="252"/>
      <c r="Q144" s="253"/>
      <c r="R144" s="252"/>
      <c r="S144" s="253"/>
      <c r="T144" s="252"/>
      <c r="U144" s="253"/>
      <c r="V144" s="254"/>
      <c r="W144" s="254"/>
    </row>
    <row r="145" spans="1:23">
      <c r="A145" s="254"/>
      <c r="B145" s="254"/>
      <c r="C145" s="326"/>
      <c r="D145" s="251"/>
      <c r="E145" s="327"/>
      <c r="F145" s="254"/>
      <c r="G145" s="254"/>
      <c r="H145" s="254"/>
      <c r="I145" s="254"/>
      <c r="J145" s="254"/>
      <c r="K145" s="254"/>
      <c r="L145" s="252"/>
      <c r="M145" s="252"/>
      <c r="N145" s="252"/>
      <c r="O145" s="253"/>
      <c r="P145" s="252"/>
      <c r="Q145" s="253"/>
      <c r="R145" s="252"/>
      <c r="S145" s="253"/>
      <c r="T145" s="252"/>
      <c r="U145" s="253"/>
      <c r="V145" s="254"/>
      <c r="W145" s="254"/>
    </row>
    <row r="146" spans="1:23">
      <c r="A146" s="254"/>
      <c r="B146" s="254"/>
      <c r="C146" s="326"/>
      <c r="D146" s="251"/>
      <c r="E146" s="327"/>
      <c r="F146" s="254"/>
      <c r="G146" s="254"/>
      <c r="H146" s="254"/>
      <c r="I146" s="254"/>
      <c r="J146" s="254"/>
      <c r="K146" s="254"/>
      <c r="L146" s="252"/>
      <c r="M146" s="252"/>
      <c r="N146" s="252"/>
      <c r="O146" s="253"/>
      <c r="P146" s="252"/>
      <c r="Q146" s="253"/>
      <c r="R146" s="252"/>
      <c r="S146" s="253"/>
      <c r="T146" s="252"/>
      <c r="U146" s="253"/>
      <c r="V146" s="254"/>
      <c r="W146" s="254"/>
    </row>
    <row r="147" spans="1:23">
      <c r="A147" s="254"/>
      <c r="B147" s="254"/>
      <c r="C147" s="326"/>
      <c r="D147" s="251"/>
      <c r="E147" s="327"/>
      <c r="F147" s="254"/>
      <c r="G147" s="254"/>
      <c r="H147" s="254"/>
      <c r="I147" s="254"/>
      <c r="J147" s="254"/>
      <c r="K147" s="254"/>
      <c r="L147" s="252"/>
      <c r="M147" s="252"/>
      <c r="N147" s="252"/>
      <c r="O147" s="253"/>
      <c r="P147" s="252"/>
      <c r="Q147" s="253"/>
      <c r="R147" s="252"/>
      <c r="S147" s="253"/>
      <c r="T147" s="252"/>
      <c r="U147" s="253"/>
      <c r="V147" s="254"/>
      <c r="W147" s="254"/>
    </row>
    <row r="148" spans="1:23">
      <c r="A148" s="254"/>
      <c r="B148" s="254"/>
      <c r="C148" s="326"/>
      <c r="D148" s="251"/>
      <c r="E148" s="327"/>
      <c r="F148" s="254"/>
      <c r="G148" s="254"/>
      <c r="H148" s="254"/>
      <c r="I148" s="254"/>
      <c r="J148" s="254"/>
      <c r="K148" s="254"/>
      <c r="L148" s="252"/>
      <c r="M148" s="252"/>
      <c r="N148" s="252"/>
      <c r="O148" s="253"/>
      <c r="P148" s="252"/>
      <c r="Q148" s="253"/>
      <c r="R148" s="252"/>
      <c r="S148" s="253"/>
      <c r="T148" s="252"/>
      <c r="U148" s="253"/>
      <c r="V148" s="254"/>
      <c r="W148" s="254"/>
    </row>
    <row r="149" spans="1:23">
      <c r="A149" s="254"/>
      <c r="B149" s="254"/>
      <c r="C149" s="326"/>
      <c r="D149" s="251"/>
      <c r="E149" s="327"/>
      <c r="F149" s="254"/>
      <c r="G149" s="254"/>
      <c r="H149" s="254"/>
      <c r="I149" s="254"/>
      <c r="J149" s="254"/>
      <c r="K149" s="254"/>
      <c r="L149" s="252"/>
      <c r="M149" s="252"/>
      <c r="N149" s="252"/>
      <c r="O149" s="253"/>
      <c r="P149" s="252"/>
      <c r="Q149" s="253"/>
      <c r="R149" s="252"/>
      <c r="S149" s="253"/>
      <c r="T149" s="252"/>
      <c r="U149" s="253"/>
      <c r="V149" s="254"/>
      <c r="W149" s="254"/>
    </row>
    <row r="150" spans="1:23">
      <c r="A150" s="254"/>
      <c r="B150" s="254"/>
      <c r="C150" s="326"/>
      <c r="D150" s="251"/>
      <c r="E150" s="327"/>
      <c r="F150" s="254"/>
      <c r="G150" s="254"/>
      <c r="H150" s="254"/>
      <c r="I150" s="254"/>
      <c r="J150" s="254"/>
      <c r="K150" s="254"/>
      <c r="L150" s="252"/>
      <c r="M150" s="252"/>
      <c r="N150" s="252"/>
      <c r="O150" s="253"/>
      <c r="P150" s="252"/>
      <c r="Q150" s="253"/>
      <c r="R150" s="252"/>
      <c r="S150" s="253"/>
      <c r="T150" s="252"/>
      <c r="U150" s="253"/>
      <c r="V150" s="254"/>
      <c r="W150" s="254"/>
    </row>
    <row r="151" spans="1:23">
      <c r="A151" s="254"/>
      <c r="B151" s="254"/>
      <c r="C151" s="326"/>
      <c r="D151" s="251"/>
      <c r="E151" s="327"/>
      <c r="F151" s="254"/>
      <c r="G151" s="254"/>
      <c r="H151" s="254"/>
      <c r="I151" s="254"/>
      <c r="J151" s="254"/>
      <c r="K151" s="254"/>
      <c r="L151" s="252"/>
      <c r="M151" s="252"/>
      <c r="N151" s="252"/>
      <c r="O151" s="253"/>
      <c r="P151" s="252"/>
      <c r="Q151" s="253"/>
      <c r="R151" s="252"/>
      <c r="S151" s="253"/>
      <c r="T151" s="252"/>
      <c r="U151" s="253"/>
      <c r="V151" s="254"/>
      <c r="W151" s="254"/>
    </row>
    <row r="152" spans="1:23">
      <c r="A152" s="254"/>
      <c r="B152" s="254"/>
      <c r="C152" s="326"/>
      <c r="D152" s="251"/>
      <c r="E152" s="327"/>
      <c r="F152" s="254"/>
      <c r="G152" s="254"/>
      <c r="H152" s="254"/>
      <c r="I152" s="254"/>
      <c r="J152" s="254"/>
      <c r="K152" s="254"/>
      <c r="L152" s="252"/>
      <c r="M152" s="252"/>
      <c r="N152" s="252"/>
      <c r="O152" s="253"/>
      <c r="P152" s="252"/>
      <c r="Q152" s="253"/>
      <c r="R152" s="252"/>
      <c r="S152" s="253"/>
      <c r="T152" s="252"/>
      <c r="U152" s="253"/>
      <c r="V152" s="254"/>
      <c r="W152" s="254"/>
    </row>
    <row r="153" spans="1:23">
      <c r="A153" s="254"/>
      <c r="B153" s="254"/>
      <c r="C153" s="326"/>
      <c r="D153" s="251"/>
      <c r="E153" s="327"/>
      <c r="F153" s="254"/>
      <c r="G153" s="254"/>
      <c r="H153" s="254"/>
      <c r="I153" s="254"/>
      <c r="J153" s="254"/>
      <c r="K153" s="254"/>
      <c r="L153" s="252"/>
      <c r="M153" s="252"/>
      <c r="N153" s="252"/>
      <c r="O153" s="253"/>
      <c r="P153" s="252"/>
      <c r="Q153" s="253"/>
      <c r="R153" s="252"/>
      <c r="S153" s="253"/>
      <c r="T153" s="252"/>
      <c r="U153" s="253"/>
      <c r="V153" s="254"/>
      <c r="W153" s="254"/>
    </row>
    <row r="154" spans="1:23">
      <c r="A154" s="254"/>
      <c r="B154" s="254"/>
      <c r="C154" s="326"/>
      <c r="D154" s="251"/>
      <c r="E154" s="327"/>
      <c r="F154" s="254"/>
      <c r="G154" s="254"/>
      <c r="H154" s="254"/>
      <c r="I154" s="254"/>
      <c r="J154" s="254"/>
      <c r="K154" s="254"/>
      <c r="L154" s="252"/>
      <c r="M154" s="252"/>
      <c r="N154" s="252"/>
      <c r="O154" s="253"/>
      <c r="P154" s="252"/>
      <c r="Q154" s="253"/>
      <c r="R154" s="252"/>
      <c r="S154" s="253"/>
      <c r="T154" s="252"/>
      <c r="U154" s="253"/>
      <c r="V154" s="254"/>
      <c r="W154" s="254"/>
    </row>
    <row r="155" spans="1:23">
      <c r="A155" s="254"/>
      <c r="B155" s="254"/>
      <c r="C155" s="326"/>
      <c r="D155" s="251"/>
      <c r="E155" s="327"/>
      <c r="F155" s="254"/>
      <c r="G155" s="254"/>
      <c r="H155" s="254"/>
      <c r="I155" s="254"/>
      <c r="J155" s="254"/>
      <c r="K155" s="254"/>
      <c r="L155" s="252"/>
      <c r="M155" s="252"/>
      <c r="N155" s="252"/>
      <c r="O155" s="253"/>
      <c r="P155" s="252"/>
      <c r="Q155" s="253"/>
      <c r="R155" s="252"/>
      <c r="S155" s="253"/>
      <c r="T155" s="252"/>
      <c r="U155" s="253"/>
      <c r="V155" s="254"/>
      <c r="W155" s="254"/>
    </row>
    <row r="156" spans="1:23">
      <c r="A156" s="254"/>
      <c r="B156" s="254"/>
      <c r="C156" s="326"/>
      <c r="D156" s="251"/>
      <c r="E156" s="327"/>
      <c r="F156" s="254"/>
      <c r="G156" s="254"/>
      <c r="H156" s="254"/>
      <c r="I156" s="254"/>
      <c r="J156" s="254"/>
      <c r="K156" s="254"/>
      <c r="L156" s="252"/>
      <c r="M156" s="252"/>
      <c r="N156" s="252"/>
      <c r="O156" s="253"/>
      <c r="P156" s="252"/>
      <c r="Q156" s="253"/>
      <c r="R156" s="252"/>
      <c r="S156" s="253"/>
      <c r="T156" s="252"/>
      <c r="U156" s="253"/>
      <c r="V156" s="254"/>
      <c r="W156" s="254"/>
    </row>
    <row r="157" spans="1:23">
      <c r="A157" s="254"/>
      <c r="B157" s="254"/>
      <c r="C157" s="326"/>
      <c r="D157" s="251"/>
      <c r="E157" s="327"/>
      <c r="F157" s="254"/>
      <c r="G157" s="254"/>
      <c r="H157" s="254"/>
      <c r="I157" s="254"/>
      <c r="J157" s="254"/>
      <c r="K157" s="254"/>
      <c r="L157" s="252"/>
      <c r="M157" s="252"/>
      <c r="N157" s="252"/>
      <c r="O157" s="253"/>
      <c r="P157" s="252"/>
      <c r="Q157" s="253"/>
      <c r="R157" s="252"/>
      <c r="S157" s="253"/>
      <c r="T157" s="252"/>
      <c r="U157" s="253"/>
      <c r="V157" s="254"/>
      <c r="W157" s="254"/>
    </row>
    <row r="158" spans="1:23">
      <c r="A158" s="254"/>
      <c r="B158" s="254"/>
      <c r="C158" s="326"/>
      <c r="D158" s="251"/>
      <c r="E158" s="327"/>
      <c r="F158" s="254"/>
      <c r="G158" s="254"/>
      <c r="H158" s="254"/>
      <c r="I158" s="254"/>
      <c r="J158" s="254"/>
      <c r="K158" s="254"/>
      <c r="L158" s="252"/>
      <c r="M158" s="252"/>
      <c r="N158" s="252"/>
      <c r="O158" s="253"/>
      <c r="P158" s="252"/>
      <c r="Q158" s="253"/>
      <c r="R158" s="252"/>
      <c r="S158" s="253"/>
      <c r="T158" s="252"/>
      <c r="U158" s="253"/>
      <c r="V158" s="254"/>
      <c r="W158" s="254"/>
    </row>
    <row r="159" spans="1:23">
      <c r="A159" s="254"/>
      <c r="B159" s="254"/>
      <c r="C159" s="326"/>
      <c r="D159" s="251"/>
      <c r="E159" s="327"/>
      <c r="F159" s="254"/>
      <c r="G159" s="254"/>
      <c r="H159" s="254"/>
      <c r="I159" s="254"/>
      <c r="J159" s="254"/>
      <c r="K159" s="254"/>
      <c r="L159" s="252"/>
      <c r="M159" s="252"/>
      <c r="N159" s="252"/>
      <c r="O159" s="253"/>
      <c r="P159" s="252"/>
      <c r="Q159" s="253"/>
      <c r="R159" s="252"/>
      <c r="S159" s="253"/>
      <c r="T159" s="252"/>
      <c r="U159" s="253"/>
      <c r="V159" s="254"/>
      <c r="W159" s="254"/>
    </row>
    <row r="160" spans="1:23">
      <c r="A160" s="254"/>
      <c r="B160" s="254"/>
      <c r="C160" s="326"/>
      <c r="D160" s="251"/>
      <c r="E160" s="327"/>
      <c r="F160" s="254"/>
      <c r="G160" s="254"/>
      <c r="H160" s="254"/>
      <c r="I160" s="254"/>
      <c r="J160" s="254"/>
      <c r="K160" s="254"/>
      <c r="L160" s="252"/>
      <c r="M160" s="252"/>
      <c r="N160" s="252"/>
      <c r="O160" s="253"/>
      <c r="P160" s="252"/>
      <c r="Q160" s="253"/>
      <c r="R160" s="252"/>
      <c r="S160" s="253"/>
      <c r="T160" s="252"/>
      <c r="U160" s="253"/>
      <c r="V160" s="254"/>
      <c r="W160" s="254"/>
    </row>
    <row r="161" spans="1:23">
      <c r="A161" s="254"/>
      <c r="B161" s="254"/>
      <c r="C161" s="326"/>
      <c r="D161" s="251"/>
      <c r="E161" s="327"/>
      <c r="F161" s="254"/>
      <c r="G161" s="254"/>
      <c r="H161" s="254"/>
      <c r="I161" s="254"/>
      <c r="J161" s="254"/>
      <c r="K161" s="254"/>
      <c r="L161" s="252"/>
      <c r="M161" s="252"/>
      <c r="N161" s="252"/>
      <c r="O161" s="253"/>
      <c r="P161" s="252"/>
      <c r="Q161" s="253"/>
      <c r="R161" s="252"/>
      <c r="S161" s="253"/>
      <c r="T161" s="252"/>
      <c r="U161" s="253"/>
      <c r="V161" s="254"/>
      <c r="W161" s="254"/>
    </row>
    <row r="162" spans="1:23">
      <c r="A162" s="254"/>
      <c r="B162" s="254"/>
      <c r="C162" s="326"/>
      <c r="D162" s="251"/>
      <c r="E162" s="327"/>
      <c r="F162" s="254"/>
      <c r="G162" s="254"/>
      <c r="H162" s="254"/>
      <c r="I162" s="254"/>
      <c r="J162" s="254"/>
      <c r="K162" s="254"/>
      <c r="L162" s="252"/>
      <c r="M162" s="252"/>
      <c r="N162" s="252"/>
      <c r="O162" s="253"/>
      <c r="P162" s="252"/>
      <c r="Q162" s="253"/>
      <c r="R162" s="252"/>
      <c r="S162" s="253"/>
      <c r="T162" s="252"/>
      <c r="U162" s="253"/>
      <c r="V162" s="254"/>
      <c r="W162" s="254"/>
    </row>
    <row r="163" spans="1:23">
      <c r="A163" s="254"/>
      <c r="B163" s="254"/>
      <c r="C163" s="326"/>
      <c r="D163" s="251"/>
      <c r="E163" s="327"/>
      <c r="F163" s="254"/>
      <c r="G163" s="254"/>
      <c r="H163" s="254"/>
      <c r="I163" s="254"/>
      <c r="J163" s="254"/>
      <c r="K163" s="254"/>
      <c r="L163" s="252"/>
      <c r="M163" s="252"/>
      <c r="N163" s="252"/>
      <c r="O163" s="253"/>
      <c r="P163" s="252"/>
      <c r="Q163" s="253"/>
      <c r="R163" s="252"/>
      <c r="S163" s="253"/>
      <c r="T163" s="252"/>
      <c r="U163" s="253"/>
      <c r="V163" s="254"/>
      <c r="W163" s="254"/>
    </row>
    <row r="164" spans="1:23">
      <c r="A164" s="254"/>
      <c r="B164" s="254"/>
      <c r="C164" s="326"/>
      <c r="D164" s="251"/>
      <c r="E164" s="327"/>
      <c r="F164" s="254"/>
      <c r="G164" s="254"/>
      <c r="H164" s="254"/>
      <c r="I164" s="254"/>
      <c r="J164" s="254"/>
      <c r="K164" s="254"/>
      <c r="L164" s="252"/>
      <c r="M164" s="252"/>
      <c r="N164" s="252"/>
      <c r="O164" s="253"/>
      <c r="P164" s="252"/>
      <c r="Q164" s="253"/>
      <c r="R164" s="252"/>
      <c r="S164" s="253"/>
      <c r="T164" s="252"/>
      <c r="U164" s="253"/>
      <c r="V164" s="254"/>
      <c r="W164" s="254"/>
    </row>
    <row r="165" spans="1:23">
      <c r="A165" s="254"/>
      <c r="B165" s="254"/>
      <c r="C165" s="326"/>
      <c r="D165" s="251"/>
      <c r="E165" s="327"/>
      <c r="F165" s="254"/>
      <c r="G165" s="254"/>
      <c r="H165" s="254"/>
      <c r="I165" s="254"/>
      <c r="J165" s="254"/>
      <c r="K165" s="254"/>
      <c r="L165" s="252"/>
      <c r="M165" s="252"/>
      <c r="N165" s="252"/>
      <c r="O165" s="253"/>
      <c r="P165" s="252"/>
      <c r="Q165" s="253"/>
      <c r="R165" s="252"/>
      <c r="S165" s="253"/>
      <c r="T165" s="252"/>
      <c r="U165" s="253"/>
      <c r="V165" s="254"/>
      <c r="W165" s="254"/>
    </row>
    <row r="166" spans="1:23">
      <c r="A166" s="254"/>
      <c r="B166" s="254"/>
      <c r="C166" s="326"/>
      <c r="D166" s="251"/>
      <c r="E166" s="327"/>
      <c r="F166" s="254"/>
      <c r="G166" s="254"/>
      <c r="H166" s="254"/>
      <c r="I166" s="254"/>
      <c r="J166" s="254"/>
      <c r="K166" s="254"/>
      <c r="L166" s="252"/>
      <c r="M166" s="252"/>
      <c r="N166" s="252"/>
      <c r="O166" s="253"/>
      <c r="P166" s="252"/>
      <c r="Q166" s="253"/>
      <c r="R166" s="252"/>
      <c r="S166" s="253"/>
      <c r="T166" s="252"/>
      <c r="U166" s="253"/>
      <c r="V166" s="254"/>
      <c r="W166" s="254"/>
    </row>
    <row r="167" spans="1:23">
      <c r="A167" s="254"/>
      <c r="B167" s="254"/>
      <c r="C167" s="326"/>
      <c r="D167" s="251"/>
      <c r="E167" s="327"/>
      <c r="F167" s="254"/>
      <c r="G167" s="254"/>
      <c r="H167" s="254"/>
      <c r="I167" s="254"/>
      <c r="J167" s="254"/>
      <c r="K167" s="254"/>
      <c r="L167" s="252"/>
      <c r="M167" s="252"/>
      <c r="N167" s="252"/>
      <c r="O167" s="253"/>
      <c r="P167" s="252"/>
      <c r="Q167" s="253"/>
      <c r="R167" s="252"/>
      <c r="S167" s="253"/>
      <c r="T167" s="252"/>
      <c r="U167" s="253"/>
      <c r="V167" s="254"/>
      <c r="W167" s="254"/>
    </row>
    <row r="168" spans="1:23">
      <c r="A168" s="254"/>
      <c r="B168" s="254"/>
      <c r="C168" s="326"/>
      <c r="D168" s="251"/>
      <c r="E168" s="327"/>
      <c r="F168" s="254"/>
      <c r="G168" s="254"/>
      <c r="H168" s="254"/>
      <c r="I168" s="254"/>
      <c r="J168" s="254"/>
      <c r="K168" s="254"/>
      <c r="L168" s="252"/>
      <c r="M168" s="252"/>
      <c r="N168" s="252"/>
      <c r="O168" s="253"/>
      <c r="P168" s="252"/>
      <c r="Q168" s="253"/>
      <c r="R168" s="252"/>
      <c r="S168" s="253"/>
      <c r="T168" s="252"/>
      <c r="U168" s="253"/>
      <c r="V168" s="254"/>
      <c r="W168" s="254"/>
    </row>
    <row r="169" spans="1:23">
      <c r="A169" s="254"/>
      <c r="B169" s="254"/>
      <c r="C169" s="326"/>
      <c r="D169" s="251"/>
      <c r="E169" s="327"/>
      <c r="F169" s="254"/>
      <c r="G169" s="254"/>
      <c r="H169" s="254"/>
      <c r="I169" s="254"/>
      <c r="J169" s="254"/>
      <c r="K169" s="254"/>
      <c r="L169" s="252"/>
      <c r="M169" s="252"/>
      <c r="N169" s="252"/>
      <c r="O169" s="253"/>
      <c r="P169" s="252"/>
      <c r="Q169" s="253"/>
      <c r="R169" s="252"/>
      <c r="S169" s="253"/>
      <c r="T169" s="252"/>
      <c r="U169" s="253"/>
      <c r="V169" s="254"/>
      <c r="W169" s="254"/>
    </row>
    <row r="170" spans="1:23">
      <c r="A170" s="254"/>
      <c r="B170" s="254"/>
      <c r="C170" s="326"/>
      <c r="D170" s="251"/>
      <c r="E170" s="327"/>
      <c r="F170" s="254"/>
      <c r="G170" s="254"/>
      <c r="H170" s="254"/>
      <c r="I170" s="254"/>
      <c r="J170" s="254"/>
      <c r="K170" s="254"/>
      <c r="L170" s="252"/>
      <c r="M170" s="252"/>
      <c r="N170" s="252"/>
      <c r="O170" s="253"/>
      <c r="P170" s="252"/>
      <c r="Q170" s="253"/>
      <c r="R170" s="252"/>
      <c r="S170" s="253"/>
      <c r="T170" s="252"/>
      <c r="U170" s="253"/>
      <c r="V170" s="254"/>
      <c r="W170" s="254"/>
    </row>
    <row r="171" spans="1:23">
      <c r="A171" s="254"/>
      <c r="B171" s="254"/>
      <c r="C171" s="326"/>
      <c r="D171" s="251"/>
      <c r="E171" s="327"/>
      <c r="F171" s="254"/>
      <c r="G171" s="254"/>
      <c r="H171" s="254"/>
      <c r="I171" s="254"/>
      <c r="J171" s="254"/>
      <c r="K171" s="254"/>
      <c r="L171" s="252"/>
      <c r="M171" s="252"/>
      <c r="N171" s="252"/>
      <c r="O171" s="253"/>
      <c r="P171" s="252"/>
      <c r="Q171" s="253"/>
      <c r="R171" s="252"/>
      <c r="S171" s="253"/>
      <c r="T171" s="252"/>
      <c r="U171" s="253"/>
      <c r="V171" s="254"/>
      <c r="W171" s="254"/>
    </row>
    <row r="172" spans="1:23">
      <c r="A172" s="254"/>
      <c r="B172" s="254"/>
      <c r="C172" s="326"/>
      <c r="D172" s="251"/>
      <c r="E172" s="327"/>
      <c r="F172" s="254"/>
      <c r="G172" s="254"/>
      <c r="H172" s="254"/>
      <c r="I172" s="254"/>
      <c r="J172" s="254"/>
      <c r="K172" s="254"/>
      <c r="L172" s="252"/>
      <c r="M172" s="252"/>
      <c r="N172" s="252"/>
      <c r="O172" s="253"/>
      <c r="P172" s="252"/>
      <c r="Q172" s="253"/>
      <c r="R172" s="252"/>
      <c r="S172" s="253"/>
      <c r="T172" s="252"/>
      <c r="U172" s="253"/>
      <c r="V172" s="254"/>
      <c r="W172" s="254"/>
    </row>
    <row r="173" spans="1:23">
      <c r="A173" s="254"/>
      <c r="B173" s="254"/>
      <c r="C173" s="326"/>
      <c r="D173" s="251"/>
      <c r="E173" s="327"/>
      <c r="F173" s="254"/>
      <c r="G173" s="254"/>
      <c r="H173" s="254"/>
      <c r="I173" s="254"/>
      <c r="J173" s="254"/>
      <c r="K173" s="254"/>
      <c r="L173" s="252"/>
      <c r="M173" s="252"/>
      <c r="N173" s="252"/>
      <c r="O173" s="253"/>
      <c r="P173" s="252"/>
      <c r="Q173" s="253"/>
      <c r="R173" s="252"/>
      <c r="S173" s="253"/>
      <c r="T173" s="252"/>
      <c r="U173" s="253"/>
      <c r="V173" s="254"/>
      <c r="W173" s="254"/>
    </row>
    <row r="174" spans="1:23">
      <c r="A174" s="254"/>
      <c r="B174" s="254"/>
      <c r="C174" s="326"/>
      <c r="D174" s="251"/>
      <c r="E174" s="327"/>
      <c r="F174" s="254"/>
      <c r="G174" s="254"/>
      <c r="H174" s="254"/>
      <c r="I174" s="254"/>
      <c r="J174" s="254"/>
      <c r="K174" s="254"/>
      <c r="L174" s="252"/>
      <c r="M174" s="252"/>
      <c r="N174" s="252"/>
      <c r="O174" s="253"/>
      <c r="P174" s="252"/>
      <c r="Q174" s="253"/>
      <c r="R174" s="252"/>
      <c r="S174" s="253"/>
      <c r="T174" s="252"/>
      <c r="U174" s="253"/>
      <c r="V174" s="254"/>
      <c r="W174" s="254"/>
    </row>
    <row r="175" spans="1:23">
      <c r="A175" s="254"/>
      <c r="B175" s="254"/>
      <c r="C175" s="326"/>
      <c r="D175" s="251"/>
      <c r="E175" s="327"/>
      <c r="F175" s="254"/>
      <c r="G175" s="254"/>
      <c r="H175" s="254"/>
      <c r="I175" s="254"/>
      <c r="J175" s="254"/>
      <c r="K175" s="254"/>
      <c r="L175" s="252"/>
      <c r="M175" s="252"/>
      <c r="N175" s="252"/>
      <c r="O175" s="253"/>
      <c r="P175" s="252"/>
      <c r="Q175" s="253"/>
      <c r="R175" s="252"/>
      <c r="S175" s="253"/>
      <c r="T175" s="252"/>
      <c r="U175" s="253"/>
      <c r="V175" s="254"/>
      <c r="W175" s="254"/>
    </row>
    <row r="176" spans="1:23">
      <c r="A176" s="254"/>
      <c r="B176" s="254"/>
      <c r="C176" s="326"/>
      <c r="D176" s="251"/>
      <c r="E176" s="327"/>
      <c r="F176" s="254"/>
      <c r="G176" s="254"/>
      <c r="H176" s="254"/>
      <c r="I176" s="254"/>
      <c r="J176" s="254"/>
      <c r="K176" s="254"/>
      <c r="L176" s="252"/>
      <c r="M176" s="252"/>
      <c r="N176" s="252"/>
      <c r="O176" s="253"/>
      <c r="P176" s="252"/>
      <c r="Q176" s="253"/>
      <c r="R176" s="252"/>
      <c r="S176" s="253"/>
      <c r="T176" s="252"/>
      <c r="U176" s="253"/>
      <c r="V176" s="254"/>
      <c r="W176" s="254"/>
    </row>
    <row r="177" spans="1:23">
      <c r="A177" s="254"/>
      <c r="B177" s="254"/>
      <c r="C177" s="326"/>
      <c r="D177" s="251"/>
      <c r="E177" s="327"/>
      <c r="F177" s="254"/>
      <c r="G177" s="254"/>
      <c r="H177" s="254"/>
      <c r="I177" s="254"/>
      <c r="J177" s="254"/>
      <c r="K177" s="254"/>
      <c r="L177" s="252"/>
      <c r="M177" s="252"/>
      <c r="N177" s="252"/>
      <c r="O177" s="253"/>
      <c r="P177" s="252"/>
      <c r="Q177" s="253"/>
      <c r="R177" s="252"/>
      <c r="S177" s="253"/>
      <c r="T177" s="252"/>
      <c r="U177" s="253"/>
      <c r="V177" s="254"/>
      <c r="W177" s="254"/>
    </row>
    <row r="178" spans="1:23">
      <c r="A178" s="254"/>
      <c r="B178" s="254"/>
      <c r="C178" s="326"/>
      <c r="D178" s="251"/>
      <c r="E178" s="327"/>
      <c r="F178" s="254"/>
      <c r="G178" s="254"/>
      <c r="H178" s="254"/>
      <c r="I178" s="254"/>
      <c r="J178" s="254"/>
      <c r="K178" s="254"/>
      <c r="L178" s="252"/>
      <c r="M178" s="252"/>
      <c r="N178" s="252"/>
      <c r="O178" s="253"/>
      <c r="P178" s="252"/>
      <c r="Q178" s="253"/>
      <c r="R178" s="252"/>
      <c r="S178" s="253"/>
      <c r="T178" s="252"/>
      <c r="U178" s="253"/>
      <c r="V178" s="254"/>
      <c r="W178" s="254"/>
    </row>
    <row r="179" spans="1:23">
      <c r="A179" s="254"/>
      <c r="B179" s="254"/>
      <c r="C179" s="326"/>
      <c r="D179" s="251"/>
      <c r="E179" s="327"/>
      <c r="F179" s="254"/>
      <c r="G179" s="254"/>
      <c r="H179" s="254"/>
      <c r="I179" s="254"/>
      <c r="J179" s="254"/>
      <c r="K179" s="254"/>
      <c r="L179" s="252"/>
      <c r="M179" s="252"/>
      <c r="N179" s="252"/>
      <c r="O179" s="253"/>
      <c r="P179" s="252"/>
      <c r="Q179" s="253"/>
      <c r="R179" s="252"/>
      <c r="S179" s="253"/>
      <c r="T179" s="252"/>
      <c r="U179" s="253"/>
      <c r="V179" s="254"/>
      <c r="W179" s="254"/>
    </row>
    <row r="180" spans="1:23">
      <c r="A180" s="254"/>
      <c r="B180" s="254"/>
      <c r="C180" s="326"/>
      <c r="D180" s="251"/>
      <c r="E180" s="327"/>
      <c r="F180" s="254"/>
      <c r="G180" s="254"/>
      <c r="H180" s="254"/>
      <c r="I180" s="254"/>
      <c r="J180" s="254"/>
      <c r="K180" s="254"/>
      <c r="L180" s="252"/>
      <c r="M180" s="252"/>
      <c r="N180" s="252"/>
      <c r="O180" s="253"/>
      <c r="P180" s="252"/>
      <c r="Q180" s="253"/>
      <c r="R180" s="252"/>
      <c r="S180" s="253"/>
      <c r="T180" s="252"/>
      <c r="U180" s="253"/>
      <c r="V180" s="254"/>
      <c r="W180" s="254"/>
    </row>
    <row r="181" spans="1:23">
      <c r="A181" s="254"/>
      <c r="B181" s="254"/>
      <c r="C181" s="326"/>
      <c r="D181" s="251"/>
      <c r="E181" s="327"/>
      <c r="F181" s="254"/>
      <c r="G181" s="254"/>
      <c r="H181" s="254"/>
      <c r="I181" s="254"/>
      <c r="J181" s="254"/>
      <c r="K181" s="254"/>
      <c r="L181" s="252"/>
      <c r="M181" s="252"/>
      <c r="N181" s="252"/>
      <c r="O181" s="253"/>
      <c r="P181" s="252"/>
      <c r="Q181" s="253"/>
      <c r="R181" s="252"/>
      <c r="S181" s="253"/>
      <c r="T181" s="252"/>
      <c r="U181" s="253"/>
      <c r="V181" s="254"/>
      <c r="W181" s="254"/>
    </row>
    <row r="182" spans="1:23">
      <c r="A182" s="254"/>
      <c r="B182" s="254"/>
      <c r="C182" s="326"/>
      <c r="D182" s="251"/>
      <c r="E182" s="327"/>
      <c r="F182" s="254"/>
      <c r="G182" s="254"/>
      <c r="H182" s="254"/>
      <c r="I182" s="254"/>
      <c r="J182" s="254"/>
      <c r="K182" s="254"/>
      <c r="L182" s="252"/>
      <c r="M182" s="252"/>
      <c r="N182" s="252"/>
      <c r="O182" s="253"/>
      <c r="P182" s="252"/>
      <c r="Q182" s="253"/>
      <c r="R182" s="252"/>
      <c r="S182" s="253"/>
      <c r="T182" s="252"/>
      <c r="U182" s="253"/>
      <c r="V182" s="254"/>
      <c r="W182" s="254"/>
    </row>
    <row r="183" spans="1:23">
      <c r="A183" s="254"/>
      <c r="B183" s="254"/>
      <c r="C183" s="326"/>
      <c r="D183" s="251"/>
      <c r="E183" s="327"/>
      <c r="F183" s="254"/>
      <c r="G183" s="254"/>
      <c r="H183" s="254"/>
      <c r="I183" s="254"/>
      <c r="J183" s="254"/>
      <c r="K183" s="254"/>
      <c r="L183" s="252"/>
      <c r="M183" s="252"/>
      <c r="N183" s="252"/>
      <c r="O183" s="253"/>
      <c r="P183" s="252"/>
      <c r="Q183" s="253"/>
      <c r="R183" s="252"/>
      <c r="S183" s="253"/>
      <c r="T183" s="252"/>
      <c r="U183" s="253"/>
      <c r="V183" s="254"/>
      <c r="W183" s="254"/>
    </row>
    <row r="184" spans="1:23">
      <c r="A184" s="254"/>
      <c r="B184" s="254"/>
      <c r="C184" s="326"/>
      <c r="D184" s="251"/>
      <c r="E184" s="327"/>
      <c r="F184" s="254"/>
      <c r="G184" s="254"/>
      <c r="H184" s="254"/>
      <c r="I184" s="254"/>
      <c r="J184" s="254"/>
      <c r="K184" s="254"/>
      <c r="L184" s="252"/>
      <c r="M184" s="252"/>
      <c r="N184" s="252"/>
      <c r="O184" s="253"/>
      <c r="P184" s="252"/>
      <c r="Q184" s="253"/>
      <c r="R184" s="252"/>
      <c r="S184" s="253"/>
      <c r="T184" s="252"/>
      <c r="U184" s="253"/>
      <c r="V184" s="254"/>
      <c r="W184" s="254"/>
    </row>
    <row r="185" spans="1:23">
      <c r="A185" s="254"/>
      <c r="B185" s="254"/>
      <c r="C185" s="326"/>
      <c r="D185" s="251"/>
      <c r="E185" s="327"/>
      <c r="F185" s="254"/>
      <c r="G185" s="254"/>
      <c r="H185" s="254"/>
      <c r="I185" s="254"/>
      <c r="J185" s="254"/>
      <c r="K185" s="254"/>
      <c r="L185" s="252"/>
      <c r="M185" s="252"/>
      <c r="N185" s="252"/>
      <c r="O185" s="253"/>
      <c r="P185" s="252"/>
      <c r="Q185" s="253"/>
      <c r="R185" s="252"/>
      <c r="S185" s="253"/>
      <c r="T185" s="252"/>
      <c r="U185" s="253"/>
      <c r="V185" s="254"/>
      <c r="W185" s="254"/>
    </row>
    <row r="186" spans="1:23">
      <c r="A186" s="254"/>
      <c r="B186" s="254"/>
      <c r="C186" s="326"/>
      <c r="D186" s="251"/>
      <c r="E186" s="327"/>
      <c r="F186" s="254"/>
      <c r="G186" s="254"/>
      <c r="H186" s="254"/>
      <c r="I186" s="254"/>
      <c r="J186" s="254"/>
      <c r="K186" s="254"/>
      <c r="L186" s="252"/>
      <c r="M186" s="252"/>
      <c r="N186" s="252"/>
      <c r="O186" s="253"/>
      <c r="P186" s="252"/>
      <c r="Q186" s="253"/>
      <c r="R186" s="252"/>
      <c r="S186" s="253"/>
      <c r="T186" s="252"/>
      <c r="U186" s="253"/>
      <c r="V186" s="254"/>
      <c r="W186" s="254"/>
    </row>
    <row r="187" spans="1:23">
      <c r="A187" s="254"/>
      <c r="B187" s="254"/>
      <c r="C187" s="326"/>
      <c r="D187" s="251"/>
      <c r="E187" s="327"/>
      <c r="F187" s="254"/>
      <c r="G187" s="254"/>
      <c r="H187" s="254"/>
      <c r="I187" s="254"/>
      <c r="J187" s="254"/>
      <c r="K187" s="254"/>
      <c r="L187" s="252"/>
      <c r="M187" s="252"/>
      <c r="N187" s="252"/>
      <c r="O187" s="253"/>
      <c r="P187" s="252"/>
      <c r="Q187" s="253"/>
      <c r="R187" s="252"/>
      <c r="S187" s="253"/>
      <c r="T187" s="252"/>
      <c r="U187" s="253"/>
      <c r="V187" s="254"/>
      <c r="W187" s="254"/>
    </row>
    <row r="188" spans="1:23">
      <c r="A188" s="254"/>
      <c r="B188" s="254"/>
      <c r="C188" s="326"/>
      <c r="D188" s="251"/>
      <c r="E188" s="327"/>
      <c r="F188" s="254"/>
      <c r="G188" s="254"/>
      <c r="H188" s="254"/>
      <c r="I188" s="254"/>
      <c r="J188" s="254"/>
      <c r="K188" s="254"/>
      <c r="L188" s="252"/>
      <c r="M188" s="252"/>
      <c r="N188" s="252"/>
      <c r="O188" s="253"/>
      <c r="P188" s="252"/>
      <c r="Q188" s="253"/>
      <c r="R188" s="252"/>
      <c r="S188" s="253"/>
      <c r="T188" s="252"/>
      <c r="U188" s="253"/>
      <c r="V188" s="254"/>
      <c r="W188" s="254"/>
    </row>
    <row r="189" spans="1:23">
      <c r="A189" s="254"/>
      <c r="B189" s="254"/>
      <c r="C189" s="326"/>
      <c r="D189" s="251"/>
      <c r="E189" s="327"/>
      <c r="F189" s="254"/>
      <c r="G189" s="254"/>
      <c r="H189" s="254"/>
      <c r="I189" s="254"/>
      <c r="J189" s="254"/>
      <c r="K189" s="254"/>
      <c r="L189" s="252"/>
      <c r="M189" s="252"/>
      <c r="N189" s="252"/>
      <c r="O189" s="253"/>
      <c r="P189" s="252"/>
      <c r="Q189" s="253"/>
      <c r="R189" s="252"/>
      <c r="S189" s="253"/>
      <c r="T189" s="252"/>
      <c r="U189" s="253"/>
      <c r="V189" s="254"/>
      <c r="W189" s="254"/>
    </row>
    <row r="190" spans="1:23">
      <c r="A190" s="254"/>
      <c r="B190" s="254"/>
      <c r="C190" s="326"/>
      <c r="D190" s="251"/>
      <c r="E190" s="327"/>
      <c r="F190" s="254"/>
      <c r="G190" s="254"/>
      <c r="H190" s="254"/>
      <c r="I190" s="254"/>
      <c r="J190" s="254"/>
      <c r="K190" s="254"/>
      <c r="L190" s="252"/>
      <c r="M190" s="252"/>
      <c r="N190" s="252"/>
      <c r="O190" s="253"/>
      <c r="P190" s="252"/>
      <c r="Q190" s="253"/>
      <c r="R190" s="252"/>
      <c r="S190" s="253"/>
      <c r="T190" s="252"/>
      <c r="U190" s="253"/>
      <c r="V190" s="254"/>
      <c r="W190" s="254"/>
    </row>
    <row r="191" spans="1:23">
      <c r="A191" s="254"/>
      <c r="B191" s="254"/>
      <c r="C191" s="326"/>
      <c r="D191" s="251"/>
      <c r="E191" s="327"/>
      <c r="F191" s="254"/>
      <c r="G191" s="254"/>
      <c r="H191" s="254"/>
      <c r="I191" s="254"/>
      <c r="J191" s="254"/>
      <c r="K191" s="254"/>
      <c r="L191" s="252"/>
      <c r="M191" s="252"/>
      <c r="N191" s="252"/>
      <c r="O191" s="253"/>
      <c r="P191" s="252"/>
      <c r="Q191" s="253"/>
      <c r="R191" s="252"/>
      <c r="S191" s="253"/>
      <c r="T191" s="252"/>
      <c r="U191" s="253"/>
      <c r="V191" s="254"/>
      <c r="W191" s="254"/>
    </row>
    <row r="192" spans="1:23">
      <c r="A192" s="254"/>
      <c r="B192" s="254"/>
      <c r="C192" s="326"/>
      <c r="D192" s="251"/>
      <c r="E192" s="327"/>
      <c r="F192" s="254"/>
      <c r="G192" s="254"/>
      <c r="H192" s="254"/>
      <c r="I192" s="254"/>
      <c r="J192" s="254"/>
      <c r="K192" s="254"/>
      <c r="L192" s="252"/>
      <c r="M192" s="252"/>
      <c r="N192" s="252"/>
      <c r="O192" s="253"/>
      <c r="P192" s="252"/>
      <c r="Q192" s="253"/>
      <c r="R192" s="252"/>
      <c r="S192" s="253"/>
      <c r="T192" s="252"/>
      <c r="U192" s="253"/>
      <c r="V192" s="254"/>
      <c r="W192" s="254"/>
    </row>
    <row r="193" spans="1:23">
      <c r="A193" s="254"/>
      <c r="B193" s="254"/>
      <c r="C193" s="326"/>
      <c r="D193" s="251"/>
      <c r="E193" s="327"/>
      <c r="F193" s="254"/>
      <c r="G193" s="254"/>
      <c r="H193" s="254"/>
      <c r="I193" s="254"/>
      <c r="J193" s="254"/>
      <c r="K193" s="254"/>
      <c r="L193" s="252"/>
      <c r="M193" s="252"/>
      <c r="N193" s="252"/>
      <c r="O193" s="253"/>
      <c r="P193" s="252"/>
      <c r="Q193" s="253"/>
      <c r="R193" s="252"/>
      <c r="S193" s="253"/>
      <c r="T193" s="252"/>
      <c r="U193" s="253"/>
      <c r="V193" s="254"/>
      <c r="W193" s="254"/>
    </row>
    <row r="194" spans="1:23">
      <c r="A194" s="254"/>
      <c r="B194" s="254"/>
      <c r="C194" s="326"/>
      <c r="D194" s="251"/>
      <c r="E194" s="327"/>
      <c r="F194" s="254"/>
      <c r="G194" s="254"/>
      <c r="H194" s="254"/>
      <c r="I194" s="254"/>
      <c r="J194" s="254"/>
      <c r="K194" s="254"/>
      <c r="L194" s="252"/>
      <c r="M194" s="252"/>
      <c r="N194" s="252"/>
      <c r="O194" s="253"/>
      <c r="P194" s="252"/>
      <c r="Q194" s="253"/>
      <c r="R194" s="252"/>
      <c r="S194" s="253"/>
      <c r="T194" s="252"/>
      <c r="U194" s="253"/>
      <c r="V194" s="254"/>
      <c r="W194" s="254"/>
    </row>
    <row r="195" spans="1:23">
      <c r="A195" s="254"/>
      <c r="B195" s="254"/>
      <c r="C195" s="326"/>
      <c r="D195" s="251"/>
      <c r="E195" s="327"/>
      <c r="F195" s="254"/>
      <c r="G195" s="254"/>
      <c r="H195" s="254"/>
      <c r="I195" s="254"/>
      <c r="J195" s="254"/>
      <c r="K195" s="254"/>
      <c r="L195" s="252"/>
      <c r="M195" s="252"/>
      <c r="N195" s="252"/>
      <c r="O195" s="253"/>
      <c r="P195" s="252"/>
      <c r="Q195" s="253"/>
      <c r="R195" s="252"/>
      <c r="S195" s="253"/>
      <c r="T195" s="252"/>
      <c r="U195" s="253"/>
      <c r="V195" s="254"/>
      <c r="W195" s="254"/>
    </row>
    <row r="196" spans="1:23">
      <c r="A196" s="254"/>
      <c r="B196" s="254"/>
      <c r="C196" s="326"/>
      <c r="D196" s="251"/>
      <c r="E196" s="327"/>
      <c r="F196" s="254"/>
      <c r="G196" s="254"/>
      <c r="H196" s="254"/>
      <c r="I196" s="254"/>
      <c r="J196" s="254"/>
      <c r="K196" s="254"/>
      <c r="L196" s="252"/>
      <c r="M196" s="252"/>
      <c r="N196" s="252"/>
      <c r="O196" s="253"/>
      <c r="P196" s="252"/>
      <c r="Q196" s="253"/>
      <c r="R196" s="252"/>
      <c r="S196" s="253"/>
      <c r="T196" s="252"/>
      <c r="U196" s="253"/>
      <c r="V196" s="254"/>
      <c r="W196" s="254"/>
    </row>
    <row r="197" spans="1:23">
      <c r="A197" s="254"/>
      <c r="B197" s="254"/>
      <c r="C197" s="326"/>
      <c r="D197" s="251"/>
      <c r="E197" s="327"/>
      <c r="F197" s="254"/>
      <c r="G197" s="254"/>
      <c r="H197" s="254"/>
      <c r="I197" s="254"/>
      <c r="J197" s="254"/>
      <c r="K197" s="254"/>
      <c r="L197" s="252"/>
      <c r="M197" s="252"/>
      <c r="N197" s="252"/>
      <c r="O197" s="253"/>
      <c r="P197" s="252"/>
      <c r="Q197" s="253"/>
      <c r="R197" s="252"/>
      <c r="S197" s="253"/>
      <c r="T197" s="252"/>
      <c r="U197" s="253"/>
      <c r="V197" s="254"/>
      <c r="W197" s="254"/>
    </row>
    <row r="198" spans="1:23">
      <c r="A198" s="254"/>
      <c r="B198" s="254"/>
      <c r="C198" s="326"/>
      <c r="D198" s="251"/>
      <c r="E198" s="327"/>
      <c r="F198" s="254"/>
      <c r="G198" s="254"/>
      <c r="H198" s="254"/>
      <c r="I198" s="254"/>
      <c r="J198" s="254"/>
      <c r="K198" s="254"/>
      <c r="L198" s="252"/>
      <c r="M198" s="252"/>
      <c r="N198" s="252"/>
      <c r="O198" s="253"/>
      <c r="P198" s="252"/>
      <c r="Q198" s="253"/>
      <c r="R198" s="252"/>
      <c r="S198" s="253"/>
      <c r="T198" s="252"/>
      <c r="U198" s="253"/>
      <c r="V198" s="254"/>
      <c r="W198" s="254"/>
    </row>
    <row r="199" spans="1:23">
      <c r="A199" s="254"/>
      <c r="B199" s="254"/>
      <c r="C199" s="326"/>
      <c r="D199" s="251"/>
      <c r="E199" s="327"/>
      <c r="F199" s="254"/>
      <c r="G199" s="254"/>
      <c r="H199" s="254"/>
      <c r="I199" s="254"/>
      <c r="J199" s="254"/>
      <c r="K199" s="254"/>
      <c r="L199" s="252"/>
      <c r="M199" s="252"/>
      <c r="N199" s="252"/>
      <c r="O199" s="253"/>
      <c r="P199" s="252"/>
      <c r="Q199" s="253"/>
      <c r="R199" s="252"/>
      <c r="S199" s="253"/>
      <c r="T199" s="252"/>
      <c r="U199" s="253"/>
      <c r="V199" s="254"/>
      <c r="W199" s="254"/>
    </row>
    <row r="200" spans="1:23">
      <c r="A200" s="254"/>
      <c r="B200" s="254"/>
      <c r="C200" s="326"/>
      <c r="D200" s="251"/>
      <c r="E200" s="327"/>
      <c r="F200" s="254"/>
      <c r="G200" s="254"/>
      <c r="H200" s="254"/>
      <c r="I200" s="254"/>
      <c r="J200" s="254"/>
      <c r="K200" s="254"/>
      <c r="L200" s="252"/>
      <c r="M200" s="252"/>
      <c r="N200" s="252"/>
      <c r="O200" s="253"/>
      <c r="P200" s="252"/>
      <c r="Q200" s="253"/>
      <c r="R200" s="252"/>
      <c r="S200" s="253"/>
      <c r="T200" s="252"/>
      <c r="U200" s="253"/>
      <c r="V200" s="254"/>
      <c r="W200" s="254"/>
    </row>
    <row r="201" spans="1:23">
      <c r="A201" s="254"/>
      <c r="B201" s="254"/>
      <c r="C201" s="326"/>
      <c r="D201" s="251"/>
      <c r="E201" s="327"/>
      <c r="F201" s="254"/>
      <c r="G201" s="254"/>
      <c r="H201" s="254"/>
      <c r="I201" s="254"/>
      <c r="J201" s="254"/>
      <c r="K201" s="254"/>
      <c r="L201" s="252"/>
      <c r="M201" s="252"/>
      <c r="N201" s="252"/>
      <c r="O201" s="253"/>
      <c r="P201" s="252"/>
      <c r="Q201" s="253"/>
      <c r="R201" s="252"/>
      <c r="S201" s="253"/>
      <c r="T201" s="252"/>
      <c r="U201" s="253"/>
      <c r="V201" s="254"/>
      <c r="W201" s="254"/>
    </row>
    <row r="202" spans="1:23">
      <c r="A202" s="254"/>
      <c r="B202" s="254"/>
      <c r="C202" s="326"/>
      <c r="D202" s="251"/>
      <c r="E202" s="327"/>
      <c r="F202" s="254"/>
      <c r="G202" s="254"/>
      <c r="H202" s="254"/>
      <c r="I202" s="254"/>
      <c r="J202" s="254"/>
      <c r="K202" s="254"/>
      <c r="L202" s="252"/>
      <c r="M202" s="252"/>
      <c r="N202" s="252"/>
      <c r="O202" s="253"/>
      <c r="P202" s="252"/>
      <c r="Q202" s="253"/>
      <c r="R202" s="252"/>
      <c r="S202" s="253"/>
      <c r="T202" s="252"/>
      <c r="U202" s="253"/>
      <c r="V202" s="254"/>
      <c r="W202" s="254"/>
    </row>
    <row r="203" spans="1:23">
      <c r="A203" s="254"/>
      <c r="B203" s="254"/>
      <c r="C203" s="326"/>
      <c r="D203" s="251"/>
      <c r="E203" s="327"/>
      <c r="F203" s="254"/>
      <c r="G203" s="254"/>
      <c r="H203" s="254"/>
      <c r="I203" s="254"/>
      <c r="J203" s="254"/>
      <c r="K203" s="254"/>
      <c r="L203" s="252"/>
      <c r="M203" s="252"/>
      <c r="N203" s="252"/>
      <c r="O203" s="253"/>
      <c r="P203" s="252"/>
      <c r="Q203" s="253"/>
      <c r="R203" s="252"/>
      <c r="S203" s="253"/>
      <c r="T203" s="252"/>
      <c r="U203" s="253"/>
      <c r="V203" s="254"/>
      <c r="W203" s="254"/>
    </row>
    <row r="204" spans="1:23">
      <c r="A204" s="254"/>
      <c r="B204" s="254"/>
      <c r="C204" s="326"/>
      <c r="D204" s="251"/>
      <c r="E204" s="327"/>
      <c r="F204" s="254"/>
      <c r="G204" s="254"/>
      <c r="H204" s="254"/>
      <c r="I204" s="254"/>
      <c r="J204" s="254"/>
      <c r="K204" s="254"/>
      <c r="L204" s="252"/>
      <c r="M204" s="252"/>
      <c r="N204" s="252"/>
      <c r="O204" s="253"/>
      <c r="P204" s="252"/>
      <c r="Q204" s="253"/>
      <c r="R204" s="252"/>
      <c r="S204" s="253"/>
      <c r="T204" s="252"/>
      <c r="U204" s="253"/>
      <c r="V204" s="254"/>
      <c r="W204" s="254"/>
    </row>
    <row r="205" spans="1:23">
      <c r="A205" s="254"/>
      <c r="B205" s="254"/>
      <c r="C205" s="326"/>
      <c r="D205" s="251"/>
      <c r="E205" s="327"/>
      <c r="F205" s="254"/>
      <c r="G205" s="254"/>
      <c r="H205" s="254"/>
      <c r="I205" s="254"/>
      <c r="J205" s="254"/>
      <c r="K205" s="254"/>
      <c r="L205" s="252"/>
      <c r="M205" s="252"/>
      <c r="N205" s="252"/>
      <c r="O205" s="253"/>
      <c r="P205" s="252"/>
      <c r="Q205" s="253"/>
      <c r="R205" s="252"/>
      <c r="S205" s="253"/>
      <c r="T205" s="252"/>
      <c r="U205" s="253"/>
      <c r="V205" s="254"/>
      <c r="W205" s="254"/>
    </row>
  </sheetData>
  <mergeCells count="22">
    <mergeCell ref="A1:B1"/>
    <mergeCell ref="A2:W2"/>
    <mergeCell ref="T3:V3"/>
    <mergeCell ref="F4:K4"/>
    <mergeCell ref="L4:U4"/>
    <mergeCell ref="F5:G5"/>
    <mergeCell ref="H5:I5"/>
    <mergeCell ref="J5:K5"/>
    <mergeCell ref="N5:O5"/>
    <mergeCell ref="P5:Q5"/>
    <mergeCell ref="R5:S5"/>
    <mergeCell ref="T5:U5"/>
    <mergeCell ref="A7:B7"/>
    <mergeCell ref="A4:A6"/>
    <mergeCell ref="B4:B6"/>
    <mergeCell ref="C4:C6"/>
    <mergeCell ref="D4:D6"/>
    <mergeCell ref="E4:E6"/>
    <mergeCell ref="L5:L6"/>
    <mergeCell ref="M5:M6"/>
    <mergeCell ref="V4:V6"/>
    <mergeCell ref="W4:W6"/>
  </mergeCells>
  <pageMargins left="0.708333333333333" right="0.196527777777778" top="1.0625" bottom="0.708333333333333" header="0.298611111111111" footer="0.511805555555556"/>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P114"/>
  <sheetViews>
    <sheetView showZeros="0" zoomScale="90" zoomScaleNormal="90"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7962962962963" style="248" customWidth="1"/>
    <col min="2" max="2" width="16.75" style="248" customWidth="1"/>
    <col min="3" max="3" width="13.5" style="248" customWidth="1"/>
    <col min="4" max="4" width="11.25" style="248" customWidth="1"/>
    <col min="5" max="5" width="15.1296296296296" style="248" customWidth="1"/>
    <col min="6" max="6" width="15.3796296296296" style="248" customWidth="1"/>
    <col min="7" max="14" width="13" style="248" customWidth="1"/>
    <col min="15" max="15" width="6.87962962962963" style="248" customWidth="1"/>
    <col min="16" max="16" width="6.5" style="248" customWidth="1"/>
    <col min="17" max="17" width="12" style="249" customWidth="1"/>
    <col min="18" max="18" width="10" style="249"/>
    <col min="19" max="19" width="12.6296296296296" style="249"/>
    <col min="20" max="16384" width="10" style="249"/>
  </cols>
  <sheetData>
    <row r="1" ht="38.1" customHeight="1" spans="1:16">
      <c r="A1" s="250"/>
      <c r="B1" s="250"/>
      <c r="C1" s="251"/>
      <c r="D1" s="251"/>
      <c r="E1" s="251"/>
      <c r="F1" s="251"/>
      <c r="G1" s="252"/>
      <c r="H1" s="253"/>
      <c r="I1" s="252"/>
      <c r="J1" s="253"/>
      <c r="K1" s="252"/>
      <c r="L1" s="253"/>
      <c r="M1" s="252"/>
      <c r="N1" s="253"/>
      <c r="O1" s="254"/>
      <c r="P1" s="254"/>
    </row>
    <row r="2" ht="38.1" customHeight="1" spans="1:16">
      <c r="A2" s="255" t="s">
        <v>143</v>
      </c>
      <c r="B2" s="256"/>
      <c r="C2" s="256"/>
      <c r="D2" s="256"/>
      <c r="E2" s="256"/>
      <c r="F2" s="256"/>
      <c r="G2" s="256"/>
      <c r="H2" s="256"/>
      <c r="I2" s="256"/>
      <c r="J2" s="256"/>
      <c r="K2" s="256"/>
      <c r="L2" s="256"/>
      <c r="M2" s="256"/>
      <c r="N2" s="256"/>
      <c r="O2" s="256"/>
      <c r="P2" s="256"/>
    </row>
    <row r="3" ht="39" customHeight="1" spans="1:16">
      <c r="A3" s="254"/>
      <c r="B3" s="254"/>
      <c r="C3" s="251"/>
      <c r="D3" s="251"/>
      <c r="E3" s="251"/>
      <c r="F3" s="251"/>
      <c r="G3" s="257"/>
      <c r="H3" s="258"/>
      <c r="I3" s="259"/>
      <c r="J3" s="258"/>
      <c r="K3" s="259"/>
      <c r="L3" s="258"/>
      <c r="M3" s="260" t="s">
        <v>144</v>
      </c>
      <c r="N3" s="260"/>
      <c r="O3" s="260"/>
      <c r="P3" s="254"/>
    </row>
    <row r="4" ht="48" customHeight="1" spans="1:16">
      <c r="A4" s="261" t="s">
        <v>3</v>
      </c>
      <c r="B4" s="262" t="s">
        <v>38</v>
      </c>
      <c r="C4" s="263" t="s">
        <v>145</v>
      </c>
      <c r="D4" s="264" t="s">
        <v>146</v>
      </c>
      <c r="E4" s="265"/>
      <c r="F4" s="266"/>
      <c r="G4" s="267" t="s">
        <v>147</v>
      </c>
      <c r="H4" s="268"/>
      <c r="I4" s="267"/>
      <c r="J4" s="268"/>
      <c r="K4" s="267"/>
      <c r="L4" s="268"/>
      <c r="M4" s="267"/>
      <c r="N4" s="268"/>
      <c r="O4" s="262" t="s">
        <v>41</v>
      </c>
      <c r="P4" s="262" t="s">
        <v>42</v>
      </c>
    </row>
    <row r="5" ht="39.95" customHeight="1" spans="1:16">
      <c r="A5" s="261"/>
      <c r="B5" s="262"/>
      <c r="C5" s="270"/>
      <c r="D5" s="263" t="s">
        <v>148</v>
      </c>
      <c r="E5" s="271" t="s">
        <v>149</v>
      </c>
      <c r="F5" s="271"/>
      <c r="G5" s="272" t="s">
        <v>150</v>
      </c>
      <c r="H5" s="267"/>
      <c r="I5" s="267" t="s">
        <v>151</v>
      </c>
      <c r="J5" s="267"/>
      <c r="K5" s="267" t="s">
        <v>152</v>
      </c>
      <c r="L5" s="267"/>
      <c r="M5" s="267" t="s">
        <v>153</v>
      </c>
      <c r="N5" s="267"/>
      <c r="O5" s="262"/>
      <c r="P5" s="262"/>
    </row>
    <row r="6" ht="69" customHeight="1" spans="1:16">
      <c r="A6" s="300"/>
      <c r="B6" s="301"/>
      <c r="C6" s="270"/>
      <c r="D6" s="270"/>
      <c r="E6" s="263" t="s">
        <v>154</v>
      </c>
      <c r="F6" s="263" t="s">
        <v>155</v>
      </c>
      <c r="G6" s="302" t="s">
        <v>156</v>
      </c>
      <c r="H6" s="303" t="s">
        <v>157</v>
      </c>
      <c r="I6" s="302" t="s">
        <v>156</v>
      </c>
      <c r="J6" s="303" t="s">
        <v>157</v>
      </c>
      <c r="K6" s="302" t="s">
        <v>156</v>
      </c>
      <c r="L6" s="303" t="s">
        <v>157</v>
      </c>
      <c r="M6" s="302" t="s">
        <v>156</v>
      </c>
      <c r="N6" s="303" t="s">
        <v>157</v>
      </c>
      <c r="O6" s="301"/>
      <c r="P6" s="301"/>
    </row>
    <row r="7" customFormat="1" ht="27" customHeight="1" spans="1:16">
      <c r="A7" s="304"/>
      <c r="B7" s="305" t="s">
        <v>22</v>
      </c>
      <c r="C7" s="306">
        <f t="shared" ref="C7:N7" si="0">SUM(C8:C22)</f>
        <v>27200</v>
      </c>
      <c r="D7" s="306">
        <f t="shared" si="0"/>
        <v>28932</v>
      </c>
      <c r="E7" s="306">
        <f t="shared" si="0"/>
        <v>2903</v>
      </c>
      <c r="F7" s="306">
        <f t="shared" si="0"/>
        <v>24048</v>
      </c>
      <c r="G7" s="306">
        <f t="shared" si="0"/>
        <v>224</v>
      </c>
      <c r="H7" s="306">
        <f t="shared" si="0"/>
        <v>12477</v>
      </c>
      <c r="I7" s="306">
        <f t="shared" si="0"/>
        <v>2213</v>
      </c>
      <c r="J7" s="306">
        <f t="shared" si="0"/>
        <v>10965</v>
      </c>
      <c r="K7" s="306">
        <f t="shared" si="0"/>
        <v>333</v>
      </c>
      <c r="L7" s="306">
        <f t="shared" si="0"/>
        <v>1997</v>
      </c>
      <c r="M7" s="306">
        <f t="shared" si="0"/>
        <v>172</v>
      </c>
      <c r="N7" s="306">
        <f t="shared" si="0"/>
        <v>921</v>
      </c>
      <c r="O7" s="305"/>
      <c r="P7" s="305"/>
    </row>
    <row r="8" s="298" customFormat="1" ht="27" customHeight="1" spans="1:16">
      <c r="A8" s="307">
        <v>1</v>
      </c>
      <c r="B8" s="307" t="s">
        <v>23</v>
      </c>
      <c r="C8" s="307">
        <v>1005</v>
      </c>
      <c r="D8" s="307">
        <v>836</v>
      </c>
      <c r="E8" s="307">
        <v>0</v>
      </c>
      <c r="F8" s="307">
        <v>836</v>
      </c>
      <c r="G8" s="307">
        <v>0</v>
      </c>
      <c r="H8" s="307">
        <v>0</v>
      </c>
      <c r="I8" s="307">
        <v>0</v>
      </c>
      <c r="J8" s="307">
        <v>690</v>
      </c>
      <c r="K8" s="307">
        <v>0</v>
      </c>
      <c r="L8" s="307">
        <v>51</v>
      </c>
      <c r="M8" s="307">
        <v>0</v>
      </c>
      <c r="N8" s="307">
        <v>95</v>
      </c>
      <c r="O8" s="308">
        <v>0</v>
      </c>
      <c r="P8" s="308">
        <v>0</v>
      </c>
    </row>
    <row r="9" s="299" customFormat="1" ht="27" customHeight="1" spans="1:16">
      <c r="A9" s="307">
        <v>2</v>
      </c>
      <c r="B9" s="307" t="s">
        <v>27</v>
      </c>
      <c r="C9" s="307">
        <v>0</v>
      </c>
      <c r="D9" s="307">
        <v>2341</v>
      </c>
      <c r="E9" s="307">
        <v>0</v>
      </c>
      <c r="F9" s="307">
        <v>10</v>
      </c>
      <c r="G9" s="307">
        <v>0</v>
      </c>
      <c r="H9" s="307">
        <v>2038</v>
      </c>
      <c r="I9" s="307">
        <v>0</v>
      </c>
      <c r="J9" s="307">
        <v>104</v>
      </c>
      <c r="K9" s="307">
        <v>0</v>
      </c>
      <c r="L9" s="307">
        <v>189</v>
      </c>
      <c r="M9" s="307">
        <v>0</v>
      </c>
      <c r="N9" s="307">
        <v>0</v>
      </c>
      <c r="O9" s="309">
        <v>0</v>
      </c>
      <c r="P9" s="309">
        <v>0</v>
      </c>
    </row>
    <row r="10" s="299" customFormat="1" ht="27" customHeight="1" spans="1:16">
      <c r="A10" s="307">
        <v>3</v>
      </c>
      <c r="B10" s="307" t="s">
        <v>45</v>
      </c>
      <c r="C10" s="307">
        <v>97</v>
      </c>
      <c r="D10" s="307"/>
      <c r="E10" s="307"/>
      <c r="F10" s="307">
        <v>97</v>
      </c>
      <c r="G10" s="307"/>
      <c r="H10" s="307">
        <v>4</v>
      </c>
      <c r="I10" s="307"/>
      <c r="J10" s="307">
        <v>85</v>
      </c>
      <c r="K10" s="307"/>
      <c r="L10" s="307"/>
      <c r="M10" s="307"/>
      <c r="N10" s="307">
        <v>8</v>
      </c>
      <c r="O10" s="309"/>
      <c r="P10" s="309"/>
    </row>
    <row r="11" s="299" customFormat="1" ht="27" customHeight="1" spans="1:16">
      <c r="A11" s="307">
        <v>4</v>
      </c>
      <c r="B11" s="307" t="s">
        <v>28</v>
      </c>
      <c r="C11" s="307">
        <v>12742</v>
      </c>
      <c r="D11" s="307">
        <v>12742</v>
      </c>
      <c r="E11" s="307">
        <v>1211</v>
      </c>
      <c r="F11" s="307">
        <v>11531</v>
      </c>
      <c r="G11" s="307">
        <v>137</v>
      </c>
      <c r="H11" s="307">
        <v>9449</v>
      </c>
      <c r="I11" s="307">
        <v>994</v>
      </c>
      <c r="J11" s="307">
        <v>1574</v>
      </c>
      <c r="K11" s="307">
        <v>4</v>
      </c>
      <c r="L11" s="307">
        <v>202</v>
      </c>
      <c r="M11" s="307">
        <v>76</v>
      </c>
      <c r="N11" s="307">
        <v>306</v>
      </c>
      <c r="O11" s="309"/>
      <c r="P11" s="309"/>
    </row>
    <row r="12" s="299" customFormat="1" ht="27" customHeight="1" spans="1:16">
      <c r="A12" s="307">
        <v>5</v>
      </c>
      <c r="B12" s="307" t="s">
        <v>30</v>
      </c>
      <c r="C12" s="310">
        <v>890</v>
      </c>
      <c r="D12" s="310">
        <v>890</v>
      </c>
      <c r="E12" s="311">
        <v>0</v>
      </c>
      <c r="F12" s="310">
        <v>890</v>
      </c>
      <c r="G12" s="310">
        <v>0</v>
      </c>
      <c r="H12" s="310">
        <v>0</v>
      </c>
      <c r="I12" s="310">
        <v>0</v>
      </c>
      <c r="J12" s="310">
        <v>820</v>
      </c>
      <c r="K12" s="310">
        <v>0</v>
      </c>
      <c r="L12" s="310">
        <v>51</v>
      </c>
      <c r="M12" s="310">
        <v>0</v>
      </c>
      <c r="N12" s="310">
        <v>19</v>
      </c>
      <c r="O12" s="309"/>
      <c r="P12" s="309"/>
    </row>
    <row r="13" s="299" customFormat="1" ht="27" customHeight="1" spans="1:16">
      <c r="A13" s="307">
        <v>6</v>
      </c>
      <c r="B13" s="307" t="s">
        <v>26</v>
      </c>
      <c r="C13" s="310">
        <v>2870</v>
      </c>
      <c r="D13" s="310">
        <v>2870</v>
      </c>
      <c r="E13" s="310">
        <v>565</v>
      </c>
      <c r="F13" s="310">
        <v>2305</v>
      </c>
      <c r="G13" s="312">
        <v>65</v>
      </c>
      <c r="H13" s="310">
        <v>835</v>
      </c>
      <c r="I13" s="310">
        <v>366</v>
      </c>
      <c r="J13" s="310">
        <v>783</v>
      </c>
      <c r="K13" s="313">
        <v>126</v>
      </c>
      <c r="L13" s="310">
        <v>643</v>
      </c>
      <c r="M13" s="313">
        <v>8</v>
      </c>
      <c r="N13" s="310">
        <v>44</v>
      </c>
      <c r="O13" s="314">
        <v>0</v>
      </c>
      <c r="P13" s="314">
        <v>0</v>
      </c>
    </row>
    <row r="14" s="299" customFormat="1" ht="27" customHeight="1" spans="1:16">
      <c r="A14" s="307">
        <v>7</v>
      </c>
      <c r="B14" s="307" t="s">
        <v>24</v>
      </c>
      <c r="C14" s="310">
        <v>1718</v>
      </c>
      <c r="D14" s="310">
        <v>1523</v>
      </c>
      <c r="E14" s="310">
        <v>304</v>
      </c>
      <c r="F14" s="310">
        <v>1472</v>
      </c>
      <c r="G14" s="310">
        <v>0</v>
      </c>
      <c r="H14" s="310">
        <v>8</v>
      </c>
      <c r="I14" s="310">
        <v>268</v>
      </c>
      <c r="J14" s="310">
        <v>1339</v>
      </c>
      <c r="K14" s="313">
        <v>20</v>
      </c>
      <c r="L14" s="310">
        <v>73</v>
      </c>
      <c r="M14" s="313">
        <v>32</v>
      </c>
      <c r="N14" s="310">
        <v>66</v>
      </c>
      <c r="O14" s="315"/>
      <c r="P14" s="309"/>
    </row>
    <row r="15" s="299" customFormat="1" ht="27" customHeight="1" spans="1:16">
      <c r="A15" s="307">
        <v>8</v>
      </c>
      <c r="B15" s="307" t="s">
        <v>46</v>
      </c>
      <c r="C15" s="311">
        <v>21</v>
      </c>
      <c r="D15" s="311">
        <v>21</v>
      </c>
      <c r="E15" s="311"/>
      <c r="F15" s="311">
        <v>21</v>
      </c>
      <c r="G15" s="311"/>
      <c r="H15" s="311"/>
      <c r="I15" s="311"/>
      <c r="J15" s="311">
        <v>20</v>
      </c>
      <c r="K15" s="311"/>
      <c r="L15" s="311"/>
      <c r="M15" s="311"/>
      <c r="N15" s="311">
        <v>1</v>
      </c>
      <c r="O15" s="309"/>
      <c r="P15" s="309"/>
    </row>
    <row r="16" s="299" customFormat="1" ht="27" customHeight="1" spans="1:16">
      <c r="A16" s="307">
        <v>9</v>
      </c>
      <c r="B16" s="307" t="s">
        <v>35</v>
      </c>
      <c r="C16" s="310">
        <v>145</v>
      </c>
      <c r="D16" s="310">
        <v>145</v>
      </c>
      <c r="E16" s="310">
        <v>22</v>
      </c>
      <c r="F16" s="310">
        <v>123</v>
      </c>
      <c r="G16" s="310">
        <v>22</v>
      </c>
      <c r="H16" s="310"/>
      <c r="I16" s="310"/>
      <c r="J16" s="310">
        <v>118</v>
      </c>
      <c r="K16" s="313"/>
      <c r="L16" s="310"/>
      <c r="M16" s="313"/>
      <c r="N16" s="310">
        <v>5</v>
      </c>
      <c r="O16" s="309"/>
      <c r="P16" s="309"/>
    </row>
    <row r="17" s="299" customFormat="1" ht="27" customHeight="1" spans="1:16">
      <c r="A17" s="307">
        <v>10</v>
      </c>
      <c r="B17" s="311" t="s">
        <v>34</v>
      </c>
      <c r="C17" s="311">
        <v>493</v>
      </c>
      <c r="D17" s="311">
        <v>493</v>
      </c>
      <c r="E17" s="316">
        <v>0</v>
      </c>
      <c r="F17" s="316">
        <v>493</v>
      </c>
      <c r="G17" s="316">
        <v>0</v>
      </c>
      <c r="H17" s="317">
        <v>51</v>
      </c>
      <c r="I17" s="317">
        <v>0</v>
      </c>
      <c r="J17" s="317">
        <v>370</v>
      </c>
      <c r="K17" s="317">
        <v>0</v>
      </c>
      <c r="L17" s="317">
        <v>45</v>
      </c>
      <c r="M17" s="317">
        <v>0</v>
      </c>
      <c r="N17" s="317">
        <v>27</v>
      </c>
      <c r="O17" s="315"/>
      <c r="P17" s="315"/>
    </row>
    <row r="18" s="299" customFormat="1" ht="27" customHeight="1" spans="1:16">
      <c r="A18" s="307">
        <v>11</v>
      </c>
      <c r="B18" s="311" t="s">
        <v>31</v>
      </c>
      <c r="C18" s="311">
        <v>478</v>
      </c>
      <c r="D18" s="311">
        <v>330</v>
      </c>
      <c r="E18" s="316">
        <v>0</v>
      </c>
      <c r="F18" s="316">
        <v>330</v>
      </c>
      <c r="G18" s="316">
        <v>0</v>
      </c>
      <c r="H18" s="317">
        <v>0</v>
      </c>
      <c r="I18" s="317">
        <v>0</v>
      </c>
      <c r="J18" s="317">
        <v>295</v>
      </c>
      <c r="K18" s="317">
        <v>0</v>
      </c>
      <c r="L18" s="317">
        <v>26</v>
      </c>
      <c r="M18" s="317">
        <v>0</v>
      </c>
      <c r="N18" s="317">
        <v>9</v>
      </c>
      <c r="O18" s="315">
        <v>0</v>
      </c>
      <c r="P18" s="315">
        <v>0</v>
      </c>
    </row>
    <row r="19" s="299" customFormat="1" ht="27" customHeight="1" spans="1:16">
      <c r="A19" s="307">
        <v>12</v>
      </c>
      <c r="B19" s="311" t="s">
        <v>25</v>
      </c>
      <c r="C19" s="311">
        <v>3158</v>
      </c>
      <c r="D19" s="311">
        <v>3158</v>
      </c>
      <c r="E19" s="311">
        <v>625</v>
      </c>
      <c r="F19" s="311">
        <v>2533</v>
      </c>
      <c r="G19" s="316">
        <v>0</v>
      </c>
      <c r="H19" s="317">
        <v>0</v>
      </c>
      <c r="I19" s="317">
        <v>542</v>
      </c>
      <c r="J19" s="317">
        <v>1984</v>
      </c>
      <c r="K19" s="317">
        <v>74</v>
      </c>
      <c r="L19" s="317">
        <v>422</v>
      </c>
      <c r="M19" s="317">
        <v>9</v>
      </c>
      <c r="N19" s="317">
        <v>127</v>
      </c>
      <c r="O19" s="315"/>
      <c r="P19" s="315"/>
    </row>
    <row r="20" s="299" customFormat="1" ht="27" customHeight="1" spans="1:16">
      <c r="A20" s="307">
        <v>13</v>
      </c>
      <c r="B20" s="311" t="s">
        <v>29</v>
      </c>
      <c r="C20" s="311">
        <v>2263</v>
      </c>
      <c r="D20" s="311">
        <v>2263</v>
      </c>
      <c r="E20" s="311">
        <v>176</v>
      </c>
      <c r="F20" s="311">
        <v>2087</v>
      </c>
      <c r="G20" s="316">
        <v>0</v>
      </c>
      <c r="H20" s="317">
        <v>92</v>
      </c>
      <c r="I20" s="317">
        <v>24</v>
      </c>
      <c r="J20" s="317">
        <v>1713</v>
      </c>
      <c r="K20" s="317">
        <v>105</v>
      </c>
      <c r="L20" s="317">
        <v>207</v>
      </c>
      <c r="M20" s="317">
        <v>47</v>
      </c>
      <c r="N20" s="317">
        <v>75</v>
      </c>
      <c r="O20" s="315"/>
      <c r="P20" s="315"/>
    </row>
    <row r="21" s="299" customFormat="1" ht="27" customHeight="1" spans="1:16">
      <c r="A21" s="307">
        <v>14</v>
      </c>
      <c r="B21" s="311" t="s">
        <v>32</v>
      </c>
      <c r="C21" s="311">
        <v>894</v>
      </c>
      <c r="D21" s="311">
        <v>894</v>
      </c>
      <c r="E21" s="318">
        <v>0</v>
      </c>
      <c r="F21" s="311">
        <v>894</v>
      </c>
      <c r="G21" s="318">
        <v>0</v>
      </c>
      <c r="H21" s="318">
        <v>0</v>
      </c>
      <c r="I21" s="318">
        <v>0</v>
      </c>
      <c r="J21" s="311">
        <v>688</v>
      </c>
      <c r="K21" s="318">
        <v>0</v>
      </c>
      <c r="L21" s="311">
        <v>84</v>
      </c>
      <c r="M21" s="318">
        <v>0</v>
      </c>
      <c r="N21" s="311">
        <v>122</v>
      </c>
      <c r="O21" s="319">
        <v>0</v>
      </c>
      <c r="P21" s="319">
        <v>0</v>
      </c>
    </row>
    <row r="22" s="299" customFormat="1" ht="27" customHeight="1" spans="1:16">
      <c r="A22" s="307">
        <v>15</v>
      </c>
      <c r="B22" s="311" t="s">
        <v>33</v>
      </c>
      <c r="C22" s="311">
        <v>426</v>
      </c>
      <c r="D22" s="311">
        <v>426</v>
      </c>
      <c r="E22" s="311">
        <v>0</v>
      </c>
      <c r="F22" s="311">
        <v>426</v>
      </c>
      <c r="G22" s="316">
        <v>0</v>
      </c>
      <c r="H22" s="317">
        <v>0</v>
      </c>
      <c r="I22" s="317">
        <v>19</v>
      </c>
      <c r="J22" s="317">
        <v>382</v>
      </c>
      <c r="K22" s="317">
        <v>4</v>
      </c>
      <c r="L22" s="317">
        <v>4</v>
      </c>
      <c r="M22" s="317">
        <v>0</v>
      </c>
      <c r="N22" s="317">
        <v>17</v>
      </c>
      <c r="O22" s="315"/>
      <c r="P22" s="315"/>
    </row>
    <row r="23" ht="30" customHeight="1" spans="1:16">
      <c r="A23" s="254"/>
      <c r="B23" s="254"/>
      <c r="C23" s="320"/>
      <c r="D23" s="320"/>
      <c r="E23" s="320"/>
      <c r="F23" s="320"/>
      <c r="G23" s="321"/>
      <c r="H23" s="322"/>
      <c r="I23" s="321"/>
      <c r="J23" s="322"/>
      <c r="K23" s="321"/>
      <c r="L23" s="322"/>
      <c r="M23" s="321"/>
      <c r="N23" s="322"/>
      <c r="O23" s="254"/>
      <c r="P23" s="254"/>
    </row>
    <row r="24" spans="1:16">
      <c r="A24" s="254"/>
      <c r="B24" s="254"/>
      <c r="C24" s="323"/>
      <c r="D24" s="323"/>
      <c r="E24" s="323"/>
      <c r="F24" s="323"/>
      <c r="G24" s="321"/>
      <c r="H24" s="322"/>
      <c r="I24" s="321"/>
      <c r="J24" s="322"/>
      <c r="K24" s="321"/>
      <c r="L24" s="322"/>
      <c r="M24" s="321"/>
      <c r="N24" s="322"/>
      <c r="O24" s="254"/>
      <c r="P24" s="254"/>
    </row>
    <row r="25" spans="1:16">
      <c r="A25" s="254"/>
      <c r="B25" s="254"/>
      <c r="C25" s="323"/>
      <c r="D25" s="323"/>
      <c r="E25" s="323"/>
      <c r="F25" s="323"/>
      <c r="G25" s="321"/>
      <c r="H25" s="322"/>
      <c r="I25" s="321"/>
      <c r="J25" s="322"/>
      <c r="K25" s="321"/>
      <c r="L25" s="322"/>
      <c r="M25" s="321"/>
      <c r="N25" s="322"/>
      <c r="O25" s="254"/>
      <c r="P25" s="254"/>
    </row>
    <row r="26" spans="1:16">
      <c r="A26" s="254"/>
      <c r="B26" s="254"/>
      <c r="C26" s="323"/>
      <c r="D26" s="323"/>
      <c r="E26" s="323"/>
      <c r="F26" s="323"/>
      <c r="G26" s="321"/>
      <c r="H26" s="322"/>
      <c r="I26" s="321"/>
      <c r="J26" s="322"/>
      <c r="K26" s="321"/>
      <c r="L26" s="322"/>
      <c r="M26" s="321"/>
      <c r="N26" s="322"/>
      <c r="O26" s="254"/>
      <c r="P26" s="254"/>
    </row>
    <row r="27" spans="1:16">
      <c r="A27" s="254"/>
      <c r="B27" s="254"/>
      <c r="C27" s="323"/>
      <c r="D27" s="323"/>
      <c r="E27" s="323"/>
      <c r="F27" s="323"/>
      <c r="G27" s="321"/>
      <c r="H27" s="322"/>
      <c r="I27" s="321"/>
      <c r="J27" s="322"/>
      <c r="K27" s="321"/>
      <c r="L27" s="322"/>
      <c r="M27" s="321"/>
      <c r="N27" s="322"/>
      <c r="O27" s="254"/>
      <c r="P27" s="254"/>
    </row>
    <row r="28" spans="1:16">
      <c r="A28" s="254"/>
      <c r="B28" s="254"/>
      <c r="C28" s="294"/>
      <c r="D28" s="294"/>
      <c r="E28" s="294"/>
      <c r="F28" s="294"/>
      <c r="G28" s="297"/>
      <c r="H28" s="296"/>
      <c r="I28" s="297"/>
      <c r="J28" s="296"/>
      <c r="K28" s="297"/>
      <c r="L28" s="296"/>
      <c r="M28" s="297"/>
      <c r="N28" s="296"/>
      <c r="O28" s="254"/>
      <c r="P28" s="254"/>
    </row>
    <row r="29" spans="1:16">
      <c r="A29" s="254"/>
      <c r="B29" s="254"/>
      <c r="C29" s="294"/>
      <c r="D29" s="294"/>
      <c r="E29" s="294"/>
      <c r="F29" s="294"/>
      <c r="G29" s="297"/>
      <c r="H29" s="296"/>
      <c r="I29" s="297"/>
      <c r="J29" s="296"/>
      <c r="K29" s="297"/>
      <c r="L29" s="296"/>
      <c r="M29" s="297"/>
      <c r="N29" s="296"/>
      <c r="O29" s="254"/>
      <c r="P29" s="254"/>
    </row>
    <row r="30" spans="1:16">
      <c r="A30" s="254"/>
      <c r="B30" s="254"/>
      <c r="C30" s="294"/>
      <c r="D30" s="294"/>
      <c r="E30" s="294"/>
      <c r="F30" s="294"/>
      <c r="G30" s="297"/>
      <c r="H30" s="296"/>
      <c r="I30" s="297"/>
      <c r="J30" s="296"/>
      <c r="K30" s="297"/>
      <c r="L30" s="296"/>
      <c r="M30" s="297"/>
      <c r="N30" s="296"/>
      <c r="O30" s="254"/>
      <c r="P30" s="254"/>
    </row>
    <row r="31" spans="1:16">
      <c r="A31" s="254"/>
      <c r="B31" s="254"/>
      <c r="C31" s="294"/>
      <c r="D31" s="294"/>
      <c r="E31" s="294"/>
      <c r="F31" s="294"/>
      <c r="G31" s="297"/>
      <c r="H31" s="296"/>
      <c r="I31" s="297"/>
      <c r="J31" s="296"/>
      <c r="K31" s="297"/>
      <c r="L31" s="296"/>
      <c r="M31" s="297"/>
      <c r="N31" s="296"/>
      <c r="O31" s="254"/>
      <c r="P31" s="254"/>
    </row>
    <row r="32" spans="1:16">
      <c r="A32" s="254"/>
      <c r="B32" s="254"/>
      <c r="C32" s="251"/>
      <c r="D32" s="251"/>
      <c r="E32" s="251"/>
      <c r="F32" s="251"/>
      <c r="G32" s="252"/>
      <c r="H32" s="253"/>
      <c r="I32" s="252"/>
      <c r="J32" s="253"/>
      <c r="K32" s="252"/>
      <c r="L32" s="253"/>
      <c r="M32" s="252"/>
      <c r="N32" s="253"/>
      <c r="O32" s="254"/>
      <c r="P32" s="254"/>
    </row>
    <row r="33" spans="1:16">
      <c r="A33" s="254"/>
      <c r="B33" s="254"/>
      <c r="C33" s="251"/>
      <c r="D33" s="251"/>
      <c r="E33" s="251"/>
      <c r="F33" s="251"/>
      <c r="G33" s="252"/>
      <c r="H33" s="253"/>
      <c r="I33" s="252"/>
      <c r="J33" s="253"/>
      <c r="K33" s="252"/>
      <c r="L33" s="253"/>
      <c r="M33" s="252"/>
      <c r="N33" s="253"/>
      <c r="O33" s="254"/>
      <c r="P33" s="254"/>
    </row>
    <row r="34" spans="1:16">
      <c r="A34" s="254"/>
      <c r="B34" s="254"/>
      <c r="C34" s="251"/>
      <c r="D34" s="251"/>
      <c r="E34" s="251"/>
      <c r="F34" s="251"/>
      <c r="G34" s="252"/>
      <c r="H34" s="253"/>
      <c r="I34" s="252"/>
      <c r="J34" s="253"/>
      <c r="K34" s="252"/>
      <c r="L34" s="253"/>
      <c r="M34" s="252"/>
      <c r="N34" s="253"/>
      <c r="O34" s="254"/>
      <c r="P34" s="254"/>
    </row>
    <row r="35" spans="1:16">
      <c r="A35" s="254"/>
      <c r="B35" s="254"/>
      <c r="C35" s="251"/>
      <c r="D35" s="251"/>
      <c r="E35" s="251"/>
      <c r="F35" s="251"/>
      <c r="G35" s="252"/>
      <c r="H35" s="253"/>
      <c r="I35" s="252"/>
      <c r="J35" s="253"/>
      <c r="K35" s="252"/>
      <c r="L35" s="253"/>
      <c r="M35" s="252"/>
      <c r="N35" s="253"/>
      <c r="O35" s="254"/>
      <c r="P35" s="254"/>
    </row>
    <row r="36" spans="1:16">
      <c r="A36" s="254"/>
      <c r="B36" s="254"/>
      <c r="C36" s="251"/>
      <c r="D36" s="251"/>
      <c r="E36" s="251"/>
      <c r="F36" s="251"/>
      <c r="G36" s="252"/>
      <c r="H36" s="253"/>
      <c r="I36" s="252"/>
      <c r="J36" s="253"/>
      <c r="K36" s="252"/>
      <c r="L36" s="253"/>
      <c r="M36" s="252"/>
      <c r="N36" s="253"/>
      <c r="O36" s="254"/>
      <c r="P36" s="254"/>
    </row>
    <row r="37" spans="1:16">
      <c r="A37" s="254"/>
      <c r="B37" s="254"/>
      <c r="C37" s="251"/>
      <c r="D37" s="251"/>
      <c r="E37" s="251"/>
      <c r="F37" s="251"/>
      <c r="G37" s="252"/>
      <c r="H37" s="253"/>
      <c r="I37" s="252"/>
      <c r="J37" s="253"/>
      <c r="K37" s="252"/>
      <c r="L37" s="253"/>
      <c r="M37" s="252"/>
      <c r="N37" s="253"/>
      <c r="O37" s="254"/>
      <c r="P37" s="254"/>
    </row>
    <row r="38" spans="1:16">
      <c r="A38" s="254"/>
      <c r="B38" s="254"/>
      <c r="C38" s="251"/>
      <c r="D38" s="251"/>
      <c r="E38" s="251"/>
      <c r="F38" s="251"/>
      <c r="G38" s="252"/>
      <c r="H38" s="253"/>
      <c r="I38" s="252"/>
      <c r="J38" s="253"/>
      <c r="K38" s="252"/>
      <c r="L38" s="253"/>
      <c r="M38" s="252"/>
      <c r="N38" s="253"/>
      <c r="O38" s="254"/>
      <c r="P38" s="254"/>
    </row>
    <row r="39" spans="1:16">
      <c r="A39" s="254"/>
      <c r="B39" s="254"/>
      <c r="C39" s="251"/>
      <c r="D39" s="251"/>
      <c r="E39" s="251"/>
      <c r="F39" s="251"/>
      <c r="G39" s="252"/>
      <c r="H39" s="253"/>
      <c r="I39" s="252"/>
      <c r="J39" s="253"/>
      <c r="K39" s="252"/>
      <c r="L39" s="253"/>
      <c r="M39" s="252"/>
      <c r="N39" s="253"/>
      <c r="O39" s="254"/>
      <c r="P39" s="254"/>
    </row>
    <row r="40" spans="1:16">
      <c r="A40" s="254"/>
      <c r="B40" s="254"/>
      <c r="C40" s="251"/>
      <c r="D40" s="251"/>
      <c r="E40" s="251"/>
      <c r="F40" s="251"/>
      <c r="G40" s="252"/>
      <c r="H40" s="253"/>
      <c r="I40" s="252"/>
      <c r="J40" s="253"/>
      <c r="K40" s="252"/>
      <c r="L40" s="253"/>
      <c r="M40" s="252"/>
      <c r="N40" s="253"/>
      <c r="O40" s="254"/>
      <c r="P40" s="254"/>
    </row>
    <row r="41" spans="1:16">
      <c r="A41" s="254"/>
      <c r="B41" s="254"/>
      <c r="C41" s="251"/>
      <c r="D41" s="251"/>
      <c r="E41" s="251"/>
      <c r="F41" s="251"/>
      <c r="G41" s="252"/>
      <c r="H41" s="253"/>
      <c r="I41" s="252"/>
      <c r="J41" s="253"/>
      <c r="K41" s="252"/>
      <c r="L41" s="253"/>
      <c r="M41" s="252"/>
      <c r="N41" s="253"/>
      <c r="O41" s="254"/>
      <c r="P41" s="254"/>
    </row>
    <row r="42" spans="1:16">
      <c r="A42" s="254"/>
      <c r="B42" s="254"/>
      <c r="C42" s="251"/>
      <c r="D42" s="251"/>
      <c r="E42" s="251"/>
      <c r="F42" s="251"/>
      <c r="G42" s="252"/>
      <c r="H42" s="253"/>
      <c r="I42" s="252"/>
      <c r="J42" s="253"/>
      <c r="K42" s="252"/>
      <c r="L42" s="253"/>
      <c r="M42" s="252"/>
      <c r="N42" s="253"/>
      <c r="O42" s="254"/>
      <c r="P42" s="254"/>
    </row>
    <row r="43" spans="1:16">
      <c r="A43" s="254"/>
      <c r="B43" s="254"/>
      <c r="C43" s="251"/>
      <c r="D43" s="251"/>
      <c r="E43" s="251"/>
      <c r="F43" s="251"/>
      <c r="G43" s="252"/>
      <c r="H43" s="253"/>
      <c r="I43" s="252"/>
      <c r="J43" s="253"/>
      <c r="K43" s="252"/>
      <c r="L43" s="253"/>
      <c r="M43" s="252"/>
      <c r="N43" s="253"/>
      <c r="O43" s="254"/>
      <c r="P43" s="254"/>
    </row>
    <row r="44" spans="1:16">
      <c r="A44" s="254"/>
      <c r="B44" s="254"/>
      <c r="C44" s="251"/>
      <c r="D44" s="251"/>
      <c r="E44" s="251"/>
      <c r="F44" s="251"/>
      <c r="G44" s="252"/>
      <c r="H44" s="253"/>
      <c r="I44" s="252"/>
      <c r="J44" s="253"/>
      <c r="K44" s="252"/>
      <c r="L44" s="253"/>
      <c r="M44" s="252"/>
      <c r="N44" s="253"/>
      <c r="O44" s="254"/>
      <c r="P44" s="254"/>
    </row>
    <row r="45" spans="1:16">
      <c r="A45" s="254"/>
      <c r="B45" s="254"/>
      <c r="C45" s="251"/>
      <c r="D45" s="251"/>
      <c r="E45" s="251"/>
      <c r="F45" s="251"/>
      <c r="G45" s="252"/>
      <c r="H45" s="253"/>
      <c r="I45" s="252"/>
      <c r="J45" s="253"/>
      <c r="K45" s="252"/>
      <c r="L45" s="253"/>
      <c r="M45" s="252"/>
      <c r="N45" s="253"/>
      <c r="O45" s="254"/>
      <c r="P45" s="254"/>
    </row>
    <row r="46" spans="1:16">
      <c r="A46" s="254"/>
      <c r="B46" s="254"/>
      <c r="C46" s="251"/>
      <c r="D46" s="251"/>
      <c r="E46" s="251"/>
      <c r="F46" s="251"/>
      <c r="G46" s="252"/>
      <c r="H46" s="253"/>
      <c r="I46" s="252"/>
      <c r="J46" s="253"/>
      <c r="K46" s="252"/>
      <c r="L46" s="253"/>
      <c r="M46" s="252"/>
      <c r="N46" s="253"/>
      <c r="O46" s="254"/>
      <c r="P46" s="254"/>
    </row>
    <row r="47" spans="1:16">
      <c r="A47" s="254"/>
      <c r="B47" s="254"/>
      <c r="C47" s="251"/>
      <c r="D47" s="251"/>
      <c r="E47" s="251"/>
      <c r="F47" s="251"/>
      <c r="G47" s="252"/>
      <c r="H47" s="253"/>
      <c r="I47" s="252"/>
      <c r="J47" s="253"/>
      <c r="K47" s="252"/>
      <c r="L47" s="253"/>
      <c r="M47" s="252"/>
      <c r="N47" s="253"/>
      <c r="O47" s="254"/>
      <c r="P47" s="254"/>
    </row>
    <row r="48" spans="1:16">
      <c r="A48" s="254"/>
      <c r="B48" s="254"/>
      <c r="C48" s="251"/>
      <c r="D48" s="251"/>
      <c r="E48" s="251"/>
      <c r="F48" s="251"/>
      <c r="G48" s="252"/>
      <c r="H48" s="253"/>
      <c r="I48" s="252"/>
      <c r="J48" s="253"/>
      <c r="K48" s="252"/>
      <c r="L48" s="253"/>
      <c r="M48" s="252"/>
      <c r="N48" s="253"/>
      <c r="O48" s="254"/>
      <c r="P48" s="254"/>
    </row>
    <row r="49" spans="1:16">
      <c r="A49" s="254"/>
      <c r="B49" s="254"/>
      <c r="C49" s="251"/>
      <c r="D49" s="251"/>
      <c r="E49" s="251"/>
      <c r="F49" s="251"/>
      <c r="G49" s="252"/>
      <c r="H49" s="253"/>
      <c r="I49" s="252"/>
      <c r="J49" s="253"/>
      <c r="K49" s="252"/>
      <c r="L49" s="253"/>
      <c r="M49" s="252"/>
      <c r="N49" s="253"/>
      <c r="O49" s="254"/>
      <c r="P49" s="254"/>
    </row>
    <row r="50" spans="1:16">
      <c r="A50" s="254"/>
      <c r="B50" s="254"/>
      <c r="C50" s="251"/>
      <c r="D50" s="251"/>
      <c r="E50" s="251"/>
      <c r="F50" s="251"/>
      <c r="G50" s="252"/>
      <c r="H50" s="253"/>
      <c r="I50" s="252"/>
      <c r="J50" s="253"/>
      <c r="K50" s="252"/>
      <c r="L50" s="253"/>
      <c r="M50" s="252"/>
      <c r="N50" s="253"/>
      <c r="O50" s="254"/>
      <c r="P50" s="254"/>
    </row>
    <row r="51" spans="1:16">
      <c r="A51" s="254"/>
      <c r="B51" s="254"/>
      <c r="C51" s="251"/>
      <c r="D51" s="251"/>
      <c r="E51" s="251"/>
      <c r="F51" s="251"/>
      <c r="G51" s="252"/>
      <c r="H51" s="253"/>
      <c r="I51" s="252"/>
      <c r="J51" s="253"/>
      <c r="K51" s="252"/>
      <c r="L51" s="253"/>
      <c r="M51" s="252"/>
      <c r="N51" s="253"/>
      <c r="O51" s="254"/>
      <c r="P51" s="254"/>
    </row>
    <row r="52" spans="1:16">
      <c r="A52" s="254"/>
      <c r="B52" s="254"/>
      <c r="C52" s="251"/>
      <c r="D52" s="251"/>
      <c r="E52" s="251"/>
      <c r="F52" s="251"/>
      <c r="G52" s="252"/>
      <c r="H52" s="253"/>
      <c r="I52" s="252"/>
      <c r="J52" s="253"/>
      <c r="K52" s="252"/>
      <c r="L52" s="253"/>
      <c r="M52" s="252"/>
      <c r="N52" s="253"/>
      <c r="O52" s="254"/>
      <c r="P52" s="254"/>
    </row>
    <row r="53" spans="1:16">
      <c r="A53" s="254"/>
      <c r="B53" s="254"/>
      <c r="C53" s="251"/>
      <c r="D53" s="251"/>
      <c r="E53" s="251"/>
      <c r="F53" s="251"/>
      <c r="G53" s="252"/>
      <c r="H53" s="253"/>
      <c r="I53" s="252"/>
      <c r="J53" s="253"/>
      <c r="K53" s="252"/>
      <c r="L53" s="253"/>
      <c r="M53" s="252"/>
      <c r="N53" s="253"/>
      <c r="O53" s="254"/>
      <c r="P53" s="254"/>
    </row>
    <row r="54" spans="1:16">
      <c r="A54" s="254"/>
      <c r="B54" s="254"/>
      <c r="C54" s="251"/>
      <c r="D54" s="251"/>
      <c r="E54" s="251"/>
      <c r="F54" s="251"/>
      <c r="G54" s="252"/>
      <c r="H54" s="253"/>
      <c r="I54" s="252"/>
      <c r="J54" s="253"/>
      <c r="K54" s="252"/>
      <c r="L54" s="253"/>
      <c r="M54" s="252"/>
      <c r="N54" s="253"/>
      <c r="O54" s="254"/>
      <c r="P54" s="254"/>
    </row>
    <row r="55" spans="1:16">
      <c r="A55" s="254"/>
      <c r="B55" s="254"/>
      <c r="C55" s="251"/>
      <c r="D55" s="251"/>
      <c r="E55" s="251"/>
      <c r="F55" s="251"/>
      <c r="G55" s="252"/>
      <c r="H55" s="253"/>
      <c r="I55" s="252"/>
      <c r="J55" s="253"/>
      <c r="K55" s="252"/>
      <c r="L55" s="253"/>
      <c r="M55" s="252"/>
      <c r="N55" s="253"/>
      <c r="O55" s="254"/>
      <c r="P55" s="254"/>
    </row>
    <row r="56" spans="1:16">
      <c r="A56" s="254"/>
      <c r="B56" s="254"/>
      <c r="C56" s="251"/>
      <c r="D56" s="251"/>
      <c r="E56" s="251"/>
      <c r="F56" s="251"/>
      <c r="G56" s="252"/>
      <c r="H56" s="253"/>
      <c r="I56" s="252"/>
      <c r="J56" s="253"/>
      <c r="K56" s="252"/>
      <c r="L56" s="253"/>
      <c r="M56" s="252"/>
      <c r="N56" s="253"/>
      <c r="O56" s="254"/>
      <c r="P56" s="254"/>
    </row>
    <row r="57" spans="1:16">
      <c r="A57" s="254"/>
      <c r="B57" s="254"/>
      <c r="C57" s="251"/>
      <c r="D57" s="251"/>
      <c r="E57" s="251"/>
      <c r="F57" s="251"/>
      <c r="G57" s="252"/>
      <c r="H57" s="253"/>
      <c r="I57" s="252"/>
      <c r="J57" s="253"/>
      <c r="K57" s="252"/>
      <c r="L57" s="253"/>
      <c r="M57" s="252"/>
      <c r="N57" s="253"/>
      <c r="O57" s="254"/>
      <c r="P57" s="254"/>
    </row>
    <row r="58" spans="1:16">
      <c r="A58" s="254"/>
      <c r="B58" s="254"/>
      <c r="C58" s="251"/>
      <c r="D58" s="251"/>
      <c r="E58" s="251"/>
      <c r="F58" s="251"/>
      <c r="G58" s="252"/>
      <c r="H58" s="253"/>
      <c r="I58" s="252"/>
      <c r="J58" s="253"/>
      <c r="K58" s="252"/>
      <c r="L58" s="253"/>
      <c r="M58" s="252"/>
      <c r="N58" s="253"/>
      <c r="O58" s="254"/>
      <c r="P58" s="254"/>
    </row>
    <row r="59" spans="1:16">
      <c r="A59" s="254"/>
      <c r="B59" s="254"/>
      <c r="C59" s="251"/>
      <c r="D59" s="251"/>
      <c r="E59" s="251"/>
      <c r="F59" s="251"/>
      <c r="G59" s="252"/>
      <c r="H59" s="253"/>
      <c r="I59" s="252"/>
      <c r="J59" s="253"/>
      <c r="K59" s="252"/>
      <c r="L59" s="253"/>
      <c r="M59" s="252"/>
      <c r="N59" s="253"/>
      <c r="O59" s="254"/>
      <c r="P59" s="254"/>
    </row>
    <row r="60" spans="1:16">
      <c r="A60" s="254"/>
      <c r="B60" s="254"/>
      <c r="C60" s="251"/>
      <c r="D60" s="251"/>
      <c r="E60" s="251"/>
      <c r="F60" s="251"/>
      <c r="G60" s="252"/>
      <c r="H60" s="253"/>
      <c r="I60" s="252"/>
      <c r="J60" s="253"/>
      <c r="K60" s="252"/>
      <c r="L60" s="253"/>
      <c r="M60" s="252"/>
      <c r="N60" s="253"/>
      <c r="O60" s="254"/>
      <c r="P60" s="254"/>
    </row>
    <row r="61" spans="1:16">
      <c r="A61" s="254"/>
      <c r="B61" s="254"/>
      <c r="C61" s="251"/>
      <c r="D61" s="251"/>
      <c r="E61" s="251"/>
      <c r="F61" s="251"/>
      <c r="G61" s="252"/>
      <c r="H61" s="253"/>
      <c r="I61" s="252"/>
      <c r="J61" s="253"/>
      <c r="K61" s="252"/>
      <c r="L61" s="253"/>
      <c r="M61" s="252"/>
      <c r="N61" s="253"/>
      <c r="O61" s="254"/>
      <c r="P61" s="254"/>
    </row>
    <row r="62" spans="1:16">
      <c r="A62" s="254"/>
      <c r="B62" s="254"/>
      <c r="C62" s="251"/>
      <c r="D62" s="251"/>
      <c r="E62" s="251"/>
      <c r="F62" s="251"/>
      <c r="G62" s="252"/>
      <c r="H62" s="253"/>
      <c r="I62" s="252"/>
      <c r="J62" s="253"/>
      <c r="K62" s="252"/>
      <c r="L62" s="253"/>
      <c r="M62" s="252"/>
      <c r="N62" s="253"/>
      <c r="O62" s="254"/>
      <c r="P62" s="254"/>
    </row>
    <row r="63" spans="1:16">
      <c r="A63" s="254"/>
      <c r="B63" s="254"/>
      <c r="C63" s="251"/>
      <c r="D63" s="251"/>
      <c r="E63" s="251"/>
      <c r="F63" s="251"/>
      <c r="G63" s="252"/>
      <c r="H63" s="253"/>
      <c r="I63" s="252"/>
      <c r="J63" s="253"/>
      <c r="K63" s="252"/>
      <c r="L63" s="253"/>
      <c r="M63" s="252"/>
      <c r="N63" s="253"/>
      <c r="O63" s="254"/>
      <c r="P63" s="254"/>
    </row>
    <row r="64" spans="1:16">
      <c r="A64" s="254"/>
      <c r="B64" s="254"/>
      <c r="C64" s="251"/>
      <c r="D64" s="251"/>
      <c r="E64" s="251"/>
      <c r="F64" s="251"/>
      <c r="G64" s="252"/>
      <c r="H64" s="253"/>
      <c r="I64" s="252"/>
      <c r="J64" s="253"/>
      <c r="K64" s="252"/>
      <c r="L64" s="253"/>
      <c r="M64" s="252"/>
      <c r="N64" s="253"/>
      <c r="O64" s="254"/>
      <c r="P64" s="254"/>
    </row>
    <row r="65" spans="1:16">
      <c r="A65" s="254"/>
      <c r="B65" s="254"/>
      <c r="C65" s="251"/>
      <c r="D65" s="251"/>
      <c r="E65" s="251"/>
      <c r="F65" s="251"/>
      <c r="G65" s="252"/>
      <c r="H65" s="253"/>
      <c r="I65" s="252"/>
      <c r="J65" s="253"/>
      <c r="K65" s="252"/>
      <c r="L65" s="253"/>
      <c r="M65" s="252"/>
      <c r="N65" s="253"/>
      <c r="O65" s="254"/>
      <c r="P65" s="254"/>
    </row>
    <row r="66" spans="1:16">
      <c r="A66" s="254"/>
      <c r="B66" s="254"/>
      <c r="C66" s="251"/>
      <c r="D66" s="251"/>
      <c r="E66" s="251"/>
      <c r="F66" s="251"/>
      <c r="G66" s="252"/>
      <c r="H66" s="253"/>
      <c r="I66" s="252"/>
      <c r="J66" s="253"/>
      <c r="K66" s="252"/>
      <c r="L66" s="253"/>
      <c r="M66" s="252"/>
      <c r="N66" s="253"/>
      <c r="O66" s="254"/>
      <c r="P66" s="254"/>
    </row>
    <row r="67" spans="1:16">
      <c r="A67" s="254"/>
      <c r="B67" s="254"/>
      <c r="C67" s="251"/>
      <c r="D67" s="251"/>
      <c r="E67" s="251"/>
      <c r="F67" s="251"/>
      <c r="G67" s="252"/>
      <c r="H67" s="253"/>
      <c r="I67" s="252"/>
      <c r="J67" s="253"/>
      <c r="K67" s="252"/>
      <c r="L67" s="253"/>
      <c r="M67" s="252"/>
      <c r="N67" s="253"/>
      <c r="O67" s="254"/>
      <c r="P67" s="254"/>
    </row>
    <row r="68" spans="1:16">
      <c r="A68" s="254"/>
      <c r="B68" s="254"/>
      <c r="C68" s="251"/>
      <c r="D68" s="251"/>
      <c r="E68" s="251"/>
      <c r="F68" s="251"/>
      <c r="G68" s="252"/>
      <c r="H68" s="253"/>
      <c r="I68" s="252"/>
      <c r="J68" s="253"/>
      <c r="K68" s="252"/>
      <c r="L68" s="253"/>
      <c r="M68" s="252"/>
      <c r="N68" s="253"/>
      <c r="O68" s="254"/>
      <c r="P68" s="254"/>
    </row>
    <row r="69" spans="1:16">
      <c r="A69" s="254"/>
      <c r="B69" s="254"/>
      <c r="C69" s="251"/>
      <c r="D69" s="251"/>
      <c r="E69" s="251"/>
      <c r="F69" s="251"/>
      <c r="G69" s="252"/>
      <c r="H69" s="253"/>
      <c r="I69" s="252"/>
      <c r="J69" s="253"/>
      <c r="K69" s="252"/>
      <c r="L69" s="253"/>
      <c r="M69" s="252"/>
      <c r="N69" s="253"/>
      <c r="O69" s="254"/>
      <c r="P69" s="254"/>
    </row>
    <row r="70" spans="1:16">
      <c r="A70" s="254"/>
      <c r="B70" s="254"/>
      <c r="C70" s="251"/>
      <c r="D70" s="251"/>
      <c r="E70" s="251"/>
      <c r="F70" s="251"/>
      <c r="G70" s="252"/>
      <c r="H70" s="253"/>
      <c r="I70" s="252"/>
      <c r="J70" s="253"/>
      <c r="K70" s="252"/>
      <c r="L70" s="253"/>
      <c r="M70" s="252"/>
      <c r="N70" s="253"/>
      <c r="O70" s="254"/>
      <c r="P70" s="254"/>
    </row>
    <row r="71" spans="1:16">
      <c r="A71" s="254"/>
      <c r="B71" s="254"/>
      <c r="C71" s="251"/>
      <c r="D71" s="251"/>
      <c r="E71" s="251"/>
      <c r="F71" s="251"/>
      <c r="G71" s="252"/>
      <c r="H71" s="253"/>
      <c r="I71" s="252"/>
      <c r="J71" s="253"/>
      <c r="K71" s="252"/>
      <c r="L71" s="253"/>
      <c r="M71" s="252"/>
      <c r="N71" s="253"/>
      <c r="O71" s="254"/>
      <c r="P71" s="254"/>
    </row>
    <row r="72" spans="1:16">
      <c r="A72" s="254"/>
      <c r="B72" s="254"/>
      <c r="C72" s="251"/>
      <c r="D72" s="251"/>
      <c r="E72" s="251"/>
      <c r="F72" s="251"/>
      <c r="G72" s="252"/>
      <c r="H72" s="253"/>
      <c r="I72" s="252"/>
      <c r="J72" s="253"/>
      <c r="K72" s="252"/>
      <c r="L72" s="253"/>
      <c r="M72" s="252"/>
      <c r="N72" s="253"/>
      <c r="O72" s="254"/>
      <c r="P72" s="254"/>
    </row>
    <row r="73" spans="1:16">
      <c r="A73" s="254"/>
      <c r="B73" s="254"/>
      <c r="C73" s="251"/>
      <c r="D73" s="251"/>
      <c r="E73" s="251"/>
      <c r="F73" s="251"/>
      <c r="G73" s="252"/>
      <c r="H73" s="253"/>
      <c r="I73" s="252"/>
      <c r="J73" s="253"/>
      <c r="K73" s="252"/>
      <c r="L73" s="253"/>
      <c r="M73" s="252"/>
      <c r="N73" s="253"/>
      <c r="O73" s="254"/>
      <c r="P73" s="254"/>
    </row>
    <row r="74" spans="1:16">
      <c r="A74" s="254"/>
      <c r="B74" s="254"/>
      <c r="C74" s="251"/>
      <c r="D74" s="251"/>
      <c r="E74" s="251"/>
      <c r="F74" s="251"/>
      <c r="G74" s="252"/>
      <c r="H74" s="253"/>
      <c r="I74" s="252"/>
      <c r="J74" s="253"/>
      <c r="K74" s="252"/>
      <c r="L74" s="253"/>
      <c r="M74" s="252"/>
      <c r="N74" s="253"/>
      <c r="O74" s="254"/>
      <c r="P74" s="254"/>
    </row>
    <row r="75" spans="1:16">
      <c r="A75" s="254"/>
      <c r="B75" s="254"/>
      <c r="C75" s="251"/>
      <c r="D75" s="251"/>
      <c r="E75" s="251"/>
      <c r="F75" s="251"/>
      <c r="G75" s="252"/>
      <c r="H75" s="253"/>
      <c r="I75" s="252"/>
      <c r="J75" s="253"/>
      <c r="K75" s="252"/>
      <c r="L75" s="253"/>
      <c r="M75" s="252"/>
      <c r="N75" s="253"/>
      <c r="O75" s="254"/>
      <c r="P75" s="254"/>
    </row>
    <row r="76" spans="1:16">
      <c r="A76" s="254"/>
      <c r="B76" s="254"/>
      <c r="C76" s="251"/>
      <c r="D76" s="251"/>
      <c r="E76" s="251"/>
      <c r="F76" s="251"/>
      <c r="G76" s="252"/>
      <c r="H76" s="253"/>
      <c r="I76" s="252"/>
      <c r="J76" s="253"/>
      <c r="K76" s="252"/>
      <c r="L76" s="253"/>
      <c r="M76" s="252"/>
      <c r="N76" s="253"/>
      <c r="O76" s="254"/>
      <c r="P76" s="254"/>
    </row>
    <row r="77" spans="1:16">
      <c r="A77" s="254"/>
      <c r="B77" s="254"/>
      <c r="C77" s="251"/>
      <c r="D77" s="251"/>
      <c r="E77" s="251"/>
      <c r="F77" s="251"/>
      <c r="G77" s="252"/>
      <c r="H77" s="253"/>
      <c r="I77" s="252"/>
      <c r="J77" s="253"/>
      <c r="K77" s="252"/>
      <c r="L77" s="253"/>
      <c r="M77" s="252"/>
      <c r="N77" s="253"/>
      <c r="O77" s="254"/>
      <c r="P77" s="254"/>
    </row>
    <row r="78" spans="1:16">
      <c r="A78" s="254"/>
      <c r="B78" s="254"/>
      <c r="C78" s="251"/>
      <c r="D78" s="251"/>
      <c r="E78" s="251"/>
      <c r="F78" s="251"/>
      <c r="G78" s="252"/>
      <c r="H78" s="253"/>
      <c r="I78" s="252"/>
      <c r="J78" s="253"/>
      <c r="K78" s="252"/>
      <c r="L78" s="253"/>
      <c r="M78" s="252"/>
      <c r="N78" s="253"/>
      <c r="O78" s="254"/>
      <c r="P78" s="254"/>
    </row>
    <row r="79" spans="1:16">
      <c r="A79" s="254"/>
      <c r="B79" s="254"/>
      <c r="C79" s="251"/>
      <c r="D79" s="251"/>
      <c r="E79" s="251"/>
      <c r="F79" s="251"/>
      <c r="G79" s="252"/>
      <c r="H79" s="253"/>
      <c r="I79" s="252"/>
      <c r="J79" s="253"/>
      <c r="K79" s="252"/>
      <c r="L79" s="253"/>
      <c r="M79" s="252"/>
      <c r="N79" s="253"/>
      <c r="O79" s="254"/>
      <c r="P79" s="254"/>
    </row>
    <row r="80" spans="1:16">
      <c r="A80" s="254"/>
      <c r="B80" s="254"/>
      <c r="C80" s="251"/>
      <c r="D80" s="251"/>
      <c r="E80" s="251"/>
      <c r="F80" s="251"/>
      <c r="G80" s="252"/>
      <c r="H80" s="253"/>
      <c r="I80" s="252"/>
      <c r="J80" s="253"/>
      <c r="K80" s="252"/>
      <c r="L80" s="253"/>
      <c r="M80" s="252"/>
      <c r="N80" s="253"/>
      <c r="O80" s="254"/>
      <c r="P80" s="254"/>
    </row>
    <row r="81" spans="1:16">
      <c r="A81" s="254"/>
      <c r="B81" s="254"/>
      <c r="C81" s="251"/>
      <c r="D81" s="251"/>
      <c r="E81" s="251"/>
      <c r="F81" s="251"/>
      <c r="G81" s="252"/>
      <c r="H81" s="253"/>
      <c r="I81" s="252"/>
      <c r="J81" s="253"/>
      <c r="K81" s="252"/>
      <c r="L81" s="253"/>
      <c r="M81" s="252"/>
      <c r="N81" s="253"/>
      <c r="O81" s="254"/>
      <c r="P81" s="254"/>
    </row>
    <row r="82" spans="1:16">
      <c r="A82" s="254"/>
      <c r="B82" s="254"/>
      <c r="C82" s="251"/>
      <c r="D82" s="251"/>
      <c r="E82" s="251"/>
      <c r="F82" s="251"/>
      <c r="G82" s="252"/>
      <c r="H82" s="253"/>
      <c r="I82" s="252"/>
      <c r="J82" s="253"/>
      <c r="K82" s="252"/>
      <c r="L82" s="253"/>
      <c r="M82" s="252"/>
      <c r="N82" s="253"/>
      <c r="O82" s="254"/>
      <c r="P82" s="254"/>
    </row>
    <row r="83" spans="1:16">
      <c r="A83" s="254"/>
      <c r="B83" s="254"/>
      <c r="C83" s="251"/>
      <c r="D83" s="251"/>
      <c r="E83" s="251"/>
      <c r="F83" s="251"/>
      <c r="G83" s="252"/>
      <c r="H83" s="253"/>
      <c r="I83" s="252"/>
      <c r="J83" s="253"/>
      <c r="K83" s="252"/>
      <c r="L83" s="253"/>
      <c r="M83" s="252"/>
      <c r="N83" s="253"/>
      <c r="O83" s="254"/>
      <c r="P83" s="254"/>
    </row>
    <row r="84" spans="1:16">
      <c r="A84" s="254"/>
      <c r="B84" s="254"/>
      <c r="C84" s="251"/>
      <c r="D84" s="251"/>
      <c r="E84" s="251"/>
      <c r="F84" s="251"/>
      <c r="G84" s="252"/>
      <c r="H84" s="253"/>
      <c r="I84" s="252"/>
      <c r="J84" s="253"/>
      <c r="K84" s="252"/>
      <c r="L84" s="253"/>
      <c r="M84" s="252"/>
      <c r="N84" s="253"/>
      <c r="O84" s="254"/>
      <c r="P84" s="254"/>
    </row>
    <row r="85" spans="1:16">
      <c r="A85" s="254"/>
      <c r="B85" s="254"/>
      <c r="C85" s="251"/>
      <c r="D85" s="251"/>
      <c r="E85" s="251"/>
      <c r="F85" s="251"/>
      <c r="G85" s="252"/>
      <c r="H85" s="253"/>
      <c r="I85" s="252"/>
      <c r="J85" s="253"/>
      <c r="K85" s="252"/>
      <c r="L85" s="253"/>
      <c r="M85" s="252"/>
      <c r="N85" s="253"/>
      <c r="O85" s="254"/>
      <c r="P85" s="254"/>
    </row>
    <row r="86" spans="1:16">
      <c r="A86" s="254"/>
      <c r="B86" s="254"/>
      <c r="C86" s="251"/>
      <c r="D86" s="251"/>
      <c r="E86" s="251"/>
      <c r="F86" s="251"/>
      <c r="G86" s="252"/>
      <c r="H86" s="253"/>
      <c r="I86" s="252"/>
      <c r="J86" s="253"/>
      <c r="K86" s="252"/>
      <c r="L86" s="253"/>
      <c r="M86" s="252"/>
      <c r="N86" s="253"/>
      <c r="O86" s="254"/>
      <c r="P86" s="254"/>
    </row>
    <row r="87" spans="1:16">
      <c r="A87" s="254"/>
      <c r="B87" s="254"/>
      <c r="C87" s="251"/>
      <c r="D87" s="251"/>
      <c r="E87" s="251"/>
      <c r="F87" s="251"/>
      <c r="G87" s="252"/>
      <c r="H87" s="253"/>
      <c r="I87" s="252"/>
      <c r="J87" s="253"/>
      <c r="K87" s="252"/>
      <c r="L87" s="253"/>
      <c r="M87" s="252"/>
      <c r="N87" s="253"/>
      <c r="O87" s="254"/>
      <c r="P87" s="254"/>
    </row>
    <row r="88" spans="1:16">
      <c r="A88" s="254"/>
      <c r="B88" s="254"/>
      <c r="C88" s="251"/>
      <c r="D88" s="251"/>
      <c r="E88" s="251"/>
      <c r="F88" s="251"/>
      <c r="G88" s="252"/>
      <c r="H88" s="253"/>
      <c r="I88" s="252"/>
      <c r="J88" s="253"/>
      <c r="K88" s="252"/>
      <c r="L88" s="253"/>
      <c r="M88" s="252"/>
      <c r="N88" s="253"/>
      <c r="O88" s="254"/>
      <c r="P88" s="254"/>
    </row>
    <row r="89" spans="1:16">
      <c r="A89" s="254"/>
      <c r="B89" s="254"/>
      <c r="C89" s="251"/>
      <c r="D89" s="251"/>
      <c r="E89" s="251"/>
      <c r="F89" s="251"/>
      <c r="G89" s="252"/>
      <c r="H89" s="253"/>
      <c r="I89" s="252"/>
      <c r="J89" s="253"/>
      <c r="K89" s="252"/>
      <c r="L89" s="253"/>
      <c r="M89" s="252"/>
      <c r="N89" s="253"/>
      <c r="O89" s="254"/>
      <c r="P89" s="254"/>
    </row>
    <row r="90" spans="1:16">
      <c r="A90" s="254"/>
      <c r="B90" s="254"/>
      <c r="C90" s="251"/>
      <c r="D90" s="251"/>
      <c r="E90" s="251"/>
      <c r="F90" s="251"/>
      <c r="G90" s="252"/>
      <c r="H90" s="253"/>
      <c r="I90" s="252"/>
      <c r="J90" s="253"/>
      <c r="K90" s="252"/>
      <c r="L90" s="253"/>
      <c r="M90" s="252"/>
      <c r="N90" s="253"/>
      <c r="O90" s="254"/>
      <c r="P90" s="254"/>
    </row>
    <row r="91" spans="1:16">
      <c r="A91" s="254"/>
      <c r="B91" s="254"/>
      <c r="C91" s="251"/>
      <c r="D91" s="251"/>
      <c r="E91" s="251"/>
      <c r="F91" s="251"/>
      <c r="G91" s="252"/>
      <c r="H91" s="253"/>
      <c r="I91" s="252"/>
      <c r="J91" s="253"/>
      <c r="K91" s="252"/>
      <c r="L91" s="253"/>
      <c r="M91" s="252"/>
      <c r="N91" s="253"/>
      <c r="O91" s="254"/>
      <c r="P91" s="254"/>
    </row>
    <row r="92" spans="1:16">
      <c r="A92" s="254"/>
      <c r="B92" s="254"/>
      <c r="C92" s="251"/>
      <c r="D92" s="251"/>
      <c r="E92" s="251"/>
      <c r="F92" s="251"/>
      <c r="G92" s="252"/>
      <c r="H92" s="253"/>
      <c r="I92" s="252"/>
      <c r="J92" s="253"/>
      <c r="K92" s="252"/>
      <c r="L92" s="253"/>
      <c r="M92" s="252"/>
      <c r="N92" s="253"/>
      <c r="O92" s="254"/>
      <c r="P92" s="254"/>
    </row>
    <row r="93" spans="1:16">
      <c r="A93" s="254"/>
      <c r="B93" s="254"/>
      <c r="C93" s="251"/>
      <c r="D93" s="251"/>
      <c r="E93" s="251"/>
      <c r="F93" s="251"/>
      <c r="G93" s="252"/>
      <c r="H93" s="253"/>
      <c r="I93" s="252"/>
      <c r="J93" s="253"/>
      <c r="K93" s="252"/>
      <c r="L93" s="253"/>
      <c r="M93" s="252"/>
      <c r="N93" s="253"/>
      <c r="O93" s="254"/>
      <c r="P93" s="254"/>
    </row>
    <row r="94" spans="1:16">
      <c r="A94" s="254"/>
      <c r="B94" s="254"/>
      <c r="C94" s="251"/>
      <c r="D94" s="251"/>
      <c r="E94" s="251"/>
      <c r="F94" s="251"/>
      <c r="G94" s="252"/>
      <c r="H94" s="253"/>
      <c r="I94" s="252"/>
      <c r="J94" s="253"/>
      <c r="K94" s="252"/>
      <c r="L94" s="253"/>
      <c r="M94" s="252"/>
      <c r="N94" s="253"/>
      <c r="O94" s="254"/>
      <c r="P94" s="254"/>
    </row>
    <row r="95" spans="1:16">
      <c r="A95" s="254"/>
      <c r="B95" s="254"/>
      <c r="C95" s="251"/>
      <c r="D95" s="251"/>
      <c r="E95" s="251"/>
      <c r="F95" s="251"/>
      <c r="G95" s="252"/>
      <c r="H95" s="253"/>
      <c r="I95" s="252"/>
      <c r="J95" s="253"/>
      <c r="K95" s="252"/>
      <c r="L95" s="253"/>
      <c r="M95" s="252"/>
      <c r="N95" s="253"/>
      <c r="O95" s="254"/>
      <c r="P95" s="254"/>
    </row>
    <row r="96" spans="1:16">
      <c r="A96" s="254"/>
      <c r="B96" s="254"/>
      <c r="C96" s="251"/>
      <c r="D96" s="251"/>
      <c r="E96" s="251"/>
      <c r="F96" s="251"/>
      <c r="G96" s="252"/>
      <c r="H96" s="253"/>
      <c r="I96" s="252"/>
      <c r="J96" s="253"/>
      <c r="K96" s="252"/>
      <c r="L96" s="253"/>
      <c r="M96" s="252"/>
      <c r="N96" s="253"/>
      <c r="O96" s="254"/>
      <c r="P96" s="254"/>
    </row>
    <row r="97" spans="1:16">
      <c r="A97" s="254"/>
      <c r="B97" s="254"/>
      <c r="C97" s="251"/>
      <c r="D97" s="251"/>
      <c r="E97" s="251"/>
      <c r="F97" s="251"/>
      <c r="G97" s="252"/>
      <c r="H97" s="253"/>
      <c r="I97" s="252"/>
      <c r="J97" s="253"/>
      <c r="K97" s="252"/>
      <c r="L97" s="253"/>
      <c r="M97" s="252"/>
      <c r="N97" s="253"/>
      <c r="O97" s="254"/>
      <c r="P97" s="254"/>
    </row>
    <row r="98" spans="1:16">
      <c r="A98" s="254"/>
      <c r="B98" s="254"/>
      <c r="C98" s="251"/>
      <c r="D98" s="251"/>
      <c r="E98" s="251"/>
      <c r="F98" s="251"/>
      <c r="G98" s="252"/>
      <c r="H98" s="253"/>
      <c r="I98" s="252"/>
      <c r="J98" s="253"/>
      <c r="K98" s="252"/>
      <c r="L98" s="253"/>
      <c r="M98" s="252"/>
      <c r="N98" s="253"/>
      <c r="O98" s="254"/>
      <c r="P98" s="254"/>
    </row>
    <row r="99" spans="1:16">
      <c r="A99" s="254"/>
      <c r="B99" s="254"/>
      <c r="C99" s="251"/>
      <c r="D99" s="251"/>
      <c r="E99" s="251"/>
      <c r="F99" s="251"/>
      <c r="G99" s="252"/>
      <c r="H99" s="253"/>
      <c r="I99" s="252"/>
      <c r="J99" s="253"/>
      <c r="K99" s="252"/>
      <c r="L99" s="253"/>
      <c r="M99" s="252"/>
      <c r="N99" s="253"/>
      <c r="O99" s="254"/>
      <c r="P99" s="254"/>
    </row>
    <row r="100" spans="1:16">
      <c r="A100" s="254"/>
      <c r="B100" s="254"/>
      <c r="C100" s="251"/>
      <c r="D100" s="251"/>
      <c r="E100" s="251"/>
      <c r="F100" s="251"/>
      <c r="G100" s="252"/>
      <c r="H100" s="253"/>
      <c r="I100" s="252"/>
      <c r="J100" s="253"/>
      <c r="K100" s="252"/>
      <c r="L100" s="253"/>
      <c r="M100" s="252"/>
      <c r="N100" s="253"/>
      <c r="O100" s="254"/>
      <c r="P100" s="254"/>
    </row>
    <row r="101" spans="1:16">
      <c r="A101" s="254"/>
      <c r="B101" s="254"/>
      <c r="C101" s="251"/>
      <c r="D101" s="251"/>
      <c r="E101" s="251"/>
      <c r="F101" s="251"/>
      <c r="G101" s="252"/>
      <c r="H101" s="253"/>
      <c r="I101" s="252"/>
      <c r="J101" s="253"/>
      <c r="K101" s="252"/>
      <c r="L101" s="253"/>
      <c r="M101" s="252"/>
      <c r="N101" s="253"/>
      <c r="O101" s="254"/>
      <c r="P101" s="254"/>
    </row>
    <row r="102" spans="1:16">
      <c r="A102" s="254"/>
      <c r="B102" s="254"/>
      <c r="C102" s="251"/>
      <c r="D102" s="251"/>
      <c r="E102" s="251"/>
      <c r="F102" s="251"/>
      <c r="G102" s="252"/>
      <c r="H102" s="253"/>
      <c r="I102" s="252"/>
      <c r="J102" s="253"/>
      <c r="K102" s="252"/>
      <c r="L102" s="253"/>
      <c r="M102" s="252"/>
      <c r="N102" s="253"/>
      <c r="O102" s="254"/>
      <c r="P102" s="254"/>
    </row>
    <row r="103" spans="1:16">
      <c r="A103" s="254"/>
      <c r="B103" s="254"/>
      <c r="C103" s="251"/>
      <c r="D103" s="251"/>
      <c r="E103" s="251"/>
      <c r="F103" s="251"/>
      <c r="G103" s="252"/>
      <c r="H103" s="253"/>
      <c r="I103" s="252"/>
      <c r="J103" s="253"/>
      <c r="K103" s="252"/>
      <c r="L103" s="253"/>
      <c r="M103" s="252"/>
      <c r="N103" s="253"/>
      <c r="O103" s="254"/>
      <c r="P103" s="254"/>
    </row>
    <row r="104" spans="1:16">
      <c r="A104" s="254"/>
      <c r="B104" s="254"/>
      <c r="C104" s="251"/>
      <c r="D104" s="251"/>
      <c r="E104" s="251"/>
      <c r="F104" s="251"/>
      <c r="G104" s="252"/>
      <c r="H104" s="253"/>
      <c r="I104" s="252"/>
      <c r="J104" s="253"/>
      <c r="K104" s="252"/>
      <c r="L104" s="253"/>
      <c r="M104" s="252"/>
      <c r="N104" s="253"/>
      <c r="O104" s="254"/>
      <c r="P104" s="254"/>
    </row>
    <row r="105" spans="1:16">
      <c r="A105" s="254"/>
      <c r="B105" s="254"/>
      <c r="C105" s="251"/>
      <c r="D105" s="251"/>
      <c r="E105" s="251"/>
      <c r="F105" s="251"/>
      <c r="G105" s="252"/>
      <c r="H105" s="253"/>
      <c r="I105" s="252"/>
      <c r="J105" s="253"/>
      <c r="K105" s="252"/>
      <c r="L105" s="253"/>
      <c r="M105" s="252"/>
      <c r="N105" s="253"/>
      <c r="O105" s="254"/>
      <c r="P105" s="254"/>
    </row>
    <row r="106" spans="1:16">
      <c r="A106" s="254"/>
      <c r="B106" s="254"/>
      <c r="C106" s="251"/>
      <c r="D106" s="251"/>
      <c r="E106" s="251"/>
      <c r="F106" s="251"/>
      <c r="G106" s="252"/>
      <c r="H106" s="253"/>
      <c r="I106" s="252"/>
      <c r="J106" s="253"/>
      <c r="K106" s="252"/>
      <c r="L106" s="253"/>
      <c r="M106" s="252"/>
      <c r="N106" s="253"/>
      <c r="O106" s="254"/>
      <c r="P106" s="254"/>
    </row>
    <row r="107" spans="1:16">
      <c r="A107" s="254"/>
      <c r="B107" s="254"/>
      <c r="C107" s="251"/>
      <c r="D107" s="251"/>
      <c r="E107" s="251"/>
      <c r="F107" s="251"/>
      <c r="G107" s="252"/>
      <c r="H107" s="253"/>
      <c r="I107" s="252"/>
      <c r="J107" s="253"/>
      <c r="K107" s="252"/>
      <c r="L107" s="253"/>
      <c r="M107" s="252"/>
      <c r="N107" s="253"/>
      <c r="O107" s="254"/>
      <c r="P107" s="254"/>
    </row>
    <row r="108" spans="1:16">
      <c r="A108" s="254"/>
      <c r="B108" s="254"/>
      <c r="C108" s="251"/>
      <c r="D108" s="251"/>
      <c r="E108" s="251"/>
      <c r="F108" s="251"/>
      <c r="G108" s="252"/>
      <c r="H108" s="253"/>
      <c r="I108" s="252"/>
      <c r="J108" s="253"/>
      <c r="K108" s="252"/>
      <c r="L108" s="253"/>
      <c r="M108" s="252"/>
      <c r="N108" s="253"/>
      <c r="O108" s="254"/>
      <c r="P108" s="254"/>
    </row>
    <row r="109" spans="1:16">
      <c r="A109" s="254"/>
      <c r="B109" s="254"/>
      <c r="C109" s="251"/>
      <c r="D109" s="251"/>
      <c r="E109" s="251"/>
      <c r="F109" s="251"/>
      <c r="G109" s="252"/>
      <c r="H109" s="253"/>
      <c r="I109" s="252"/>
      <c r="J109" s="253"/>
      <c r="K109" s="252"/>
      <c r="L109" s="253"/>
      <c r="M109" s="252"/>
      <c r="N109" s="253"/>
      <c r="O109" s="254"/>
      <c r="P109" s="254"/>
    </row>
    <row r="110" spans="1:16">
      <c r="A110" s="254"/>
      <c r="B110" s="254"/>
      <c r="C110" s="251"/>
      <c r="D110" s="251"/>
      <c r="E110" s="251"/>
      <c r="F110" s="251"/>
      <c r="G110" s="252"/>
      <c r="H110" s="253"/>
      <c r="I110" s="252"/>
      <c r="J110" s="253"/>
      <c r="K110" s="252"/>
      <c r="L110" s="253"/>
      <c r="M110" s="252"/>
      <c r="N110" s="253"/>
      <c r="O110" s="254"/>
      <c r="P110" s="254"/>
    </row>
    <row r="111" spans="1:16">
      <c r="A111" s="254"/>
      <c r="B111" s="254"/>
      <c r="C111" s="251"/>
      <c r="D111" s="251"/>
      <c r="E111" s="251"/>
      <c r="F111" s="251"/>
      <c r="G111" s="252"/>
      <c r="H111" s="253"/>
      <c r="I111" s="252"/>
      <c r="J111" s="253"/>
      <c r="K111" s="252"/>
      <c r="L111" s="253"/>
      <c r="M111" s="252"/>
      <c r="N111" s="253"/>
      <c r="O111" s="254"/>
      <c r="P111" s="254"/>
    </row>
    <row r="112" spans="1:16">
      <c r="A112" s="254"/>
      <c r="B112" s="254"/>
      <c r="C112" s="251"/>
      <c r="D112" s="251"/>
      <c r="E112" s="251"/>
      <c r="F112" s="251"/>
      <c r="G112" s="252"/>
      <c r="H112" s="253"/>
      <c r="I112" s="252"/>
      <c r="J112" s="253"/>
      <c r="K112" s="252"/>
      <c r="L112" s="253"/>
      <c r="M112" s="252"/>
      <c r="N112" s="253"/>
      <c r="O112" s="254"/>
      <c r="P112" s="254"/>
    </row>
    <row r="113" spans="1:16">
      <c r="A113" s="254"/>
      <c r="B113" s="254"/>
      <c r="C113" s="251"/>
      <c r="D113" s="251"/>
      <c r="E113" s="251"/>
      <c r="F113" s="251"/>
      <c r="G113" s="252"/>
      <c r="H113" s="253"/>
      <c r="I113" s="252"/>
      <c r="J113" s="253"/>
      <c r="K113" s="252"/>
      <c r="L113" s="253"/>
      <c r="M113" s="252"/>
      <c r="N113" s="253"/>
      <c r="O113" s="254"/>
      <c r="P113" s="254"/>
    </row>
    <row r="114" spans="1:16">
      <c r="A114" s="254"/>
      <c r="B114" s="254"/>
      <c r="C114" s="251"/>
      <c r="D114" s="251"/>
      <c r="E114" s="251"/>
      <c r="F114" s="251"/>
      <c r="G114" s="252"/>
      <c r="H114" s="253"/>
      <c r="I114" s="252"/>
      <c r="J114" s="253"/>
      <c r="K114" s="252"/>
      <c r="L114" s="253"/>
      <c r="M114" s="252"/>
      <c r="N114" s="253"/>
      <c r="O114" s="254"/>
      <c r="P114" s="254"/>
    </row>
  </sheetData>
  <mergeCells count="16">
    <mergeCell ref="A1:B1"/>
    <mergeCell ref="A2:P2"/>
    <mergeCell ref="M3:O3"/>
    <mergeCell ref="D4:F4"/>
    <mergeCell ref="G4:N4"/>
    <mergeCell ref="E5:F5"/>
    <mergeCell ref="G5:H5"/>
    <mergeCell ref="I5:J5"/>
    <mergeCell ref="K5:L5"/>
    <mergeCell ref="M5:N5"/>
    <mergeCell ref="A4:A6"/>
    <mergeCell ref="B4:B6"/>
    <mergeCell ref="C4:C6"/>
    <mergeCell ref="D5:D6"/>
    <mergeCell ref="O4:O6"/>
    <mergeCell ref="P4:P6"/>
  </mergeCells>
  <printOptions horizontalCentered="1"/>
  <pageMargins left="0.590277777777778" right="0.590277777777778" top="0.472222222222222" bottom="0.751388888888889" header="0.298611111111111" footer="0.511805555555556"/>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Q204"/>
  <sheetViews>
    <sheetView showZeros="0" zoomScale="85" zoomScaleNormal="85"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7962962962963" style="248" customWidth="1"/>
    <col min="2" max="2" width="16.75" style="248" customWidth="1"/>
    <col min="3" max="3" width="13.5" style="248" customWidth="1"/>
    <col min="4" max="4" width="11.25" style="248" customWidth="1"/>
    <col min="5" max="5" width="15.1296296296296" style="248" customWidth="1"/>
    <col min="6" max="6" width="15.3796296296296" style="248" customWidth="1"/>
    <col min="7" max="14" width="13" style="248" customWidth="1"/>
    <col min="15" max="16" width="7.87962962962963" style="248" customWidth="1"/>
    <col min="17" max="17" width="12" style="248" customWidth="1"/>
    <col min="18" max="18" width="10" style="248"/>
    <col min="19" max="19" width="12.6296296296296" style="248"/>
    <col min="20" max="16374" width="10" style="248"/>
    <col min="16375" max="16384" width="10" style="249"/>
  </cols>
  <sheetData>
    <row r="1" ht="15" customHeight="1" spans="1:17">
      <c r="A1" s="250"/>
      <c r="B1" s="250"/>
      <c r="C1" s="251"/>
      <c r="D1" s="251"/>
      <c r="E1" s="251"/>
      <c r="F1" s="251"/>
      <c r="G1" s="252"/>
      <c r="H1" s="253"/>
      <c r="I1" s="252"/>
      <c r="J1" s="253"/>
      <c r="K1" s="252"/>
      <c r="L1" s="253"/>
      <c r="M1" s="252"/>
      <c r="N1" s="253"/>
      <c r="O1" s="254"/>
      <c r="P1" s="254"/>
      <c r="Q1" s="254"/>
    </row>
    <row r="2" ht="24.95" customHeight="1" spans="1:17">
      <c r="A2" s="255" t="s">
        <v>158</v>
      </c>
      <c r="B2" s="256"/>
      <c r="C2" s="256"/>
      <c r="D2" s="256"/>
      <c r="E2" s="256"/>
      <c r="F2" s="256"/>
      <c r="G2" s="256"/>
      <c r="H2" s="256"/>
      <c r="I2" s="256"/>
      <c r="J2" s="256"/>
      <c r="K2" s="256"/>
      <c r="L2" s="256"/>
      <c r="M2" s="256"/>
      <c r="N2" s="256"/>
      <c r="O2" s="256"/>
      <c r="P2" s="256"/>
      <c r="Q2" s="254"/>
    </row>
    <row r="3" ht="21.75" customHeight="1" spans="1:17">
      <c r="A3" s="254"/>
      <c r="B3" s="254"/>
      <c r="C3" s="251"/>
      <c r="D3" s="251"/>
      <c r="E3" s="251"/>
      <c r="F3" s="251"/>
      <c r="G3" s="257"/>
      <c r="H3" s="258"/>
      <c r="I3" s="259"/>
      <c r="J3" s="258"/>
      <c r="K3" s="259"/>
      <c r="L3" s="258"/>
      <c r="M3" s="260" t="s">
        <v>144</v>
      </c>
      <c r="N3" s="260"/>
      <c r="O3" s="260"/>
      <c r="P3" s="254"/>
      <c r="Q3" s="254"/>
    </row>
    <row r="4" ht="24.75" customHeight="1" spans="1:17">
      <c r="A4" s="261" t="s">
        <v>3</v>
      </c>
      <c r="B4" s="262" t="s">
        <v>38</v>
      </c>
      <c r="C4" s="263" t="s">
        <v>145</v>
      </c>
      <c r="D4" s="264" t="s">
        <v>146</v>
      </c>
      <c r="E4" s="265"/>
      <c r="F4" s="266"/>
      <c r="G4" s="267" t="s">
        <v>147</v>
      </c>
      <c r="H4" s="268"/>
      <c r="I4" s="267"/>
      <c r="J4" s="268"/>
      <c r="K4" s="267"/>
      <c r="L4" s="268"/>
      <c r="M4" s="267"/>
      <c r="N4" s="268"/>
      <c r="O4" s="262" t="s">
        <v>41</v>
      </c>
      <c r="P4" s="262" t="s">
        <v>42</v>
      </c>
      <c r="Q4" s="269"/>
    </row>
    <row r="5" ht="24.75" customHeight="1" spans="1:17">
      <c r="A5" s="261"/>
      <c r="B5" s="262"/>
      <c r="C5" s="270"/>
      <c r="D5" s="263" t="s">
        <v>148</v>
      </c>
      <c r="E5" s="271" t="s">
        <v>149</v>
      </c>
      <c r="F5" s="271"/>
      <c r="G5" s="272" t="s">
        <v>150</v>
      </c>
      <c r="H5" s="267"/>
      <c r="I5" s="267" t="s">
        <v>151</v>
      </c>
      <c r="J5" s="267"/>
      <c r="K5" s="267" t="s">
        <v>152</v>
      </c>
      <c r="L5" s="267"/>
      <c r="M5" s="267" t="s">
        <v>153</v>
      </c>
      <c r="N5" s="267"/>
      <c r="O5" s="262"/>
      <c r="P5" s="262"/>
      <c r="Q5" s="269"/>
    </row>
    <row r="6" ht="38.1" customHeight="1" spans="1:17">
      <c r="A6" s="261"/>
      <c r="B6" s="262"/>
      <c r="C6" s="273"/>
      <c r="D6" s="273"/>
      <c r="E6" s="271" t="s">
        <v>154</v>
      </c>
      <c r="F6" s="271" t="s">
        <v>155</v>
      </c>
      <c r="G6" s="272" t="s">
        <v>156</v>
      </c>
      <c r="H6" s="268" t="s">
        <v>159</v>
      </c>
      <c r="I6" s="272" t="s">
        <v>156</v>
      </c>
      <c r="J6" s="268" t="s">
        <v>159</v>
      </c>
      <c r="K6" s="272" t="s">
        <v>156</v>
      </c>
      <c r="L6" s="268" t="s">
        <v>159</v>
      </c>
      <c r="M6" s="272" t="s">
        <v>156</v>
      </c>
      <c r="N6" s="268" t="s">
        <v>159</v>
      </c>
      <c r="O6" s="262"/>
      <c r="P6" s="262"/>
      <c r="Q6" s="269"/>
    </row>
    <row r="7" ht="30" customHeight="1" spans="1:17">
      <c r="A7" s="274" t="s">
        <v>22</v>
      </c>
      <c r="B7" s="275"/>
      <c r="C7" s="276">
        <f>C8+C17+C26+C36+C44+C52+C61+C69+C75+C83+C88+C95+C103</f>
        <v>34188</v>
      </c>
      <c r="D7" s="276">
        <f t="shared" ref="D7:N7" si="0">D8+D17+D26+D36+D44+D52+D61+D69+D75+D83+D88+D95+D103</f>
        <v>32128</v>
      </c>
      <c r="E7" s="276">
        <f t="shared" si="0"/>
        <v>4940</v>
      </c>
      <c r="F7" s="276">
        <f t="shared" si="0"/>
        <v>29216</v>
      </c>
      <c r="G7" s="276">
        <f t="shared" si="0"/>
        <v>1637</v>
      </c>
      <c r="H7" s="276">
        <f t="shared" si="0"/>
        <v>13246</v>
      </c>
      <c r="I7" s="276">
        <f t="shared" si="0"/>
        <v>3119</v>
      </c>
      <c r="J7" s="276">
        <f t="shared" si="0"/>
        <v>13771.56</v>
      </c>
      <c r="K7" s="276">
        <f t="shared" si="0"/>
        <v>277</v>
      </c>
      <c r="L7" s="276">
        <f t="shared" si="0"/>
        <v>1247</v>
      </c>
      <c r="M7" s="276">
        <f t="shared" si="0"/>
        <v>145</v>
      </c>
      <c r="N7" s="276">
        <f t="shared" si="0"/>
        <v>737</v>
      </c>
      <c r="O7" s="277"/>
      <c r="P7" s="277"/>
      <c r="Q7" s="269"/>
    </row>
    <row r="8" ht="30" customHeight="1" spans="1:17">
      <c r="A8" s="278">
        <v>1</v>
      </c>
      <c r="B8" s="279" t="s">
        <v>23</v>
      </c>
      <c r="C8" s="276">
        <v>1652</v>
      </c>
      <c r="D8" s="276">
        <v>1591</v>
      </c>
      <c r="E8" s="280">
        <v>0</v>
      </c>
      <c r="F8" s="280">
        <v>1591</v>
      </c>
      <c r="G8" s="276">
        <v>0</v>
      </c>
      <c r="H8" s="276">
        <v>0</v>
      </c>
      <c r="I8" s="276">
        <v>0</v>
      </c>
      <c r="J8" s="276">
        <v>1391</v>
      </c>
      <c r="K8" s="276">
        <v>0</v>
      </c>
      <c r="L8" s="276">
        <v>88</v>
      </c>
      <c r="M8" s="276">
        <v>0</v>
      </c>
      <c r="N8" s="276">
        <v>112</v>
      </c>
      <c r="O8" s="277"/>
      <c r="P8" s="277"/>
      <c r="Q8" s="269"/>
    </row>
    <row r="9" s="248" customFormat="1" ht="30" customHeight="1" spans="1:17">
      <c r="A9" s="278">
        <v>2</v>
      </c>
      <c r="B9" s="281" t="s">
        <v>49</v>
      </c>
      <c r="C9" s="276">
        <v>493</v>
      </c>
      <c r="D9" s="276">
        <v>493</v>
      </c>
      <c r="E9" s="280">
        <v>0</v>
      </c>
      <c r="F9" s="280">
        <v>493</v>
      </c>
      <c r="G9" s="276">
        <v>0</v>
      </c>
      <c r="H9" s="276">
        <v>0</v>
      </c>
      <c r="I9" s="276"/>
      <c r="J9" s="276">
        <v>493</v>
      </c>
      <c r="K9" s="276">
        <v>0</v>
      </c>
      <c r="L9" s="276">
        <v>0</v>
      </c>
      <c r="M9" s="276">
        <v>0</v>
      </c>
      <c r="N9" s="276">
        <v>0</v>
      </c>
      <c r="O9" s="277"/>
      <c r="P9" s="277" t="s">
        <v>50</v>
      </c>
      <c r="Q9" s="269"/>
    </row>
    <row r="10" s="248" customFormat="1" ht="30" customHeight="1" spans="1:17">
      <c r="A10" s="278">
        <v>3</v>
      </c>
      <c r="B10" s="281" t="s">
        <v>51</v>
      </c>
      <c r="C10" s="276">
        <v>120</v>
      </c>
      <c r="D10" s="276">
        <v>107</v>
      </c>
      <c r="E10" s="280"/>
      <c r="F10" s="280">
        <v>107</v>
      </c>
      <c r="G10" s="276"/>
      <c r="H10" s="276"/>
      <c r="I10" s="276"/>
      <c r="J10" s="276">
        <v>97</v>
      </c>
      <c r="K10" s="276"/>
      <c r="L10" s="276">
        <v>1</v>
      </c>
      <c r="M10" s="276"/>
      <c r="N10" s="276">
        <v>9</v>
      </c>
      <c r="O10" s="277" t="s">
        <v>50</v>
      </c>
      <c r="P10" s="277"/>
      <c r="Q10" s="269"/>
    </row>
    <row r="11" s="248" customFormat="1" ht="30" customHeight="1" spans="1:17">
      <c r="A11" s="278">
        <v>4</v>
      </c>
      <c r="B11" s="281" t="s">
        <v>52</v>
      </c>
      <c r="C11" s="276">
        <v>231</v>
      </c>
      <c r="D11" s="276">
        <v>231</v>
      </c>
      <c r="E11" s="280">
        <v>0</v>
      </c>
      <c r="F11" s="280">
        <v>231</v>
      </c>
      <c r="G11" s="276"/>
      <c r="H11" s="276"/>
      <c r="I11" s="276"/>
      <c r="J11" s="276">
        <v>202</v>
      </c>
      <c r="K11" s="276"/>
      <c r="L11" s="276">
        <v>10</v>
      </c>
      <c r="M11" s="276"/>
      <c r="N11" s="276">
        <v>19</v>
      </c>
      <c r="O11" s="277"/>
      <c r="P11" s="277"/>
      <c r="Q11" s="269"/>
    </row>
    <row r="12" s="248" customFormat="1" ht="30" customHeight="1" spans="1:17">
      <c r="A12" s="278">
        <v>5</v>
      </c>
      <c r="B12" s="281" t="s">
        <v>53</v>
      </c>
      <c r="C12" s="276">
        <v>121</v>
      </c>
      <c r="D12" s="276">
        <v>121</v>
      </c>
      <c r="E12" s="280">
        <v>0</v>
      </c>
      <c r="F12" s="280">
        <v>121</v>
      </c>
      <c r="G12" s="276"/>
      <c r="H12" s="276">
        <v>0</v>
      </c>
      <c r="I12" s="276"/>
      <c r="J12" s="276">
        <v>106</v>
      </c>
      <c r="K12" s="276"/>
      <c r="L12" s="276">
        <v>1</v>
      </c>
      <c r="M12" s="276"/>
      <c r="N12" s="276">
        <v>14</v>
      </c>
      <c r="O12" s="277"/>
      <c r="P12" s="277"/>
      <c r="Q12" s="269"/>
    </row>
    <row r="13" s="248" customFormat="1" ht="30" customHeight="1" spans="1:17">
      <c r="A13" s="278">
        <v>6</v>
      </c>
      <c r="B13" s="281" t="s">
        <v>55</v>
      </c>
      <c r="C13" s="276">
        <v>274</v>
      </c>
      <c r="D13" s="276">
        <v>258</v>
      </c>
      <c r="E13" s="280"/>
      <c r="F13" s="280">
        <v>258</v>
      </c>
      <c r="G13" s="276"/>
      <c r="H13" s="276"/>
      <c r="I13" s="276"/>
      <c r="J13" s="276">
        <v>177</v>
      </c>
      <c r="K13" s="282"/>
      <c r="L13" s="276">
        <v>45</v>
      </c>
      <c r="M13" s="282"/>
      <c r="N13" s="276">
        <v>36</v>
      </c>
      <c r="O13" s="283"/>
      <c r="P13" s="283"/>
      <c r="Q13" s="269"/>
    </row>
    <row r="14" s="248" customFormat="1" ht="30" customHeight="1" spans="1:17">
      <c r="A14" s="278">
        <v>7</v>
      </c>
      <c r="B14" s="281" t="s">
        <v>56</v>
      </c>
      <c r="C14" s="276">
        <v>152</v>
      </c>
      <c r="D14" s="276">
        <v>120</v>
      </c>
      <c r="E14" s="280"/>
      <c r="F14" s="280">
        <v>120</v>
      </c>
      <c r="G14" s="276"/>
      <c r="H14" s="276"/>
      <c r="I14" s="276"/>
      <c r="J14" s="276">
        <v>98</v>
      </c>
      <c r="K14" s="282"/>
      <c r="L14" s="276">
        <v>9</v>
      </c>
      <c r="M14" s="282"/>
      <c r="N14" s="276">
        <v>13</v>
      </c>
      <c r="O14" s="277" t="s">
        <v>50</v>
      </c>
      <c r="P14" s="277"/>
      <c r="Q14" s="269"/>
    </row>
    <row r="15" s="248" customFormat="1" ht="30" customHeight="1" spans="1:17">
      <c r="A15" s="278">
        <v>8</v>
      </c>
      <c r="B15" s="281" t="s">
        <v>57</v>
      </c>
      <c r="C15" s="276">
        <v>192</v>
      </c>
      <c r="D15" s="276">
        <v>192</v>
      </c>
      <c r="E15" s="280"/>
      <c r="F15" s="280">
        <v>192</v>
      </c>
      <c r="G15" s="276"/>
      <c r="H15" s="276"/>
      <c r="I15" s="276"/>
      <c r="J15" s="276">
        <v>169</v>
      </c>
      <c r="K15" s="282"/>
      <c r="L15" s="276">
        <v>14</v>
      </c>
      <c r="M15" s="282"/>
      <c r="N15" s="276">
        <v>9</v>
      </c>
      <c r="O15" s="277" t="s">
        <v>50</v>
      </c>
      <c r="P15" s="277"/>
      <c r="Q15" s="269"/>
    </row>
    <row r="16" s="248" customFormat="1" ht="30" customHeight="1" spans="1:17">
      <c r="A16" s="278">
        <v>9</v>
      </c>
      <c r="B16" s="281" t="s">
        <v>58</v>
      </c>
      <c r="C16" s="276">
        <v>69</v>
      </c>
      <c r="D16" s="276">
        <v>69</v>
      </c>
      <c r="E16" s="280"/>
      <c r="F16" s="280">
        <v>69</v>
      </c>
      <c r="G16" s="276"/>
      <c r="H16" s="276"/>
      <c r="I16" s="276"/>
      <c r="J16" s="276">
        <v>49</v>
      </c>
      <c r="K16" s="282"/>
      <c r="L16" s="276">
        <v>8</v>
      </c>
      <c r="M16" s="282"/>
      <c r="N16" s="276">
        <v>12</v>
      </c>
      <c r="O16" s="277"/>
      <c r="P16" s="277"/>
      <c r="Q16" s="269"/>
    </row>
    <row r="17" ht="30" customHeight="1" spans="1:17">
      <c r="A17" s="278">
        <v>10</v>
      </c>
      <c r="B17" s="279" t="s">
        <v>24</v>
      </c>
      <c r="C17" s="276">
        <v>1553</v>
      </c>
      <c r="D17" s="276">
        <v>1553</v>
      </c>
      <c r="E17" s="280">
        <v>816</v>
      </c>
      <c r="F17" s="280">
        <v>737</v>
      </c>
      <c r="G17" s="276"/>
      <c r="H17" s="276">
        <v>169</v>
      </c>
      <c r="I17" s="276">
        <v>766</v>
      </c>
      <c r="J17" s="276">
        <v>501</v>
      </c>
      <c r="K17" s="276">
        <v>10</v>
      </c>
      <c r="L17" s="276">
        <v>51</v>
      </c>
      <c r="M17" s="276">
        <v>40</v>
      </c>
      <c r="N17" s="276">
        <v>16</v>
      </c>
      <c r="O17" s="277"/>
      <c r="P17" s="277"/>
      <c r="Q17" s="269"/>
    </row>
    <row r="18" s="248" customFormat="1" ht="30" customHeight="1" spans="1:17">
      <c r="A18" s="278">
        <v>11</v>
      </c>
      <c r="B18" s="281" t="s">
        <v>59</v>
      </c>
      <c r="C18" s="276">
        <v>522</v>
      </c>
      <c r="D18" s="276">
        <v>522</v>
      </c>
      <c r="E18" s="280">
        <v>504</v>
      </c>
      <c r="F18" s="280">
        <v>18</v>
      </c>
      <c r="G18" s="276"/>
      <c r="H18" s="276"/>
      <c r="I18" s="282">
        <v>504</v>
      </c>
      <c r="J18" s="276"/>
      <c r="K18" s="282"/>
      <c r="L18" s="276">
        <v>12</v>
      </c>
      <c r="M18" s="282"/>
      <c r="N18" s="276">
        <v>6</v>
      </c>
      <c r="O18" s="277" t="s">
        <v>50</v>
      </c>
      <c r="P18" s="277"/>
      <c r="Q18" s="269"/>
    </row>
    <row r="19" s="248" customFormat="1" ht="30" customHeight="1" spans="1:17">
      <c r="A19" s="278">
        <v>12</v>
      </c>
      <c r="B19" s="281" t="s">
        <v>60</v>
      </c>
      <c r="C19" s="276">
        <v>166</v>
      </c>
      <c r="D19" s="276">
        <v>166</v>
      </c>
      <c r="E19" s="280">
        <v>166</v>
      </c>
      <c r="F19" s="280"/>
      <c r="G19" s="276"/>
      <c r="H19" s="276">
        <v>0</v>
      </c>
      <c r="I19" s="276">
        <v>146</v>
      </c>
      <c r="J19" s="276"/>
      <c r="K19" s="276">
        <v>0</v>
      </c>
      <c r="L19" s="276"/>
      <c r="M19" s="276">
        <v>20</v>
      </c>
      <c r="N19" s="276"/>
      <c r="O19" s="284"/>
      <c r="P19" s="284"/>
      <c r="Q19" s="285"/>
    </row>
    <row r="20" s="248" customFormat="1" ht="30" customHeight="1" spans="1:17">
      <c r="A20" s="278">
        <v>13</v>
      </c>
      <c r="B20" s="281" t="s">
        <v>61</v>
      </c>
      <c r="C20" s="276">
        <v>462</v>
      </c>
      <c r="D20" s="276">
        <v>462</v>
      </c>
      <c r="E20" s="280"/>
      <c r="F20" s="280">
        <v>462</v>
      </c>
      <c r="G20" s="276"/>
      <c r="H20" s="276">
        <v>161</v>
      </c>
      <c r="I20" s="282"/>
      <c r="J20" s="276">
        <v>289</v>
      </c>
      <c r="K20" s="282"/>
      <c r="L20" s="276">
        <v>4</v>
      </c>
      <c r="M20" s="282"/>
      <c r="N20" s="276">
        <v>8</v>
      </c>
      <c r="O20" s="277" t="s">
        <v>50</v>
      </c>
      <c r="P20" s="277"/>
      <c r="Q20" s="269"/>
    </row>
    <row r="21" s="248" customFormat="1" ht="30" customHeight="1" spans="1:17">
      <c r="A21" s="278">
        <v>14</v>
      </c>
      <c r="B21" s="281" t="s">
        <v>62</v>
      </c>
      <c r="C21" s="276">
        <v>63</v>
      </c>
      <c r="D21" s="276">
        <v>63</v>
      </c>
      <c r="E21" s="280">
        <v>63</v>
      </c>
      <c r="F21" s="280"/>
      <c r="G21" s="276"/>
      <c r="H21" s="276">
        <v>0</v>
      </c>
      <c r="I21" s="282">
        <v>38</v>
      </c>
      <c r="J21" s="276"/>
      <c r="K21" s="282">
        <v>7</v>
      </c>
      <c r="L21" s="276"/>
      <c r="M21" s="282">
        <v>18</v>
      </c>
      <c r="N21" s="276"/>
      <c r="O21" s="277"/>
      <c r="P21" s="277"/>
      <c r="Q21" s="269"/>
    </row>
    <row r="22" s="248" customFormat="1" ht="30" customHeight="1" spans="1:17">
      <c r="A22" s="278">
        <v>15</v>
      </c>
      <c r="B22" s="281" t="s">
        <v>63</v>
      </c>
      <c r="C22" s="276">
        <v>43</v>
      </c>
      <c r="D22" s="276">
        <v>43</v>
      </c>
      <c r="E22" s="280"/>
      <c r="F22" s="280">
        <v>43</v>
      </c>
      <c r="G22" s="276"/>
      <c r="H22" s="276">
        <v>5</v>
      </c>
      <c r="I22" s="282">
        <v>0</v>
      </c>
      <c r="J22" s="276">
        <v>12</v>
      </c>
      <c r="K22" s="282">
        <v>0</v>
      </c>
      <c r="L22" s="276">
        <v>25</v>
      </c>
      <c r="M22" s="282">
        <v>0</v>
      </c>
      <c r="N22" s="276">
        <v>1</v>
      </c>
      <c r="O22" s="277"/>
      <c r="P22" s="277"/>
      <c r="Q22" s="269"/>
    </row>
    <row r="23" s="248" customFormat="1" ht="30" customHeight="1" spans="1:17">
      <c r="A23" s="278">
        <v>16</v>
      </c>
      <c r="B23" s="281" t="s">
        <v>64</v>
      </c>
      <c r="C23" s="276">
        <v>108</v>
      </c>
      <c r="D23" s="276">
        <v>108</v>
      </c>
      <c r="E23" s="280"/>
      <c r="F23" s="280">
        <v>108</v>
      </c>
      <c r="G23" s="276"/>
      <c r="H23" s="276">
        <v>0</v>
      </c>
      <c r="I23" s="282">
        <v>0</v>
      </c>
      <c r="J23" s="276">
        <v>104</v>
      </c>
      <c r="K23" s="282">
        <v>0</v>
      </c>
      <c r="L23" s="276">
        <v>3</v>
      </c>
      <c r="M23" s="282">
        <v>0</v>
      </c>
      <c r="N23" s="276">
        <v>1</v>
      </c>
      <c r="O23" s="277"/>
      <c r="P23" s="277"/>
      <c r="Q23" s="269"/>
    </row>
    <row r="24" s="248" customFormat="1" ht="30" customHeight="1" spans="1:17">
      <c r="A24" s="278">
        <v>17</v>
      </c>
      <c r="B24" s="281" t="s">
        <v>65</v>
      </c>
      <c r="C24" s="276">
        <v>83</v>
      </c>
      <c r="D24" s="276">
        <v>83</v>
      </c>
      <c r="E24" s="280">
        <v>83</v>
      </c>
      <c r="F24" s="280"/>
      <c r="G24" s="276"/>
      <c r="H24" s="276"/>
      <c r="I24" s="282">
        <v>78</v>
      </c>
      <c r="J24" s="276"/>
      <c r="K24" s="282">
        <v>3</v>
      </c>
      <c r="L24" s="276"/>
      <c r="M24" s="282">
        <v>2</v>
      </c>
      <c r="N24" s="276"/>
      <c r="O24" s="277"/>
      <c r="P24" s="277" t="s">
        <v>50</v>
      </c>
      <c r="Q24" s="269"/>
    </row>
    <row r="25" s="248" customFormat="1" ht="30" customHeight="1" spans="1:17">
      <c r="A25" s="278">
        <v>18</v>
      </c>
      <c r="B25" s="281" t="s">
        <v>66</v>
      </c>
      <c r="C25" s="276">
        <v>106</v>
      </c>
      <c r="D25" s="276">
        <v>106</v>
      </c>
      <c r="E25" s="280"/>
      <c r="F25" s="280">
        <v>106</v>
      </c>
      <c r="G25" s="276"/>
      <c r="H25" s="276">
        <v>3</v>
      </c>
      <c r="I25" s="282"/>
      <c r="J25" s="276">
        <v>96</v>
      </c>
      <c r="K25" s="282"/>
      <c r="L25" s="276">
        <v>7</v>
      </c>
      <c r="M25" s="282"/>
      <c r="N25" s="276"/>
      <c r="O25" s="277"/>
      <c r="P25" s="277"/>
      <c r="Q25" s="269"/>
    </row>
    <row r="26" ht="30" customHeight="1" spans="1:17">
      <c r="A26" s="278">
        <v>19</v>
      </c>
      <c r="B26" s="279" t="s">
        <v>25</v>
      </c>
      <c r="C26" s="276">
        <v>2621</v>
      </c>
      <c r="D26" s="276">
        <v>2621</v>
      </c>
      <c r="E26" s="280">
        <v>102</v>
      </c>
      <c r="F26" s="280">
        <v>2519</v>
      </c>
      <c r="G26" s="276">
        <v>0</v>
      </c>
      <c r="H26" s="276">
        <v>0</v>
      </c>
      <c r="I26" s="276">
        <v>87</v>
      </c>
      <c r="J26" s="276">
        <v>2262</v>
      </c>
      <c r="K26" s="276">
        <v>14</v>
      </c>
      <c r="L26" s="276">
        <v>198</v>
      </c>
      <c r="M26" s="276">
        <v>1</v>
      </c>
      <c r="N26" s="276">
        <v>59</v>
      </c>
      <c r="O26" s="277"/>
      <c r="P26" s="277"/>
      <c r="Q26" s="269"/>
    </row>
    <row r="27" s="248" customFormat="1" ht="30" customHeight="1" spans="1:17">
      <c r="A27" s="278">
        <v>20</v>
      </c>
      <c r="B27" s="281" t="s">
        <v>67</v>
      </c>
      <c r="C27" s="276">
        <v>758</v>
      </c>
      <c r="D27" s="276">
        <v>758</v>
      </c>
      <c r="E27" s="280"/>
      <c r="F27" s="280">
        <v>758</v>
      </c>
      <c r="G27" s="276">
        <v>0</v>
      </c>
      <c r="H27" s="276">
        <v>0</v>
      </c>
      <c r="I27" s="282"/>
      <c r="J27" s="276">
        <v>735</v>
      </c>
      <c r="K27" s="282"/>
      <c r="L27" s="276">
        <v>23</v>
      </c>
      <c r="M27" s="282">
        <v>0</v>
      </c>
      <c r="N27" s="276"/>
      <c r="O27" s="277" t="s">
        <v>50</v>
      </c>
      <c r="P27" s="277"/>
      <c r="Q27" s="269"/>
    </row>
    <row r="28" s="248" customFormat="1" ht="30" customHeight="1" spans="1:17">
      <c r="A28" s="278">
        <v>21</v>
      </c>
      <c r="B28" s="281" t="s">
        <v>68</v>
      </c>
      <c r="C28" s="276">
        <v>110</v>
      </c>
      <c r="D28" s="276">
        <v>110</v>
      </c>
      <c r="E28" s="280"/>
      <c r="F28" s="280">
        <v>110</v>
      </c>
      <c r="G28" s="276"/>
      <c r="H28" s="276"/>
      <c r="I28" s="282"/>
      <c r="J28" s="276">
        <v>54</v>
      </c>
      <c r="K28" s="282"/>
      <c r="L28" s="276">
        <v>56</v>
      </c>
      <c r="M28" s="282"/>
      <c r="N28" s="276"/>
      <c r="O28" s="277" t="s">
        <v>50</v>
      </c>
      <c r="P28" s="277"/>
      <c r="Q28" s="269"/>
    </row>
    <row r="29" s="248" customFormat="1" ht="30" customHeight="1" spans="1:17">
      <c r="A29" s="278">
        <v>22</v>
      </c>
      <c r="B29" s="281" t="s">
        <v>69</v>
      </c>
      <c r="C29" s="276">
        <v>191</v>
      </c>
      <c r="D29" s="276">
        <v>191</v>
      </c>
      <c r="E29" s="280"/>
      <c r="F29" s="280">
        <v>191</v>
      </c>
      <c r="G29" s="276"/>
      <c r="H29" s="276"/>
      <c r="I29" s="282"/>
      <c r="J29" s="276">
        <v>172</v>
      </c>
      <c r="K29" s="282"/>
      <c r="L29" s="276"/>
      <c r="M29" s="282"/>
      <c r="N29" s="276">
        <v>19</v>
      </c>
      <c r="O29" s="277" t="s">
        <v>50</v>
      </c>
      <c r="P29" s="277"/>
      <c r="Q29" s="269"/>
    </row>
    <row r="30" s="248" customFormat="1" ht="30" customHeight="1" spans="1:17">
      <c r="A30" s="278">
        <v>23</v>
      </c>
      <c r="B30" s="281" t="s">
        <v>70</v>
      </c>
      <c r="C30" s="276">
        <v>209</v>
      </c>
      <c r="D30" s="276">
        <v>209</v>
      </c>
      <c r="E30" s="280"/>
      <c r="F30" s="280">
        <v>209</v>
      </c>
      <c r="G30" s="276"/>
      <c r="H30" s="276"/>
      <c r="I30" s="282"/>
      <c r="J30" s="276">
        <v>176</v>
      </c>
      <c r="K30" s="282"/>
      <c r="L30" s="276">
        <v>4</v>
      </c>
      <c r="M30" s="282"/>
      <c r="N30" s="276">
        <v>29</v>
      </c>
      <c r="O30" s="277" t="s">
        <v>50</v>
      </c>
      <c r="P30" s="277"/>
      <c r="Q30" s="269"/>
    </row>
    <row r="31" s="248" customFormat="1" ht="30" customHeight="1" spans="1:17">
      <c r="A31" s="278">
        <v>24</v>
      </c>
      <c r="B31" s="281" t="s">
        <v>71</v>
      </c>
      <c r="C31" s="276">
        <v>329</v>
      </c>
      <c r="D31" s="276">
        <v>329</v>
      </c>
      <c r="E31" s="280"/>
      <c r="F31" s="280">
        <v>329</v>
      </c>
      <c r="G31" s="276"/>
      <c r="H31" s="276"/>
      <c r="I31" s="276"/>
      <c r="J31" s="276">
        <v>325</v>
      </c>
      <c r="K31" s="282"/>
      <c r="L31" s="276"/>
      <c r="M31" s="276"/>
      <c r="N31" s="276">
        <v>4</v>
      </c>
      <c r="O31" s="277" t="s">
        <v>50</v>
      </c>
      <c r="P31" s="277"/>
      <c r="Q31" s="269"/>
    </row>
    <row r="32" s="248" customFormat="1" ht="30" customHeight="1" spans="1:17">
      <c r="A32" s="278">
        <v>25</v>
      </c>
      <c r="B32" s="281" t="s">
        <v>72</v>
      </c>
      <c r="C32" s="276">
        <v>625</v>
      </c>
      <c r="D32" s="276">
        <v>625</v>
      </c>
      <c r="E32" s="280">
        <v>0</v>
      </c>
      <c r="F32" s="280">
        <v>625</v>
      </c>
      <c r="G32" s="276">
        <v>0</v>
      </c>
      <c r="H32" s="276">
        <v>0</v>
      </c>
      <c r="I32" s="282">
        <v>0</v>
      </c>
      <c r="J32" s="276">
        <v>600</v>
      </c>
      <c r="K32" s="282">
        <v>0</v>
      </c>
      <c r="L32" s="276">
        <v>18</v>
      </c>
      <c r="M32" s="282">
        <v>0</v>
      </c>
      <c r="N32" s="276">
        <v>7</v>
      </c>
      <c r="O32" s="277"/>
      <c r="P32" s="277" t="s">
        <v>50</v>
      </c>
      <c r="Q32" s="269"/>
    </row>
    <row r="33" s="248" customFormat="1" ht="30" customHeight="1" spans="1:17">
      <c r="A33" s="278">
        <v>26</v>
      </c>
      <c r="B33" s="281" t="s">
        <v>73</v>
      </c>
      <c r="C33" s="276">
        <v>102</v>
      </c>
      <c r="D33" s="276">
        <v>102</v>
      </c>
      <c r="E33" s="280">
        <v>102</v>
      </c>
      <c r="F33" s="280">
        <v>0</v>
      </c>
      <c r="G33" s="276">
        <v>0</v>
      </c>
      <c r="H33" s="276">
        <v>0</v>
      </c>
      <c r="I33" s="282">
        <v>87</v>
      </c>
      <c r="J33" s="276">
        <v>0</v>
      </c>
      <c r="K33" s="282">
        <v>14</v>
      </c>
      <c r="L33" s="276">
        <v>0</v>
      </c>
      <c r="M33" s="282">
        <v>1</v>
      </c>
      <c r="N33" s="276"/>
      <c r="O33" s="277"/>
      <c r="P33" s="277"/>
      <c r="Q33" s="269"/>
    </row>
    <row r="34" s="248" customFormat="1" ht="30" customHeight="1" spans="1:17">
      <c r="A34" s="278">
        <v>27</v>
      </c>
      <c r="B34" s="281" t="s">
        <v>74</v>
      </c>
      <c r="C34" s="276">
        <v>156</v>
      </c>
      <c r="D34" s="276">
        <v>156</v>
      </c>
      <c r="E34" s="280">
        <v>0</v>
      </c>
      <c r="F34" s="280">
        <v>156</v>
      </c>
      <c r="G34" s="276">
        <v>0</v>
      </c>
      <c r="H34" s="276">
        <v>0</v>
      </c>
      <c r="I34" s="282">
        <v>0</v>
      </c>
      <c r="J34" s="276">
        <v>143</v>
      </c>
      <c r="K34" s="282">
        <v>0</v>
      </c>
      <c r="L34" s="276">
        <v>13</v>
      </c>
      <c r="M34" s="282"/>
      <c r="N34" s="276"/>
      <c r="O34" s="277"/>
      <c r="P34" s="277"/>
      <c r="Q34" s="269"/>
    </row>
    <row r="35" s="248" customFormat="1" ht="30" customHeight="1" spans="1:17">
      <c r="A35" s="278">
        <v>28</v>
      </c>
      <c r="B35" s="281" t="s">
        <v>75</v>
      </c>
      <c r="C35" s="276">
        <v>141</v>
      </c>
      <c r="D35" s="276">
        <v>141</v>
      </c>
      <c r="E35" s="280"/>
      <c r="F35" s="280">
        <v>141</v>
      </c>
      <c r="G35" s="276"/>
      <c r="H35" s="276"/>
      <c r="I35" s="282"/>
      <c r="J35" s="276">
        <v>57</v>
      </c>
      <c r="K35" s="282"/>
      <c r="L35" s="276">
        <v>84</v>
      </c>
      <c r="M35" s="282"/>
      <c r="N35" s="276"/>
      <c r="O35" s="277"/>
      <c r="P35" s="277"/>
      <c r="Q35" s="269"/>
    </row>
    <row r="36" ht="30" customHeight="1" spans="1:17">
      <c r="A36" s="278">
        <v>29</v>
      </c>
      <c r="B36" s="279" t="s">
        <v>26</v>
      </c>
      <c r="C36" s="276">
        <v>5365</v>
      </c>
      <c r="D36" s="276">
        <v>5365</v>
      </c>
      <c r="E36" s="280">
        <v>2307</v>
      </c>
      <c r="F36" s="280">
        <v>3058</v>
      </c>
      <c r="G36" s="276">
        <v>1079</v>
      </c>
      <c r="H36" s="276">
        <v>769</v>
      </c>
      <c r="I36" s="276">
        <v>1176</v>
      </c>
      <c r="J36" s="276">
        <v>1918</v>
      </c>
      <c r="K36" s="276">
        <v>34</v>
      </c>
      <c r="L36" s="276">
        <v>357</v>
      </c>
      <c r="M36" s="276">
        <v>18</v>
      </c>
      <c r="N36" s="276">
        <v>16</v>
      </c>
      <c r="O36" s="277"/>
      <c r="P36" s="277"/>
      <c r="Q36" s="269"/>
    </row>
    <row r="37" s="248" customFormat="1" ht="30" customHeight="1" spans="1:17">
      <c r="A37" s="278">
        <v>30</v>
      </c>
      <c r="B37" s="281" t="s">
        <v>76</v>
      </c>
      <c r="C37" s="276">
        <v>318</v>
      </c>
      <c r="D37" s="276">
        <v>318</v>
      </c>
      <c r="E37" s="280">
        <v>318</v>
      </c>
      <c r="F37" s="280"/>
      <c r="G37" s="276"/>
      <c r="H37" s="276"/>
      <c r="I37" s="282">
        <v>309</v>
      </c>
      <c r="J37" s="276"/>
      <c r="K37" s="282">
        <v>2</v>
      </c>
      <c r="L37" s="276"/>
      <c r="M37" s="282">
        <v>7</v>
      </c>
      <c r="N37" s="276"/>
      <c r="O37" s="277"/>
      <c r="P37" s="277" t="s">
        <v>50</v>
      </c>
      <c r="Q37" s="269"/>
    </row>
    <row r="38" s="248" customFormat="1" ht="30" customHeight="1" spans="1:17">
      <c r="A38" s="278">
        <v>31</v>
      </c>
      <c r="B38" s="281" t="s">
        <v>77</v>
      </c>
      <c r="C38" s="276">
        <v>590</v>
      </c>
      <c r="D38" s="276">
        <v>590</v>
      </c>
      <c r="E38" s="280"/>
      <c r="F38" s="280">
        <v>590</v>
      </c>
      <c r="G38" s="276"/>
      <c r="H38" s="276">
        <v>14</v>
      </c>
      <c r="I38" s="282"/>
      <c r="J38" s="276">
        <v>333</v>
      </c>
      <c r="K38" s="282"/>
      <c r="L38" s="276">
        <v>230</v>
      </c>
      <c r="M38" s="282"/>
      <c r="N38" s="276">
        <v>15</v>
      </c>
      <c r="O38" s="277" t="s">
        <v>50</v>
      </c>
      <c r="P38" s="277"/>
      <c r="Q38" s="269"/>
    </row>
    <row r="39" s="248" customFormat="1" ht="30" customHeight="1" spans="1:17">
      <c r="A39" s="278">
        <v>32</v>
      </c>
      <c r="B39" s="281" t="s">
        <v>78</v>
      </c>
      <c r="C39" s="276">
        <v>1445</v>
      </c>
      <c r="D39" s="276">
        <v>1445</v>
      </c>
      <c r="E39" s="280">
        <v>1234</v>
      </c>
      <c r="F39" s="280">
        <v>211</v>
      </c>
      <c r="G39" s="276">
        <v>1079</v>
      </c>
      <c r="H39" s="276">
        <v>0</v>
      </c>
      <c r="I39" s="282">
        <v>148</v>
      </c>
      <c r="J39" s="276">
        <v>211</v>
      </c>
      <c r="K39" s="282">
        <v>0</v>
      </c>
      <c r="L39" s="276">
        <v>0</v>
      </c>
      <c r="M39" s="282">
        <v>7</v>
      </c>
      <c r="N39" s="276"/>
      <c r="O39" s="277"/>
      <c r="P39" s="277"/>
      <c r="Q39" s="269"/>
    </row>
    <row r="40" s="248" customFormat="1" ht="30" customHeight="1" spans="1:17">
      <c r="A40" s="278">
        <v>33</v>
      </c>
      <c r="B40" s="281" t="s">
        <v>79</v>
      </c>
      <c r="C40" s="276">
        <v>1796</v>
      </c>
      <c r="D40" s="276">
        <v>1796</v>
      </c>
      <c r="E40" s="280">
        <v>245</v>
      </c>
      <c r="F40" s="280">
        <v>1551</v>
      </c>
      <c r="G40" s="276"/>
      <c r="H40" s="276">
        <v>420</v>
      </c>
      <c r="I40" s="282">
        <v>245</v>
      </c>
      <c r="J40" s="276">
        <v>1131</v>
      </c>
      <c r="K40" s="282"/>
      <c r="L40" s="276"/>
      <c r="M40" s="282"/>
      <c r="N40" s="276"/>
      <c r="O40" s="277"/>
      <c r="P40" s="277"/>
      <c r="Q40" s="269"/>
    </row>
    <row r="41" s="248" customFormat="1" ht="30" customHeight="1" spans="1:17">
      <c r="A41" s="278">
        <v>34</v>
      </c>
      <c r="B41" s="281" t="s">
        <v>80</v>
      </c>
      <c r="C41" s="276">
        <v>723</v>
      </c>
      <c r="D41" s="276">
        <v>723</v>
      </c>
      <c r="E41" s="280">
        <v>388</v>
      </c>
      <c r="F41" s="280">
        <v>335</v>
      </c>
      <c r="G41" s="276"/>
      <c r="H41" s="276">
        <v>335</v>
      </c>
      <c r="I41" s="282">
        <v>361</v>
      </c>
      <c r="J41" s="276"/>
      <c r="K41" s="282">
        <v>26</v>
      </c>
      <c r="L41" s="276"/>
      <c r="M41" s="282">
        <v>1</v>
      </c>
      <c r="N41" s="276"/>
      <c r="O41" s="277" t="s">
        <v>50</v>
      </c>
      <c r="P41" s="277"/>
      <c r="Q41" s="269"/>
    </row>
    <row r="42" s="248" customFormat="1" ht="30" customHeight="1" spans="1:17">
      <c r="A42" s="278">
        <v>35</v>
      </c>
      <c r="B42" s="281" t="s">
        <v>81</v>
      </c>
      <c r="C42" s="276">
        <v>122</v>
      </c>
      <c r="D42" s="276">
        <v>122</v>
      </c>
      <c r="E42" s="280">
        <v>122</v>
      </c>
      <c r="F42" s="280"/>
      <c r="G42" s="276"/>
      <c r="H42" s="276"/>
      <c r="I42" s="282">
        <v>113</v>
      </c>
      <c r="J42" s="276"/>
      <c r="K42" s="282">
        <v>6</v>
      </c>
      <c r="L42" s="276"/>
      <c r="M42" s="282">
        <v>3</v>
      </c>
      <c r="N42" s="276"/>
      <c r="O42" s="277"/>
      <c r="P42" s="277"/>
      <c r="Q42" s="269"/>
    </row>
    <row r="43" s="248" customFormat="1" ht="30" customHeight="1" spans="1:17">
      <c r="A43" s="278">
        <v>36</v>
      </c>
      <c r="B43" s="281" t="s">
        <v>82</v>
      </c>
      <c r="C43" s="276">
        <v>371</v>
      </c>
      <c r="D43" s="276">
        <v>371</v>
      </c>
      <c r="E43" s="280"/>
      <c r="F43" s="280">
        <v>371</v>
      </c>
      <c r="G43" s="276"/>
      <c r="H43" s="276">
        <v>0</v>
      </c>
      <c r="I43" s="282"/>
      <c r="J43" s="276">
        <v>243</v>
      </c>
      <c r="K43" s="282"/>
      <c r="L43" s="276">
        <v>127</v>
      </c>
      <c r="M43" s="282"/>
      <c r="N43" s="276">
        <v>1</v>
      </c>
      <c r="O43" s="277" t="s">
        <v>50</v>
      </c>
      <c r="P43" s="277"/>
      <c r="Q43" s="269"/>
    </row>
    <row r="44" ht="30" customHeight="1" spans="1:17">
      <c r="A44" s="278">
        <v>37</v>
      </c>
      <c r="B44" s="279" t="s">
        <v>27</v>
      </c>
      <c r="C44" s="276">
        <v>2212</v>
      </c>
      <c r="D44" s="276">
        <v>184</v>
      </c>
      <c r="E44" s="280">
        <v>0</v>
      </c>
      <c r="F44" s="280">
        <v>2212</v>
      </c>
      <c r="G44" s="276">
        <v>0</v>
      </c>
      <c r="H44" s="276">
        <v>0</v>
      </c>
      <c r="I44" s="276">
        <v>0</v>
      </c>
      <c r="J44" s="276">
        <v>2053</v>
      </c>
      <c r="K44" s="276">
        <v>0</v>
      </c>
      <c r="L44" s="276">
        <v>45</v>
      </c>
      <c r="M44" s="276">
        <v>0</v>
      </c>
      <c r="N44" s="276">
        <v>114</v>
      </c>
      <c r="O44" s="277"/>
      <c r="P44" s="277"/>
      <c r="Q44" s="269"/>
    </row>
    <row r="45" s="248" customFormat="1" ht="30" customHeight="1" spans="1:17">
      <c r="A45" s="278">
        <v>38</v>
      </c>
      <c r="B45" s="281" t="s">
        <v>83</v>
      </c>
      <c r="C45" s="276">
        <v>219</v>
      </c>
      <c r="D45" s="276"/>
      <c r="E45" s="280"/>
      <c r="F45" s="280">
        <v>219</v>
      </c>
      <c r="G45" s="276"/>
      <c r="H45" s="276"/>
      <c r="I45" s="282"/>
      <c r="J45" s="276">
        <v>214</v>
      </c>
      <c r="K45" s="282"/>
      <c r="L45" s="276">
        <v>1</v>
      </c>
      <c r="M45" s="282"/>
      <c r="N45" s="276">
        <v>4</v>
      </c>
      <c r="O45" s="277"/>
      <c r="P45" s="277" t="s">
        <v>50</v>
      </c>
      <c r="Q45" s="269"/>
    </row>
    <row r="46" s="248" customFormat="1" ht="30" customHeight="1" spans="1:17">
      <c r="A46" s="278">
        <v>39</v>
      </c>
      <c r="B46" s="281" t="s">
        <v>84</v>
      </c>
      <c r="C46" s="276">
        <v>327</v>
      </c>
      <c r="D46" s="276"/>
      <c r="E46" s="280"/>
      <c r="F46" s="280">
        <v>327</v>
      </c>
      <c r="G46" s="276"/>
      <c r="H46" s="276"/>
      <c r="I46" s="282"/>
      <c r="J46" s="276">
        <v>286</v>
      </c>
      <c r="K46" s="282"/>
      <c r="L46" s="276">
        <v>11</v>
      </c>
      <c r="M46" s="282"/>
      <c r="N46" s="276">
        <v>30</v>
      </c>
      <c r="O46" s="277" t="s">
        <v>50</v>
      </c>
      <c r="P46" s="277"/>
      <c r="Q46" s="269"/>
    </row>
    <row r="47" s="248" customFormat="1" ht="30" customHeight="1" spans="1:17">
      <c r="A47" s="278">
        <v>40</v>
      </c>
      <c r="B47" s="281" t="s">
        <v>85</v>
      </c>
      <c r="C47" s="276">
        <v>439</v>
      </c>
      <c r="D47" s="276"/>
      <c r="E47" s="280"/>
      <c r="F47" s="280">
        <v>439</v>
      </c>
      <c r="G47" s="276"/>
      <c r="H47" s="276"/>
      <c r="I47" s="282"/>
      <c r="J47" s="276">
        <v>401</v>
      </c>
      <c r="K47" s="282"/>
      <c r="L47" s="276">
        <v>32</v>
      </c>
      <c r="M47" s="282"/>
      <c r="N47" s="276">
        <v>6</v>
      </c>
      <c r="O47" s="277" t="s">
        <v>50</v>
      </c>
      <c r="P47" s="277"/>
      <c r="Q47" s="269"/>
    </row>
    <row r="48" s="248" customFormat="1" ht="30" customHeight="1" spans="1:17">
      <c r="A48" s="278">
        <v>41</v>
      </c>
      <c r="B48" s="281" t="s">
        <v>86</v>
      </c>
      <c r="C48" s="276">
        <v>228</v>
      </c>
      <c r="D48" s="276"/>
      <c r="E48" s="280"/>
      <c r="F48" s="280">
        <v>228</v>
      </c>
      <c r="G48" s="276"/>
      <c r="H48" s="276"/>
      <c r="I48" s="282"/>
      <c r="J48" s="276">
        <v>222</v>
      </c>
      <c r="K48" s="282"/>
      <c r="L48" s="276"/>
      <c r="M48" s="282"/>
      <c r="N48" s="276">
        <v>6</v>
      </c>
      <c r="O48" s="277"/>
      <c r="P48" s="277"/>
      <c r="Q48" s="269"/>
    </row>
    <row r="49" s="248" customFormat="1" ht="30" customHeight="1" spans="1:17">
      <c r="A49" s="278">
        <v>42</v>
      </c>
      <c r="B49" s="281" t="s">
        <v>87</v>
      </c>
      <c r="C49" s="276">
        <v>184</v>
      </c>
      <c r="D49" s="276">
        <v>184</v>
      </c>
      <c r="E49" s="280"/>
      <c r="F49" s="280">
        <v>184</v>
      </c>
      <c r="G49" s="276"/>
      <c r="H49" s="276"/>
      <c r="I49" s="282"/>
      <c r="J49" s="276">
        <v>158</v>
      </c>
      <c r="K49" s="282"/>
      <c r="L49" s="276">
        <v>1</v>
      </c>
      <c r="M49" s="282"/>
      <c r="N49" s="276">
        <v>25</v>
      </c>
      <c r="O49" s="277"/>
      <c r="P49" s="277"/>
      <c r="Q49" s="269"/>
    </row>
    <row r="50" s="248" customFormat="1" ht="30" customHeight="1" spans="1:17">
      <c r="A50" s="278">
        <v>43</v>
      </c>
      <c r="B50" s="281" t="s">
        <v>88</v>
      </c>
      <c r="C50" s="276">
        <v>296</v>
      </c>
      <c r="D50" s="276"/>
      <c r="E50" s="280">
        <v>0</v>
      </c>
      <c r="F50" s="280">
        <v>296</v>
      </c>
      <c r="G50" s="276">
        <v>0</v>
      </c>
      <c r="H50" s="276">
        <v>0</v>
      </c>
      <c r="I50" s="282">
        <v>0</v>
      </c>
      <c r="J50" s="276">
        <v>269</v>
      </c>
      <c r="K50" s="282">
        <v>0</v>
      </c>
      <c r="L50" s="276">
        <v>0</v>
      </c>
      <c r="M50" s="282">
        <v>0</v>
      </c>
      <c r="N50" s="276">
        <v>27</v>
      </c>
      <c r="O50" s="277"/>
      <c r="P50" s="283"/>
      <c r="Q50" s="269"/>
    </row>
    <row r="51" s="248" customFormat="1" ht="30" customHeight="1" spans="1:17">
      <c r="A51" s="278">
        <v>44</v>
      </c>
      <c r="B51" s="281" t="s">
        <v>89</v>
      </c>
      <c r="C51" s="276">
        <v>519</v>
      </c>
      <c r="D51" s="276"/>
      <c r="E51" s="280"/>
      <c r="F51" s="280">
        <v>519</v>
      </c>
      <c r="G51" s="276"/>
      <c r="H51" s="276"/>
      <c r="I51" s="282"/>
      <c r="J51" s="276">
        <v>503</v>
      </c>
      <c r="K51" s="282"/>
      <c r="L51" s="276"/>
      <c r="M51" s="282"/>
      <c r="N51" s="276">
        <v>16</v>
      </c>
      <c r="O51" s="277" t="s">
        <v>50</v>
      </c>
      <c r="P51" s="277"/>
      <c r="Q51" s="269"/>
    </row>
    <row r="52" ht="30" customHeight="1" spans="1:17">
      <c r="A52" s="278">
        <v>45</v>
      </c>
      <c r="B52" s="279" t="s">
        <v>28</v>
      </c>
      <c r="C52" s="276">
        <v>15412</v>
      </c>
      <c r="D52" s="276">
        <v>15412</v>
      </c>
      <c r="E52" s="280">
        <v>1201</v>
      </c>
      <c r="F52" s="280">
        <v>14211</v>
      </c>
      <c r="G52" s="276">
        <v>553</v>
      </c>
      <c r="H52" s="276">
        <v>12212</v>
      </c>
      <c r="I52" s="276">
        <v>620</v>
      </c>
      <c r="J52" s="276">
        <v>1702</v>
      </c>
      <c r="K52" s="276">
        <v>0</v>
      </c>
      <c r="L52" s="276">
        <v>93</v>
      </c>
      <c r="M52" s="276">
        <v>50</v>
      </c>
      <c r="N52" s="276">
        <v>182</v>
      </c>
      <c r="O52" s="277"/>
      <c r="P52" s="277"/>
      <c r="Q52" s="269"/>
    </row>
    <row r="53" s="248" customFormat="1" ht="30" customHeight="1" spans="1:17">
      <c r="A53" s="278">
        <v>46</v>
      </c>
      <c r="B53" s="281" t="s">
        <v>90</v>
      </c>
      <c r="C53" s="276">
        <v>342</v>
      </c>
      <c r="D53" s="276">
        <v>342</v>
      </c>
      <c r="E53" s="280">
        <v>112</v>
      </c>
      <c r="F53" s="280">
        <v>230</v>
      </c>
      <c r="G53" s="276">
        <v>112</v>
      </c>
      <c r="H53" s="276">
        <v>0</v>
      </c>
      <c r="I53" s="282"/>
      <c r="J53" s="276">
        <v>195</v>
      </c>
      <c r="K53" s="282"/>
      <c r="L53" s="276">
        <v>20</v>
      </c>
      <c r="M53" s="282"/>
      <c r="N53" s="276">
        <v>15</v>
      </c>
      <c r="O53" s="277"/>
      <c r="P53" s="277"/>
      <c r="Q53" s="269"/>
    </row>
    <row r="54" s="248" customFormat="1" ht="30" customHeight="1" spans="1:17">
      <c r="A54" s="278">
        <v>47</v>
      </c>
      <c r="B54" s="281" t="s">
        <v>91</v>
      </c>
      <c r="C54" s="276">
        <v>151</v>
      </c>
      <c r="D54" s="276">
        <v>151</v>
      </c>
      <c r="E54" s="280"/>
      <c r="F54" s="280">
        <v>151</v>
      </c>
      <c r="G54" s="276"/>
      <c r="H54" s="276"/>
      <c r="I54" s="282"/>
      <c r="J54" s="276">
        <v>141</v>
      </c>
      <c r="K54" s="282"/>
      <c r="L54" s="276"/>
      <c r="M54" s="282"/>
      <c r="N54" s="276">
        <v>10</v>
      </c>
      <c r="O54" s="283"/>
      <c r="P54" s="283"/>
      <c r="Q54" s="269"/>
    </row>
    <row r="55" s="248" customFormat="1" ht="30" customHeight="1" spans="1:17">
      <c r="A55" s="278">
        <v>48</v>
      </c>
      <c r="B55" s="281" t="s">
        <v>92</v>
      </c>
      <c r="C55" s="276">
        <v>440</v>
      </c>
      <c r="D55" s="276">
        <v>440</v>
      </c>
      <c r="E55" s="280">
        <v>220</v>
      </c>
      <c r="F55" s="280">
        <v>220</v>
      </c>
      <c r="G55" s="276">
        <v>0</v>
      </c>
      <c r="H55" s="276">
        <v>0</v>
      </c>
      <c r="I55" s="282">
        <v>220</v>
      </c>
      <c r="J55" s="276">
        <v>220</v>
      </c>
      <c r="K55" s="282"/>
      <c r="L55" s="276"/>
      <c r="M55" s="282"/>
      <c r="N55" s="276"/>
      <c r="O55" s="283"/>
      <c r="P55" s="283"/>
      <c r="Q55" s="269"/>
    </row>
    <row r="56" s="248" customFormat="1" ht="30" customHeight="1" spans="1:17">
      <c r="A56" s="278">
        <v>49</v>
      </c>
      <c r="B56" s="281" t="s">
        <v>93</v>
      </c>
      <c r="C56" s="276">
        <v>791</v>
      </c>
      <c r="D56" s="276">
        <v>791</v>
      </c>
      <c r="E56" s="280">
        <v>791</v>
      </c>
      <c r="F56" s="280"/>
      <c r="G56" s="276">
        <v>441</v>
      </c>
      <c r="H56" s="276"/>
      <c r="I56" s="282">
        <v>328</v>
      </c>
      <c r="J56" s="276"/>
      <c r="K56" s="282"/>
      <c r="L56" s="276"/>
      <c r="M56" s="282">
        <v>22</v>
      </c>
      <c r="N56" s="276"/>
      <c r="O56" s="283"/>
      <c r="P56" s="277" t="s">
        <v>50</v>
      </c>
      <c r="Q56" s="269"/>
    </row>
    <row r="57" s="248" customFormat="1" ht="30" customHeight="1" spans="1:17">
      <c r="A57" s="278">
        <v>50</v>
      </c>
      <c r="B57" s="281" t="s">
        <v>94</v>
      </c>
      <c r="C57" s="276">
        <v>598</v>
      </c>
      <c r="D57" s="276">
        <v>598</v>
      </c>
      <c r="E57" s="280">
        <v>78</v>
      </c>
      <c r="F57" s="280">
        <v>520</v>
      </c>
      <c r="G57" s="276">
        <v>0</v>
      </c>
      <c r="H57" s="276">
        <v>0</v>
      </c>
      <c r="I57" s="282">
        <v>72</v>
      </c>
      <c r="J57" s="276">
        <v>452</v>
      </c>
      <c r="K57" s="282"/>
      <c r="L57" s="276">
        <v>12</v>
      </c>
      <c r="M57" s="282">
        <v>28</v>
      </c>
      <c r="N57" s="276">
        <v>34</v>
      </c>
      <c r="O57" s="283"/>
      <c r="P57" s="283"/>
      <c r="Q57" s="269"/>
    </row>
    <row r="58" s="248" customFormat="1" ht="30" customHeight="1" spans="1:17">
      <c r="A58" s="278">
        <v>51</v>
      </c>
      <c r="B58" s="281" t="s">
        <v>95</v>
      </c>
      <c r="C58" s="276">
        <v>229</v>
      </c>
      <c r="D58" s="276">
        <v>229</v>
      </c>
      <c r="E58" s="280"/>
      <c r="F58" s="280">
        <v>229</v>
      </c>
      <c r="G58" s="276"/>
      <c r="H58" s="276">
        <v>120</v>
      </c>
      <c r="I58" s="282"/>
      <c r="J58" s="276">
        <v>78</v>
      </c>
      <c r="K58" s="282"/>
      <c r="L58" s="276"/>
      <c r="M58" s="282"/>
      <c r="N58" s="276">
        <v>31</v>
      </c>
      <c r="O58" s="277"/>
      <c r="P58" s="277" t="s">
        <v>50</v>
      </c>
      <c r="Q58" s="269"/>
    </row>
    <row r="59" s="248" customFormat="1" ht="30" customHeight="1" spans="1:17">
      <c r="A59" s="278">
        <v>52</v>
      </c>
      <c r="B59" s="281" t="s">
        <v>96</v>
      </c>
      <c r="C59" s="276">
        <v>12383</v>
      </c>
      <c r="D59" s="276">
        <v>12383</v>
      </c>
      <c r="E59" s="280">
        <v>0</v>
      </c>
      <c r="F59" s="280">
        <v>12383</v>
      </c>
      <c r="G59" s="276">
        <v>0</v>
      </c>
      <c r="H59" s="276">
        <v>12092</v>
      </c>
      <c r="I59" s="282">
        <v>0</v>
      </c>
      <c r="J59" s="276">
        <v>243</v>
      </c>
      <c r="K59" s="282">
        <v>0</v>
      </c>
      <c r="L59" s="276">
        <v>34</v>
      </c>
      <c r="M59" s="282">
        <v>0</v>
      </c>
      <c r="N59" s="276">
        <v>14</v>
      </c>
      <c r="O59" s="277" t="s">
        <v>50</v>
      </c>
      <c r="P59" s="277"/>
      <c r="Q59" s="269"/>
    </row>
    <row r="60" s="248" customFormat="1" ht="30" customHeight="1" spans="1:17">
      <c r="A60" s="278">
        <v>53</v>
      </c>
      <c r="B60" s="281" t="s">
        <v>97</v>
      </c>
      <c r="C60" s="276">
        <v>478</v>
      </c>
      <c r="D60" s="276">
        <v>478</v>
      </c>
      <c r="E60" s="280">
        <v>0</v>
      </c>
      <c r="F60" s="280">
        <v>478</v>
      </c>
      <c r="G60" s="276">
        <v>0</v>
      </c>
      <c r="H60" s="276">
        <v>0</v>
      </c>
      <c r="I60" s="282">
        <v>0</v>
      </c>
      <c r="J60" s="276">
        <v>373</v>
      </c>
      <c r="K60" s="282">
        <v>0</v>
      </c>
      <c r="L60" s="276">
        <v>27</v>
      </c>
      <c r="M60" s="282">
        <v>0</v>
      </c>
      <c r="N60" s="276">
        <v>78</v>
      </c>
      <c r="O60" s="277" t="s">
        <v>50</v>
      </c>
      <c r="P60" s="277"/>
      <c r="Q60" s="269"/>
    </row>
    <row r="61" ht="30" customHeight="1" spans="1:17">
      <c r="A61" s="278">
        <v>54</v>
      </c>
      <c r="B61" s="279" t="s">
        <v>29</v>
      </c>
      <c r="C61" s="276">
        <v>1959</v>
      </c>
      <c r="D61" s="276">
        <v>1959</v>
      </c>
      <c r="E61" s="280">
        <v>92</v>
      </c>
      <c r="F61" s="280">
        <v>1867</v>
      </c>
      <c r="G61" s="276">
        <v>0</v>
      </c>
      <c r="H61" s="276">
        <v>54</v>
      </c>
      <c r="I61" s="276">
        <v>10</v>
      </c>
      <c r="J61" s="276">
        <v>1609</v>
      </c>
      <c r="K61" s="276">
        <v>62</v>
      </c>
      <c r="L61" s="276">
        <v>150</v>
      </c>
      <c r="M61" s="276">
        <v>20</v>
      </c>
      <c r="N61" s="276">
        <v>54</v>
      </c>
      <c r="O61" s="283"/>
      <c r="P61" s="277"/>
      <c r="Q61" s="269"/>
    </row>
    <row r="62" s="248" customFormat="1" ht="30" customHeight="1" spans="1:17">
      <c r="A62" s="278">
        <v>55</v>
      </c>
      <c r="B62" s="281" t="s">
        <v>98</v>
      </c>
      <c r="C62" s="276">
        <v>70</v>
      </c>
      <c r="D62" s="276">
        <v>70</v>
      </c>
      <c r="E62" s="280"/>
      <c r="F62" s="280">
        <v>70</v>
      </c>
      <c r="G62" s="276"/>
      <c r="H62" s="276"/>
      <c r="I62" s="276"/>
      <c r="J62" s="276">
        <v>63</v>
      </c>
      <c r="K62" s="282"/>
      <c r="L62" s="276">
        <v>3</v>
      </c>
      <c r="M62" s="282"/>
      <c r="N62" s="276">
        <v>4</v>
      </c>
      <c r="O62" s="277"/>
      <c r="P62" s="277" t="s">
        <v>50</v>
      </c>
      <c r="Q62" s="269"/>
    </row>
    <row r="63" s="248" customFormat="1" ht="30" customHeight="1" spans="1:17">
      <c r="A63" s="278">
        <v>56</v>
      </c>
      <c r="B63" s="281" t="s">
        <v>99</v>
      </c>
      <c r="C63" s="276">
        <v>213</v>
      </c>
      <c r="D63" s="276">
        <v>213</v>
      </c>
      <c r="E63" s="280"/>
      <c r="F63" s="280">
        <v>213</v>
      </c>
      <c r="G63" s="276"/>
      <c r="H63" s="276"/>
      <c r="I63" s="282"/>
      <c r="J63" s="276">
        <v>145</v>
      </c>
      <c r="K63" s="282"/>
      <c r="L63" s="276">
        <v>54</v>
      </c>
      <c r="M63" s="282"/>
      <c r="N63" s="276">
        <v>14</v>
      </c>
      <c r="O63" s="277"/>
      <c r="P63" s="277"/>
      <c r="Q63" s="269"/>
    </row>
    <row r="64" s="248" customFormat="1" ht="30" customHeight="1" spans="1:17">
      <c r="A64" s="278">
        <v>57</v>
      </c>
      <c r="B64" s="281" t="s">
        <v>100</v>
      </c>
      <c r="C64" s="276">
        <v>580</v>
      </c>
      <c r="D64" s="276">
        <v>580</v>
      </c>
      <c r="E64" s="280"/>
      <c r="F64" s="280">
        <v>580</v>
      </c>
      <c r="G64" s="276"/>
      <c r="H64" s="276">
        <v>13</v>
      </c>
      <c r="I64" s="282"/>
      <c r="J64" s="276">
        <v>522</v>
      </c>
      <c r="K64" s="282"/>
      <c r="L64" s="276">
        <v>26</v>
      </c>
      <c r="M64" s="282"/>
      <c r="N64" s="276">
        <v>19</v>
      </c>
      <c r="O64" s="283"/>
      <c r="P64" s="283"/>
      <c r="Q64" s="269"/>
    </row>
    <row r="65" s="248" customFormat="1" ht="30" customHeight="1" spans="1:17">
      <c r="A65" s="278">
        <v>58</v>
      </c>
      <c r="B65" s="281" t="s">
        <v>101</v>
      </c>
      <c r="C65" s="276">
        <v>167</v>
      </c>
      <c r="D65" s="276">
        <v>167</v>
      </c>
      <c r="E65" s="280"/>
      <c r="F65" s="280">
        <v>167</v>
      </c>
      <c r="G65" s="276"/>
      <c r="H65" s="276"/>
      <c r="I65" s="282"/>
      <c r="J65" s="276">
        <v>162</v>
      </c>
      <c r="K65" s="282"/>
      <c r="L65" s="276"/>
      <c r="M65" s="282"/>
      <c r="N65" s="276">
        <v>5</v>
      </c>
      <c r="O65" s="283"/>
      <c r="P65" s="283"/>
      <c r="Q65" s="269"/>
    </row>
    <row r="66" s="248" customFormat="1" ht="30" customHeight="1" spans="1:17">
      <c r="A66" s="278">
        <v>59</v>
      </c>
      <c r="B66" s="281" t="s">
        <v>102</v>
      </c>
      <c r="C66" s="276">
        <v>89</v>
      </c>
      <c r="D66" s="276">
        <v>89</v>
      </c>
      <c r="E66" s="280"/>
      <c r="F66" s="280">
        <v>89</v>
      </c>
      <c r="G66" s="276"/>
      <c r="H66" s="276"/>
      <c r="I66" s="282"/>
      <c r="J66" s="276">
        <v>88</v>
      </c>
      <c r="K66" s="282"/>
      <c r="L66" s="276"/>
      <c r="M66" s="282"/>
      <c r="N66" s="276">
        <v>1</v>
      </c>
      <c r="O66" s="283"/>
      <c r="P66" s="283"/>
      <c r="Q66" s="269"/>
    </row>
    <row r="67" s="248" customFormat="1" ht="30" customHeight="1" spans="1:17">
      <c r="A67" s="278">
        <v>60</v>
      </c>
      <c r="B67" s="281" t="s">
        <v>103</v>
      </c>
      <c r="C67" s="276">
        <v>420</v>
      </c>
      <c r="D67" s="276">
        <v>420</v>
      </c>
      <c r="E67" s="280">
        <v>92</v>
      </c>
      <c r="F67" s="280">
        <v>328</v>
      </c>
      <c r="G67" s="276"/>
      <c r="H67" s="276">
        <v>41</v>
      </c>
      <c r="I67" s="282">
        <v>10</v>
      </c>
      <c r="J67" s="276">
        <v>285</v>
      </c>
      <c r="K67" s="282">
        <v>62</v>
      </c>
      <c r="L67" s="276"/>
      <c r="M67" s="282">
        <v>20</v>
      </c>
      <c r="N67" s="276">
        <v>2</v>
      </c>
      <c r="O67" s="277" t="s">
        <v>50</v>
      </c>
      <c r="P67" s="277"/>
      <c r="Q67" s="269"/>
    </row>
    <row r="68" s="248" customFormat="1" ht="30" customHeight="1" spans="1:17">
      <c r="A68" s="278">
        <v>61</v>
      </c>
      <c r="B68" s="281" t="s">
        <v>104</v>
      </c>
      <c r="C68" s="276">
        <v>420</v>
      </c>
      <c r="D68" s="276">
        <v>420</v>
      </c>
      <c r="E68" s="280"/>
      <c r="F68" s="280">
        <v>420</v>
      </c>
      <c r="G68" s="276"/>
      <c r="H68" s="276">
        <v>0</v>
      </c>
      <c r="I68" s="282"/>
      <c r="J68" s="276">
        <v>344</v>
      </c>
      <c r="K68" s="282"/>
      <c r="L68" s="276">
        <v>67</v>
      </c>
      <c r="M68" s="282"/>
      <c r="N68" s="276">
        <v>9</v>
      </c>
      <c r="O68" s="277" t="s">
        <v>50</v>
      </c>
      <c r="P68" s="277"/>
      <c r="Q68" s="269"/>
    </row>
    <row r="69" s="248" customFormat="1" ht="30" customHeight="1" spans="1:17">
      <c r="A69" s="278">
        <v>62</v>
      </c>
      <c r="B69" s="279" t="s">
        <v>30</v>
      </c>
      <c r="C69" s="276">
        <v>1031</v>
      </c>
      <c r="D69" s="276">
        <v>1031</v>
      </c>
      <c r="E69" s="280">
        <v>0</v>
      </c>
      <c r="F69" s="280">
        <v>1031</v>
      </c>
      <c r="G69" s="276">
        <v>0</v>
      </c>
      <c r="H69" s="276">
        <v>1</v>
      </c>
      <c r="I69" s="276">
        <v>0</v>
      </c>
      <c r="J69" s="276">
        <v>962</v>
      </c>
      <c r="K69" s="276">
        <v>0</v>
      </c>
      <c r="L69" s="276">
        <v>57</v>
      </c>
      <c r="M69" s="276">
        <v>0</v>
      </c>
      <c r="N69" s="276">
        <v>11</v>
      </c>
      <c r="O69" s="277"/>
      <c r="P69" s="277"/>
      <c r="Q69" s="269"/>
    </row>
    <row r="70" s="248" customFormat="1" ht="30" customHeight="1" spans="1:17">
      <c r="A70" s="278">
        <v>63</v>
      </c>
      <c r="B70" s="281" t="s">
        <v>105</v>
      </c>
      <c r="C70" s="276">
        <v>522</v>
      </c>
      <c r="D70" s="276">
        <v>522</v>
      </c>
      <c r="E70" s="280">
        <v>0</v>
      </c>
      <c r="F70" s="280">
        <v>522</v>
      </c>
      <c r="G70" s="276">
        <v>0</v>
      </c>
      <c r="H70" s="276">
        <v>0</v>
      </c>
      <c r="I70" s="282">
        <v>0</v>
      </c>
      <c r="J70" s="276">
        <v>494</v>
      </c>
      <c r="K70" s="282">
        <v>0</v>
      </c>
      <c r="L70" s="276">
        <v>23</v>
      </c>
      <c r="M70" s="282">
        <v>0</v>
      </c>
      <c r="N70" s="276">
        <v>5</v>
      </c>
      <c r="O70" s="277" t="s">
        <v>50</v>
      </c>
      <c r="P70" s="277"/>
      <c r="Q70" s="269"/>
    </row>
    <row r="71" s="248" customFormat="1" ht="30" customHeight="1" spans="1:17">
      <c r="A71" s="278">
        <v>64</v>
      </c>
      <c r="B71" s="281" t="s">
        <v>106</v>
      </c>
      <c r="C71" s="276">
        <v>191</v>
      </c>
      <c r="D71" s="276">
        <v>191</v>
      </c>
      <c r="E71" s="280"/>
      <c r="F71" s="280">
        <v>191</v>
      </c>
      <c r="G71" s="276"/>
      <c r="H71" s="276"/>
      <c r="I71" s="282"/>
      <c r="J71" s="276">
        <v>191</v>
      </c>
      <c r="K71" s="282"/>
      <c r="L71" s="276"/>
      <c r="M71" s="282"/>
      <c r="N71" s="276"/>
      <c r="O71" s="277" t="s">
        <v>50</v>
      </c>
      <c r="P71" s="277"/>
      <c r="Q71" s="269"/>
    </row>
    <row r="72" s="248" customFormat="1" ht="30" customHeight="1" spans="1:17">
      <c r="A72" s="278">
        <v>65</v>
      </c>
      <c r="B72" s="281" t="s">
        <v>107</v>
      </c>
      <c r="C72" s="276">
        <v>145</v>
      </c>
      <c r="D72" s="276">
        <v>145</v>
      </c>
      <c r="E72" s="280"/>
      <c r="F72" s="280">
        <v>145</v>
      </c>
      <c r="G72" s="276"/>
      <c r="H72" s="276"/>
      <c r="I72" s="282"/>
      <c r="J72" s="276">
        <v>135</v>
      </c>
      <c r="K72" s="282"/>
      <c r="L72" s="276">
        <v>8</v>
      </c>
      <c r="M72" s="282"/>
      <c r="N72" s="276">
        <v>2</v>
      </c>
      <c r="O72" s="277"/>
      <c r="P72" s="277" t="s">
        <v>50</v>
      </c>
      <c r="Q72" s="269"/>
    </row>
    <row r="73" s="248" customFormat="1" ht="30" customHeight="1" spans="1:17">
      <c r="A73" s="278">
        <v>66</v>
      </c>
      <c r="B73" s="281" t="s">
        <v>108</v>
      </c>
      <c r="C73" s="276">
        <v>115</v>
      </c>
      <c r="D73" s="276">
        <v>115</v>
      </c>
      <c r="E73" s="280">
        <v>0</v>
      </c>
      <c r="F73" s="280">
        <v>115</v>
      </c>
      <c r="G73" s="276"/>
      <c r="H73" s="276"/>
      <c r="I73" s="282"/>
      <c r="J73" s="276">
        <v>99</v>
      </c>
      <c r="K73" s="282"/>
      <c r="L73" s="276">
        <v>15</v>
      </c>
      <c r="M73" s="282"/>
      <c r="N73" s="276">
        <v>1</v>
      </c>
      <c r="O73" s="277"/>
      <c r="P73" s="277"/>
      <c r="Q73" s="269"/>
    </row>
    <row r="74" s="248" customFormat="1" ht="30" customHeight="1" spans="1:17">
      <c r="A74" s="278">
        <v>67</v>
      </c>
      <c r="B74" s="281" t="s">
        <v>109</v>
      </c>
      <c r="C74" s="276">
        <v>58</v>
      </c>
      <c r="D74" s="276">
        <v>58</v>
      </c>
      <c r="E74" s="280"/>
      <c r="F74" s="280">
        <v>58</v>
      </c>
      <c r="G74" s="276"/>
      <c r="H74" s="276">
        <v>1</v>
      </c>
      <c r="I74" s="282"/>
      <c r="J74" s="276">
        <v>43</v>
      </c>
      <c r="K74" s="282"/>
      <c r="L74" s="276">
        <v>11</v>
      </c>
      <c r="M74" s="282"/>
      <c r="N74" s="276">
        <v>3</v>
      </c>
      <c r="O74" s="277"/>
      <c r="P74" s="277"/>
      <c r="Q74" s="269"/>
    </row>
    <row r="75" ht="30" customHeight="1" spans="1:17">
      <c r="A75" s="278">
        <v>68</v>
      </c>
      <c r="B75" s="279" t="s">
        <v>31</v>
      </c>
      <c r="C75" s="276">
        <v>307</v>
      </c>
      <c r="D75" s="276">
        <v>307</v>
      </c>
      <c r="E75" s="280">
        <v>0</v>
      </c>
      <c r="F75" s="280">
        <v>307</v>
      </c>
      <c r="G75" s="276">
        <v>0</v>
      </c>
      <c r="H75" s="276">
        <v>0</v>
      </c>
      <c r="I75" s="276">
        <v>0</v>
      </c>
      <c r="J75" s="276">
        <v>165</v>
      </c>
      <c r="K75" s="276">
        <v>0</v>
      </c>
      <c r="L75" s="276">
        <v>135</v>
      </c>
      <c r="M75" s="276">
        <v>0</v>
      </c>
      <c r="N75" s="276">
        <v>7</v>
      </c>
      <c r="O75" s="277"/>
      <c r="P75" s="277"/>
      <c r="Q75" s="269"/>
    </row>
    <row r="76" s="248" customFormat="1" ht="30" customHeight="1" spans="1:17">
      <c r="A76" s="278">
        <v>69</v>
      </c>
      <c r="B76" s="281" t="s">
        <v>110</v>
      </c>
      <c r="C76" s="276">
        <v>8</v>
      </c>
      <c r="D76" s="276">
        <v>8</v>
      </c>
      <c r="E76" s="280"/>
      <c r="F76" s="280">
        <v>8</v>
      </c>
      <c r="G76" s="276"/>
      <c r="H76" s="276"/>
      <c r="I76" s="282"/>
      <c r="J76" s="276">
        <v>8</v>
      </c>
      <c r="K76" s="282"/>
      <c r="L76" s="276"/>
      <c r="M76" s="282"/>
      <c r="N76" s="276"/>
      <c r="O76" s="277"/>
      <c r="P76" s="277"/>
      <c r="Q76" s="269"/>
    </row>
    <row r="77" s="248" customFormat="1" ht="30" customHeight="1" spans="1:17">
      <c r="A77" s="278">
        <v>70</v>
      </c>
      <c r="B77" s="281" t="s">
        <v>111</v>
      </c>
      <c r="C77" s="276">
        <v>29</v>
      </c>
      <c r="D77" s="276">
        <v>29</v>
      </c>
      <c r="E77" s="280"/>
      <c r="F77" s="280">
        <v>29</v>
      </c>
      <c r="G77" s="276"/>
      <c r="H77" s="276">
        <v>0</v>
      </c>
      <c r="I77" s="282"/>
      <c r="J77" s="276">
        <v>29</v>
      </c>
      <c r="K77" s="282"/>
      <c r="L77" s="276"/>
      <c r="M77" s="282"/>
      <c r="N77" s="276">
        <v>0</v>
      </c>
      <c r="O77" s="277"/>
      <c r="Q77" s="269"/>
    </row>
    <row r="78" s="248" customFormat="1" ht="30" customHeight="1" spans="1:17">
      <c r="A78" s="278">
        <v>71</v>
      </c>
      <c r="B78" s="281" t="s">
        <v>112</v>
      </c>
      <c r="C78" s="276">
        <v>28</v>
      </c>
      <c r="D78" s="276">
        <v>28</v>
      </c>
      <c r="E78" s="280"/>
      <c r="F78" s="280">
        <v>28</v>
      </c>
      <c r="G78" s="276"/>
      <c r="H78" s="276"/>
      <c r="I78" s="282"/>
      <c r="J78" s="276">
        <v>28</v>
      </c>
      <c r="K78" s="282"/>
      <c r="L78" s="276"/>
      <c r="M78" s="282"/>
      <c r="N78" s="276"/>
      <c r="O78" s="277"/>
      <c r="P78" s="277"/>
      <c r="Q78" s="269"/>
    </row>
    <row r="79" s="248" customFormat="1" ht="30" customHeight="1" spans="1:17">
      <c r="A79" s="278">
        <v>72</v>
      </c>
      <c r="B79" s="281" t="s">
        <v>113</v>
      </c>
      <c r="C79" s="276">
        <v>6</v>
      </c>
      <c r="D79" s="276">
        <v>6</v>
      </c>
      <c r="E79" s="280"/>
      <c r="F79" s="280">
        <v>6</v>
      </c>
      <c r="G79" s="276"/>
      <c r="H79" s="276"/>
      <c r="I79" s="282"/>
      <c r="J79" s="276">
        <v>5</v>
      </c>
      <c r="K79" s="282"/>
      <c r="L79" s="276"/>
      <c r="M79" s="282"/>
      <c r="N79" s="276">
        <v>1</v>
      </c>
      <c r="O79" s="277"/>
      <c r="P79" s="277"/>
      <c r="Q79" s="269"/>
    </row>
    <row r="80" s="248" customFormat="1" ht="30" customHeight="1" spans="1:17">
      <c r="A80" s="278">
        <v>73</v>
      </c>
      <c r="B80" s="281" t="s">
        <v>114</v>
      </c>
      <c r="C80" s="276">
        <v>69</v>
      </c>
      <c r="D80" s="276">
        <v>69</v>
      </c>
      <c r="E80" s="280">
        <v>0</v>
      </c>
      <c r="F80" s="280">
        <v>69</v>
      </c>
      <c r="G80" s="276"/>
      <c r="H80" s="276"/>
      <c r="I80" s="282"/>
      <c r="J80" s="276">
        <v>60</v>
      </c>
      <c r="K80" s="282"/>
      <c r="L80" s="276">
        <v>6</v>
      </c>
      <c r="M80" s="282"/>
      <c r="N80" s="276">
        <v>3</v>
      </c>
      <c r="O80" s="277"/>
      <c r="P80" s="277" t="s">
        <v>50</v>
      </c>
      <c r="Q80" s="269"/>
    </row>
    <row r="81" s="248" customFormat="1" ht="30" customHeight="1" spans="1:17">
      <c r="A81" s="278">
        <v>74</v>
      </c>
      <c r="B81" s="281" t="s">
        <v>115</v>
      </c>
      <c r="C81" s="276">
        <v>92</v>
      </c>
      <c r="D81" s="276">
        <v>92</v>
      </c>
      <c r="E81" s="280"/>
      <c r="F81" s="280">
        <v>92</v>
      </c>
      <c r="G81" s="276"/>
      <c r="H81" s="276"/>
      <c r="I81" s="282"/>
      <c r="J81" s="276"/>
      <c r="K81" s="282"/>
      <c r="L81" s="276">
        <v>92</v>
      </c>
      <c r="M81" s="282"/>
      <c r="N81" s="276"/>
      <c r="O81" s="277"/>
      <c r="P81" s="277"/>
      <c r="Q81" s="269"/>
    </row>
    <row r="82" s="248" customFormat="1" ht="30" customHeight="1" spans="1:17">
      <c r="A82" s="278">
        <v>75</v>
      </c>
      <c r="B82" s="281" t="s">
        <v>116</v>
      </c>
      <c r="C82" s="276">
        <v>75</v>
      </c>
      <c r="D82" s="276">
        <v>75</v>
      </c>
      <c r="E82" s="280"/>
      <c r="F82" s="280">
        <v>75</v>
      </c>
      <c r="G82" s="276"/>
      <c r="H82" s="276">
        <v>0</v>
      </c>
      <c r="I82" s="282"/>
      <c r="J82" s="276">
        <v>35</v>
      </c>
      <c r="K82" s="282"/>
      <c r="L82" s="276">
        <v>37</v>
      </c>
      <c r="M82" s="282"/>
      <c r="N82" s="276">
        <v>3</v>
      </c>
      <c r="O82" s="277"/>
      <c r="P82" s="277"/>
      <c r="Q82" s="269"/>
    </row>
    <row r="83" ht="30" customHeight="1" spans="1:17">
      <c r="A83" s="278">
        <v>76</v>
      </c>
      <c r="B83" s="279" t="s">
        <v>32</v>
      </c>
      <c r="C83" s="276">
        <v>1078</v>
      </c>
      <c r="D83" s="276">
        <v>1078</v>
      </c>
      <c r="E83" s="280">
        <v>311</v>
      </c>
      <c r="F83" s="280">
        <v>767</v>
      </c>
      <c r="G83" s="276">
        <v>0</v>
      </c>
      <c r="H83" s="276">
        <v>0</v>
      </c>
      <c r="I83" s="276">
        <v>262</v>
      </c>
      <c r="J83" s="276">
        <v>552</v>
      </c>
      <c r="K83" s="276">
        <v>143</v>
      </c>
      <c r="L83" s="276">
        <v>25</v>
      </c>
      <c r="M83" s="276">
        <v>4</v>
      </c>
      <c r="N83" s="276">
        <v>92</v>
      </c>
      <c r="O83" s="277"/>
      <c r="P83" s="277"/>
      <c r="Q83" s="269"/>
    </row>
    <row r="84" s="248" customFormat="1" ht="30" customHeight="1" spans="1:17">
      <c r="A84" s="278">
        <v>77</v>
      </c>
      <c r="B84" s="281" t="s">
        <v>117</v>
      </c>
      <c r="C84" s="276">
        <v>311</v>
      </c>
      <c r="D84" s="276">
        <v>311</v>
      </c>
      <c r="E84" s="280">
        <v>311</v>
      </c>
      <c r="F84" s="280"/>
      <c r="G84" s="276">
        <v>0</v>
      </c>
      <c r="H84" s="276">
        <v>0</v>
      </c>
      <c r="I84" s="282">
        <v>164</v>
      </c>
      <c r="J84" s="276"/>
      <c r="K84" s="282">
        <v>143</v>
      </c>
      <c r="L84" s="276"/>
      <c r="M84" s="282">
        <v>4</v>
      </c>
      <c r="N84" s="276"/>
      <c r="O84" s="277"/>
      <c r="P84" s="283"/>
      <c r="Q84" s="269"/>
    </row>
    <row r="85" s="248" customFormat="1" ht="30" customHeight="1" spans="1:17">
      <c r="A85" s="278">
        <v>78</v>
      </c>
      <c r="B85" s="281" t="s">
        <v>118</v>
      </c>
      <c r="C85" s="276">
        <v>396</v>
      </c>
      <c r="D85" s="276">
        <v>396</v>
      </c>
      <c r="E85" s="280"/>
      <c r="F85" s="280">
        <v>396</v>
      </c>
      <c r="G85" s="276"/>
      <c r="H85" s="276"/>
      <c r="I85" s="282"/>
      <c r="J85" s="276">
        <v>286</v>
      </c>
      <c r="K85" s="282"/>
      <c r="L85" s="276">
        <v>24</v>
      </c>
      <c r="M85" s="282"/>
      <c r="N85" s="276">
        <v>86</v>
      </c>
      <c r="O85" s="277" t="s">
        <v>50</v>
      </c>
      <c r="P85" s="277"/>
      <c r="Q85" s="269"/>
    </row>
    <row r="86" s="248" customFormat="1" ht="30" customHeight="1" spans="1:17">
      <c r="A86" s="278">
        <v>79</v>
      </c>
      <c r="B86" s="281" t="s">
        <v>119</v>
      </c>
      <c r="C86" s="276">
        <v>98</v>
      </c>
      <c r="D86" s="276">
        <v>98</v>
      </c>
      <c r="E86" s="280"/>
      <c r="F86" s="280">
        <v>98</v>
      </c>
      <c r="G86" s="276"/>
      <c r="H86" s="276"/>
      <c r="I86" s="282">
        <v>98</v>
      </c>
      <c r="J86" s="276"/>
      <c r="K86" s="282"/>
      <c r="L86" s="276"/>
      <c r="M86" s="282"/>
      <c r="N86" s="276"/>
      <c r="O86" s="277"/>
      <c r="P86" s="277" t="s">
        <v>50</v>
      </c>
      <c r="Q86" s="269"/>
    </row>
    <row r="87" s="248" customFormat="1" ht="30" customHeight="1" spans="1:17">
      <c r="A87" s="278">
        <v>80</v>
      </c>
      <c r="B87" s="281" t="s">
        <v>120</v>
      </c>
      <c r="C87" s="276">
        <v>273</v>
      </c>
      <c r="D87" s="276">
        <v>273</v>
      </c>
      <c r="E87" s="280"/>
      <c r="F87" s="280">
        <v>273</v>
      </c>
      <c r="G87" s="276"/>
      <c r="H87" s="276"/>
      <c r="I87" s="282"/>
      <c r="J87" s="276">
        <v>266</v>
      </c>
      <c r="K87" s="282"/>
      <c r="L87" s="276">
        <v>1</v>
      </c>
      <c r="M87" s="282"/>
      <c r="N87" s="276">
        <v>6</v>
      </c>
      <c r="O87" s="277"/>
      <c r="P87" s="283"/>
      <c r="Q87" s="269"/>
    </row>
    <row r="88" ht="30" customHeight="1" spans="1:17">
      <c r="A88" s="278">
        <v>81</v>
      </c>
      <c r="B88" s="279" t="s">
        <v>33</v>
      </c>
      <c r="C88" s="276">
        <v>409</v>
      </c>
      <c r="D88" s="276">
        <v>409</v>
      </c>
      <c r="E88" s="280">
        <v>0</v>
      </c>
      <c r="F88" s="280">
        <v>409</v>
      </c>
      <c r="G88" s="276">
        <v>0</v>
      </c>
      <c r="H88" s="276">
        <v>1</v>
      </c>
      <c r="I88" s="276">
        <v>87</v>
      </c>
      <c r="J88" s="276">
        <v>288.56</v>
      </c>
      <c r="K88" s="276">
        <v>12</v>
      </c>
      <c r="L88" s="276">
        <v>11</v>
      </c>
      <c r="M88" s="276">
        <v>10</v>
      </c>
      <c r="N88" s="276">
        <v>12</v>
      </c>
      <c r="O88" s="277"/>
      <c r="P88" s="277"/>
      <c r="Q88" s="269"/>
    </row>
    <row r="89" s="248" customFormat="1" ht="30" customHeight="1" spans="1:17">
      <c r="A89" s="278">
        <v>82</v>
      </c>
      <c r="B89" s="281" t="s">
        <v>121</v>
      </c>
      <c r="C89" s="276">
        <v>41</v>
      </c>
      <c r="D89" s="276">
        <v>41</v>
      </c>
      <c r="E89" s="280"/>
      <c r="F89" s="280">
        <v>41</v>
      </c>
      <c r="G89" s="276"/>
      <c r="H89" s="276"/>
      <c r="I89" s="282">
        <v>31</v>
      </c>
      <c r="J89" s="276"/>
      <c r="K89" s="282">
        <v>9</v>
      </c>
      <c r="L89" s="276"/>
      <c r="M89" s="282">
        <v>1</v>
      </c>
      <c r="N89" s="276"/>
      <c r="O89" s="277"/>
      <c r="P89" s="277" t="s">
        <v>50</v>
      </c>
      <c r="Q89" s="269"/>
    </row>
    <row r="90" s="248" customFormat="1" ht="30" customHeight="1" spans="1:17">
      <c r="A90" s="278">
        <v>83</v>
      </c>
      <c r="B90" s="281" t="s">
        <v>122</v>
      </c>
      <c r="C90" s="276">
        <v>60</v>
      </c>
      <c r="D90" s="276">
        <v>60</v>
      </c>
      <c r="E90" s="280"/>
      <c r="F90" s="280">
        <v>60</v>
      </c>
      <c r="G90" s="276"/>
      <c r="H90" s="276">
        <v>1</v>
      </c>
      <c r="I90" s="282"/>
      <c r="J90" s="276">
        <v>50</v>
      </c>
      <c r="K90" s="282"/>
      <c r="L90" s="276">
        <v>8</v>
      </c>
      <c r="M90" s="282"/>
      <c r="N90" s="276">
        <v>1</v>
      </c>
      <c r="O90" s="277"/>
      <c r="P90" s="277"/>
      <c r="Q90" s="269"/>
    </row>
    <row r="91" s="248" customFormat="1" ht="30" customHeight="1" spans="1:17">
      <c r="A91" s="278">
        <v>84</v>
      </c>
      <c r="B91" s="281" t="s">
        <v>123</v>
      </c>
      <c r="C91" s="282">
        <v>68</v>
      </c>
      <c r="D91" s="276">
        <v>68</v>
      </c>
      <c r="E91" s="280"/>
      <c r="F91" s="280">
        <v>68</v>
      </c>
      <c r="G91" s="276"/>
      <c r="H91" s="276"/>
      <c r="I91" s="282">
        <v>56</v>
      </c>
      <c r="J91" s="276">
        <v>0.56</v>
      </c>
      <c r="K91" s="282">
        <v>3</v>
      </c>
      <c r="L91" s="276">
        <v>3</v>
      </c>
      <c r="M91" s="282">
        <v>9</v>
      </c>
      <c r="N91" s="276">
        <v>9</v>
      </c>
      <c r="O91" s="283"/>
      <c r="P91" s="283"/>
      <c r="Q91" s="269"/>
    </row>
    <row r="92" s="248" customFormat="1" ht="29.25" customHeight="1" spans="1:17">
      <c r="A92" s="278">
        <v>85</v>
      </c>
      <c r="B92" s="281" t="s">
        <v>124</v>
      </c>
      <c r="C92" s="276">
        <v>72</v>
      </c>
      <c r="D92" s="276">
        <v>72</v>
      </c>
      <c r="E92" s="280"/>
      <c r="F92" s="280">
        <v>72</v>
      </c>
      <c r="G92" s="276"/>
      <c r="H92" s="276"/>
      <c r="I92" s="282"/>
      <c r="J92" s="276">
        <v>71</v>
      </c>
      <c r="K92" s="282"/>
      <c r="L92" s="276"/>
      <c r="M92" s="282"/>
      <c r="N92" s="276">
        <v>1</v>
      </c>
      <c r="O92" s="277"/>
      <c r="P92" s="277" t="s">
        <v>50</v>
      </c>
      <c r="Q92" s="269"/>
    </row>
    <row r="93" s="248" customFormat="1" ht="30" customHeight="1" spans="1:17">
      <c r="A93" s="278">
        <v>86</v>
      </c>
      <c r="B93" s="281" t="s">
        <v>125</v>
      </c>
      <c r="C93" s="276">
        <v>60</v>
      </c>
      <c r="D93" s="276">
        <v>60</v>
      </c>
      <c r="E93" s="280"/>
      <c r="F93" s="280">
        <v>60</v>
      </c>
      <c r="G93" s="276"/>
      <c r="H93" s="276"/>
      <c r="I93" s="282"/>
      <c r="J93" s="276">
        <v>59</v>
      </c>
      <c r="K93" s="282"/>
      <c r="L93" s="276"/>
      <c r="M93" s="282"/>
      <c r="N93" s="276">
        <v>1</v>
      </c>
      <c r="O93" s="277"/>
      <c r="P93" s="277"/>
      <c r="Q93" s="269"/>
    </row>
    <row r="94" s="248" customFormat="1" ht="30" customHeight="1" spans="1:17">
      <c r="A94" s="278">
        <v>87</v>
      </c>
      <c r="B94" s="281" t="s">
        <v>126</v>
      </c>
      <c r="C94" s="276">
        <v>108</v>
      </c>
      <c r="D94" s="276">
        <v>108</v>
      </c>
      <c r="E94" s="280"/>
      <c r="F94" s="280">
        <v>108</v>
      </c>
      <c r="G94" s="276"/>
      <c r="H94" s="276"/>
      <c r="I94" s="282"/>
      <c r="J94" s="276">
        <v>108</v>
      </c>
      <c r="K94" s="282"/>
      <c r="L94" s="276"/>
      <c r="M94" s="282"/>
      <c r="N94" s="276"/>
      <c r="O94" s="283"/>
      <c r="P94" s="283"/>
      <c r="Q94" s="269"/>
    </row>
    <row r="95" ht="30" customHeight="1" spans="1:17">
      <c r="A95" s="278">
        <v>88</v>
      </c>
      <c r="B95" s="279" t="s">
        <v>34</v>
      </c>
      <c r="C95" s="276">
        <v>449</v>
      </c>
      <c r="D95" s="276">
        <v>478</v>
      </c>
      <c r="E95" s="280">
        <v>106</v>
      </c>
      <c r="F95" s="280">
        <v>372</v>
      </c>
      <c r="G95" s="276" t="s">
        <v>128</v>
      </c>
      <c r="H95" s="276">
        <v>40</v>
      </c>
      <c r="I95" s="276">
        <v>111</v>
      </c>
      <c r="J95" s="276">
        <v>241</v>
      </c>
      <c r="K95" s="276">
        <v>2</v>
      </c>
      <c r="L95" s="276">
        <v>37</v>
      </c>
      <c r="M95" s="276">
        <v>2</v>
      </c>
      <c r="N95" s="276">
        <v>54</v>
      </c>
      <c r="O95" s="277"/>
      <c r="P95" s="277"/>
      <c r="Q95" s="269"/>
    </row>
    <row r="96" s="248" customFormat="1" ht="30" customHeight="1" spans="1:17">
      <c r="A96" s="278">
        <v>89</v>
      </c>
      <c r="B96" s="281" t="s">
        <v>127</v>
      </c>
      <c r="C96" s="276">
        <v>39</v>
      </c>
      <c r="D96" s="276">
        <v>39</v>
      </c>
      <c r="E96" s="280" t="s">
        <v>128</v>
      </c>
      <c r="F96" s="280">
        <v>39</v>
      </c>
      <c r="G96" s="276" t="s">
        <v>128</v>
      </c>
      <c r="H96" s="276" t="s">
        <v>128</v>
      </c>
      <c r="I96" s="282" t="s">
        <v>128</v>
      </c>
      <c r="J96" s="276">
        <v>19</v>
      </c>
      <c r="K96" s="282" t="s">
        <v>128</v>
      </c>
      <c r="L96" s="276">
        <v>20</v>
      </c>
      <c r="M96" s="282" t="s">
        <v>128</v>
      </c>
      <c r="N96" s="276" t="s">
        <v>128</v>
      </c>
      <c r="O96" s="283"/>
      <c r="P96" s="283"/>
      <c r="Q96" s="269"/>
    </row>
    <row r="97" s="248" customFormat="1" ht="30" customHeight="1" spans="1:17">
      <c r="A97" s="278">
        <v>90</v>
      </c>
      <c r="B97" s="281" t="s">
        <v>130</v>
      </c>
      <c r="C97" s="276">
        <v>163</v>
      </c>
      <c r="D97" s="276">
        <v>163</v>
      </c>
      <c r="E97" s="280" t="s">
        <v>128</v>
      </c>
      <c r="F97" s="280">
        <v>163</v>
      </c>
      <c r="G97" s="276" t="s">
        <v>128</v>
      </c>
      <c r="H97" s="276">
        <v>40</v>
      </c>
      <c r="I97" s="282" t="s">
        <v>128</v>
      </c>
      <c r="J97" s="276">
        <v>122</v>
      </c>
      <c r="K97" s="282" t="s">
        <v>128</v>
      </c>
      <c r="L97" s="276" t="s">
        <v>128</v>
      </c>
      <c r="M97" s="282" t="s">
        <v>128</v>
      </c>
      <c r="N97" s="276">
        <v>1</v>
      </c>
      <c r="O97" s="283"/>
      <c r="P97" s="283"/>
      <c r="Q97" s="269"/>
    </row>
    <row r="98" s="248" customFormat="1" ht="30" customHeight="1" spans="1:17">
      <c r="A98" s="278">
        <v>91</v>
      </c>
      <c r="B98" s="281" t="s">
        <v>131</v>
      </c>
      <c r="C98" s="276">
        <v>118</v>
      </c>
      <c r="D98" s="276">
        <v>118</v>
      </c>
      <c r="E98" s="280" t="s">
        <v>128</v>
      </c>
      <c r="F98" s="280">
        <v>118</v>
      </c>
      <c r="G98" s="276" t="s">
        <v>128</v>
      </c>
      <c r="H98" s="276" t="s">
        <v>128</v>
      </c>
      <c r="I98" s="282" t="s">
        <v>128</v>
      </c>
      <c r="J98" s="276">
        <v>48</v>
      </c>
      <c r="K98" s="282" t="s">
        <v>128</v>
      </c>
      <c r="L98" s="276">
        <v>17</v>
      </c>
      <c r="M98" s="282" t="s">
        <v>128</v>
      </c>
      <c r="N98" s="276">
        <v>53</v>
      </c>
      <c r="O98" s="277"/>
      <c r="P98" s="277" t="s">
        <v>50</v>
      </c>
      <c r="Q98" s="269"/>
    </row>
    <row r="99" s="248" customFormat="1" ht="30" customHeight="1" spans="1:17">
      <c r="A99" s="278">
        <v>92</v>
      </c>
      <c r="B99" s="281" t="s">
        <v>132</v>
      </c>
      <c r="C99" s="276">
        <v>77</v>
      </c>
      <c r="D99" s="276">
        <v>77</v>
      </c>
      <c r="E99" s="280">
        <v>77</v>
      </c>
      <c r="F99" s="280" t="s">
        <v>128</v>
      </c>
      <c r="G99" s="276" t="s">
        <v>128</v>
      </c>
      <c r="H99" s="276" t="s">
        <v>128</v>
      </c>
      <c r="I99" s="282">
        <v>73</v>
      </c>
      <c r="J99" s="276" t="s">
        <v>128</v>
      </c>
      <c r="K99" s="282">
        <v>2</v>
      </c>
      <c r="L99" s="276" t="s">
        <v>128</v>
      </c>
      <c r="M99" s="282">
        <v>2</v>
      </c>
      <c r="N99" s="276" t="s">
        <v>128</v>
      </c>
      <c r="O99" s="277"/>
      <c r="P99" s="283"/>
      <c r="Q99" s="269"/>
    </row>
    <row r="100" s="248" customFormat="1" ht="30" customHeight="1" spans="1:17">
      <c r="A100" s="278">
        <v>93</v>
      </c>
      <c r="B100" s="281" t="s">
        <v>134</v>
      </c>
      <c r="C100" s="276">
        <v>43</v>
      </c>
      <c r="D100" s="276">
        <v>43</v>
      </c>
      <c r="E100" s="280" t="s">
        <v>128</v>
      </c>
      <c r="F100" s="280">
        <v>43</v>
      </c>
      <c r="G100" s="276" t="s">
        <v>128</v>
      </c>
      <c r="H100" s="276" t="s">
        <v>128</v>
      </c>
      <c r="I100" s="282" t="s">
        <v>128</v>
      </c>
      <c r="J100" s="276">
        <v>43</v>
      </c>
      <c r="K100" s="282" t="s">
        <v>128</v>
      </c>
      <c r="L100" s="276" t="s">
        <v>128</v>
      </c>
      <c r="M100" s="282" t="s">
        <v>128</v>
      </c>
      <c r="N100" s="276" t="s">
        <v>128</v>
      </c>
      <c r="O100" s="277"/>
      <c r="P100" s="277" t="s">
        <v>50</v>
      </c>
      <c r="Q100" s="269"/>
    </row>
    <row r="101" s="248" customFormat="1" ht="30" customHeight="1" spans="1:17">
      <c r="A101" s="278">
        <v>94</v>
      </c>
      <c r="B101" s="281" t="s">
        <v>135</v>
      </c>
      <c r="C101" s="276" t="s">
        <v>128</v>
      </c>
      <c r="D101" s="276">
        <v>29</v>
      </c>
      <c r="E101" s="280">
        <v>29</v>
      </c>
      <c r="F101" s="280" t="s">
        <v>128</v>
      </c>
      <c r="G101" s="276" t="s">
        <v>128</v>
      </c>
      <c r="H101" s="276" t="s">
        <v>128</v>
      </c>
      <c r="I101" s="282">
        <v>29</v>
      </c>
      <c r="J101" s="276" t="s">
        <v>128</v>
      </c>
      <c r="K101" s="282" t="s">
        <v>128</v>
      </c>
      <c r="L101" s="276" t="s">
        <v>128</v>
      </c>
      <c r="M101" s="282" t="s">
        <v>128</v>
      </c>
      <c r="N101" s="276" t="s">
        <v>128</v>
      </c>
      <c r="O101" s="283"/>
      <c r="P101" s="283"/>
      <c r="Q101" s="269"/>
    </row>
    <row r="102" s="248" customFormat="1" ht="30" customHeight="1" spans="1:17">
      <c r="A102" s="278">
        <v>95</v>
      </c>
      <c r="B102" s="281" t="s">
        <v>136</v>
      </c>
      <c r="C102" s="276">
        <v>9</v>
      </c>
      <c r="D102" s="276">
        <v>9</v>
      </c>
      <c r="E102" s="280" t="s">
        <v>128</v>
      </c>
      <c r="F102" s="280">
        <v>9</v>
      </c>
      <c r="G102" s="276" t="s">
        <v>128</v>
      </c>
      <c r="H102" s="276" t="s">
        <v>128</v>
      </c>
      <c r="I102" s="282">
        <v>9</v>
      </c>
      <c r="J102" s="276">
        <v>9</v>
      </c>
      <c r="K102" s="282" t="s">
        <v>128</v>
      </c>
      <c r="L102" s="276" t="s">
        <v>128</v>
      </c>
      <c r="M102" s="282" t="s">
        <v>128</v>
      </c>
      <c r="N102" s="276" t="s">
        <v>128</v>
      </c>
      <c r="O102" s="277"/>
      <c r="P102" s="283"/>
      <c r="Q102" s="269"/>
    </row>
    <row r="103" ht="30" customHeight="1" spans="1:17">
      <c r="A103" s="278">
        <v>96</v>
      </c>
      <c r="B103" s="279" t="s">
        <v>35</v>
      </c>
      <c r="C103" s="276">
        <v>140</v>
      </c>
      <c r="D103" s="276">
        <v>140</v>
      </c>
      <c r="E103" s="280">
        <v>5</v>
      </c>
      <c r="F103" s="280">
        <v>135</v>
      </c>
      <c r="G103" s="276">
        <v>5</v>
      </c>
      <c r="H103" s="276"/>
      <c r="I103" s="276"/>
      <c r="J103" s="276">
        <v>127</v>
      </c>
      <c r="K103" s="276"/>
      <c r="L103" s="276"/>
      <c r="M103" s="276"/>
      <c r="N103" s="276">
        <v>8</v>
      </c>
      <c r="O103" s="277"/>
      <c r="P103" s="277"/>
      <c r="Q103" s="269"/>
    </row>
    <row r="104" s="248" customFormat="1" ht="30" customHeight="1" spans="1:17">
      <c r="A104" s="278">
        <v>97</v>
      </c>
      <c r="B104" s="281" t="s">
        <v>137</v>
      </c>
      <c r="C104" s="276">
        <v>102</v>
      </c>
      <c r="D104" s="276">
        <v>102</v>
      </c>
      <c r="E104" s="280">
        <v>5</v>
      </c>
      <c r="F104" s="280">
        <v>97</v>
      </c>
      <c r="G104" s="276">
        <v>5</v>
      </c>
      <c r="H104" s="276"/>
      <c r="I104" s="282"/>
      <c r="J104" s="276">
        <v>90</v>
      </c>
      <c r="K104" s="282"/>
      <c r="L104" s="276"/>
      <c r="M104" s="282"/>
      <c r="N104" s="276">
        <v>7</v>
      </c>
      <c r="O104" s="283"/>
      <c r="P104" s="277" t="s">
        <v>50</v>
      </c>
      <c r="Q104" s="269"/>
    </row>
    <row r="105" s="248" customFormat="1" ht="30" customHeight="1" spans="1:17">
      <c r="A105" s="278">
        <v>98</v>
      </c>
      <c r="B105" s="281" t="s">
        <v>138</v>
      </c>
      <c r="C105" s="276">
        <v>38</v>
      </c>
      <c r="D105" s="276">
        <v>38</v>
      </c>
      <c r="E105" s="280"/>
      <c r="F105" s="280">
        <v>38</v>
      </c>
      <c r="G105" s="276"/>
      <c r="H105" s="276"/>
      <c r="I105" s="282"/>
      <c r="J105" s="276">
        <v>37</v>
      </c>
      <c r="K105" s="282"/>
      <c r="L105" s="276"/>
      <c r="M105" s="282"/>
      <c r="N105" s="276">
        <v>1</v>
      </c>
      <c r="O105" s="283"/>
      <c r="P105" s="283"/>
      <c r="Q105" s="269"/>
    </row>
    <row r="106" ht="30" customHeight="1" spans="1:17">
      <c r="A106" s="254"/>
      <c r="B106" s="254"/>
      <c r="C106" s="294"/>
      <c r="D106" s="294"/>
      <c r="E106" s="295"/>
      <c r="F106" s="295">
        <f>H106+J106+L106+N106</f>
        <v>0</v>
      </c>
      <c r="G106" s="295"/>
      <c r="H106" s="296"/>
      <c r="I106" s="295"/>
      <c r="J106" s="296"/>
      <c r="K106" s="295"/>
      <c r="L106" s="296"/>
      <c r="M106" s="295"/>
      <c r="N106" s="296"/>
      <c r="O106" s="254"/>
      <c r="P106" s="254"/>
      <c r="Q106" s="254"/>
    </row>
    <row r="107" ht="30" customHeight="1" spans="1:17">
      <c r="A107" s="254"/>
      <c r="B107" s="254"/>
      <c r="C107" s="294"/>
      <c r="D107" s="294"/>
      <c r="E107" s="295"/>
      <c r="F107" s="295">
        <f>H107+J107+L107+N107</f>
        <v>0</v>
      </c>
      <c r="G107" s="295"/>
      <c r="H107" s="296"/>
      <c r="I107" s="295"/>
      <c r="J107" s="296"/>
      <c r="K107" s="295"/>
      <c r="L107" s="296"/>
      <c r="M107" s="295"/>
      <c r="N107" s="296"/>
      <c r="O107" s="254"/>
      <c r="P107" s="254"/>
      <c r="Q107" s="254"/>
    </row>
    <row r="108" ht="30" customHeight="1" spans="1:17">
      <c r="A108" s="254"/>
      <c r="B108" s="254"/>
      <c r="C108" s="294"/>
      <c r="D108" s="294"/>
      <c r="E108" s="295"/>
      <c r="F108" s="295"/>
      <c r="G108" s="295"/>
      <c r="H108" s="296"/>
      <c r="I108" s="295"/>
      <c r="J108" s="296"/>
      <c r="K108" s="295"/>
      <c r="L108" s="296"/>
      <c r="M108" s="295"/>
      <c r="N108" s="296"/>
      <c r="O108" s="254"/>
      <c r="P108" s="254"/>
      <c r="Q108" s="254"/>
    </row>
    <row r="109" ht="30" customHeight="1" spans="1:17">
      <c r="A109" s="254"/>
      <c r="B109" s="254"/>
      <c r="C109" s="294"/>
      <c r="D109" s="294"/>
      <c r="E109" s="294"/>
      <c r="F109" s="294"/>
      <c r="G109" s="295"/>
      <c r="H109" s="296"/>
      <c r="I109" s="295"/>
      <c r="J109" s="296"/>
      <c r="K109" s="295"/>
      <c r="L109" s="296"/>
      <c r="M109" s="295"/>
      <c r="N109" s="296"/>
      <c r="O109" s="254"/>
      <c r="P109" s="254"/>
      <c r="Q109" s="254"/>
    </row>
    <row r="110" ht="30" customHeight="1" spans="1:17">
      <c r="A110" s="254"/>
      <c r="B110" s="254"/>
      <c r="C110" s="294"/>
      <c r="D110" s="294"/>
      <c r="E110" s="294"/>
      <c r="F110" s="294"/>
      <c r="G110" s="295"/>
      <c r="H110" s="296"/>
      <c r="I110" s="295"/>
      <c r="J110" s="296"/>
      <c r="K110" s="295"/>
      <c r="L110" s="296"/>
      <c r="M110" s="295"/>
      <c r="N110" s="296"/>
      <c r="O110" s="254"/>
      <c r="P110" s="254"/>
      <c r="Q110" s="254"/>
    </row>
    <row r="111" ht="30" customHeight="1" spans="1:17">
      <c r="A111" s="254"/>
      <c r="B111" s="254"/>
      <c r="C111" s="294"/>
      <c r="D111" s="294"/>
      <c r="E111" s="294"/>
      <c r="F111" s="294"/>
      <c r="G111" s="295"/>
      <c r="H111" s="296"/>
      <c r="I111" s="295"/>
      <c r="J111" s="296"/>
      <c r="K111" s="295"/>
      <c r="L111" s="296"/>
      <c r="M111" s="295"/>
      <c r="N111" s="296"/>
      <c r="O111" s="254"/>
      <c r="P111" s="254"/>
      <c r="Q111" s="254"/>
    </row>
    <row r="112" ht="30" customHeight="1" spans="1:17">
      <c r="A112" s="254"/>
      <c r="B112" s="254"/>
      <c r="C112" s="294"/>
      <c r="D112" s="294"/>
      <c r="E112" s="294"/>
      <c r="F112" s="294"/>
      <c r="G112" s="295"/>
      <c r="H112" s="296"/>
      <c r="I112" s="295"/>
      <c r="J112" s="296"/>
      <c r="K112" s="295"/>
      <c r="L112" s="296"/>
      <c r="M112" s="295"/>
      <c r="N112" s="296"/>
      <c r="O112" s="254"/>
      <c r="P112" s="254"/>
      <c r="Q112" s="254"/>
    </row>
    <row r="113" ht="30" customHeight="1" spans="1:17">
      <c r="A113" s="254"/>
      <c r="B113" s="254"/>
      <c r="C113" s="294"/>
      <c r="D113" s="294"/>
      <c r="E113" s="294"/>
      <c r="F113" s="294"/>
      <c r="G113" s="297"/>
      <c r="H113" s="296"/>
      <c r="I113" s="297"/>
      <c r="J113" s="296"/>
      <c r="K113" s="297"/>
      <c r="L113" s="296"/>
      <c r="M113" s="297"/>
      <c r="N113" s="296"/>
      <c r="O113" s="254"/>
      <c r="P113" s="254"/>
      <c r="Q113" s="254"/>
    </row>
    <row r="114" spans="1:17">
      <c r="A114" s="254"/>
      <c r="B114" s="254"/>
      <c r="C114" s="294"/>
      <c r="D114" s="294"/>
      <c r="E114" s="294"/>
      <c r="F114" s="294"/>
      <c r="G114" s="297"/>
      <c r="H114" s="296"/>
      <c r="I114" s="297"/>
      <c r="J114" s="296"/>
      <c r="K114" s="297"/>
      <c r="L114" s="296"/>
      <c r="M114" s="297"/>
      <c r="N114" s="296"/>
      <c r="O114" s="254"/>
      <c r="P114" s="254"/>
      <c r="Q114" s="254"/>
    </row>
    <row r="115" spans="1:17">
      <c r="A115" s="254"/>
      <c r="B115" s="254"/>
      <c r="C115" s="294"/>
      <c r="D115" s="294"/>
      <c r="E115" s="294"/>
      <c r="F115" s="294"/>
      <c r="G115" s="297"/>
      <c r="H115" s="296"/>
      <c r="I115" s="297"/>
      <c r="J115" s="296"/>
      <c r="K115" s="297"/>
      <c r="L115" s="296"/>
      <c r="M115" s="297"/>
      <c r="N115" s="296"/>
      <c r="O115" s="254"/>
      <c r="P115" s="254"/>
      <c r="Q115" s="254"/>
    </row>
    <row r="116" spans="1:17">
      <c r="A116" s="254"/>
      <c r="B116" s="254"/>
      <c r="C116" s="294"/>
      <c r="D116" s="294"/>
      <c r="E116" s="294"/>
      <c r="F116" s="294"/>
      <c r="G116" s="297"/>
      <c r="H116" s="296"/>
      <c r="I116" s="297"/>
      <c r="J116" s="296"/>
      <c r="K116" s="297"/>
      <c r="L116" s="296"/>
      <c r="M116" s="297"/>
      <c r="N116" s="296"/>
      <c r="O116" s="254"/>
      <c r="P116" s="254"/>
      <c r="Q116" s="254"/>
    </row>
    <row r="117" spans="1:17">
      <c r="A117" s="254"/>
      <c r="B117" s="254"/>
      <c r="C117" s="294"/>
      <c r="D117" s="294"/>
      <c r="E117" s="294"/>
      <c r="F117" s="294"/>
      <c r="G117" s="297"/>
      <c r="H117" s="296"/>
      <c r="I117" s="297"/>
      <c r="J117" s="296"/>
      <c r="K117" s="297"/>
      <c r="L117" s="296"/>
      <c r="M117" s="297"/>
      <c r="N117" s="296"/>
      <c r="O117" s="254"/>
      <c r="P117" s="254"/>
      <c r="Q117" s="254"/>
    </row>
    <row r="118" spans="1:17">
      <c r="A118" s="254"/>
      <c r="B118" s="254"/>
      <c r="C118" s="294"/>
      <c r="D118" s="294"/>
      <c r="E118" s="294"/>
      <c r="F118" s="294"/>
      <c r="G118" s="297"/>
      <c r="H118" s="296"/>
      <c r="I118" s="297"/>
      <c r="J118" s="296"/>
      <c r="K118" s="297"/>
      <c r="L118" s="296"/>
      <c r="M118" s="297"/>
      <c r="N118" s="296"/>
      <c r="O118" s="254"/>
      <c r="P118" s="254"/>
      <c r="Q118" s="254"/>
    </row>
    <row r="119" spans="1:17">
      <c r="A119" s="254"/>
      <c r="B119" s="254"/>
      <c r="C119" s="294"/>
      <c r="D119" s="294"/>
      <c r="E119" s="294"/>
      <c r="F119" s="294"/>
      <c r="G119" s="297"/>
      <c r="H119" s="296"/>
      <c r="I119" s="297"/>
      <c r="J119" s="296"/>
      <c r="K119" s="297"/>
      <c r="L119" s="296"/>
      <c r="M119" s="297"/>
      <c r="N119" s="296"/>
      <c r="O119" s="254"/>
      <c r="P119" s="254"/>
      <c r="Q119" s="254"/>
    </row>
    <row r="120" spans="1:17">
      <c r="A120" s="254"/>
      <c r="B120" s="254"/>
      <c r="C120" s="294"/>
      <c r="D120" s="294"/>
      <c r="E120" s="294"/>
      <c r="F120" s="294"/>
      <c r="G120" s="297"/>
      <c r="H120" s="296"/>
      <c r="I120" s="297"/>
      <c r="J120" s="296"/>
      <c r="K120" s="297"/>
      <c r="L120" s="296"/>
      <c r="M120" s="297"/>
      <c r="N120" s="296"/>
      <c r="O120" s="254"/>
      <c r="P120" s="254"/>
      <c r="Q120" s="254"/>
    </row>
    <row r="121" spans="1:17">
      <c r="A121" s="254"/>
      <c r="B121" s="254"/>
      <c r="C121" s="294"/>
      <c r="D121" s="294"/>
      <c r="E121" s="294"/>
      <c r="F121" s="294"/>
      <c r="G121" s="297"/>
      <c r="H121" s="296"/>
      <c r="I121" s="297"/>
      <c r="J121" s="296"/>
      <c r="K121" s="297"/>
      <c r="L121" s="296"/>
      <c r="M121" s="297"/>
      <c r="N121" s="296"/>
      <c r="O121" s="254"/>
      <c r="P121" s="254"/>
      <c r="Q121" s="254"/>
    </row>
    <row r="122" spans="1:17">
      <c r="A122" s="254"/>
      <c r="B122" s="254"/>
      <c r="C122" s="251"/>
      <c r="D122" s="251"/>
      <c r="E122" s="251"/>
      <c r="F122" s="251"/>
      <c r="G122" s="252"/>
      <c r="H122" s="253"/>
      <c r="I122" s="252"/>
      <c r="J122" s="253"/>
      <c r="K122" s="252"/>
      <c r="L122" s="253"/>
      <c r="M122" s="252"/>
      <c r="N122" s="253"/>
      <c r="O122" s="254"/>
      <c r="P122" s="254"/>
      <c r="Q122" s="254"/>
    </row>
    <row r="123" spans="1:17">
      <c r="A123" s="254"/>
      <c r="B123" s="254"/>
      <c r="C123" s="251"/>
      <c r="D123" s="251"/>
      <c r="E123" s="251"/>
      <c r="F123" s="251"/>
      <c r="G123" s="252"/>
      <c r="H123" s="253"/>
      <c r="I123" s="252"/>
      <c r="J123" s="253"/>
      <c r="K123" s="252"/>
      <c r="L123" s="253"/>
      <c r="M123" s="252"/>
      <c r="N123" s="253"/>
      <c r="O123" s="254"/>
      <c r="P123" s="254"/>
      <c r="Q123" s="254"/>
    </row>
    <row r="124" spans="1:17">
      <c r="A124" s="254"/>
      <c r="B124" s="254"/>
      <c r="C124" s="251"/>
      <c r="D124" s="251"/>
      <c r="E124" s="251"/>
      <c r="F124" s="251"/>
      <c r="G124" s="252"/>
      <c r="H124" s="253"/>
      <c r="I124" s="252"/>
      <c r="J124" s="253"/>
      <c r="K124" s="252"/>
      <c r="L124" s="253"/>
      <c r="M124" s="252"/>
      <c r="N124" s="253"/>
      <c r="O124" s="254"/>
      <c r="P124" s="254"/>
      <c r="Q124" s="254"/>
    </row>
    <row r="125" spans="1:17">
      <c r="A125" s="254"/>
      <c r="B125" s="254"/>
      <c r="C125" s="251"/>
      <c r="D125" s="251"/>
      <c r="E125" s="251"/>
      <c r="F125" s="251"/>
      <c r="G125" s="252"/>
      <c r="H125" s="253"/>
      <c r="I125" s="252"/>
      <c r="J125" s="253"/>
      <c r="K125" s="252"/>
      <c r="L125" s="253"/>
      <c r="M125" s="252"/>
      <c r="N125" s="253"/>
      <c r="O125" s="254"/>
      <c r="P125" s="254"/>
      <c r="Q125" s="254"/>
    </row>
    <row r="126" spans="1:17">
      <c r="A126" s="254"/>
      <c r="B126" s="254"/>
      <c r="C126" s="251"/>
      <c r="D126" s="251"/>
      <c r="E126" s="251"/>
      <c r="F126" s="251"/>
      <c r="G126" s="252"/>
      <c r="H126" s="253"/>
      <c r="I126" s="252"/>
      <c r="J126" s="253"/>
      <c r="K126" s="252"/>
      <c r="L126" s="253"/>
      <c r="M126" s="252"/>
      <c r="N126" s="253"/>
      <c r="O126" s="254"/>
      <c r="P126" s="254"/>
      <c r="Q126" s="254"/>
    </row>
    <row r="127" spans="1:17">
      <c r="A127" s="254"/>
      <c r="B127" s="254"/>
      <c r="C127" s="251"/>
      <c r="D127" s="251"/>
      <c r="E127" s="251"/>
      <c r="F127" s="251"/>
      <c r="G127" s="252"/>
      <c r="H127" s="253"/>
      <c r="I127" s="252"/>
      <c r="J127" s="253"/>
      <c r="K127" s="252"/>
      <c r="L127" s="253"/>
      <c r="M127" s="252"/>
      <c r="N127" s="253"/>
      <c r="O127" s="254"/>
      <c r="P127" s="254"/>
      <c r="Q127" s="254"/>
    </row>
    <row r="128" spans="1:17">
      <c r="A128" s="254"/>
      <c r="B128" s="254"/>
      <c r="C128" s="251"/>
      <c r="D128" s="251"/>
      <c r="E128" s="251"/>
      <c r="F128" s="251"/>
      <c r="G128" s="252"/>
      <c r="H128" s="253"/>
      <c r="I128" s="252"/>
      <c r="J128" s="253"/>
      <c r="K128" s="252"/>
      <c r="L128" s="253"/>
      <c r="M128" s="252"/>
      <c r="N128" s="253"/>
      <c r="O128" s="254"/>
      <c r="P128" s="254"/>
      <c r="Q128" s="254"/>
    </row>
    <row r="129" spans="1:17">
      <c r="A129" s="254"/>
      <c r="B129" s="254"/>
      <c r="C129" s="251"/>
      <c r="D129" s="251"/>
      <c r="E129" s="251"/>
      <c r="F129" s="251"/>
      <c r="G129" s="252"/>
      <c r="H129" s="253"/>
      <c r="I129" s="252"/>
      <c r="J129" s="253"/>
      <c r="K129" s="252"/>
      <c r="L129" s="253"/>
      <c r="M129" s="252"/>
      <c r="N129" s="253"/>
      <c r="O129" s="254"/>
      <c r="P129" s="254"/>
      <c r="Q129" s="254"/>
    </row>
    <row r="130" spans="1:17">
      <c r="A130" s="254"/>
      <c r="B130" s="254"/>
      <c r="C130" s="251"/>
      <c r="D130" s="251"/>
      <c r="E130" s="251"/>
      <c r="F130" s="251"/>
      <c r="G130" s="252"/>
      <c r="H130" s="253"/>
      <c r="I130" s="252"/>
      <c r="J130" s="253"/>
      <c r="K130" s="252"/>
      <c r="L130" s="253"/>
      <c r="M130" s="252"/>
      <c r="N130" s="253"/>
      <c r="O130" s="254"/>
      <c r="P130" s="254"/>
      <c r="Q130" s="254"/>
    </row>
    <row r="131" spans="1:17">
      <c r="A131" s="254"/>
      <c r="B131" s="254"/>
      <c r="C131" s="251"/>
      <c r="D131" s="251"/>
      <c r="E131" s="251"/>
      <c r="F131" s="251"/>
      <c r="G131" s="252"/>
      <c r="H131" s="253"/>
      <c r="I131" s="252"/>
      <c r="J131" s="253"/>
      <c r="K131" s="252"/>
      <c r="L131" s="253"/>
      <c r="M131" s="252"/>
      <c r="N131" s="253"/>
      <c r="O131" s="254"/>
      <c r="P131" s="254"/>
      <c r="Q131" s="254"/>
    </row>
    <row r="132" spans="1:17">
      <c r="A132" s="254"/>
      <c r="B132" s="254"/>
      <c r="C132" s="251"/>
      <c r="D132" s="251"/>
      <c r="E132" s="251"/>
      <c r="F132" s="251"/>
      <c r="G132" s="252"/>
      <c r="H132" s="253"/>
      <c r="I132" s="252"/>
      <c r="J132" s="253"/>
      <c r="K132" s="252"/>
      <c r="L132" s="253"/>
      <c r="M132" s="252"/>
      <c r="N132" s="253"/>
      <c r="O132" s="254"/>
      <c r="P132" s="254"/>
      <c r="Q132" s="254"/>
    </row>
    <row r="133" spans="1:17">
      <c r="A133" s="254"/>
      <c r="B133" s="254"/>
      <c r="C133" s="251"/>
      <c r="D133" s="251"/>
      <c r="E133" s="251"/>
      <c r="F133" s="251"/>
      <c r="G133" s="252"/>
      <c r="H133" s="253"/>
      <c r="I133" s="252"/>
      <c r="J133" s="253"/>
      <c r="K133" s="252"/>
      <c r="L133" s="253"/>
      <c r="M133" s="252"/>
      <c r="N133" s="253"/>
      <c r="O133" s="254"/>
      <c r="P133" s="254"/>
      <c r="Q133" s="254"/>
    </row>
    <row r="134" spans="1:17">
      <c r="A134" s="254"/>
      <c r="B134" s="254"/>
      <c r="C134" s="251"/>
      <c r="D134" s="251"/>
      <c r="E134" s="251"/>
      <c r="F134" s="251"/>
      <c r="G134" s="252"/>
      <c r="H134" s="253"/>
      <c r="I134" s="252"/>
      <c r="J134" s="253"/>
      <c r="K134" s="252"/>
      <c r="L134" s="253"/>
      <c r="M134" s="252"/>
      <c r="N134" s="253"/>
      <c r="O134" s="254"/>
      <c r="P134" s="254"/>
      <c r="Q134" s="254"/>
    </row>
    <row r="135" spans="1:17">
      <c r="A135" s="254"/>
      <c r="B135" s="254"/>
      <c r="C135" s="251"/>
      <c r="D135" s="251"/>
      <c r="E135" s="251"/>
      <c r="F135" s="251"/>
      <c r="G135" s="252"/>
      <c r="H135" s="253"/>
      <c r="I135" s="252"/>
      <c r="J135" s="253"/>
      <c r="K135" s="252"/>
      <c r="L135" s="253"/>
      <c r="M135" s="252"/>
      <c r="N135" s="253"/>
      <c r="O135" s="254"/>
      <c r="P135" s="254"/>
      <c r="Q135" s="254"/>
    </row>
    <row r="136" spans="1:17">
      <c r="A136" s="254"/>
      <c r="B136" s="254"/>
      <c r="C136" s="251"/>
      <c r="D136" s="251"/>
      <c r="E136" s="251"/>
      <c r="F136" s="251"/>
      <c r="G136" s="252"/>
      <c r="H136" s="253"/>
      <c r="I136" s="252"/>
      <c r="J136" s="253"/>
      <c r="K136" s="252"/>
      <c r="L136" s="253"/>
      <c r="M136" s="252"/>
      <c r="N136" s="253"/>
      <c r="O136" s="254"/>
      <c r="P136" s="254"/>
      <c r="Q136" s="254"/>
    </row>
    <row r="137" spans="1:17">
      <c r="A137" s="254"/>
      <c r="B137" s="254"/>
      <c r="C137" s="251"/>
      <c r="D137" s="251"/>
      <c r="E137" s="251"/>
      <c r="F137" s="251"/>
      <c r="G137" s="252"/>
      <c r="H137" s="253"/>
      <c r="I137" s="252"/>
      <c r="J137" s="253"/>
      <c r="K137" s="252"/>
      <c r="L137" s="253"/>
      <c r="M137" s="252"/>
      <c r="N137" s="253"/>
      <c r="O137" s="254"/>
      <c r="P137" s="254"/>
      <c r="Q137" s="254"/>
    </row>
    <row r="138" spans="1:17">
      <c r="A138" s="254"/>
      <c r="B138" s="254"/>
      <c r="C138" s="251"/>
      <c r="D138" s="251"/>
      <c r="E138" s="251"/>
      <c r="F138" s="251"/>
      <c r="G138" s="252"/>
      <c r="H138" s="253"/>
      <c r="I138" s="252"/>
      <c r="J138" s="253"/>
      <c r="K138" s="252"/>
      <c r="L138" s="253"/>
      <c r="M138" s="252"/>
      <c r="N138" s="253"/>
      <c r="O138" s="254"/>
      <c r="P138" s="254"/>
      <c r="Q138" s="254"/>
    </row>
    <row r="139" spans="1:17">
      <c r="A139" s="254"/>
      <c r="B139" s="254"/>
      <c r="C139" s="251"/>
      <c r="D139" s="251"/>
      <c r="E139" s="251"/>
      <c r="F139" s="251"/>
      <c r="G139" s="252"/>
      <c r="H139" s="253"/>
      <c r="I139" s="252"/>
      <c r="J139" s="253"/>
      <c r="K139" s="252"/>
      <c r="L139" s="253"/>
      <c r="M139" s="252"/>
      <c r="N139" s="253"/>
      <c r="O139" s="254"/>
      <c r="P139" s="254"/>
      <c r="Q139" s="254"/>
    </row>
    <row r="140" spans="1:17">
      <c r="A140" s="254"/>
      <c r="B140" s="254"/>
      <c r="C140" s="251"/>
      <c r="D140" s="251"/>
      <c r="E140" s="251"/>
      <c r="F140" s="251"/>
      <c r="G140" s="252"/>
      <c r="H140" s="253"/>
      <c r="I140" s="252"/>
      <c r="J140" s="253"/>
      <c r="K140" s="252"/>
      <c r="L140" s="253"/>
      <c r="M140" s="252"/>
      <c r="N140" s="253"/>
      <c r="O140" s="254"/>
      <c r="P140" s="254"/>
      <c r="Q140" s="254"/>
    </row>
    <row r="141" spans="1:17">
      <c r="A141" s="254"/>
      <c r="B141" s="254"/>
      <c r="C141" s="251"/>
      <c r="D141" s="251"/>
      <c r="E141" s="251"/>
      <c r="F141" s="251"/>
      <c r="G141" s="252"/>
      <c r="H141" s="253"/>
      <c r="I141" s="252"/>
      <c r="J141" s="253"/>
      <c r="K141" s="252"/>
      <c r="L141" s="253"/>
      <c r="M141" s="252"/>
      <c r="N141" s="253"/>
      <c r="O141" s="254"/>
      <c r="P141" s="254"/>
      <c r="Q141" s="254"/>
    </row>
    <row r="142" spans="1:17">
      <c r="A142" s="254"/>
      <c r="B142" s="254"/>
      <c r="C142" s="251"/>
      <c r="D142" s="251"/>
      <c r="E142" s="251"/>
      <c r="F142" s="251"/>
      <c r="G142" s="252"/>
      <c r="H142" s="253"/>
      <c r="I142" s="252"/>
      <c r="J142" s="253"/>
      <c r="K142" s="252"/>
      <c r="L142" s="253"/>
      <c r="M142" s="252"/>
      <c r="N142" s="253"/>
      <c r="O142" s="254"/>
      <c r="P142" s="254"/>
      <c r="Q142" s="254"/>
    </row>
    <row r="143" spans="1:17">
      <c r="A143" s="254"/>
      <c r="B143" s="254"/>
      <c r="C143" s="251"/>
      <c r="D143" s="251"/>
      <c r="E143" s="251"/>
      <c r="F143" s="251"/>
      <c r="G143" s="252"/>
      <c r="H143" s="253"/>
      <c r="I143" s="252"/>
      <c r="J143" s="253"/>
      <c r="K143" s="252"/>
      <c r="L143" s="253"/>
      <c r="M143" s="252"/>
      <c r="N143" s="253"/>
      <c r="O143" s="254"/>
      <c r="P143" s="254"/>
      <c r="Q143" s="254"/>
    </row>
    <row r="144" spans="1:17">
      <c r="A144" s="254"/>
      <c r="B144" s="254"/>
      <c r="C144" s="251"/>
      <c r="D144" s="251"/>
      <c r="E144" s="251"/>
      <c r="F144" s="251"/>
      <c r="G144" s="252"/>
      <c r="H144" s="253"/>
      <c r="I144" s="252"/>
      <c r="J144" s="253"/>
      <c r="K144" s="252"/>
      <c r="L144" s="253"/>
      <c r="M144" s="252"/>
      <c r="N144" s="253"/>
      <c r="O144" s="254"/>
      <c r="P144" s="254"/>
      <c r="Q144" s="254"/>
    </row>
    <row r="145" spans="1:17">
      <c r="A145" s="254"/>
      <c r="B145" s="254"/>
      <c r="C145" s="251"/>
      <c r="D145" s="251"/>
      <c r="E145" s="251"/>
      <c r="F145" s="251"/>
      <c r="G145" s="252"/>
      <c r="H145" s="253"/>
      <c r="I145" s="252"/>
      <c r="J145" s="253"/>
      <c r="K145" s="252"/>
      <c r="L145" s="253"/>
      <c r="M145" s="252"/>
      <c r="N145" s="253"/>
      <c r="O145" s="254"/>
      <c r="P145" s="254"/>
      <c r="Q145" s="254"/>
    </row>
    <row r="146" spans="1:17">
      <c r="A146" s="254"/>
      <c r="B146" s="254"/>
      <c r="C146" s="251"/>
      <c r="D146" s="251"/>
      <c r="E146" s="251"/>
      <c r="F146" s="251"/>
      <c r="G146" s="252"/>
      <c r="H146" s="253"/>
      <c r="I146" s="252"/>
      <c r="J146" s="253"/>
      <c r="K146" s="252"/>
      <c r="L146" s="253"/>
      <c r="M146" s="252"/>
      <c r="N146" s="253"/>
      <c r="O146" s="254"/>
      <c r="P146" s="254"/>
      <c r="Q146" s="254"/>
    </row>
    <row r="147" spans="1:17">
      <c r="A147" s="254"/>
      <c r="B147" s="254"/>
      <c r="C147" s="251"/>
      <c r="D147" s="251"/>
      <c r="E147" s="251"/>
      <c r="F147" s="251"/>
      <c r="G147" s="252"/>
      <c r="H147" s="253"/>
      <c r="I147" s="252"/>
      <c r="J147" s="253"/>
      <c r="K147" s="252"/>
      <c r="L147" s="253"/>
      <c r="M147" s="252"/>
      <c r="N147" s="253"/>
      <c r="O147" s="254"/>
      <c r="P147" s="254"/>
      <c r="Q147" s="254"/>
    </row>
    <row r="148" spans="1:17">
      <c r="A148" s="254"/>
      <c r="B148" s="254"/>
      <c r="C148" s="251"/>
      <c r="D148" s="251"/>
      <c r="E148" s="251"/>
      <c r="F148" s="251"/>
      <c r="G148" s="252"/>
      <c r="H148" s="253"/>
      <c r="I148" s="252"/>
      <c r="J148" s="253"/>
      <c r="K148" s="252"/>
      <c r="L148" s="253"/>
      <c r="M148" s="252"/>
      <c r="N148" s="253"/>
      <c r="O148" s="254"/>
      <c r="P148" s="254"/>
      <c r="Q148" s="254"/>
    </row>
    <row r="149" spans="1:17">
      <c r="A149" s="254"/>
      <c r="B149" s="254"/>
      <c r="C149" s="251"/>
      <c r="D149" s="251"/>
      <c r="E149" s="251"/>
      <c r="F149" s="251"/>
      <c r="G149" s="252"/>
      <c r="H149" s="253"/>
      <c r="I149" s="252"/>
      <c r="J149" s="253"/>
      <c r="K149" s="252"/>
      <c r="L149" s="253"/>
      <c r="M149" s="252"/>
      <c r="N149" s="253"/>
      <c r="O149" s="254"/>
      <c r="P149" s="254"/>
      <c r="Q149" s="254"/>
    </row>
    <row r="150" spans="1:17">
      <c r="A150" s="254"/>
      <c r="B150" s="254"/>
      <c r="C150" s="251"/>
      <c r="D150" s="251"/>
      <c r="E150" s="251"/>
      <c r="F150" s="251"/>
      <c r="G150" s="252"/>
      <c r="H150" s="253"/>
      <c r="I150" s="252"/>
      <c r="J150" s="253"/>
      <c r="K150" s="252"/>
      <c r="L150" s="253"/>
      <c r="M150" s="252"/>
      <c r="N150" s="253"/>
      <c r="O150" s="254"/>
      <c r="P150" s="254"/>
      <c r="Q150" s="254"/>
    </row>
    <row r="151" spans="1:17">
      <c r="A151" s="254"/>
      <c r="B151" s="254"/>
      <c r="C151" s="251"/>
      <c r="D151" s="251"/>
      <c r="E151" s="251"/>
      <c r="F151" s="251"/>
      <c r="G151" s="252"/>
      <c r="H151" s="253"/>
      <c r="I151" s="252"/>
      <c r="J151" s="253"/>
      <c r="K151" s="252"/>
      <c r="L151" s="253"/>
      <c r="M151" s="252"/>
      <c r="N151" s="253"/>
      <c r="O151" s="254"/>
      <c r="P151" s="254"/>
      <c r="Q151" s="254"/>
    </row>
    <row r="152" spans="1:17">
      <c r="A152" s="254"/>
      <c r="B152" s="254"/>
      <c r="C152" s="251"/>
      <c r="D152" s="251"/>
      <c r="E152" s="251"/>
      <c r="F152" s="251"/>
      <c r="G152" s="252"/>
      <c r="H152" s="253"/>
      <c r="I152" s="252"/>
      <c r="J152" s="253"/>
      <c r="K152" s="252"/>
      <c r="L152" s="253"/>
      <c r="M152" s="252"/>
      <c r="N152" s="253"/>
      <c r="O152" s="254"/>
      <c r="P152" s="254"/>
      <c r="Q152" s="254"/>
    </row>
    <row r="153" spans="1:17">
      <c r="A153" s="254"/>
      <c r="B153" s="254"/>
      <c r="C153" s="251"/>
      <c r="D153" s="251"/>
      <c r="E153" s="251"/>
      <c r="F153" s="251"/>
      <c r="G153" s="252"/>
      <c r="H153" s="253"/>
      <c r="I153" s="252"/>
      <c r="J153" s="253"/>
      <c r="K153" s="252"/>
      <c r="L153" s="253"/>
      <c r="M153" s="252"/>
      <c r="N153" s="253"/>
      <c r="O153" s="254"/>
      <c r="P153" s="254"/>
      <c r="Q153" s="254"/>
    </row>
    <row r="154" spans="1:17">
      <c r="A154" s="254"/>
      <c r="B154" s="254"/>
      <c r="C154" s="251"/>
      <c r="D154" s="251"/>
      <c r="E154" s="251"/>
      <c r="F154" s="251"/>
      <c r="G154" s="252"/>
      <c r="H154" s="253"/>
      <c r="I154" s="252"/>
      <c r="J154" s="253"/>
      <c r="K154" s="252"/>
      <c r="L154" s="253"/>
      <c r="M154" s="252"/>
      <c r="N154" s="253"/>
      <c r="O154" s="254"/>
      <c r="P154" s="254"/>
      <c r="Q154" s="254"/>
    </row>
    <row r="155" spans="1:17">
      <c r="A155" s="254"/>
      <c r="B155" s="254"/>
      <c r="C155" s="251"/>
      <c r="D155" s="251"/>
      <c r="E155" s="251"/>
      <c r="F155" s="251"/>
      <c r="G155" s="252"/>
      <c r="H155" s="253"/>
      <c r="I155" s="252"/>
      <c r="J155" s="253"/>
      <c r="K155" s="252"/>
      <c r="L155" s="253"/>
      <c r="M155" s="252"/>
      <c r="N155" s="253"/>
      <c r="O155" s="254"/>
      <c r="P155" s="254"/>
      <c r="Q155" s="254"/>
    </row>
    <row r="156" spans="1:17">
      <c r="A156" s="254"/>
      <c r="B156" s="254"/>
      <c r="C156" s="251"/>
      <c r="D156" s="251"/>
      <c r="E156" s="251"/>
      <c r="F156" s="251"/>
      <c r="G156" s="252"/>
      <c r="H156" s="253"/>
      <c r="I156" s="252"/>
      <c r="J156" s="253"/>
      <c r="K156" s="252"/>
      <c r="L156" s="253"/>
      <c r="M156" s="252"/>
      <c r="N156" s="253"/>
      <c r="O156" s="254"/>
      <c r="P156" s="254"/>
      <c r="Q156" s="254"/>
    </row>
    <row r="157" spans="1:17">
      <c r="A157" s="254"/>
      <c r="B157" s="254"/>
      <c r="C157" s="251"/>
      <c r="D157" s="251"/>
      <c r="E157" s="251"/>
      <c r="F157" s="251"/>
      <c r="G157" s="252"/>
      <c r="H157" s="253"/>
      <c r="I157" s="252"/>
      <c r="J157" s="253"/>
      <c r="K157" s="252"/>
      <c r="L157" s="253"/>
      <c r="M157" s="252"/>
      <c r="N157" s="253"/>
      <c r="O157" s="254"/>
      <c r="P157" s="254"/>
      <c r="Q157" s="254"/>
    </row>
    <row r="158" spans="1:17">
      <c r="A158" s="254"/>
      <c r="B158" s="254"/>
      <c r="C158" s="251"/>
      <c r="D158" s="251"/>
      <c r="E158" s="251"/>
      <c r="F158" s="251"/>
      <c r="G158" s="252"/>
      <c r="H158" s="253"/>
      <c r="I158" s="252"/>
      <c r="J158" s="253"/>
      <c r="K158" s="252"/>
      <c r="L158" s="253"/>
      <c r="M158" s="252"/>
      <c r="N158" s="253"/>
      <c r="O158" s="254"/>
      <c r="P158" s="254"/>
      <c r="Q158" s="254"/>
    </row>
    <row r="159" spans="1:17">
      <c r="A159" s="254"/>
      <c r="B159" s="254"/>
      <c r="C159" s="251"/>
      <c r="D159" s="251"/>
      <c r="E159" s="251"/>
      <c r="F159" s="251"/>
      <c r="G159" s="252"/>
      <c r="H159" s="253"/>
      <c r="I159" s="252"/>
      <c r="J159" s="253"/>
      <c r="K159" s="252"/>
      <c r="L159" s="253"/>
      <c r="M159" s="252"/>
      <c r="N159" s="253"/>
      <c r="O159" s="254"/>
      <c r="P159" s="254"/>
      <c r="Q159" s="254"/>
    </row>
    <row r="160" spans="1:17">
      <c r="A160" s="254"/>
      <c r="B160" s="254"/>
      <c r="C160" s="251"/>
      <c r="D160" s="251"/>
      <c r="E160" s="251"/>
      <c r="F160" s="251"/>
      <c r="G160" s="252"/>
      <c r="H160" s="253"/>
      <c r="I160" s="252"/>
      <c r="J160" s="253"/>
      <c r="K160" s="252"/>
      <c r="L160" s="253"/>
      <c r="M160" s="252"/>
      <c r="N160" s="253"/>
      <c r="O160" s="254"/>
      <c r="P160" s="254"/>
      <c r="Q160" s="254"/>
    </row>
    <row r="161" spans="1:17">
      <c r="A161" s="254"/>
      <c r="B161" s="254"/>
      <c r="C161" s="251"/>
      <c r="D161" s="251"/>
      <c r="E161" s="251"/>
      <c r="F161" s="251"/>
      <c r="G161" s="252"/>
      <c r="H161" s="253"/>
      <c r="I161" s="252"/>
      <c r="J161" s="253"/>
      <c r="K161" s="252"/>
      <c r="L161" s="253"/>
      <c r="M161" s="252"/>
      <c r="N161" s="253"/>
      <c r="O161" s="254"/>
      <c r="P161" s="254"/>
      <c r="Q161" s="254"/>
    </row>
    <row r="162" spans="1:17">
      <c r="A162" s="254"/>
      <c r="B162" s="254"/>
      <c r="C162" s="251"/>
      <c r="D162" s="251"/>
      <c r="E162" s="251"/>
      <c r="F162" s="251"/>
      <c r="G162" s="252"/>
      <c r="H162" s="253"/>
      <c r="I162" s="252"/>
      <c r="J162" s="253"/>
      <c r="K162" s="252"/>
      <c r="L162" s="253"/>
      <c r="M162" s="252"/>
      <c r="N162" s="253"/>
      <c r="O162" s="254"/>
      <c r="P162" s="254"/>
      <c r="Q162" s="254"/>
    </row>
    <row r="163" spans="1:17">
      <c r="A163" s="254"/>
      <c r="B163" s="254"/>
      <c r="C163" s="251"/>
      <c r="D163" s="251"/>
      <c r="E163" s="251"/>
      <c r="F163" s="251"/>
      <c r="G163" s="252"/>
      <c r="H163" s="253"/>
      <c r="I163" s="252"/>
      <c r="J163" s="253"/>
      <c r="K163" s="252"/>
      <c r="L163" s="253"/>
      <c r="M163" s="252"/>
      <c r="N163" s="253"/>
      <c r="O163" s="254"/>
      <c r="P163" s="254"/>
      <c r="Q163" s="254"/>
    </row>
    <row r="164" spans="1:17">
      <c r="A164" s="254"/>
      <c r="B164" s="254"/>
      <c r="C164" s="251"/>
      <c r="D164" s="251"/>
      <c r="E164" s="251"/>
      <c r="F164" s="251"/>
      <c r="G164" s="252"/>
      <c r="H164" s="253"/>
      <c r="I164" s="252"/>
      <c r="J164" s="253"/>
      <c r="K164" s="252"/>
      <c r="L164" s="253"/>
      <c r="M164" s="252"/>
      <c r="N164" s="253"/>
      <c r="O164" s="254"/>
      <c r="P164" s="254"/>
      <c r="Q164" s="254"/>
    </row>
    <row r="165" spans="1:17">
      <c r="A165" s="254"/>
      <c r="B165" s="254"/>
      <c r="C165" s="251"/>
      <c r="D165" s="251"/>
      <c r="E165" s="251"/>
      <c r="F165" s="251"/>
      <c r="G165" s="252"/>
      <c r="H165" s="253"/>
      <c r="I165" s="252"/>
      <c r="J165" s="253"/>
      <c r="K165" s="252"/>
      <c r="L165" s="253"/>
      <c r="M165" s="252"/>
      <c r="N165" s="253"/>
      <c r="O165" s="254"/>
      <c r="P165" s="254"/>
      <c r="Q165" s="254"/>
    </row>
    <row r="166" spans="1:17">
      <c r="A166" s="254"/>
      <c r="B166" s="254"/>
      <c r="C166" s="251"/>
      <c r="D166" s="251"/>
      <c r="E166" s="251"/>
      <c r="F166" s="251"/>
      <c r="G166" s="252"/>
      <c r="H166" s="253"/>
      <c r="I166" s="252"/>
      <c r="J166" s="253"/>
      <c r="K166" s="252"/>
      <c r="L166" s="253"/>
      <c r="M166" s="252"/>
      <c r="N166" s="253"/>
      <c r="O166" s="254"/>
      <c r="P166" s="254"/>
      <c r="Q166" s="254"/>
    </row>
    <row r="167" spans="1:17">
      <c r="A167" s="254"/>
      <c r="B167" s="254"/>
      <c r="C167" s="251"/>
      <c r="D167" s="251"/>
      <c r="E167" s="251"/>
      <c r="F167" s="251"/>
      <c r="G167" s="252"/>
      <c r="H167" s="253"/>
      <c r="I167" s="252"/>
      <c r="J167" s="253"/>
      <c r="K167" s="252"/>
      <c r="L167" s="253"/>
      <c r="M167" s="252"/>
      <c r="N167" s="253"/>
      <c r="O167" s="254"/>
      <c r="P167" s="254"/>
      <c r="Q167" s="254"/>
    </row>
    <row r="168" spans="1:17">
      <c r="A168" s="254"/>
      <c r="B168" s="254"/>
      <c r="C168" s="251"/>
      <c r="D168" s="251"/>
      <c r="E168" s="251"/>
      <c r="F168" s="251"/>
      <c r="G168" s="252"/>
      <c r="H168" s="253"/>
      <c r="I168" s="252"/>
      <c r="J168" s="253"/>
      <c r="K168" s="252"/>
      <c r="L168" s="253"/>
      <c r="M168" s="252"/>
      <c r="N168" s="253"/>
      <c r="O168" s="254"/>
      <c r="P168" s="254"/>
      <c r="Q168" s="254"/>
    </row>
    <row r="169" spans="1:17">
      <c r="A169" s="254"/>
      <c r="B169" s="254"/>
      <c r="C169" s="251"/>
      <c r="D169" s="251"/>
      <c r="E169" s="251"/>
      <c r="F169" s="251"/>
      <c r="G169" s="252"/>
      <c r="H169" s="253"/>
      <c r="I169" s="252"/>
      <c r="J169" s="253"/>
      <c r="K169" s="252"/>
      <c r="L169" s="253"/>
      <c r="M169" s="252"/>
      <c r="N169" s="253"/>
      <c r="O169" s="254"/>
      <c r="P169" s="254"/>
      <c r="Q169" s="254"/>
    </row>
    <row r="170" spans="1:17">
      <c r="A170" s="254"/>
      <c r="B170" s="254"/>
      <c r="C170" s="251"/>
      <c r="D170" s="251"/>
      <c r="E170" s="251"/>
      <c r="F170" s="251"/>
      <c r="G170" s="252"/>
      <c r="H170" s="253"/>
      <c r="I170" s="252"/>
      <c r="J170" s="253"/>
      <c r="K170" s="252"/>
      <c r="L170" s="253"/>
      <c r="M170" s="252"/>
      <c r="N170" s="253"/>
      <c r="O170" s="254"/>
      <c r="P170" s="254"/>
      <c r="Q170" s="254"/>
    </row>
    <row r="171" spans="1:17">
      <c r="A171" s="254"/>
      <c r="B171" s="254"/>
      <c r="C171" s="251"/>
      <c r="D171" s="251"/>
      <c r="E171" s="251"/>
      <c r="F171" s="251"/>
      <c r="G171" s="252"/>
      <c r="H171" s="253"/>
      <c r="I171" s="252"/>
      <c r="J171" s="253"/>
      <c r="K171" s="252"/>
      <c r="L171" s="253"/>
      <c r="M171" s="252"/>
      <c r="N171" s="253"/>
      <c r="O171" s="254"/>
      <c r="P171" s="254"/>
      <c r="Q171" s="254"/>
    </row>
    <row r="172" spans="1:17">
      <c r="A172" s="254"/>
      <c r="B172" s="254"/>
      <c r="C172" s="251"/>
      <c r="D172" s="251"/>
      <c r="E172" s="251"/>
      <c r="F172" s="251"/>
      <c r="G172" s="252"/>
      <c r="H172" s="253"/>
      <c r="I172" s="252"/>
      <c r="J172" s="253"/>
      <c r="K172" s="252"/>
      <c r="L172" s="253"/>
      <c r="M172" s="252"/>
      <c r="N172" s="253"/>
      <c r="O172" s="254"/>
      <c r="P172" s="254"/>
      <c r="Q172" s="254"/>
    </row>
    <row r="173" spans="1:17">
      <c r="A173" s="254"/>
      <c r="B173" s="254"/>
      <c r="C173" s="251"/>
      <c r="D173" s="251"/>
      <c r="E173" s="251"/>
      <c r="F173" s="251"/>
      <c r="G173" s="252"/>
      <c r="H173" s="253"/>
      <c r="I173" s="252"/>
      <c r="J173" s="253"/>
      <c r="K173" s="252"/>
      <c r="L173" s="253"/>
      <c r="M173" s="252"/>
      <c r="N173" s="253"/>
      <c r="O173" s="254"/>
      <c r="P173" s="254"/>
      <c r="Q173" s="254"/>
    </row>
    <row r="174" spans="1:17">
      <c r="A174" s="254"/>
      <c r="B174" s="254"/>
      <c r="C174" s="251"/>
      <c r="D174" s="251"/>
      <c r="E174" s="251"/>
      <c r="F174" s="251"/>
      <c r="G174" s="252"/>
      <c r="H174" s="253"/>
      <c r="I174" s="252"/>
      <c r="J174" s="253"/>
      <c r="K174" s="252"/>
      <c r="L174" s="253"/>
      <c r="M174" s="252"/>
      <c r="N174" s="253"/>
      <c r="O174" s="254"/>
      <c r="P174" s="254"/>
      <c r="Q174" s="254"/>
    </row>
    <row r="175" spans="1:17">
      <c r="A175" s="254"/>
      <c r="B175" s="254"/>
      <c r="C175" s="251"/>
      <c r="D175" s="251"/>
      <c r="E175" s="251"/>
      <c r="F175" s="251"/>
      <c r="G175" s="252"/>
      <c r="H175" s="253"/>
      <c r="I175" s="252"/>
      <c r="J175" s="253"/>
      <c r="K175" s="252"/>
      <c r="L175" s="253"/>
      <c r="M175" s="252"/>
      <c r="N175" s="253"/>
      <c r="O175" s="254"/>
      <c r="P175" s="254"/>
      <c r="Q175" s="254"/>
    </row>
    <row r="176" spans="1:17">
      <c r="A176" s="254"/>
      <c r="B176" s="254"/>
      <c r="C176" s="251"/>
      <c r="D176" s="251"/>
      <c r="E176" s="251"/>
      <c r="F176" s="251"/>
      <c r="G176" s="252"/>
      <c r="H176" s="253"/>
      <c r="I176" s="252"/>
      <c r="J176" s="253"/>
      <c r="K176" s="252"/>
      <c r="L176" s="253"/>
      <c r="M176" s="252"/>
      <c r="N176" s="253"/>
      <c r="O176" s="254"/>
      <c r="P176" s="254"/>
      <c r="Q176" s="254"/>
    </row>
    <row r="177" spans="1:17">
      <c r="A177" s="254"/>
      <c r="B177" s="254"/>
      <c r="C177" s="251"/>
      <c r="D177" s="251"/>
      <c r="E177" s="251"/>
      <c r="F177" s="251"/>
      <c r="G177" s="252"/>
      <c r="H177" s="253"/>
      <c r="I177" s="252"/>
      <c r="J177" s="253"/>
      <c r="K177" s="252"/>
      <c r="L177" s="253"/>
      <c r="M177" s="252"/>
      <c r="N177" s="253"/>
      <c r="O177" s="254"/>
      <c r="P177" s="254"/>
      <c r="Q177" s="254"/>
    </row>
    <row r="178" spans="1:17">
      <c r="A178" s="254"/>
      <c r="B178" s="254"/>
      <c r="C178" s="251"/>
      <c r="D178" s="251"/>
      <c r="E178" s="251"/>
      <c r="F178" s="251"/>
      <c r="G178" s="252"/>
      <c r="H178" s="253"/>
      <c r="I178" s="252"/>
      <c r="J178" s="253"/>
      <c r="K178" s="252"/>
      <c r="L178" s="253"/>
      <c r="M178" s="252"/>
      <c r="N178" s="253"/>
      <c r="O178" s="254"/>
      <c r="P178" s="254"/>
      <c r="Q178" s="254"/>
    </row>
    <row r="179" spans="1:17">
      <c r="A179" s="254"/>
      <c r="B179" s="254"/>
      <c r="C179" s="251"/>
      <c r="D179" s="251"/>
      <c r="E179" s="251"/>
      <c r="F179" s="251"/>
      <c r="G179" s="252"/>
      <c r="H179" s="253"/>
      <c r="I179" s="252"/>
      <c r="J179" s="253"/>
      <c r="K179" s="252"/>
      <c r="L179" s="253"/>
      <c r="M179" s="252"/>
      <c r="N179" s="253"/>
      <c r="O179" s="254"/>
      <c r="P179" s="254"/>
      <c r="Q179" s="254"/>
    </row>
    <row r="180" spans="1:17">
      <c r="A180" s="254"/>
      <c r="B180" s="254"/>
      <c r="C180" s="251"/>
      <c r="D180" s="251"/>
      <c r="E180" s="251"/>
      <c r="F180" s="251"/>
      <c r="G180" s="252"/>
      <c r="H180" s="253"/>
      <c r="I180" s="252"/>
      <c r="J180" s="253"/>
      <c r="K180" s="252"/>
      <c r="L180" s="253"/>
      <c r="M180" s="252"/>
      <c r="N180" s="253"/>
      <c r="O180" s="254"/>
      <c r="P180" s="254"/>
      <c r="Q180" s="254"/>
    </row>
    <row r="181" spans="1:17">
      <c r="A181" s="254"/>
      <c r="B181" s="254"/>
      <c r="C181" s="251"/>
      <c r="D181" s="251"/>
      <c r="E181" s="251"/>
      <c r="F181" s="251"/>
      <c r="G181" s="252"/>
      <c r="H181" s="253"/>
      <c r="I181" s="252"/>
      <c r="J181" s="253"/>
      <c r="K181" s="252"/>
      <c r="L181" s="253"/>
      <c r="M181" s="252"/>
      <c r="N181" s="253"/>
      <c r="O181" s="254"/>
      <c r="P181" s="254"/>
      <c r="Q181" s="254"/>
    </row>
    <row r="182" spans="1:17">
      <c r="A182" s="254"/>
      <c r="B182" s="254"/>
      <c r="C182" s="251"/>
      <c r="D182" s="251"/>
      <c r="E182" s="251"/>
      <c r="F182" s="251"/>
      <c r="G182" s="252"/>
      <c r="H182" s="253"/>
      <c r="I182" s="252"/>
      <c r="J182" s="253"/>
      <c r="K182" s="252"/>
      <c r="L182" s="253"/>
      <c r="M182" s="252"/>
      <c r="N182" s="253"/>
      <c r="O182" s="254"/>
      <c r="P182" s="254"/>
      <c r="Q182" s="254"/>
    </row>
    <row r="183" spans="1:17">
      <c r="A183" s="254"/>
      <c r="B183" s="254"/>
      <c r="C183" s="251"/>
      <c r="D183" s="251"/>
      <c r="E183" s="251"/>
      <c r="F183" s="251"/>
      <c r="G183" s="252"/>
      <c r="H183" s="253"/>
      <c r="I183" s="252"/>
      <c r="J183" s="253"/>
      <c r="K183" s="252"/>
      <c r="L183" s="253"/>
      <c r="M183" s="252"/>
      <c r="N183" s="253"/>
      <c r="O183" s="254"/>
      <c r="P183" s="254"/>
      <c r="Q183" s="254"/>
    </row>
    <row r="184" spans="1:17">
      <c r="A184" s="254"/>
      <c r="B184" s="254"/>
      <c r="C184" s="251"/>
      <c r="D184" s="251"/>
      <c r="E184" s="251"/>
      <c r="F184" s="251"/>
      <c r="G184" s="252"/>
      <c r="H184" s="253"/>
      <c r="I184" s="252"/>
      <c r="J184" s="253"/>
      <c r="K184" s="252"/>
      <c r="L184" s="253"/>
      <c r="M184" s="252"/>
      <c r="N184" s="253"/>
      <c r="O184" s="254"/>
      <c r="P184" s="254"/>
      <c r="Q184" s="254"/>
    </row>
    <row r="185" spans="1:17">
      <c r="A185" s="254"/>
      <c r="B185" s="254"/>
      <c r="C185" s="251"/>
      <c r="D185" s="251"/>
      <c r="E185" s="251"/>
      <c r="F185" s="251"/>
      <c r="G185" s="252"/>
      <c r="H185" s="253"/>
      <c r="I185" s="252"/>
      <c r="J185" s="253"/>
      <c r="K185" s="252"/>
      <c r="L185" s="253"/>
      <c r="M185" s="252"/>
      <c r="N185" s="253"/>
      <c r="O185" s="254"/>
      <c r="P185" s="254"/>
      <c r="Q185" s="254"/>
    </row>
    <row r="186" spans="1:17">
      <c r="A186" s="254"/>
      <c r="B186" s="254"/>
      <c r="C186" s="251"/>
      <c r="D186" s="251"/>
      <c r="E186" s="251"/>
      <c r="F186" s="251"/>
      <c r="G186" s="252"/>
      <c r="H186" s="253"/>
      <c r="I186" s="252"/>
      <c r="J186" s="253"/>
      <c r="K186" s="252"/>
      <c r="L186" s="253"/>
      <c r="M186" s="252"/>
      <c r="N186" s="253"/>
      <c r="O186" s="254"/>
      <c r="P186" s="254"/>
      <c r="Q186" s="254"/>
    </row>
    <row r="187" spans="1:17">
      <c r="A187" s="254"/>
      <c r="B187" s="254"/>
      <c r="C187" s="251"/>
      <c r="D187" s="251"/>
      <c r="E187" s="251"/>
      <c r="F187" s="251"/>
      <c r="G187" s="252"/>
      <c r="H187" s="253"/>
      <c r="I187" s="252"/>
      <c r="J187" s="253"/>
      <c r="K187" s="252"/>
      <c r="L187" s="253"/>
      <c r="M187" s="252"/>
      <c r="N187" s="253"/>
      <c r="O187" s="254"/>
      <c r="P187" s="254"/>
      <c r="Q187" s="254"/>
    </row>
    <row r="188" spans="1:17">
      <c r="A188" s="254"/>
      <c r="B188" s="254"/>
      <c r="C188" s="251"/>
      <c r="D188" s="251"/>
      <c r="E188" s="251"/>
      <c r="F188" s="251"/>
      <c r="G188" s="252"/>
      <c r="H188" s="253"/>
      <c r="I188" s="252"/>
      <c r="J188" s="253"/>
      <c r="K188" s="252"/>
      <c r="L188" s="253"/>
      <c r="M188" s="252"/>
      <c r="N188" s="253"/>
      <c r="O188" s="254"/>
      <c r="P188" s="254"/>
      <c r="Q188" s="254"/>
    </row>
    <row r="189" spans="1:17">
      <c r="A189" s="254"/>
      <c r="B189" s="254"/>
      <c r="C189" s="251"/>
      <c r="D189" s="251"/>
      <c r="E189" s="251"/>
      <c r="F189" s="251"/>
      <c r="G189" s="252"/>
      <c r="H189" s="253"/>
      <c r="I189" s="252"/>
      <c r="J189" s="253"/>
      <c r="K189" s="252"/>
      <c r="L189" s="253"/>
      <c r="M189" s="252"/>
      <c r="N189" s="253"/>
      <c r="O189" s="254"/>
      <c r="P189" s="254"/>
      <c r="Q189" s="254"/>
    </row>
    <row r="190" spans="1:17">
      <c r="A190" s="254"/>
      <c r="B190" s="254"/>
      <c r="C190" s="251"/>
      <c r="D190" s="251"/>
      <c r="E190" s="251"/>
      <c r="F190" s="251"/>
      <c r="G190" s="252"/>
      <c r="H190" s="253"/>
      <c r="I190" s="252"/>
      <c r="J190" s="253"/>
      <c r="K190" s="252"/>
      <c r="L190" s="253"/>
      <c r="M190" s="252"/>
      <c r="N190" s="253"/>
      <c r="O190" s="254"/>
      <c r="P190" s="254"/>
      <c r="Q190" s="254"/>
    </row>
    <row r="191" spans="1:17">
      <c r="A191" s="254"/>
      <c r="B191" s="254"/>
      <c r="C191" s="251"/>
      <c r="D191" s="251"/>
      <c r="E191" s="251"/>
      <c r="F191" s="251"/>
      <c r="G191" s="252"/>
      <c r="H191" s="253"/>
      <c r="I191" s="252"/>
      <c r="J191" s="253"/>
      <c r="K191" s="252"/>
      <c r="L191" s="253"/>
      <c r="M191" s="252"/>
      <c r="N191" s="253"/>
      <c r="O191" s="254"/>
      <c r="P191" s="254"/>
      <c r="Q191" s="254"/>
    </row>
    <row r="192" spans="1:17">
      <c r="A192" s="254"/>
      <c r="B192" s="254"/>
      <c r="C192" s="251"/>
      <c r="D192" s="251"/>
      <c r="E192" s="251"/>
      <c r="F192" s="251"/>
      <c r="G192" s="252"/>
      <c r="H192" s="253"/>
      <c r="I192" s="252"/>
      <c r="J192" s="253"/>
      <c r="K192" s="252"/>
      <c r="L192" s="253"/>
      <c r="M192" s="252"/>
      <c r="N192" s="253"/>
      <c r="O192" s="254"/>
      <c r="P192" s="254"/>
      <c r="Q192" s="254"/>
    </row>
    <row r="193" spans="1:17">
      <c r="A193" s="254"/>
      <c r="B193" s="254"/>
      <c r="C193" s="251"/>
      <c r="D193" s="251"/>
      <c r="E193" s="251"/>
      <c r="F193" s="251"/>
      <c r="G193" s="252"/>
      <c r="H193" s="253"/>
      <c r="I193" s="252"/>
      <c r="J193" s="253"/>
      <c r="K193" s="252"/>
      <c r="L193" s="253"/>
      <c r="M193" s="252"/>
      <c r="N193" s="253"/>
      <c r="O193" s="254"/>
      <c r="P193" s="254"/>
      <c r="Q193" s="254"/>
    </row>
    <row r="194" spans="1:17">
      <c r="A194" s="254"/>
      <c r="B194" s="254"/>
      <c r="C194" s="251"/>
      <c r="D194" s="251"/>
      <c r="E194" s="251"/>
      <c r="F194" s="251"/>
      <c r="G194" s="252"/>
      <c r="H194" s="253"/>
      <c r="I194" s="252"/>
      <c r="J194" s="253"/>
      <c r="K194" s="252"/>
      <c r="L194" s="253"/>
      <c r="M194" s="252"/>
      <c r="N194" s="253"/>
      <c r="O194" s="254"/>
      <c r="P194" s="254"/>
      <c r="Q194" s="254"/>
    </row>
    <row r="195" spans="1:17">
      <c r="A195" s="254"/>
      <c r="B195" s="254"/>
      <c r="C195" s="251"/>
      <c r="D195" s="251"/>
      <c r="E195" s="251"/>
      <c r="F195" s="251"/>
      <c r="G195" s="252"/>
      <c r="H195" s="253"/>
      <c r="I195" s="252"/>
      <c r="J195" s="253"/>
      <c r="K195" s="252"/>
      <c r="L195" s="253"/>
      <c r="M195" s="252"/>
      <c r="N195" s="253"/>
      <c r="O195" s="254"/>
      <c r="P195" s="254"/>
      <c r="Q195" s="254"/>
    </row>
    <row r="196" spans="1:17">
      <c r="A196" s="254"/>
      <c r="B196" s="254"/>
      <c r="C196" s="251"/>
      <c r="D196" s="251"/>
      <c r="E196" s="251"/>
      <c r="F196" s="251"/>
      <c r="G196" s="252"/>
      <c r="H196" s="253"/>
      <c r="I196" s="252"/>
      <c r="J196" s="253"/>
      <c r="K196" s="252"/>
      <c r="L196" s="253"/>
      <c r="M196" s="252"/>
      <c r="N196" s="253"/>
      <c r="O196" s="254"/>
      <c r="P196" s="254"/>
      <c r="Q196" s="254"/>
    </row>
    <row r="197" spans="1:17">
      <c r="A197" s="254"/>
      <c r="B197" s="254"/>
      <c r="C197" s="251"/>
      <c r="D197" s="251"/>
      <c r="E197" s="251"/>
      <c r="F197" s="251"/>
      <c r="G197" s="252"/>
      <c r="H197" s="253"/>
      <c r="I197" s="252"/>
      <c r="J197" s="253"/>
      <c r="K197" s="252"/>
      <c r="L197" s="253"/>
      <c r="M197" s="252"/>
      <c r="N197" s="253"/>
      <c r="O197" s="254"/>
      <c r="P197" s="254"/>
      <c r="Q197" s="254"/>
    </row>
    <row r="198" spans="1:17">
      <c r="A198" s="254"/>
      <c r="B198" s="254"/>
      <c r="C198" s="251"/>
      <c r="D198" s="251"/>
      <c r="E198" s="251"/>
      <c r="F198" s="251"/>
      <c r="G198" s="252"/>
      <c r="H198" s="253"/>
      <c r="I198" s="252"/>
      <c r="J198" s="253"/>
      <c r="K198" s="252"/>
      <c r="L198" s="253"/>
      <c r="M198" s="252"/>
      <c r="N198" s="253"/>
      <c r="O198" s="254"/>
      <c r="P198" s="254"/>
      <c r="Q198" s="254"/>
    </row>
    <row r="199" spans="1:17">
      <c r="A199" s="254"/>
      <c r="B199" s="254"/>
      <c r="C199" s="251"/>
      <c r="D199" s="251"/>
      <c r="E199" s="251"/>
      <c r="F199" s="251"/>
      <c r="G199" s="252"/>
      <c r="H199" s="253"/>
      <c r="I199" s="252"/>
      <c r="J199" s="253"/>
      <c r="K199" s="252"/>
      <c r="L199" s="253"/>
      <c r="M199" s="252"/>
      <c r="N199" s="253"/>
      <c r="O199" s="254"/>
      <c r="P199" s="254"/>
      <c r="Q199" s="254"/>
    </row>
    <row r="200" spans="1:17">
      <c r="A200" s="254"/>
      <c r="B200" s="254"/>
      <c r="C200" s="251"/>
      <c r="D200" s="251"/>
      <c r="E200" s="251"/>
      <c r="F200" s="251"/>
      <c r="G200" s="252"/>
      <c r="H200" s="253"/>
      <c r="I200" s="252"/>
      <c r="J200" s="253"/>
      <c r="K200" s="252"/>
      <c r="L200" s="253"/>
      <c r="M200" s="252"/>
      <c r="N200" s="253"/>
      <c r="O200" s="254"/>
      <c r="P200" s="254"/>
      <c r="Q200" s="254"/>
    </row>
    <row r="201" spans="1:17">
      <c r="A201" s="254"/>
      <c r="B201" s="254"/>
      <c r="C201" s="251"/>
      <c r="D201" s="251"/>
      <c r="E201" s="251"/>
      <c r="F201" s="251"/>
      <c r="G201" s="252"/>
      <c r="H201" s="253"/>
      <c r="I201" s="252"/>
      <c r="J201" s="253"/>
      <c r="K201" s="252"/>
      <c r="L201" s="253"/>
      <c r="M201" s="252"/>
      <c r="N201" s="253"/>
      <c r="O201" s="254"/>
      <c r="P201" s="254"/>
      <c r="Q201" s="254"/>
    </row>
    <row r="202" spans="1:17">
      <c r="A202" s="254"/>
      <c r="B202" s="254"/>
      <c r="C202" s="251"/>
      <c r="D202" s="251"/>
      <c r="E202" s="251"/>
      <c r="F202" s="251"/>
      <c r="G202" s="252"/>
      <c r="H202" s="253"/>
      <c r="I202" s="252"/>
      <c r="J202" s="253"/>
      <c r="K202" s="252"/>
      <c r="L202" s="253"/>
      <c r="M202" s="252"/>
      <c r="N202" s="253"/>
      <c r="O202" s="254"/>
      <c r="P202" s="254"/>
      <c r="Q202" s="254"/>
    </row>
    <row r="203" spans="1:17">
      <c r="A203" s="254"/>
      <c r="B203" s="254"/>
      <c r="C203" s="251"/>
      <c r="D203" s="251"/>
      <c r="E203" s="251"/>
      <c r="F203" s="251"/>
      <c r="G203" s="252"/>
      <c r="H203" s="253"/>
      <c r="I203" s="252"/>
      <c r="J203" s="253"/>
      <c r="K203" s="252"/>
      <c r="L203" s="253"/>
      <c r="M203" s="252"/>
      <c r="N203" s="253"/>
      <c r="O203" s="254"/>
      <c r="P203" s="254"/>
      <c r="Q203" s="254"/>
    </row>
    <row r="204" spans="1:17">
      <c r="A204" s="254"/>
      <c r="B204" s="254"/>
      <c r="C204" s="251"/>
      <c r="D204" s="251"/>
      <c r="E204" s="251"/>
      <c r="F204" s="251"/>
      <c r="G204" s="252"/>
      <c r="H204" s="253"/>
      <c r="I204" s="252"/>
      <c r="J204" s="253"/>
      <c r="K204" s="252"/>
      <c r="L204" s="253"/>
      <c r="M204" s="252"/>
      <c r="N204" s="253"/>
      <c r="O204" s="254"/>
      <c r="P204" s="254"/>
      <c r="Q204" s="254"/>
    </row>
  </sheetData>
  <mergeCells count="17">
    <mergeCell ref="A1:B1"/>
    <mergeCell ref="A2:P2"/>
    <mergeCell ref="M3:O3"/>
    <mergeCell ref="D4:F4"/>
    <mergeCell ref="G4:N4"/>
    <mergeCell ref="E5:F5"/>
    <mergeCell ref="G5:H5"/>
    <mergeCell ref="I5:J5"/>
    <mergeCell ref="K5:L5"/>
    <mergeCell ref="M5:N5"/>
    <mergeCell ref="A7:B7"/>
    <mergeCell ref="A4:A6"/>
    <mergeCell ref="B4:B6"/>
    <mergeCell ref="C4:C6"/>
    <mergeCell ref="D5:D6"/>
    <mergeCell ref="O4:O6"/>
    <mergeCell ref="P4:P6"/>
  </mergeCells>
  <printOptions horizontalCentered="1"/>
  <pageMargins left="0.432638888888889" right="0.432638888888889" top="1.0625" bottom="0.66875" header="0.298611111111111" footer="0.511805555555556"/>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Q201"/>
  <sheetViews>
    <sheetView showZeros="0" zoomScale="85" zoomScaleNormal="85" workbookViewId="0">
      <pane xSplit="2" ySplit="6" topLeftCell="C7" activePane="bottomRight" state="frozen"/>
      <selection/>
      <selection pane="topRight"/>
      <selection pane="bottomLeft"/>
      <selection pane="bottomRight" activeCell="Y9" sqref="Y9"/>
    </sheetView>
  </sheetViews>
  <sheetFormatPr defaultColWidth="10" defaultRowHeight="14.4"/>
  <cols>
    <col min="1" max="1" width="7.37962962962963" style="248" customWidth="1"/>
    <col min="2" max="2" width="16.75" style="248" customWidth="1"/>
    <col min="3" max="3" width="13.5" style="248" customWidth="1"/>
    <col min="4" max="4" width="11.25" style="248" customWidth="1"/>
    <col min="5" max="5" width="15.1296296296296" style="248" customWidth="1"/>
    <col min="6" max="6" width="15.3796296296296" style="248" customWidth="1"/>
    <col min="7" max="14" width="13" style="248" customWidth="1"/>
    <col min="15" max="16" width="7.87962962962963" style="248" customWidth="1"/>
    <col min="17" max="17" width="12" style="248" customWidth="1"/>
    <col min="18" max="18" width="10" style="248"/>
    <col min="19" max="19" width="12.6296296296296" style="248"/>
    <col min="20" max="16374" width="10" style="248"/>
    <col min="16375" max="16384" width="10" style="249"/>
  </cols>
  <sheetData>
    <row r="1" ht="15" customHeight="1" spans="1:17">
      <c r="A1" s="250"/>
      <c r="B1" s="250"/>
      <c r="C1" s="251"/>
      <c r="D1" s="251"/>
      <c r="E1" s="251"/>
      <c r="F1" s="251"/>
      <c r="G1" s="252"/>
      <c r="H1" s="253"/>
      <c r="I1" s="252"/>
      <c r="J1" s="253"/>
      <c r="K1" s="252"/>
      <c r="L1" s="253"/>
      <c r="M1" s="252"/>
      <c r="N1" s="253"/>
      <c r="O1" s="254"/>
      <c r="P1" s="254"/>
      <c r="Q1" s="254"/>
    </row>
    <row r="2" ht="24.95" customHeight="1" spans="1:17">
      <c r="A2" s="255" t="s">
        <v>160</v>
      </c>
      <c r="B2" s="256"/>
      <c r="C2" s="256"/>
      <c r="D2" s="256"/>
      <c r="E2" s="256"/>
      <c r="F2" s="256"/>
      <c r="G2" s="256"/>
      <c r="H2" s="256"/>
      <c r="I2" s="256"/>
      <c r="J2" s="256"/>
      <c r="K2" s="256"/>
      <c r="L2" s="256"/>
      <c r="M2" s="256"/>
      <c r="N2" s="256"/>
      <c r="O2" s="256"/>
      <c r="P2" s="256"/>
      <c r="Q2" s="254"/>
    </row>
    <row r="3" ht="21.75" customHeight="1" spans="1:17">
      <c r="A3" s="254"/>
      <c r="B3" s="254"/>
      <c r="C3" s="251"/>
      <c r="D3" s="251"/>
      <c r="E3" s="251"/>
      <c r="F3" s="251"/>
      <c r="G3" s="257"/>
      <c r="H3" s="258"/>
      <c r="I3" s="259"/>
      <c r="J3" s="258"/>
      <c r="K3" s="259"/>
      <c r="L3" s="258"/>
      <c r="M3" s="260" t="s">
        <v>144</v>
      </c>
      <c r="N3" s="260"/>
      <c r="O3" s="260"/>
      <c r="P3" s="254"/>
      <c r="Q3" s="254"/>
    </row>
    <row r="4" ht="24.75" customHeight="1" spans="1:17">
      <c r="A4" s="261" t="s">
        <v>3</v>
      </c>
      <c r="B4" s="262" t="s">
        <v>38</v>
      </c>
      <c r="C4" s="263" t="s">
        <v>145</v>
      </c>
      <c r="D4" s="264" t="s">
        <v>146</v>
      </c>
      <c r="E4" s="265"/>
      <c r="F4" s="266"/>
      <c r="G4" s="267" t="s">
        <v>147</v>
      </c>
      <c r="H4" s="268"/>
      <c r="I4" s="267"/>
      <c r="J4" s="268"/>
      <c r="K4" s="267"/>
      <c r="L4" s="268"/>
      <c r="M4" s="267"/>
      <c r="N4" s="268"/>
      <c r="O4" s="262" t="s">
        <v>41</v>
      </c>
      <c r="P4" s="262" t="s">
        <v>42</v>
      </c>
      <c r="Q4" s="269"/>
    </row>
    <row r="5" ht="24.75" customHeight="1" spans="1:17">
      <c r="A5" s="261"/>
      <c r="B5" s="262"/>
      <c r="C5" s="270"/>
      <c r="D5" s="263" t="s">
        <v>148</v>
      </c>
      <c r="E5" s="271" t="s">
        <v>149</v>
      </c>
      <c r="F5" s="271"/>
      <c r="G5" s="272" t="s">
        <v>150</v>
      </c>
      <c r="H5" s="267"/>
      <c r="I5" s="267" t="s">
        <v>151</v>
      </c>
      <c r="J5" s="267"/>
      <c r="K5" s="267" t="s">
        <v>152</v>
      </c>
      <c r="L5" s="267"/>
      <c r="M5" s="267" t="s">
        <v>153</v>
      </c>
      <c r="N5" s="267"/>
      <c r="O5" s="262"/>
      <c r="P5" s="262"/>
      <c r="Q5" s="269"/>
    </row>
    <row r="6" ht="38.1" customHeight="1" spans="1:17">
      <c r="A6" s="261"/>
      <c r="B6" s="262"/>
      <c r="C6" s="273"/>
      <c r="D6" s="273"/>
      <c r="E6" s="271" t="s">
        <v>154</v>
      </c>
      <c r="F6" s="271" t="s">
        <v>155</v>
      </c>
      <c r="G6" s="272" t="s">
        <v>156</v>
      </c>
      <c r="H6" s="268" t="s">
        <v>159</v>
      </c>
      <c r="I6" s="272" t="s">
        <v>156</v>
      </c>
      <c r="J6" s="268" t="s">
        <v>159</v>
      </c>
      <c r="K6" s="272" t="s">
        <v>156</v>
      </c>
      <c r="L6" s="268" t="s">
        <v>159</v>
      </c>
      <c r="M6" s="272" t="s">
        <v>156</v>
      </c>
      <c r="N6" s="268" t="s">
        <v>159</v>
      </c>
      <c r="O6" s="262"/>
      <c r="P6" s="262"/>
      <c r="Q6" s="269"/>
    </row>
    <row r="7" ht="30" customHeight="1" spans="1:17">
      <c r="A7" s="274" t="s">
        <v>22</v>
      </c>
      <c r="B7" s="275"/>
      <c r="C7" s="276">
        <f>C8+C17+C26+C36+C44+C52+C61+C69+C75+C84+C89+C96+C104</f>
        <v>27677</v>
      </c>
      <c r="D7" s="276">
        <f t="shared" ref="D7:N7" si="0">D8+D17+D26+D36+D44+D52+D61+D69+D75+D84+D89+D96+D104</f>
        <v>25114</v>
      </c>
      <c r="E7" s="276">
        <f t="shared" si="0"/>
        <v>4417</v>
      </c>
      <c r="F7" s="276">
        <f t="shared" si="0"/>
        <v>20973</v>
      </c>
      <c r="G7" s="276">
        <f t="shared" si="0"/>
        <v>2945</v>
      </c>
      <c r="H7" s="276">
        <f t="shared" si="0"/>
        <v>11687</v>
      </c>
      <c r="I7" s="276">
        <f t="shared" si="0"/>
        <v>1696</v>
      </c>
      <c r="J7" s="276">
        <f t="shared" si="0"/>
        <v>7670</v>
      </c>
      <c r="K7" s="276">
        <f t="shared" si="0"/>
        <v>52</v>
      </c>
      <c r="L7" s="276">
        <f t="shared" si="0"/>
        <v>813</v>
      </c>
      <c r="M7" s="276">
        <f t="shared" si="0"/>
        <v>63</v>
      </c>
      <c r="N7" s="276">
        <f t="shared" si="0"/>
        <v>470</v>
      </c>
      <c r="O7" s="277"/>
      <c r="P7" s="277"/>
      <c r="Q7" s="269"/>
    </row>
    <row r="8" ht="30" customHeight="1" spans="1:17">
      <c r="A8" s="278">
        <v>1</v>
      </c>
      <c r="B8" s="279" t="s">
        <v>23</v>
      </c>
      <c r="C8" s="276">
        <v>1174</v>
      </c>
      <c r="D8" s="276">
        <v>610</v>
      </c>
      <c r="E8" s="280">
        <v>0</v>
      </c>
      <c r="F8" s="280">
        <v>610</v>
      </c>
      <c r="G8" s="276">
        <v>0</v>
      </c>
      <c r="H8" s="276">
        <v>0</v>
      </c>
      <c r="I8" s="276">
        <v>0</v>
      </c>
      <c r="J8" s="276">
        <v>540</v>
      </c>
      <c r="K8" s="276">
        <v>0</v>
      </c>
      <c r="L8" s="276">
        <v>17</v>
      </c>
      <c r="M8" s="276">
        <v>0</v>
      </c>
      <c r="N8" s="276">
        <v>53</v>
      </c>
      <c r="O8" s="277"/>
      <c r="P8" s="277"/>
      <c r="Q8" s="269"/>
    </row>
    <row r="9" s="248" customFormat="1" ht="30" customHeight="1" spans="1:17">
      <c r="A9" s="278">
        <v>2</v>
      </c>
      <c r="B9" s="281" t="s">
        <v>49</v>
      </c>
      <c r="C9" s="276">
        <v>450</v>
      </c>
      <c r="D9" s="276">
        <v>28</v>
      </c>
      <c r="E9" s="280"/>
      <c r="F9" s="280">
        <v>28</v>
      </c>
      <c r="G9" s="276"/>
      <c r="H9" s="276">
        <v>0</v>
      </c>
      <c r="I9" s="276"/>
      <c r="J9" s="276">
        <v>28</v>
      </c>
      <c r="K9" s="276"/>
      <c r="L9" s="276"/>
      <c r="M9" s="276"/>
      <c r="N9" s="276"/>
      <c r="O9" s="277"/>
      <c r="P9" s="277" t="s">
        <v>50</v>
      </c>
      <c r="Q9" s="269"/>
    </row>
    <row r="10" s="248" customFormat="1" ht="30" customHeight="1" spans="1:17">
      <c r="A10" s="278">
        <v>3</v>
      </c>
      <c r="B10" s="281" t="s">
        <v>51</v>
      </c>
      <c r="C10" s="276">
        <v>117</v>
      </c>
      <c r="D10" s="276">
        <v>60</v>
      </c>
      <c r="E10" s="280"/>
      <c r="F10" s="280">
        <v>60</v>
      </c>
      <c r="G10" s="276"/>
      <c r="H10" s="276"/>
      <c r="I10" s="276"/>
      <c r="J10" s="276">
        <v>59</v>
      </c>
      <c r="K10" s="276"/>
      <c r="L10" s="276">
        <v>1</v>
      </c>
      <c r="M10" s="276"/>
      <c r="N10" s="276"/>
      <c r="O10" s="277" t="s">
        <v>50</v>
      </c>
      <c r="P10" s="277"/>
      <c r="Q10" s="269"/>
    </row>
    <row r="11" s="248" customFormat="1" ht="30" customHeight="1" spans="1:17">
      <c r="A11" s="278">
        <v>4</v>
      </c>
      <c r="B11" s="281" t="s">
        <v>52</v>
      </c>
      <c r="C11" s="276">
        <v>128</v>
      </c>
      <c r="D11" s="276">
        <v>128</v>
      </c>
      <c r="E11" s="280"/>
      <c r="F11" s="280">
        <v>128</v>
      </c>
      <c r="G11" s="276"/>
      <c r="H11" s="276"/>
      <c r="I11" s="276"/>
      <c r="J11" s="276">
        <v>127</v>
      </c>
      <c r="K11" s="276"/>
      <c r="L11" s="276"/>
      <c r="M11" s="276"/>
      <c r="N11" s="276">
        <v>1</v>
      </c>
      <c r="O11" s="277"/>
      <c r="P11" s="277"/>
      <c r="Q11" s="269"/>
    </row>
    <row r="12" s="248" customFormat="1" ht="30" customHeight="1" spans="1:17">
      <c r="A12" s="278">
        <v>5</v>
      </c>
      <c r="B12" s="281" t="s">
        <v>53</v>
      </c>
      <c r="C12" s="276">
        <v>70</v>
      </c>
      <c r="D12" s="276">
        <v>70</v>
      </c>
      <c r="E12" s="280"/>
      <c r="F12" s="280">
        <v>70</v>
      </c>
      <c r="G12" s="276"/>
      <c r="H12" s="276"/>
      <c r="I12" s="276"/>
      <c r="J12" s="276">
        <v>49</v>
      </c>
      <c r="K12" s="276"/>
      <c r="L12" s="276">
        <v>1</v>
      </c>
      <c r="M12" s="276"/>
      <c r="N12" s="276">
        <v>20</v>
      </c>
      <c r="O12" s="277"/>
      <c r="P12" s="277"/>
      <c r="Q12" s="269"/>
    </row>
    <row r="13" s="248" customFormat="1" ht="30" customHeight="1" spans="1:17">
      <c r="A13" s="278">
        <v>6</v>
      </c>
      <c r="B13" s="281" t="s">
        <v>55</v>
      </c>
      <c r="C13" s="276">
        <v>59</v>
      </c>
      <c r="D13" s="276">
        <v>24</v>
      </c>
      <c r="E13" s="280"/>
      <c r="F13" s="280">
        <v>24</v>
      </c>
      <c r="G13" s="276"/>
      <c r="H13" s="276"/>
      <c r="I13" s="276"/>
      <c r="J13" s="276">
        <v>17</v>
      </c>
      <c r="K13" s="282"/>
      <c r="L13" s="276">
        <v>1</v>
      </c>
      <c r="M13" s="282"/>
      <c r="N13" s="276">
        <v>6</v>
      </c>
      <c r="O13" s="283"/>
      <c r="P13" s="283"/>
      <c r="Q13" s="269"/>
    </row>
    <row r="14" s="248" customFormat="1" ht="30" customHeight="1" spans="1:17">
      <c r="A14" s="278">
        <v>7</v>
      </c>
      <c r="B14" s="281" t="s">
        <v>56</v>
      </c>
      <c r="C14" s="276">
        <v>107</v>
      </c>
      <c r="D14" s="276">
        <v>57</v>
      </c>
      <c r="E14" s="280"/>
      <c r="F14" s="280">
        <v>57</v>
      </c>
      <c r="G14" s="276"/>
      <c r="H14" s="276"/>
      <c r="I14" s="276"/>
      <c r="J14" s="276">
        <v>55</v>
      </c>
      <c r="K14" s="282"/>
      <c r="L14" s="276"/>
      <c r="M14" s="282"/>
      <c r="N14" s="276">
        <v>2</v>
      </c>
      <c r="O14" s="277" t="s">
        <v>50</v>
      </c>
      <c r="P14" s="277"/>
      <c r="Q14" s="269"/>
    </row>
    <row r="15" s="248" customFormat="1" ht="30" customHeight="1" spans="1:17">
      <c r="A15" s="278">
        <v>8</v>
      </c>
      <c r="B15" s="281" t="s">
        <v>57</v>
      </c>
      <c r="C15" s="276">
        <v>192</v>
      </c>
      <c r="D15" s="276">
        <v>192</v>
      </c>
      <c r="E15" s="280"/>
      <c r="F15" s="280">
        <v>192</v>
      </c>
      <c r="G15" s="276"/>
      <c r="H15" s="276"/>
      <c r="I15" s="276"/>
      <c r="J15" s="276">
        <v>169</v>
      </c>
      <c r="K15" s="282"/>
      <c r="L15" s="276">
        <v>14</v>
      </c>
      <c r="M15" s="282"/>
      <c r="N15" s="276">
        <v>9</v>
      </c>
      <c r="O15" s="277" t="s">
        <v>50</v>
      </c>
      <c r="P15" s="277"/>
      <c r="Q15" s="269"/>
    </row>
    <row r="16" s="248" customFormat="1" ht="30" customHeight="1" spans="1:17">
      <c r="A16" s="278">
        <v>9</v>
      </c>
      <c r="B16" s="281" t="s">
        <v>58</v>
      </c>
      <c r="C16" s="276">
        <v>51</v>
      </c>
      <c r="D16" s="276">
        <v>51</v>
      </c>
      <c r="E16" s="280"/>
      <c r="F16" s="280">
        <v>51</v>
      </c>
      <c r="G16" s="276"/>
      <c r="H16" s="276"/>
      <c r="I16" s="276"/>
      <c r="J16" s="276">
        <v>36</v>
      </c>
      <c r="K16" s="282"/>
      <c r="L16" s="276"/>
      <c r="M16" s="282"/>
      <c r="N16" s="276">
        <v>15</v>
      </c>
      <c r="O16" s="277"/>
      <c r="P16" s="277"/>
      <c r="Q16" s="269"/>
    </row>
    <row r="17" ht="30" customHeight="1" spans="1:17">
      <c r="A17" s="278">
        <v>10</v>
      </c>
      <c r="B17" s="279" t="s">
        <v>24</v>
      </c>
      <c r="C17" s="276">
        <v>1184</v>
      </c>
      <c r="D17" s="276">
        <v>1184</v>
      </c>
      <c r="E17" s="280">
        <v>546</v>
      </c>
      <c r="F17" s="280">
        <v>638</v>
      </c>
      <c r="G17" s="276">
        <v>4</v>
      </c>
      <c r="H17" s="276">
        <v>10</v>
      </c>
      <c r="I17" s="276">
        <v>420</v>
      </c>
      <c r="J17" s="276">
        <v>595</v>
      </c>
      <c r="K17" s="276"/>
      <c r="L17" s="276">
        <v>93</v>
      </c>
      <c r="M17" s="276"/>
      <c r="N17" s="276">
        <v>62</v>
      </c>
      <c r="O17" s="277"/>
      <c r="P17" s="277"/>
      <c r="Q17" s="269"/>
    </row>
    <row r="18" s="248" customFormat="1" ht="30" customHeight="1" spans="1:17">
      <c r="A18" s="278">
        <v>11</v>
      </c>
      <c r="B18" s="281" t="s">
        <v>59</v>
      </c>
      <c r="C18" s="276">
        <v>172</v>
      </c>
      <c r="D18" s="276">
        <v>172</v>
      </c>
      <c r="E18" s="280"/>
      <c r="F18" s="280">
        <v>172</v>
      </c>
      <c r="G18" s="276"/>
      <c r="H18" s="276"/>
      <c r="I18" s="282"/>
      <c r="J18" s="276">
        <v>146</v>
      </c>
      <c r="K18" s="282"/>
      <c r="L18" s="276">
        <v>21</v>
      </c>
      <c r="M18" s="282"/>
      <c r="N18" s="276">
        <v>5</v>
      </c>
      <c r="O18" s="277" t="s">
        <v>50</v>
      </c>
      <c r="P18" s="277"/>
      <c r="Q18" s="269"/>
    </row>
    <row r="19" s="248" customFormat="1" ht="30" customHeight="1" spans="1:17">
      <c r="A19" s="278">
        <v>12</v>
      </c>
      <c r="B19" s="281" t="s">
        <v>60</v>
      </c>
      <c r="C19" s="276">
        <v>124</v>
      </c>
      <c r="D19" s="276">
        <v>124</v>
      </c>
      <c r="E19" s="280"/>
      <c r="F19" s="280">
        <v>124</v>
      </c>
      <c r="G19" s="276"/>
      <c r="H19" s="276">
        <v>2</v>
      </c>
      <c r="I19" s="276"/>
      <c r="J19" s="276">
        <v>115</v>
      </c>
      <c r="K19" s="276"/>
      <c r="L19" s="276">
        <v>5</v>
      </c>
      <c r="M19" s="276">
        <v>0</v>
      </c>
      <c r="N19" s="276">
        <v>2</v>
      </c>
      <c r="O19" s="284"/>
      <c r="P19" s="284"/>
      <c r="Q19" s="285"/>
    </row>
    <row r="20" s="248" customFormat="1" ht="30" customHeight="1" spans="1:17">
      <c r="A20" s="278">
        <v>13</v>
      </c>
      <c r="B20" s="281" t="s">
        <v>61</v>
      </c>
      <c r="C20" s="276">
        <v>486</v>
      </c>
      <c r="D20" s="276">
        <v>486</v>
      </c>
      <c r="E20" s="280">
        <v>486</v>
      </c>
      <c r="F20" s="280"/>
      <c r="G20" s="276">
        <v>4</v>
      </c>
      <c r="H20" s="276"/>
      <c r="I20" s="282">
        <v>420</v>
      </c>
      <c r="J20" s="276"/>
      <c r="K20" s="282"/>
      <c r="L20" s="276">
        <v>38</v>
      </c>
      <c r="M20" s="282"/>
      <c r="N20" s="276">
        <v>24</v>
      </c>
      <c r="O20" s="277" t="s">
        <v>50</v>
      </c>
      <c r="P20" s="277"/>
      <c r="Q20" s="269"/>
    </row>
    <row r="21" s="248" customFormat="1" ht="30" customHeight="1" spans="1:17">
      <c r="A21" s="278">
        <v>14</v>
      </c>
      <c r="B21" s="281" t="s">
        <v>62</v>
      </c>
      <c r="C21" s="276">
        <v>55</v>
      </c>
      <c r="D21" s="276">
        <v>55</v>
      </c>
      <c r="E21" s="280">
        <v>0</v>
      </c>
      <c r="F21" s="280">
        <v>55</v>
      </c>
      <c r="G21" s="276">
        <v>0</v>
      </c>
      <c r="H21" s="276">
        <v>0</v>
      </c>
      <c r="I21" s="282">
        <v>0</v>
      </c>
      <c r="J21" s="276">
        <v>34</v>
      </c>
      <c r="K21" s="282"/>
      <c r="L21" s="276">
        <v>9</v>
      </c>
      <c r="M21" s="282"/>
      <c r="N21" s="276">
        <v>12</v>
      </c>
      <c r="O21" s="277"/>
      <c r="P21" s="277"/>
      <c r="Q21" s="269"/>
    </row>
    <row r="22" s="248" customFormat="1" ht="30" customHeight="1" spans="1:17">
      <c r="A22" s="278">
        <v>15</v>
      </c>
      <c r="B22" s="281" t="s">
        <v>63</v>
      </c>
      <c r="C22" s="276">
        <v>38</v>
      </c>
      <c r="D22" s="276">
        <v>38</v>
      </c>
      <c r="E22" s="280"/>
      <c r="F22" s="280">
        <v>38</v>
      </c>
      <c r="G22" s="276"/>
      <c r="H22" s="276">
        <v>3</v>
      </c>
      <c r="I22" s="282"/>
      <c r="J22" s="276">
        <v>23</v>
      </c>
      <c r="K22" s="282"/>
      <c r="L22" s="276">
        <v>7</v>
      </c>
      <c r="M22" s="282"/>
      <c r="N22" s="276">
        <v>5</v>
      </c>
      <c r="O22" s="277"/>
      <c r="P22" s="277"/>
      <c r="Q22" s="269"/>
    </row>
    <row r="23" s="248" customFormat="1" ht="30" customHeight="1" spans="1:17">
      <c r="A23" s="278">
        <v>16</v>
      </c>
      <c r="B23" s="281" t="s">
        <v>64</v>
      </c>
      <c r="C23" s="276">
        <v>132</v>
      </c>
      <c r="D23" s="276">
        <v>132</v>
      </c>
      <c r="E23" s="280"/>
      <c r="F23" s="280">
        <v>132</v>
      </c>
      <c r="G23" s="276"/>
      <c r="H23" s="276"/>
      <c r="I23" s="282"/>
      <c r="J23" s="276">
        <v>130</v>
      </c>
      <c r="K23" s="282"/>
      <c r="L23" s="276"/>
      <c r="M23" s="282"/>
      <c r="N23" s="276">
        <v>2</v>
      </c>
      <c r="O23" s="277"/>
      <c r="P23" s="277"/>
      <c r="Q23" s="269"/>
    </row>
    <row r="24" s="248" customFormat="1" ht="30" customHeight="1" spans="1:17">
      <c r="A24" s="278">
        <v>17</v>
      </c>
      <c r="B24" s="281" t="s">
        <v>65</v>
      </c>
      <c r="C24" s="276">
        <v>81</v>
      </c>
      <c r="D24" s="276">
        <v>81</v>
      </c>
      <c r="E24" s="280">
        <v>60</v>
      </c>
      <c r="F24" s="280">
        <v>21</v>
      </c>
      <c r="G24" s="276"/>
      <c r="H24" s="276"/>
      <c r="I24" s="282"/>
      <c r="J24" s="276">
        <v>60</v>
      </c>
      <c r="K24" s="282"/>
      <c r="L24" s="276">
        <v>10</v>
      </c>
      <c r="M24" s="282"/>
      <c r="N24" s="276">
        <v>11</v>
      </c>
      <c r="O24" s="277"/>
      <c r="P24" s="277" t="s">
        <v>50</v>
      </c>
      <c r="Q24" s="269"/>
    </row>
    <row r="25" s="248" customFormat="1" ht="30" customHeight="1" spans="1:17">
      <c r="A25" s="278">
        <v>18</v>
      </c>
      <c r="B25" s="281" t="s">
        <v>66</v>
      </c>
      <c r="C25" s="276">
        <v>96</v>
      </c>
      <c r="D25" s="276">
        <v>96</v>
      </c>
      <c r="E25" s="280"/>
      <c r="F25" s="280">
        <v>96</v>
      </c>
      <c r="G25" s="276"/>
      <c r="H25" s="276">
        <v>5</v>
      </c>
      <c r="I25" s="282"/>
      <c r="J25" s="276">
        <v>87</v>
      </c>
      <c r="K25" s="282"/>
      <c r="L25" s="276">
        <v>3</v>
      </c>
      <c r="M25" s="282"/>
      <c r="N25" s="276">
        <v>1</v>
      </c>
      <c r="O25" s="277"/>
      <c r="P25" s="277"/>
      <c r="Q25" s="269"/>
    </row>
    <row r="26" ht="30" customHeight="1" spans="1:17">
      <c r="A26" s="278">
        <v>19</v>
      </c>
      <c r="B26" s="279" t="s">
        <v>25</v>
      </c>
      <c r="C26" s="276">
        <v>1856</v>
      </c>
      <c r="D26" s="276">
        <v>775</v>
      </c>
      <c r="E26" s="280">
        <v>101</v>
      </c>
      <c r="F26" s="280">
        <v>674</v>
      </c>
      <c r="G26" s="276">
        <v>0</v>
      </c>
      <c r="H26" s="276">
        <v>0</v>
      </c>
      <c r="I26" s="276">
        <v>97</v>
      </c>
      <c r="J26" s="276">
        <v>565</v>
      </c>
      <c r="K26" s="276">
        <v>4</v>
      </c>
      <c r="L26" s="276">
        <v>63</v>
      </c>
      <c r="M26" s="276">
        <v>0</v>
      </c>
      <c r="N26" s="276">
        <v>46</v>
      </c>
      <c r="O26" s="277"/>
      <c r="P26" s="277"/>
      <c r="Q26" s="269"/>
    </row>
    <row r="27" s="248" customFormat="1" ht="30" customHeight="1" spans="1:17">
      <c r="A27" s="278">
        <v>20</v>
      </c>
      <c r="B27" s="281" t="s">
        <v>67</v>
      </c>
      <c r="C27" s="276">
        <v>143</v>
      </c>
      <c r="D27" s="276">
        <v>41</v>
      </c>
      <c r="E27" s="280"/>
      <c r="F27" s="280">
        <v>41</v>
      </c>
      <c r="G27" s="276"/>
      <c r="H27" s="276"/>
      <c r="I27" s="282"/>
      <c r="J27" s="276">
        <v>32</v>
      </c>
      <c r="K27" s="282"/>
      <c r="L27" s="276">
        <v>2</v>
      </c>
      <c r="M27" s="282"/>
      <c r="N27" s="276">
        <v>7</v>
      </c>
      <c r="O27" s="277" t="s">
        <v>50</v>
      </c>
      <c r="P27" s="277"/>
      <c r="Q27" s="269"/>
    </row>
    <row r="28" s="248" customFormat="1" ht="30" customHeight="1" spans="1:17">
      <c r="A28" s="278">
        <v>21</v>
      </c>
      <c r="B28" s="281" t="s">
        <v>68</v>
      </c>
      <c r="C28" s="276">
        <v>133</v>
      </c>
      <c r="D28" s="276">
        <v>42</v>
      </c>
      <c r="E28" s="280"/>
      <c r="F28" s="280">
        <v>42</v>
      </c>
      <c r="G28" s="276"/>
      <c r="H28" s="276"/>
      <c r="I28" s="282"/>
      <c r="J28" s="276">
        <v>34</v>
      </c>
      <c r="K28" s="282"/>
      <c r="L28" s="276">
        <v>8</v>
      </c>
      <c r="M28" s="282"/>
      <c r="N28" s="276"/>
      <c r="O28" s="277" t="s">
        <v>50</v>
      </c>
      <c r="P28" s="277"/>
      <c r="Q28" s="269"/>
    </row>
    <row r="29" s="248" customFormat="1" ht="30" customHeight="1" spans="1:17">
      <c r="A29" s="278">
        <v>22</v>
      </c>
      <c r="B29" s="281" t="s">
        <v>69</v>
      </c>
      <c r="C29" s="276">
        <v>241</v>
      </c>
      <c r="D29" s="276">
        <v>130</v>
      </c>
      <c r="E29" s="280"/>
      <c r="F29" s="280">
        <v>130</v>
      </c>
      <c r="G29" s="276"/>
      <c r="H29" s="276"/>
      <c r="I29" s="282">
        <v>0</v>
      </c>
      <c r="J29" s="276">
        <v>92</v>
      </c>
      <c r="K29" s="282"/>
      <c r="L29" s="276"/>
      <c r="M29" s="282"/>
      <c r="N29" s="276">
        <v>38</v>
      </c>
      <c r="O29" s="277" t="s">
        <v>50</v>
      </c>
      <c r="P29" s="277"/>
      <c r="Q29" s="269"/>
    </row>
    <row r="30" s="248" customFormat="1" ht="30" customHeight="1" spans="1:17">
      <c r="A30" s="278">
        <v>23</v>
      </c>
      <c r="B30" s="281" t="s">
        <v>70</v>
      </c>
      <c r="C30" s="276">
        <v>521</v>
      </c>
      <c r="D30" s="276">
        <v>282</v>
      </c>
      <c r="E30" s="280">
        <v>0</v>
      </c>
      <c r="F30" s="280">
        <v>282</v>
      </c>
      <c r="G30" s="276">
        <v>0</v>
      </c>
      <c r="H30" s="276">
        <v>0</v>
      </c>
      <c r="I30" s="282">
        <v>0</v>
      </c>
      <c r="J30" s="276">
        <v>272</v>
      </c>
      <c r="K30" s="282"/>
      <c r="L30" s="276">
        <v>10</v>
      </c>
      <c r="M30" s="282"/>
      <c r="N30" s="276"/>
      <c r="O30" s="277" t="s">
        <v>50</v>
      </c>
      <c r="P30" s="277"/>
      <c r="Q30" s="269"/>
    </row>
    <row r="31" s="248" customFormat="1" ht="30" customHeight="1" spans="1:17">
      <c r="A31" s="278">
        <v>24</v>
      </c>
      <c r="B31" s="281" t="s">
        <v>71</v>
      </c>
      <c r="C31" s="276">
        <v>83</v>
      </c>
      <c r="D31" s="276">
        <v>28</v>
      </c>
      <c r="E31" s="280"/>
      <c r="F31" s="280">
        <v>28</v>
      </c>
      <c r="G31" s="276"/>
      <c r="H31" s="276"/>
      <c r="I31" s="276"/>
      <c r="J31" s="276">
        <v>15</v>
      </c>
      <c r="K31" s="282"/>
      <c r="L31" s="276">
        <v>12</v>
      </c>
      <c r="M31" s="276"/>
      <c r="N31" s="276">
        <v>1</v>
      </c>
      <c r="O31" s="277" t="s">
        <v>50</v>
      </c>
      <c r="P31" s="277"/>
      <c r="Q31" s="269"/>
    </row>
    <row r="32" s="248" customFormat="1" ht="30" customHeight="1" spans="1:17">
      <c r="A32" s="278">
        <v>25</v>
      </c>
      <c r="B32" s="281" t="s">
        <v>72</v>
      </c>
      <c r="C32" s="276">
        <v>321</v>
      </c>
      <c r="D32" s="276">
        <v>61</v>
      </c>
      <c r="E32" s="280"/>
      <c r="F32" s="280">
        <v>61</v>
      </c>
      <c r="G32" s="276"/>
      <c r="H32" s="276"/>
      <c r="I32" s="282"/>
      <c r="J32" s="276">
        <v>61</v>
      </c>
      <c r="K32" s="282"/>
      <c r="L32" s="276"/>
      <c r="M32" s="282"/>
      <c r="N32" s="276"/>
      <c r="O32" s="277"/>
      <c r="P32" s="277" t="s">
        <v>50</v>
      </c>
      <c r="Q32" s="269"/>
    </row>
    <row r="33" s="248" customFormat="1" ht="30" customHeight="1" spans="1:17">
      <c r="A33" s="278">
        <v>26</v>
      </c>
      <c r="B33" s="281" t="s">
        <v>73</v>
      </c>
      <c r="C33" s="276">
        <v>101</v>
      </c>
      <c r="D33" s="276">
        <v>101</v>
      </c>
      <c r="E33" s="280">
        <v>101</v>
      </c>
      <c r="F33" s="280"/>
      <c r="G33" s="276"/>
      <c r="H33" s="276"/>
      <c r="I33" s="282">
        <v>97</v>
      </c>
      <c r="J33" s="276"/>
      <c r="K33" s="282">
        <v>4</v>
      </c>
      <c r="L33" s="276"/>
      <c r="M33" s="282"/>
      <c r="N33" s="276"/>
      <c r="O33" s="277"/>
      <c r="P33" s="277"/>
      <c r="Q33" s="269"/>
    </row>
    <row r="34" s="248" customFormat="1" ht="30" customHeight="1" spans="1:17">
      <c r="A34" s="278">
        <v>27</v>
      </c>
      <c r="B34" s="281" t="s">
        <v>74</v>
      </c>
      <c r="C34" s="276">
        <v>149</v>
      </c>
      <c r="D34" s="276">
        <v>67</v>
      </c>
      <c r="E34" s="280"/>
      <c r="F34" s="280">
        <v>67</v>
      </c>
      <c r="G34" s="276"/>
      <c r="H34" s="276"/>
      <c r="I34" s="282"/>
      <c r="J34" s="276">
        <v>59</v>
      </c>
      <c r="K34" s="282"/>
      <c r="L34" s="276">
        <v>8</v>
      </c>
      <c r="M34" s="282"/>
      <c r="N34" s="276"/>
      <c r="O34" s="277"/>
      <c r="P34" s="277"/>
      <c r="Q34" s="269"/>
    </row>
    <row r="35" s="248" customFormat="1" ht="30" customHeight="1" spans="1:17">
      <c r="A35" s="278">
        <v>28</v>
      </c>
      <c r="B35" s="281" t="s">
        <v>75</v>
      </c>
      <c r="C35" s="276">
        <v>164</v>
      </c>
      <c r="D35" s="276">
        <v>23</v>
      </c>
      <c r="E35" s="280"/>
      <c r="F35" s="280">
        <v>23</v>
      </c>
      <c r="G35" s="276"/>
      <c r="H35" s="276"/>
      <c r="I35" s="282"/>
      <c r="J35" s="276"/>
      <c r="K35" s="282"/>
      <c r="L35" s="276">
        <v>23</v>
      </c>
      <c r="M35" s="282"/>
      <c r="N35" s="276"/>
      <c r="O35" s="277"/>
      <c r="P35" s="277"/>
      <c r="Q35" s="269"/>
    </row>
    <row r="36" ht="30" customHeight="1" spans="1:17">
      <c r="A36" s="278">
        <v>29</v>
      </c>
      <c r="B36" s="279" t="s">
        <v>26</v>
      </c>
      <c r="C36" s="276">
        <v>4819</v>
      </c>
      <c r="D36" s="276">
        <v>4284</v>
      </c>
      <c r="E36" s="280">
        <v>2238</v>
      </c>
      <c r="F36" s="280">
        <v>2046</v>
      </c>
      <c r="G36" s="276">
        <v>1895</v>
      </c>
      <c r="H36" s="276">
        <v>487</v>
      </c>
      <c r="I36" s="276">
        <v>613</v>
      </c>
      <c r="J36" s="276">
        <v>1065</v>
      </c>
      <c r="K36" s="276">
        <v>44</v>
      </c>
      <c r="L36" s="276">
        <v>119</v>
      </c>
      <c r="M36" s="276">
        <v>32</v>
      </c>
      <c r="N36" s="276">
        <v>29</v>
      </c>
      <c r="O36" s="277"/>
      <c r="P36" s="277"/>
      <c r="Q36" s="269"/>
    </row>
    <row r="37" s="248" customFormat="1" ht="30" customHeight="1" spans="1:17">
      <c r="A37" s="278">
        <v>30</v>
      </c>
      <c r="B37" s="281" t="s">
        <v>76</v>
      </c>
      <c r="C37" s="276">
        <v>20</v>
      </c>
      <c r="D37" s="276">
        <v>20</v>
      </c>
      <c r="E37" s="280">
        <v>20</v>
      </c>
      <c r="F37" s="280"/>
      <c r="G37" s="276"/>
      <c r="H37" s="276"/>
      <c r="I37" s="282">
        <v>12</v>
      </c>
      <c r="J37" s="276"/>
      <c r="K37" s="282"/>
      <c r="L37" s="276"/>
      <c r="M37" s="282">
        <v>8</v>
      </c>
      <c r="N37" s="276"/>
      <c r="O37" s="277"/>
      <c r="P37" s="277" t="s">
        <v>50</v>
      </c>
      <c r="Q37" s="269"/>
    </row>
    <row r="38" s="248" customFormat="1" ht="30" customHeight="1" spans="1:17">
      <c r="A38" s="278">
        <v>31</v>
      </c>
      <c r="B38" s="281" t="s">
        <v>77</v>
      </c>
      <c r="C38" s="276">
        <v>154</v>
      </c>
      <c r="D38" s="276">
        <v>154</v>
      </c>
      <c r="E38" s="280"/>
      <c r="F38" s="280">
        <v>154</v>
      </c>
      <c r="G38" s="276"/>
      <c r="H38" s="276"/>
      <c r="I38" s="282"/>
      <c r="J38" s="276">
        <v>47</v>
      </c>
      <c r="K38" s="282"/>
      <c r="L38" s="276">
        <v>100</v>
      </c>
      <c r="M38" s="282"/>
      <c r="N38" s="276">
        <v>7</v>
      </c>
      <c r="O38" s="277" t="s">
        <v>50</v>
      </c>
      <c r="P38" s="277"/>
      <c r="Q38" s="269"/>
    </row>
    <row r="39" s="248" customFormat="1" ht="30" customHeight="1" spans="1:17">
      <c r="A39" s="278">
        <v>32</v>
      </c>
      <c r="B39" s="281" t="s">
        <v>78</v>
      </c>
      <c r="C39" s="276">
        <v>2069</v>
      </c>
      <c r="D39" s="276">
        <v>2069</v>
      </c>
      <c r="E39" s="280">
        <v>1895</v>
      </c>
      <c r="F39" s="280">
        <v>174</v>
      </c>
      <c r="G39" s="276">
        <v>1895</v>
      </c>
      <c r="H39" s="276">
        <v>0</v>
      </c>
      <c r="I39" s="282">
        <v>0</v>
      </c>
      <c r="J39" s="276">
        <v>165</v>
      </c>
      <c r="K39" s="282">
        <v>0</v>
      </c>
      <c r="L39" s="276">
        <v>0</v>
      </c>
      <c r="M39" s="282">
        <v>0</v>
      </c>
      <c r="N39" s="276">
        <v>9</v>
      </c>
      <c r="O39" s="277"/>
      <c r="P39" s="277"/>
      <c r="Q39" s="269"/>
    </row>
    <row r="40" s="248" customFormat="1" ht="30" customHeight="1" spans="1:17">
      <c r="A40" s="278">
        <v>33</v>
      </c>
      <c r="B40" s="281" t="s">
        <v>79</v>
      </c>
      <c r="C40" s="276">
        <v>1565</v>
      </c>
      <c r="D40" s="276">
        <v>1030</v>
      </c>
      <c r="E40" s="280">
        <v>15</v>
      </c>
      <c r="F40" s="280">
        <v>1015</v>
      </c>
      <c r="G40" s="276"/>
      <c r="H40" s="276">
        <v>162</v>
      </c>
      <c r="I40" s="282">
        <v>15</v>
      </c>
      <c r="J40" s="276">
        <v>853</v>
      </c>
      <c r="K40" s="282"/>
      <c r="L40" s="276"/>
      <c r="M40" s="282"/>
      <c r="N40" s="276"/>
      <c r="O40" s="277"/>
      <c r="P40" s="277"/>
      <c r="Q40" s="269"/>
    </row>
    <row r="41" s="248" customFormat="1" ht="30" customHeight="1" spans="1:17">
      <c r="A41" s="278">
        <v>34</v>
      </c>
      <c r="B41" s="281" t="s">
        <v>80</v>
      </c>
      <c r="C41" s="276">
        <v>470</v>
      </c>
      <c r="D41" s="276">
        <v>470</v>
      </c>
      <c r="E41" s="280">
        <v>145</v>
      </c>
      <c r="F41" s="280">
        <v>325</v>
      </c>
      <c r="G41" s="276"/>
      <c r="H41" s="276">
        <v>325</v>
      </c>
      <c r="I41" s="282">
        <v>123</v>
      </c>
      <c r="J41" s="276"/>
      <c r="K41" s="282">
        <v>15</v>
      </c>
      <c r="L41" s="276"/>
      <c r="M41" s="282">
        <v>7</v>
      </c>
      <c r="N41" s="276"/>
      <c r="O41" s="277" t="s">
        <v>50</v>
      </c>
      <c r="P41" s="277"/>
      <c r="Q41" s="269"/>
    </row>
    <row r="42" s="248" customFormat="1" ht="30" customHeight="1" spans="1:17">
      <c r="A42" s="278">
        <v>35</v>
      </c>
      <c r="B42" s="281" t="s">
        <v>81</v>
      </c>
      <c r="C42" s="276">
        <v>163</v>
      </c>
      <c r="D42" s="276">
        <v>163</v>
      </c>
      <c r="E42" s="280">
        <v>163</v>
      </c>
      <c r="F42" s="280"/>
      <c r="G42" s="276"/>
      <c r="H42" s="276"/>
      <c r="I42" s="282">
        <v>117</v>
      </c>
      <c r="J42" s="276"/>
      <c r="K42" s="282">
        <v>29</v>
      </c>
      <c r="L42" s="276"/>
      <c r="M42" s="282">
        <v>17</v>
      </c>
      <c r="N42" s="276"/>
      <c r="O42" s="277"/>
      <c r="P42" s="277"/>
      <c r="Q42" s="269"/>
    </row>
    <row r="43" s="248" customFormat="1" ht="30" customHeight="1" spans="1:17">
      <c r="A43" s="278">
        <v>36</v>
      </c>
      <c r="B43" s="281" t="s">
        <v>82</v>
      </c>
      <c r="C43" s="276">
        <v>378</v>
      </c>
      <c r="D43" s="276">
        <v>378</v>
      </c>
      <c r="E43" s="280"/>
      <c r="F43" s="280">
        <v>378</v>
      </c>
      <c r="G43" s="276"/>
      <c r="H43" s="276">
        <v>0</v>
      </c>
      <c r="I43" s="282">
        <v>346</v>
      </c>
      <c r="J43" s="276"/>
      <c r="K43" s="282"/>
      <c r="L43" s="276">
        <v>19</v>
      </c>
      <c r="M43" s="282"/>
      <c r="N43" s="276">
        <v>13</v>
      </c>
      <c r="O43" s="277" t="s">
        <v>50</v>
      </c>
      <c r="P43" s="277"/>
      <c r="Q43" s="269"/>
    </row>
    <row r="44" ht="30" customHeight="1" spans="1:17">
      <c r="A44" s="278">
        <v>37</v>
      </c>
      <c r="B44" s="279" t="s">
        <v>27</v>
      </c>
      <c r="C44" s="276">
        <v>1876</v>
      </c>
      <c r="D44" s="276">
        <v>1543</v>
      </c>
      <c r="E44" s="280">
        <v>0</v>
      </c>
      <c r="F44" s="280">
        <v>1819</v>
      </c>
      <c r="G44" s="276">
        <v>0</v>
      </c>
      <c r="H44" s="276">
        <v>0</v>
      </c>
      <c r="I44" s="276">
        <v>0</v>
      </c>
      <c r="J44" s="276">
        <v>1623</v>
      </c>
      <c r="K44" s="276">
        <v>0</v>
      </c>
      <c r="L44" s="276">
        <v>113</v>
      </c>
      <c r="M44" s="276">
        <v>0</v>
      </c>
      <c r="N44" s="276">
        <v>83</v>
      </c>
      <c r="O44" s="277"/>
      <c r="P44" s="277"/>
      <c r="Q44" s="269"/>
    </row>
    <row r="45" s="248" customFormat="1" ht="30" customHeight="1" spans="1:17">
      <c r="A45" s="278">
        <v>38</v>
      </c>
      <c r="B45" s="281" t="s">
        <v>83</v>
      </c>
      <c r="C45" s="276">
        <v>136</v>
      </c>
      <c r="D45" s="276">
        <v>136</v>
      </c>
      <c r="E45" s="280">
        <v>0</v>
      </c>
      <c r="F45" s="280">
        <v>136</v>
      </c>
      <c r="G45" s="276">
        <v>0</v>
      </c>
      <c r="H45" s="276">
        <v>0</v>
      </c>
      <c r="I45" s="282">
        <v>0</v>
      </c>
      <c r="J45" s="276">
        <v>128</v>
      </c>
      <c r="K45" s="282">
        <v>0</v>
      </c>
      <c r="L45" s="276">
        <v>4</v>
      </c>
      <c r="M45" s="282">
        <v>0</v>
      </c>
      <c r="N45" s="276">
        <v>4</v>
      </c>
      <c r="O45" s="277"/>
      <c r="P45" s="277" t="s">
        <v>50</v>
      </c>
      <c r="Q45" s="269"/>
    </row>
    <row r="46" s="248" customFormat="1" ht="30" customHeight="1" spans="1:17">
      <c r="A46" s="278">
        <v>39</v>
      </c>
      <c r="B46" s="281" t="s">
        <v>84</v>
      </c>
      <c r="C46" s="276">
        <v>276</v>
      </c>
      <c r="D46" s="276"/>
      <c r="E46" s="280"/>
      <c r="F46" s="280">
        <v>276</v>
      </c>
      <c r="G46" s="276"/>
      <c r="H46" s="276"/>
      <c r="I46" s="282"/>
      <c r="J46" s="276">
        <v>262</v>
      </c>
      <c r="K46" s="282"/>
      <c r="L46" s="276">
        <v>9</v>
      </c>
      <c r="M46" s="282"/>
      <c r="N46" s="276">
        <v>5</v>
      </c>
      <c r="O46" s="277" t="s">
        <v>50</v>
      </c>
      <c r="P46" s="277"/>
      <c r="Q46" s="269"/>
    </row>
    <row r="47" s="248" customFormat="1" ht="30" customHeight="1" spans="1:17">
      <c r="A47" s="278">
        <v>40</v>
      </c>
      <c r="B47" s="281" t="s">
        <v>85</v>
      </c>
      <c r="C47" s="276">
        <v>445</v>
      </c>
      <c r="D47" s="276">
        <v>445</v>
      </c>
      <c r="E47" s="280"/>
      <c r="F47" s="280">
        <v>445</v>
      </c>
      <c r="G47" s="276"/>
      <c r="H47" s="276"/>
      <c r="I47" s="282"/>
      <c r="J47" s="276">
        <v>394</v>
      </c>
      <c r="K47" s="282"/>
      <c r="L47" s="276">
        <v>47</v>
      </c>
      <c r="M47" s="282"/>
      <c r="N47" s="276">
        <v>4</v>
      </c>
      <c r="O47" s="277" t="s">
        <v>50</v>
      </c>
      <c r="P47" s="277"/>
      <c r="Q47" s="269"/>
    </row>
    <row r="48" s="248" customFormat="1" ht="30" customHeight="1" spans="1:17">
      <c r="A48" s="278">
        <v>41</v>
      </c>
      <c r="B48" s="281" t="s">
        <v>86</v>
      </c>
      <c r="C48" s="276">
        <v>175</v>
      </c>
      <c r="D48" s="276">
        <v>175</v>
      </c>
      <c r="E48" s="280"/>
      <c r="F48" s="280">
        <v>175</v>
      </c>
      <c r="G48" s="276"/>
      <c r="H48" s="276"/>
      <c r="I48" s="282"/>
      <c r="J48" s="276">
        <v>128</v>
      </c>
      <c r="K48" s="282"/>
      <c r="L48" s="276">
        <v>39</v>
      </c>
      <c r="M48" s="282"/>
      <c r="N48" s="276">
        <v>8</v>
      </c>
      <c r="O48" s="277"/>
      <c r="P48" s="277"/>
      <c r="Q48" s="269"/>
    </row>
    <row r="49" s="248" customFormat="1" ht="30" customHeight="1" spans="1:17">
      <c r="A49" s="278">
        <v>42</v>
      </c>
      <c r="B49" s="281" t="s">
        <v>87</v>
      </c>
      <c r="C49" s="276">
        <v>101</v>
      </c>
      <c r="D49" s="276">
        <v>101</v>
      </c>
      <c r="E49" s="280"/>
      <c r="F49" s="280">
        <v>101</v>
      </c>
      <c r="G49" s="276"/>
      <c r="H49" s="276"/>
      <c r="I49" s="282"/>
      <c r="J49" s="276">
        <v>78</v>
      </c>
      <c r="K49" s="282"/>
      <c r="L49" s="276">
        <v>12</v>
      </c>
      <c r="M49" s="282"/>
      <c r="N49" s="276">
        <v>11</v>
      </c>
      <c r="O49" s="277"/>
      <c r="P49" s="277"/>
      <c r="Q49" s="269"/>
    </row>
    <row r="50" s="248" customFormat="1" ht="30" customHeight="1" spans="1:17">
      <c r="A50" s="278">
        <v>43</v>
      </c>
      <c r="B50" s="281" t="s">
        <v>88</v>
      </c>
      <c r="C50" s="276">
        <v>221</v>
      </c>
      <c r="D50" s="276">
        <v>221</v>
      </c>
      <c r="E50" s="280">
        <v>0</v>
      </c>
      <c r="F50" s="280">
        <v>221</v>
      </c>
      <c r="G50" s="276">
        <v>0</v>
      </c>
      <c r="H50" s="276">
        <v>0</v>
      </c>
      <c r="I50" s="282">
        <v>0</v>
      </c>
      <c r="J50" s="276">
        <v>181</v>
      </c>
      <c r="K50" s="282">
        <v>0</v>
      </c>
      <c r="L50" s="276">
        <v>2</v>
      </c>
      <c r="M50" s="282">
        <v>0</v>
      </c>
      <c r="N50" s="276">
        <v>38</v>
      </c>
      <c r="O50" s="277"/>
      <c r="P50" s="283"/>
      <c r="Q50" s="269"/>
    </row>
    <row r="51" s="248" customFormat="1" ht="30" customHeight="1" spans="1:17">
      <c r="A51" s="278">
        <v>44</v>
      </c>
      <c r="B51" s="281" t="s">
        <v>89</v>
      </c>
      <c r="C51" s="276">
        <v>522</v>
      </c>
      <c r="D51" s="276">
        <v>465</v>
      </c>
      <c r="E51" s="280"/>
      <c r="F51" s="280">
        <v>465</v>
      </c>
      <c r="G51" s="276"/>
      <c r="H51" s="276"/>
      <c r="I51" s="282"/>
      <c r="J51" s="276">
        <v>452</v>
      </c>
      <c r="K51" s="282"/>
      <c r="L51" s="276"/>
      <c r="M51" s="282"/>
      <c r="N51" s="276">
        <v>13</v>
      </c>
      <c r="O51" s="277" t="s">
        <v>50</v>
      </c>
      <c r="P51" s="277"/>
      <c r="Q51" s="269"/>
    </row>
    <row r="52" ht="30" customHeight="1" spans="1:17">
      <c r="A52" s="278">
        <v>45</v>
      </c>
      <c r="B52" s="279" t="s">
        <v>28</v>
      </c>
      <c r="C52" s="276">
        <v>14001</v>
      </c>
      <c r="D52" s="276">
        <v>14001</v>
      </c>
      <c r="E52" s="280">
        <v>1434</v>
      </c>
      <c r="F52" s="280">
        <v>12567</v>
      </c>
      <c r="G52" s="276">
        <v>1042</v>
      </c>
      <c r="H52" s="276">
        <v>11104</v>
      </c>
      <c r="I52" s="276">
        <v>362</v>
      </c>
      <c r="J52" s="276">
        <v>1384</v>
      </c>
      <c r="K52" s="276">
        <v>0</v>
      </c>
      <c r="L52" s="276">
        <v>15</v>
      </c>
      <c r="M52" s="276">
        <v>30</v>
      </c>
      <c r="N52" s="276">
        <v>64</v>
      </c>
      <c r="O52" s="277"/>
      <c r="P52" s="277"/>
      <c r="Q52" s="269"/>
    </row>
    <row r="53" s="248" customFormat="1" ht="30" customHeight="1" spans="1:17">
      <c r="A53" s="278">
        <v>46</v>
      </c>
      <c r="B53" s="281" t="s">
        <v>90</v>
      </c>
      <c r="C53" s="276">
        <v>280</v>
      </c>
      <c r="D53" s="276">
        <v>280</v>
      </c>
      <c r="E53" s="280">
        <v>148</v>
      </c>
      <c r="F53" s="280">
        <v>132</v>
      </c>
      <c r="G53" s="276">
        <v>148</v>
      </c>
      <c r="H53" s="276">
        <v>0</v>
      </c>
      <c r="I53" s="282">
        <v>0</v>
      </c>
      <c r="J53" s="276">
        <v>126</v>
      </c>
      <c r="K53" s="282">
        <v>0</v>
      </c>
      <c r="L53" s="276">
        <v>2</v>
      </c>
      <c r="M53" s="282">
        <v>0</v>
      </c>
      <c r="N53" s="276">
        <v>4</v>
      </c>
      <c r="O53" s="277"/>
      <c r="P53" s="277"/>
      <c r="Q53" s="269"/>
    </row>
    <row r="54" s="248" customFormat="1" ht="30" customHeight="1" spans="1:17">
      <c r="A54" s="278">
        <v>47</v>
      </c>
      <c r="B54" s="281" t="s">
        <v>91</v>
      </c>
      <c r="C54" s="276">
        <v>85</v>
      </c>
      <c r="D54" s="276">
        <v>85</v>
      </c>
      <c r="E54" s="280">
        <v>85</v>
      </c>
      <c r="F54" s="280"/>
      <c r="G54" s="276"/>
      <c r="H54" s="276"/>
      <c r="I54" s="282">
        <v>73</v>
      </c>
      <c r="J54" s="276"/>
      <c r="K54" s="282"/>
      <c r="L54" s="276"/>
      <c r="M54" s="282">
        <v>12</v>
      </c>
      <c r="N54" s="276"/>
      <c r="O54" s="283"/>
      <c r="P54" s="283"/>
      <c r="Q54" s="269"/>
    </row>
    <row r="55" s="248" customFormat="1" ht="30" customHeight="1" spans="1:17">
      <c r="A55" s="278">
        <v>48</v>
      </c>
      <c r="B55" s="281" t="s">
        <v>92</v>
      </c>
      <c r="C55" s="276">
        <v>312</v>
      </c>
      <c r="D55" s="276">
        <v>312</v>
      </c>
      <c r="E55" s="280">
        <v>156</v>
      </c>
      <c r="F55" s="280">
        <v>156</v>
      </c>
      <c r="G55" s="276">
        <v>0</v>
      </c>
      <c r="H55" s="276">
        <v>0</v>
      </c>
      <c r="I55" s="282">
        <v>155</v>
      </c>
      <c r="J55" s="276">
        <v>155</v>
      </c>
      <c r="K55" s="282"/>
      <c r="L55" s="276"/>
      <c r="M55" s="282">
        <v>1</v>
      </c>
      <c r="N55" s="276">
        <v>1</v>
      </c>
      <c r="O55" s="283"/>
      <c r="P55" s="283"/>
      <c r="Q55" s="269"/>
    </row>
    <row r="56" s="248" customFormat="1" ht="30" customHeight="1" spans="1:17">
      <c r="A56" s="278">
        <v>49</v>
      </c>
      <c r="B56" s="281" t="s">
        <v>93</v>
      </c>
      <c r="C56" s="276">
        <v>1030</v>
      </c>
      <c r="D56" s="276">
        <v>1030</v>
      </c>
      <c r="E56" s="280">
        <v>1030</v>
      </c>
      <c r="F56" s="280"/>
      <c r="G56" s="276">
        <v>894</v>
      </c>
      <c r="H56" s="276"/>
      <c r="I56" s="282">
        <v>119</v>
      </c>
      <c r="J56" s="276"/>
      <c r="K56" s="282"/>
      <c r="L56" s="276"/>
      <c r="M56" s="282">
        <v>17</v>
      </c>
      <c r="N56" s="276"/>
      <c r="O56" s="283"/>
      <c r="P56" s="277" t="s">
        <v>50</v>
      </c>
      <c r="Q56" s="269"/>
    </row>
    <row r="57" s="248" customFormat="1" ht="30" customHeight="1" spans="1:17">
      <c r="A57" s="278">
        <v>50</v>
      </c>
      <c r="B57" s="281" t="s">
        <v>94</v>
      </c>
      <c r="C57" s="276">
        <v>326</v>
      </c>
      <c r="D57" s="276">
        <v>326</v>
      </c>
      <c r="E57" s="280">
        <v>15</v>
      </c>
      <c r="F57" s="280">
        <v>311</v>
      </c>
      <c r="G57" s="276">
        <v>0</v>
      </c>
      <c r="H57" s="276">
        <v>0</v>
      </c>
      <c r="I57" s="282">
        <v>15</v>
      </c>
      <c r="J57" s="276">
        <v>264</v>
      </c>
      <c r="K57" s="282">
        <v>0</v>
      </c>
      <c r="L57" s="276">
        <v>6</v>
      </c>
      <c r="M57" s="282"/>
      <c r="N57" s="276">
        <v>41</v>
      </c>
      <c r="O57" s="283"/>
      <c r="P57" s="283"/>
      <c r="Q57" s="269"/>
    </row>
    <row r="58" s="248" customFormat="1" ht="30" customHeight="1" spans="1:17">
      <c r="A58" s="278">
        <v>51</v>
      </c>
      <c r="B58" s="281" t="s">
        <v>95</v>
      </c>
      <c r="C58" s="276">
        <v>282</v>
      </c>
      <c r="D58" s="276">
        <v>282</v>
      </c>
      <c r="E58" s="280"/>
      <c r="F58" s="280">
        <v>282</v>
      </c>
      <c r="G58" s="276"/>
      <c r="H58" s="276">
        <v>66</v>
      </c>
      <c r="I58" s="282"/>
      <c r="J58" s="276">
        <v>212</v>
      </c>
      <c r="K58" s="282"/>
      <c r="L58" s="276">
        <v>4</v>
      </c>
      <c r="M58" s="282"/>
      <c r="N58" s="276"/>
      <c r="O58" s="277"/>
      <c r="P58" s="277" t="s">
        <v>50</v>
      </c>
      <c r="Q58" s="269"/>
    </row>
    <row r="59" s="248" customFormat="1" ht="30" customHeight="1" spans="1:17">
      <c r="A59" s="278">
        <v>52</v>
      </c>
      <c r="B59" s="281" t="s">
        <v>96</v>
      </c>
      <c r="C59" s="276">
        <v>11301</v>
      </c>
      <c r="D59" s="276">
        <v>11301</v>
      </c>
      <c r="E59" s="280"/>
      <c r="F59" s="280">
        <v>11301</v>
      </c>
      <c r="G59" s="276"/>
      <c r="H59" s="276">
        <v>11038</v>
      </c>
      <c r="I59" s="282"/>
      <c r="J59" s="276">
        <v>257</v>
      </c>
      <c r="K59" s="282"/>
      <c r="L59" s="276">
        <v>3</v>
      </c>
      <c r="M59" s="282"/>
      <c r="N59" s="276">
        <v>3</v>
      </c>
      <c r="O59" s="277" t="s">
        <v>50</v>
      </c>
      <c r="P59" s="277"/>
      <c r="Q59" s="269"/>
    </row>
    <row r="60" s="248" customFormat="1" ht="30" customHeight="1" spans="1:17">
      <c r="A60" s="278">
        <v>53</v>
      </c>
      <c r="B60" s="281" t="s">
        <v>97</v>
      </c>
      <c r="C60" s="276">
        <v>385</v>
      </c>
      <c r="D60" s="276">
        <v>385</v>
      </c>
      <c r="E60" s="280"/>
      <c r="F60" s="280">
        <v>385</v>
      </c>
      <c r="G60" s="276"/>
      <c r="H60" s="276"/>
      <c r="I60" s="282"/>
      <c r="J60" s="276">
        <v>370</v>
      </c>
      <c r="K60" s="282"/>
      <c r="L60" s="276"/>
      <c r="M60" s="282"/>
      <c r="N60" s="276">
        <v>15</v>
      </c>
      <c r="O60" s="277" t="s">
        <v>50</v>
      </c>
      <c r="P60" s="277"/>
      <c r="Q60" s="269"/>
    </row>
    <row r="61" ht="30" customHeight="1" spans="1:17">
      <c r="A61" s="278">
        <v>54</v>
      </c>
      <c r="B61" s="279" t="s">
        <v>29</v>
      </c>
      <c r="C61" s="276">
        <v>1017</v>
      </c>
      <c r="D61" s="276">
        <v>1017</v>
      </c>
      <c r="E61" s="280">
        <v>8</v>
      </c>
      <c r="F61" s="280">
        <v>1009</v>
      </c>
      <c r="G61" s="276">
        <v>0</v>
      </c>
      <c r="H61" s="276">
        <v>32</v>
      </c>
      <c r="I61" s="276">
        <v>8</v>
      </c>
      <c r="J61" s="276">
        <v>681</v>
      </c>
      <c r="K61" s="276">
        <v>0</v>
      </c>
      <c r="L61" s="276">
        <v>245</v>
      </c>
      <c r="M61" s="276">
        <v>0</v>
      </c>
      <c r="N61" s="276">
        <v>51</v>
      </c>
      <c r="O61" s="283"/>
      <c r="P61" s="277"/>
      <c r="Q61" s="269"/>
    </row>
    <row r="62" s="248" customFormat="1" ht="30" customHeight="1" spans="1:17">
      <c r="A62" s="278">
        <v>55</v>
      </c>
      <c r="B62" s="281" t="s">
        <v>98</v>
      </c>
      <c r="C62" s="276">
        <v>86</v>
      </c>
      <c r="D62" s="276">
        <v>86</v>
      </c>
      <c r="E62" s="280"/>
      <c r="F62" s="280">
        <v>86</v>
      </c>
      <c r="G62" s="276"/>
      <c r="H62" s="276"/>
      <c r="I62" s="276"/>
      <c r="J62" s="276">
        <v>64</v>
      </c>
      <c r="K62" s="282"/>
      <c r="L62" s="276">
        <v>1</v>
      </c>
      <c r="M62" s="282"/>
      <c r="N62" s="276">
        <v>21</v>
      </c>
      <c r="O62" s="277"/>
      <c r="P62" s="277" t="s">
        <v>50</v>
      </c>
      <c r="Q62" s="269"/>
    </row>
    <row r="63" s="248" customFormat="1" ht="30" customHeight="1" spans="1:17">
      <c r="A63" s="278">
        <v>56</v>
      </c>
      <c r="B63" s="281" t="s">
        <v>99</v>
      </c>
      <c r="C63" s="276">
        <v>3</v>
      </c>
      <c r="D63" s="276">
        <v>3</v>
      </c>
      <c r="E63" s="280"/>
      <c r="F63" s="280">
        <v>3</v>
      </c>
      <c r="G63" s="276"/>
      <c r="H63" s="276"/>
      <c r="I63" s="282"/>
      <c r="J63" s="276">
        <v>2</v>
      </c>
      <c r="K63" s="282"/>
      <c r="L63" s="276"/>
      <c r="M63" s="282"/>
      <c r="N63" s="276">
        <v>1</v>
      </c>
      <c r="O63" s="277"/>
      <c r="P63" s="277"/>
      <c r="Q63" s="269"/>
    </row>
    <row r="64" s="248" customFormat="1" ht="30" customHeight="1" spans="1:17">
      <c r="A64" s="278">
        <v>57</v>
      </c>
      <c r="B64" s="281" t="s">
        <v>100</v>
      </c>
      <c r="C64" s="276">
        <v>315</v>
      </c>
      <c r="D64" s="276">
        <v>315</v>
      </c>
      <c r="E64" s="280"/>
      <c r="F64" s="280">
        <v>315</v>
      </c>
      <c r="G64" s="276"/>
      <c r="H64" s="276">
        <v>7</v>
      </c>
      <c r="I64" s="282"/>
      <c r="J64" s="276">
        <v>298</v>
      </c>
      <c r="K64" s="282"/>
      <c r="L64" s="276">
        <v>4</v>
      </c>
      <c r="M64" s="282"/>
      <c r="N64" s="276">
        <v>6</v>
      </c>
      <c r="O64" s="283"/>
      <c r="P64" s="283"/>
      <c r="Q64" s="269"/>
    </row>
    <row r="65" s="248" customFormat="1" ht="30" customHeight="1" spans="1:17">
      <c r="A65" s="278">
        <v>58</v>
      </c>
      <c r="B65" s="281" t="s">
        <v>101</v>
      </c>
      <c r="C65" s="276">
        <v>225</v>
      </c>
      <c r="D65" s="276">
        <v>225</v>
      </c>
      <c r="E65" s="280"/>
      <c r="F65" s="280">
        <v>225</v>
      </c>
      <c r="G65" s="276"/>
      <c r="H65" s="276">
        <v>25</v>
      </c>
      <c r="I65" s="282"/>
      <c r="J65" s="276"/>
      <c r="K65" s="282"/>
      <c r="L65" s="276">
        <v>193</v>
      </c>
      <c r="M65" s="282"/>
      <c r="N65" s="276">
        <v>7</v>
      </c>
      <c r="O65" s="283"/>
      <c r="P65" s="283"/>
      <c r="Q65" s="269"/>
    </row>
    <row r="66" s="248" customFormat="1" ht="30" customHeight="1" spans="1:17">
      <c r="A66" s="278">
        <v>59</v>
      </c>
      <c r="B66" s="281" t="s">
        <v>102</v>
      </c>
      <c r="C66" s="276">
        <v>28</v>
      </c>
      <c r="D66" s="276">
        <v>28</v>
      </c>
      <c r="E66" s="280"/>
      <c r="F66" s="280">
        <v>28</v>
      </c>
      <c r="G66" s="276"/>
      <c r="H66" s="276"/>
      <c r="I66" s="282"/>
      <c r="J66" s="276">
        <v>28</v>
      </c>
      <c r="K66" s="282"/>
      <c r="L66" s="276"/>
      <c r="M66" s="282"/>
      <c r="N66" s="276"/>
      <c r="O66" s="283"/>
      <c r="P66" s="283"/>
      <c r="Q66" s="269"/>
    </row>
    <row r="67" s="248" customFormat="1" ht="30" customHeight="1" spans="1:17">
      <c r="A67" s="278">
        <v>60</v>
      </c>
      <c r="B67" s="281" t="s">
        <v>103</v>
      </c>
      <c r="C67" s="276">
        <v>22</v>
      </c>
      <c r="D67" s="276">
        <v>22</v>
      </c>
      <c r="E67" s="280">
        <v>8</v>
      </c>
      <c r="F67" s="280">
        <v>14</v>
      </c>
      <c r="G67" s="276"/>
      <c r="H67" s="276"/>
      <c r="I67" s="282">
        <v>8</v>
      </c>
      <c r="J67" s="276">
        <v>14</v>
      </c>
      <c r="K67" s="282"/>
      <c r="L67" s="276"/>
      <c r="M67" s="282"/>
      <c r="N67" s="276"/>
      <c r="O67" s="277" t="s">
        <v>50</v>
      </c>
      <c r="P67" s="277"/>
      <c r="Q67" s="269"/>
    </row>
    <row r="68" s="248" customFormat="1" ht="30" customHeight="1" spans="1:17">
      <c r="A68" s="278">
        <v>61</v>
      </c>
      <c r="B68" s="281" t="s">
        <v>104</v>
      </c>
      <c r="C68" s="276">
        <v>338</v>
      </c>
      <c r="D68" s="276">
        <v>338</v>
      </c>
      <c r="E68" s="280"/>
      <c r="F68" s="280">
        <v>338</v>
      </c>
      <c r="G68" s="276"/>
      <c r="H68" s="276"/>
      <c r="I68" s="282"/>
      <c r="J68" s="276">
        <v>275</v>
      </c>
      <c r="K68" s="282"/>
      <c r="L68" s="276">
        <v>47</v>
      </c>
      <c r="M68" s="282"/>
      <c r="N68" s="276">
        <v>16</v>
      </c>
      <c r="O68" s="277" t="s">
        <v>50</v>
      </c>
      <c r="P68" s="277"/>
      <c r="Q68" s="269"/>
    </row>
    <row r="69" s="248" customFormat="1" ht="30" customHeight="1" spans="1:17">
      <c r="A69" s="278">
        <v>62</v>
      </c>
      <c r="B69" s="279" t="s">
        <v>30</v>
      </c>
      <c r="C69" s="276">
        <v>665</v>
      </c>
      <c r="D69" s="276">
        <v>665</v>
      </c>
      <c r="E69" s="280">
        <v>0</v>
      </c>
      <c r="F69" s="280">
        <v>665</v>
      </c>
      <c r="G69" s="276">
        <v>0</v>
      </c>
      <c r="H69" s="276">
        <v>0</v>
      </c>
      <c r="I69" s="276">
        <v>0</v>
      </c>
      <c r="J69" s="276">
        <v>522</v>
      </c>
      <c r="K69" s="276">
        <v>0</v>
      </c>
      <c r="L69" s="276">
        <v>101</v>
      </c>
      <c r="M69" s="276">
        <v>0</v>
      </c>
      <c r="N69" s="276">
        <v>42</v>
      </c>
      <c r="O69" s="277"/>
      <c r="P69" s="277"/>
      <c r="Q69" s="269"/>
    </row>
    <row r="70" s="248" customFormat="1" ht="30" customHeight="1" spans="1:17">
      <c r="A70" s="278">
        <v>63</v>
      </c>
      <c r="B70" s="281" t="s">
        <v>105</v>
      </c>
      <c r="C70" s="276">
        <v>225</v>
      </c>
      <c r="D70" s="276">
        <v>225</v>
      </c>
      <c r="E70" s="280">
        <v>0</v>
      </c>
      <c r="F70" s="280">
        <v>225</v>
      </c>
      <c r="G70" s="276">
        <v>0</v>
      </c>
      <c r="H70" s="276">
        <v>0</v>
      </c>
      <c r="I70" s="282">
        <v>0</v>
      </c>
      <c r="J70" s="276">
        <v>125</v>
      </c>
      <c r="K70" s="282">
        <v>0</v>
      </c>
      <c r="L70" s="276">
        <v>77</v>
      </c>
      <c r="M70" s="282">
        <v>0</v>
      </c>
      <c r="N70" s="276">
        <v>23</v>
      </c>
      <c r="O70" s="277" t="s">
        <v>50</v>
      </c>
      <c r="P70" s="277"/>
      <c r="Q70" s="269"/>
    </row>
    <row r="71" s="248" customFormat="1" ht="30" customHeight="1" spans="1:17">
      <c r="A71" s="278">
        <v>64</v>
      </c>
      <c r="B71" s="281" t="s">
        <v>106</v>
      </c>
      <c r="C71" s="276">
        <v>228</v>
      </c>
      <c r="D71" s="276">
        <v>228</v>
      </c>
      <c r="E71" s="280"/>
      <c r="F71" s="280">
        <v>228</v>
      </c>
      <c r="G71" s="276"/>
      <c r="H71" s="276"/>
      <c r="I71" s="282"/>
      <c r="J71" s="276">
        <v>221</v>
      </c>
      <c r="K71" s="282"/>
      <c r="L71" s="276">
        <v>3</v>
      </c>
      <c r="M71" s="282"/>
      <c r="N71" s="276">
        <v>4</v>
      </c>
      <c r="O71" s="277" t="s">
        <v>50</v>
      </c>
      <c r="P71" s="277"/>
      <c r="Q71" s="269"/>
    </row>
    <row r="72" s="248" customFormat="1" ht="30" customHeight="1" spans="1:17">
      <c r="A72" s="278">
        <v>65</v>
      </c>
      <c r="B72" s="281" t="s">
        <v>107</v>
      </c>
      <c r="C72" s="276">
        <v>82</v>
      </c>
      <c r="D72" s="276">
        <v>82</v>
      </c>
      <c r="E72" s="280"/>
      <c r="F72" s="280">
        <v>82</v>
      </c>
      <c r="G72" s="276"/>
      <c r="H72" s="276"/>
      <c r="I72" s="282"/>
      <c r="J72" s="276">
        <v>67</v>
      </c>
      <c r="K72" s="282"/>
      <c r="L72" s="276">
        <v>7</v>
      </c>
      <c r="M72" s="282"/>
      <c r="N72" s="276">
        <v>8</v>
      </c>
      <c r="O72" s="277"/>
      <c r="P72" s="277" t="s">
        <v>50</v>
      </c>
      <c r="Q72" s="269"/>
    </row>
    <row r="73" s="248" customFormat="1" ht="30" customHeight="1" spans="1:17">
      <c r="A73" s="278">
        <v>66</v>
      </c>
      <c r="B73" s="281" t="s">
        <v>108</v>
      </c>
      <c r="C73" s="276">
        <v>83</v>
      </c>
      <c r="D73" s="276">
        <v>83</v>
      </c>
      <c r="E73" s="280">
        <v>0</v>
      </c>
      <c r="F73" s="280">
        <v>83</v>
      </c>
      <c r="G73" s="276"/>
      <c r="H73" s="276"/>
      <c r="I73" s="282"/>
      <c r="J73" s="276">
        <v>71</v>
      </c>
      <c r="K73" s="282"/>
      <c r="L73" s="276">
        <v>7</v>
      </c>
      <c r="M73" s="282"/>
      <c r="N73" s="276">
        <v>5</v>
      </c>
      <c r="O73" s="277"/>
      <c r="P73" s="277"/>
      <c r="Q73" s="269"/>
    </row>
    <row r="74" s="248" customFormat="1" ht="30" customHeight="1" spans="1:17">
      <c r="A74" s="278">
        <v>67</v>
      </c>
      <c r="B74" s="281" t="s">
        <v>109</v>
      </c>
      <c r="C74" s="276">
        <v>47</v>
      </c>
      <c r="D74" s="276">
        <v>47</v>
      </c>
      <c r="E74" s="280"/>
      <c r="F74" s="280">
        <v>47</v>
      </c>
      <c r="G74" s="276"/>
      <c r="H74" s="276">
        <v>0</v>
      </c>
      <c r="I74" s="282"/>
      <c r="J74" s="276">
        <v>38</v>
      </c>
      <c r="K74" s="282"/>
      <c r="L74" s="276">
        <v>7</v>
      </c>
      <c r="M74" s="282"/>
      <c r="N74" s="276">
        <v>2</v>
      </c>
      <c r="O74" s="277"/>
      <c r="P74" s="277"/>
      <c r="Q74" s="269"/>
    </row>
    <row r="75" ht="30" customHeight="1" spans="1:17">
      <c r="A75" s="278">
        <v>68</v>
      </c>
      <c r="B75" s="279" t="s">
        <v>31</v>
      </c>
      <c r="C75" s="276">
        <v>184</v>
      </c>
      <c r="D75" s="276">
        <v>103</v>
      </c>
      <c r="E75" s="280">
        <v>0</v>
      </c>
      <c r="F75" s="280">
        <v>103</v>
      </c>
      <c r="G75" s="276">
        <v>0</v>
      </c>
      <c r="H75" s="276">
        <v>0</v>
      </c>
      <c r="I75" s="276">
        <v>66</v>
      </c>
      <c r="J75" s="276">
        <v>24</v>
      </c>
      <c r="K75" s="276">
        <v>0</v>
      </c>
      <c r="L75" s="276">
        <v>9</v>
      </c>
      <c r="M75" s="276">
        <v>0</v>
      </c>
      <c r="N75" s="276">
        <v>4</v>
      </c>
      <c r="O75" s="277"/>
      <c r="P75" s="277"/>
      <c r="Q75" s="269"/>
    </row>
    <row r="76" s="248" customFormat="1" ht="30" customHeight="1" spans="1:17">
      <c r="A76" s="278">
        <v>69</v>
      </c>
      <c r="B76" s="281" t="s">
        <v>110</v>
      </c>
      <c r="C76" s="276">
        <v>9</v>
      </c>
      <c r="D76" s="276">
        <v>2</v>
      </c>
      <c r="E76" s="280"/>
      <c r="F76" s="280">
        <v>2</v>
      </c>
      <c r="G76" s="276"/>
      <c r="H76" s="276"/>
      <c r="I76" s="282"/>
      <c r="J76" s="276">
        <v>2</v>
      </c>
      <c r="K76" s="282"/>
      <c r="L76" s="276"/>
      <c r="M76" s="282"/>
      <c r="N76" s="276"/>
      <c r="O76" s="277"/>
      <c r="P76" s="277"/>
      <c r="Q76" s="269"/>
    </row>
    <row r="77" s="248" customFormat="1" ht="30" customHeight="1" spans="1:17">
      <c r="A77" s="278">
        <v>70</v>
      </c>
      <c r="B77" s="281" t="s">
        <v>142</v>
      </c>
      <c r="C77" s="276"/>
      <c r="D77" s="276"/>
      <c r="E77" s="280"/>
      <c r="F77" s="280"/>
      <c r="G77" s="276"/>
      <c r="H77" s="276"/>
      <c r="I77" s="282"/>
      <c r="J77" s="276"/>
      <c r="K77" s="282"/>
      <c r="L77" s="276"/>
      <c r="M77" s="282"/>
      <c r="N77" s="276"/>
      <c r="O77" s="277"/>
      <c r="P77" s="277"/>
      <c r="Q77" s="269"/>
    </row>
    <row r="78" s="248" customFormat="1" ht="30" customHeight="1" spans="1:17">
      <c r="A78" s="278">
        <v>71</v>
      </c>
      <c r="B78" s="281" t="s">
        <v>111</v>
      </c>
      <c r="C78" s="276">
        <v>29</v>
      </c>
      <c r="D78" s="276"/>
      <c r="E78" s="280"/>
      <c r="F78" s="280"/>
      <c r="G78" s="276"/>
      <c r="H78" s="276"/>
      <c r="I78" s="282"/>
      <c r="J78" s="276"/>
      <c r="K78" s="282"/>
      <c r="L78" s="276"/>
      <c r="M78" s="282"/>
      <c r="N78" s="276"/>
      <c r="O78" s="277"/>
      <c r="P78" s="277"/>
      <c r="Q78" s="269"/>
    </row>
    <row r="79" s="248" customFormat="1" ht="30" customHeight="1" spans="1:17">
      <c r="A79" s="278">
        <v>72</v>
      </c>
      <c r="B79" s="281" t="s">
        <v>112</v>
      </c>
      <c r="C79" s="276">
        <v>24</v>
      </c>
      <c r="D79" s="276"/>
      <c r="E79" s="280"/>
      <c r="F79" s="280"/>
      <c r="G79" s="276"/>
      <c r="H79" s="276"/>
      <c r="I79" s="282"/>
      <c r="J79" s="276"/>
      <c r="K79" s="282"/>
      <c r="L79" s="276"/>
      <c r="M79" s="282"/>
      <c r="N79" s="276"/>
      <c r="O79" s="277"/>
      <c r="P79" s="286"/>
      <c r="Q79" s="269"/>
    </row>
    <row r="80" s="248" customFormat="1" ht="30" customHeight="1" spans="1:17">
      <c r="A80" s="278">
        <v>73</v>
      </c>
      <c r="B80" s="281" t="s">
        <v>113</v>
      </c>
      <c r="C80" s="276">
        <v>8</v>
      </c>
      <c r="D80" s="276"/>
      <c r="E80" s="280"/>
      <c r="F80" s="280"/>
      <c r="G80" s="276"/>
      <c r="H80" s="276"/>
      <c r="I80" s="282"/>
      <c r="J80" s="276"/>
      <c r="K80" s="282"/>
      <c r="L80" s="276"/>
      <c r="M80" s="282"/>
      <c r="N80" s="276"/>
      <c r="O80" s="287"/>
      <c r="P80" s="288"/>
      <c r="Q80" s="269"/>
    </row>
    <row r="81" s="248" customFormat="1" ht="30" customHeight="1" spans="1:17">
      <c r="A81" s="278">
        <v>74</v>
      </c>
      <c r="B81" s="281" t="s">
        <v>114</v>
      </c>
      <c r="C81" s="276">
        <v>28</v>
      </c>
      <c r="D81" s="276">
        <v>28</v>
      </c>
      <c r="E81" s="280"/>
      <c r="F81" s="280">
        <v>28</v>
      </c>
      <c r="G81" s="276"/>
      <c r="H81" s="276"/>
      <c r="I81" s="282"/>
      <c r="J81" s="276">
        <v>22</v>
      </c>
      <c r="K81" s="282"/>
      <c r="L81" s="276">
        <v>3</v>
      </c>
      <c r="M81" s="282"/>
      <c r="N81" s="276">
        <v>3</v>
      </c>
      <c r="O81" s="287"/>
      <c r="P81" s="288" t="s">
        <v>50</v>
      </c>
      <c r="Q81" s="269"/>
    </row>
    <row r="82" s="248" customFormat="1" ht="30" customHeight="1" spans="1:17">
      <c r="A82" s="278">
        <v>75</v>
      </c>
      <c r="B82" s="281" t="s">
        <v>115</v>
      </c>
      <c r="C82" s="276"/>
      <c r="D82" s="276"/>
      <c r="E82" s="280"/>
      <c r="F82" s="280"/>
      <c r="G82" s="276"/>
      <c r="H82" s="276"/>
      <c r="I82" s="282"/>
      <c r="J82" s="276"/>
      <c r="K82" s="282"/>
      <c r="L82" s="276"/>
      <c r="M82" s="282"/>
      <c r="N82" s="276"/>
      <c r="O82" s="287"/>
      <c r="P82" s="288"/>
      <c r="Q82" s="269"/>
    </row>
    <row r="83" s="248" customFormat="1" ht="30" customHeight="1" spans="1:17">
      <c r="A83" s="278">
        <v>76</v>
      </c>
      <c r="B83" s="281" t="s">
        <v>116</v>
      </c>
      <c r="C83" s="276">
        <v>86</v>
      </c>
      <c r="D83" s="276">
        <v>73</v>
      </c>
      <c r="E83" s="280"/>
      <c r="F83" s="280">
        <v>73</v>
      </c>
      <c r="G83" s="276">
        <v>0</v>
      </c>
      <c r="H83" s="276">
        <v>0</v>
      </c>
      <c r="I83" s="282">
        <v>66</v>
      </c>
      <c r="J83" s="276"/>
      <c r="K83" s="282"/>
      <c r="L83" s="276">
        <v>6</v>
      </c>
      <c r="M83" s="282">
        <v>0</v>
      </c>
      <c r="N83" s="276">
        <v>1</v>
      </c>
      <c r="O83" s="287"/>
      <c r="P83" s="289"/>
      <c r="Q83" s="269"/>
    </row>
    <row r="84" ht="30" customHeight="1" spans="1:17">
      <c r="A84" s="278">
        <v>77</v>
      </c>
      <c r="B84" s="279" t="s">
        <v>32</v>
      </c>
      <c r="C84" s="276"/>
      <c r="D84" s="276">
        <v>102</v>
      </c>
      <c r="E84" s="280">
        <v>59</v>
      </c>
      <c r="F84" s="280">
        <v>43</v>
      </c>
      <c r="G84" s="276">
        <v>0</v>
      </c>
      <c r="H84" s="276">
        <v>0</v>
      </c>
      <c r="I84" s="276">
        <v>98</v>
      </c>
      <c r="J84" s="276">
        <v>0</v>
      </c>
      <c r="K84" s="276">
        <v>4</v>
      </c>
      <c r="L84" s="276">
        <v>0</v>
      </c>
      <c r="M84" s="276">
        <v>0</v>
      </c>
      <c r="N84" s="276">
        <v>0</v>
      </c>
      <c r="O84" s="277"/>
      <c r="P84" s="290"/>
      <c r="Q84" s="269"/>
    </row>
    <row r="85" s="248" customFormat="1" ht="30" customHeight="1" spans="1:17">
      <c r="A85" s="278">
        <v>78</v>
      </c>
      <c r="B85" s="281" t="s">
        <v>117</v>
      </c>
      <c r="C85" s="276"/>
      <c r="D85" s="276">
        <v>59</v>
      </c>
      <c r="E85" s="280">
        <v>59</v>
      </c>
      <c r="F85" s="280"/>
      <c r="G85" s="276"/>
      <c r="H85" s="276"/>
      <c r="I85" s="282">
        <v>55</v>
      </c>
      <c r="J85" s="276"/>
      <c r="K85" s="282">
        <v>4</v>
      </c>
      <c r="L85" s="276"/>
      <c r="M85" s="282"/>
      <c r="N85" s="276"/>
      <c r="O85" s="277"/>
      <c r="P85" s="283"/>
      <c r="Q85" s="269"/>
    </row>
    <row r="86" s="248" customFormat="1" ht="30" customHeight="1" spans="1:17">
      <c r="A86" s="278">
        <v>79</v>
      </c>
      <c r="B86" s="281" t="s">
        <v>118</v>
      </c>
      <c r="C86" s="276"/>
      <c r="D86" s="276"/>
      <c r="E86" s="280"/>
      <c r="F86" s="280"/>
      <c r="G86" s="276"/>
      <c r="H86" s="276"/>
      <c r="I86" s="282"/>
      <c r="J86" s="276"/>
      <c r="K86" s="282"/>
      <c r="L86" s="276"/>
      <c r="M86" s="282"/>
      <c r="N86" s="276"/>
      <c r="O86" s="277" t="s">
        <v>50</v>
      </c>
      <c r="P86" s="277"/>
      <c r="Q86" s="269"/>
    </row>
    <row r="87" s="248" customFormat="1" ht="30" customHeight="1" spans="1:17">
      <c r="A87" s="278">
        <v>80</v>
      </c>
      <c r="B87" s="281" t="s">
        <v>119</v>
      </c>
      <c r="C87" s="276"/>
      <c r="D87" s="276">
        <v>43</v>
      </c>
      <c r="E87" s="280"/>
      <c r="F87" s="280">
        <v>43</v>
      </c>
      <c r="G87" s="276"/>
      <c r="H87" s="276"/>
      <c r="I87" s="282">
        <v>43</v>
      </c>
      <c r="J87" s="276"/>
      <c r="K87" s="282"/>
      <c r="L87" s="276"/>
      <c r="M87" s="282"/>
      <c r="N87" s="276"/>
      <c r="O87" s="277"/>
      <c r="P87" s="277" t="s">
        <v>50</v>
      </c>
      <c r="Q87" s="269"/>
    </row>
    <row r="88" s="248" customFormat="1" ht="30" customHeight="1" spans="1:17">
      <c r="A88" s="278">
        <v>81</v>
      </c>
      <c r="B88" s="281" t="s">
        <v>120</v>
      </c>
      <c r="C88" s="276"/>
      <c r="D88" s="276"/>
      <c r="E88" s="280"/>
      <c r="F88" s="280"/>
      <c r="G88" s="276"/>
      <c r="H88" s="276"/>
      <c r="I88" s="282"/>
      <c r="J88" s="276"/>
      <c r="K88" s="282"/>
      <c r="L88" s="276"/>
      <c r="M88" s="282"/>
      <c r="N88" s="276"/>
      <c r="O88" s="277"/>
      <c r="P88" s="283"/>
      <c r="Q88" s="269"/>
    </row>
    <row r="89" ht="30" customHeight="1" spans="1:17">
      <c r="A89" s="278">
        <v>82</v>
      </c>
      <c r="B89" s="279" t="s">
        <v>33</v>
      </c>
      <c r="C89" s="276">
        <v>473</v>
      </c>
      <c r="D89" s="276">
        <v>473</v>
      </c>
      <c r="E89" s="280">
        <v>0</v>
      </c>
      <c r="F89" s="280">
        <v>473</v>
      </c>
      <c r="G89" s="276">
        <v>0</v>
      </c>
      <c r="H89" s="276">
        <v>1</v>
      </c>
      <c r="I89" s="276">
        <v>0</v>
      </c>
      <c r="J89" s="276">
        <v>441</v>
      </c>
      <c r="K89" s="276">
        <v>0</v>
      </c>
      <c r="L89" s="276">
        <v>18</v>
      </c>
      <c r="M89" s="276">
        <v>0</v>
      </c>
      <c r="N89" s="276">
        <v>13</v>
      </c>
      <c r="O89" s="277"/>
      <c r="P89" s="277"/>
      <c r="Q89" s="269"/>
    </row>
    <row r="90" s="248" customFormat="1" ht="30" customHeight="1" spans="1:17">
      <c r="A90" s="278">
        <v>83</v>
      </c>
      <c r="B90" s="281" t="s">
        <v>121</v>
      </c>
      <c r="C90" s="276">
        <v>51</v>
      </c>
      <c r="D90" s="276">
        <v>51</v>
      </c>
      <c r="E90" s="280"/>
      <c r="F90" s="280">
        <v>51</v>
      </c>
      <c r="G90" s="276"/>
      <c r="H90" s="276"/>
      <c r="I90" s="282"/>
      <c r="J90" s="276">
        <v>43</v>
      </c>
      <c r="K90" s="282"/>
      <c r="L90" s="276"/>
      <c r="M90" s="282"/>
      <c r="N90" s="276">
        <v>8</v>
      </c>
      <c r="O90" s="277"/>
      <c r="P90" s="277" t="s">
        <v>50</v>
      </c>
      <c r="Q90" s="269"/>
    </row>
    <row r="91" s="248" customFormat="1" ht="30" customHeight="1" spans="1:17">
      <c r="A91" s="278">
        <v>84</v>
      </c>
      <c r="B91" s="281" t="s">
        <v>122</v>
      </c>
      <c r="C91" s="276">
        <v>103</v>
      </c>
      <c r="D91" s="276">
        <v>103</v>
      </c>
      <c r="E91" s="280"/>
      <c r="F91" s="280">
        <v>103</v>
      </c>
      <c r="G91" s="276"/>
      <c r="H91" s="276">
        <v>1</v>
      </c>
      <c r="I91" s="282"/>
      <c r="J91" s="276">
        <v>94</v>
      </c>
      <c r="K91" s="282"/>
      <c r="L91" s="276">
        <v>8</v>
      </c>
      <c r="M91" s="282" t="s">
        <v>128</v>
      </c>
      <c r="N91" s="276" t="s">
        <v>128</v>
      </c>
      <c r="O91" s="277"/>
      <c r="P91" s="277"/>
      <c r="Q91" s="269"/>
    </row>
    <row r="92" s="248" customFormat="1" ht="30" customHeight="1" spans="1:17">
      <c r="A92" s="278">
        <v>85</v>
      </c>
      <c r="B92" s="281" t="s">
        <v>123</v>
      </c>
      <c r="C92" s="282">
        <v>81</v>
      </c>
      <c r="D92" s="276">
        <v>81</v>
      </c>
      <c r="E92" s="280"/>
      <c r="F92" s="280">
        <v>81</v>
      </c>
      <c r="G92" s="276"/>
      <c r="H92" s="276"/>
      <c r="I92" s="282"/>
      <c r="J92" s="276">
        <v>66</v>
      </c>
      <c r="K92" s="282"/>
      <c r="L92" s="276">
        <v>10</v>
      </c>
      <c r="M92" s="282"/>
      <c r="N92" s="276">
        <v>5</v>
      </c>
      <c r="O92" s="283"/>
      <c r="P92" s="283"/>
      <c r="Q92" s="269"/>
    </row>
    <row r="93" s="248" customFormat="1" ht="29.25" customHeight="1" spans="1:17">
      <c r="A93" s="278">
        <v>86</v>
      </c>
      <c r="B93" s="281" t="s">
        <v>124</v>
      </c>
      <c r="C93" s="276">
        <v>50</v>
      </c>
      <c r="D93" s="276">
        <v>50</v>
      </c>
      <c r="E93" s="280"/>
      <c r="F93" s="280">
        <v>50</v>
      </c>
      <c r="G93" s="276"/>
      <c r="H93" s="276"/>
      <c r="I93" s="282"/>
      <c r="J93" s="276">
        <v>50</v>
      </c>
      <c r="K93" s="282"/>
      <c r="L93" s="276"/>
      <c r="M93" s="282"/>
      <c r="N93" s="276"/>
      <c r="O93" s="277"/>
      <c r="P93" s="277" t="s">
        <v>50</v>
      </c>
      <c r="Q93" s="269"/>
    </row>
    <row r="94" s="248" customFormat="1" ht="30" customHeight="1" spans="1:17">
      <c r="A94" s="278">
        <v>87</v>
      </c>
      <c r="B94" s="281" t="s">
        <v>125</v>
      </c>
      <c r="C94" s="276">
        <v>78</v>
      </c>
      <c r="D94" s="276">
        <v>78</v>
      </c>
      <c r="E94" s="280">
        <v>0</v>
      </c>
      <c r="F94" s="280">
        <v>78</v>
      </c>
      <c r="G94" s="276">
        <v>0</v>
      </c>
      <c r="H94" s="276">
        <v>0</v>
      </c>
      <c r="I94" s="282">
        <v>0</v>
      </c>
      <c r="J94" s="276">
        <v>78</v>
      </c>
      <c r="K94" s="282">
        <v>0</v>
      </c>
      <c r="L94" s="276">
        <v>0</v>
      </c>
      <c r="M94" s="282"/>
      <c r="N94" s="276"/>
      <c r="O94" s="277"/>
      <c r="P94" s="277"/>
      <c r="Q94" s="269"/>
    </row>
    <row r="95" s="248" customFormat="1" ht="30" customHeight="1" spans="1:17">
      <c r="A95" s="278">
        <v>88</v>
      </c>
      <c r="B95" s="281" t="s">
        <v>126</v>
      </c>
      <c r="C95" s="276">
        <v>110</v>
      </c>
      <c r="D95" s="276">
        <v>110</v>
      </c>
      <c r="E95" s="280"/>
      <c r="F95" s="280">
        <v>110</v>
      </c>
      <c r="G95" s="276"/>
      <c r="H95" s="276"/>
      <c r="I95" s="282"/>
      <c r="J95" s="276">
        <v>110</v>
      </c>
      <c r="K95" s="282"/>
      <c r="L95" s="276"/>
      <c r="M95" s="282"/>
      <c r="N95" s="276"/>
      <c r="O95" s="283"/>
      <c r="P95" s="283"/>
      <c r="Q95" s="269"/>
    </row>
    <row r="96" ht="30" customHeight="1" spans="1:17">
      <c r="A96" s="278">
        <v>89</v>
      </c>
      <c r="B96" s="279" t="s">
        <v>34</v>
      </c>
      <c r="C96" s="276">
        <v>237</v>
      </c>
      <c r="D96" s="276">
        <v>200</v>
      </c>
      <c r="E96" s="280">
        <v>27</v>
      </c>
      <c r="F96" s="280">
        <v>173</v>
      </c>
      <c r="G96" s="291">
        <v>0</v>
      </c>
      <c r="H96" s="276">
        <v>51</v>
      </c>
      <c r="I96" s="276">
        <v>32</v>
      </c>
      <c r="J96" s="276">
        <v>93</v>
      </c>
      <c r="K96" s="291">
        <v>0</v>
      </c>
      <c r="L96" s="276">
        <v>20</v>
      </c>
      <c r="M96" s="276">
        <v>1</v>
      </c>
      <c r="N96" s="276">
        <v>9</v>
      </c>
      <c r="O96" s="277"/>
      <c r="P96" s="277"/>
      <c r="Q96" s="269"/>
    </row>
    <row r="97" s="248" customFormat="1" ht="30" customHeight="1" spans="1:17">
      <c r="A97" s="278">
        <v>90</v>
      </c>
      <c r="B97" s="281" t="s">
        <v>127</v>
      </c>
      <c r="C97" s="276">
        <v>26</v>
      </c>
      <c r="D97" s="276">
        <v>26</v>
      </c>
      <c r="E97" s="292">
        <v>0</v>
      </c>
      <c r="F97" s="280">
        <v>26</v>
      </c>
      <c r="G97" s="291">
        <v>0</v>
      </c>
      <c r="H97" s="291">
        <v>0</v>
      </c>
      <c r="I97" s="293">
        <v>0</v>
      </c>
      <c r="J97" s="276">
        <v>23</v>
      </c>
      <c r="K97" s="293">
        <v>0</v>
      </c>
      <c r="L97" s="276">
        <v>3</v>
      </c>
      <c r="M97" s="293">
        <v>0</v>
      </c>
      <c r="N97" s="291">
        <v>0</v>
      </c>
      <c r="O97" s="283"/>
      <c r="P97" s="283"/>
      <c r="Q97" s="269"/>
    </row>
    <row r="98" s="248" customFormat="1" ht="30" customHeight="1" spans="1:17">
      <c r="A98" s="278">
        <v>91</v>
      </c>
      <c r="B98" s="281" t="s">
        <v>130</v>
      </c>
      <c r="C98" s="276">
        <v>110</v>
      </c>
      <c r="D98" s="276">
        <v>110</v>
      </c>
      <c r="E98" s="292">
        <v>0</v>
      </c>
      <c r="F98" s="280">
        <v>110</v>
      </c>
      <c r="G98" s="291">
        <v>0</v>
      </c>
      <c r="H98" s="276">
        <v>51</v>
      </c>
      <c r="I98" s="293">
        <v>0</v>
      </c>
      <c r="J98" s="276">
        <v>44</v>
      </c>
      <c r="K98" s="293">
        <v>0</v>
      </c>
      <c r="L98" s="276">
        <v>14</v>
      </c>
      <c r="M98" s="293">
        <v>0</v>
      </c>
      <c r="N98" s="276">
        <v>1</v>
      </c>
      <c r="O98" s="283"/>
      <c r="P98" s="283"/>
      <c r="Q98" s="269"/>
    </row>
    <row r="99" s="248" customFormat="1" ht="30" customHeight="1" spans="1:17">
      <c r="A99" s="278">
        <v>92</v>
      </c>
      <c r="B99" s="281" t="s">
        <v>131</v>
      </c>
      <c r="C99" s="276">
        <v>43</v>
      </c>
      <c r="D99" s="276">
        <v>31</v>
      </c>
      <c r="E99" s="292">
        <v>0</v>
      </c>
      <c r="F99" s="280">
        <v>31</v>
      </c>
      <c r="G99" s="291">
        <v>0</v>
      </c>
      <c r="H99" s="291">
        <v>0</v>
      </c>
      <c r="I99" s="293">
        <v>0</v>
      </c>
      <c r="J99" s="276">
        <v>20</v>
      </c>
      <c r="K99" s="293">
        <v>0</v>
      </c>
      <c r="L99" s="276">
        <v>3</v>
      </c>
      <c r="M99" s="293">
        <v>0</v>
      </c>
      <c r="N99" s="276">
        <v>8</v>
      </c>
      <c r="O99" s="277"/>
      <c r="P99" s="277" t="s">
        <v>50</v>
      </c>
      <c r="Q99" s="269"/>
    </row>
    <row r="100" s="248" customFormat="1" ht="30" customHeight="1" spans="1:17">
      <c r="A100" s="278">
        <v>93</v>
      </c>
      <c r="B100" s="281" t="s">
        <v>132</v>
      </c>
      <c r="C100" s="276">
        <v>27</v>
      </c>
      <c r="D100" s="276">
        <v>27</v>
      </c>
      <c r="E100" s="280">
        <v>27</v>
      </c>
      <c r="F100" s="292">
        <v>0</v>
      </c>
      <c r="G100" s="291">
        <v>0</v>
      </c>
      <c r="H100" s="291">
        <v>0</v>
      </c>
      <c r="I100" s="282">
        <v>26</v>
      </c>
      <c r="J100" s="291">
        <v>0</v>
      </c>
      <c r="K100" s="293">
        <v>0</v>
      </c>
      <c r="L100" s="291">
        <v>0</v>
      </c>
      <c r="M100" s="282">
        <v>1</v>
      </c>
      <c r="N100" s="291">
        <v>0</v>
      </c>
      <c r="O100" s="277"/>
      <c r="P100" s="283"/>
      <c r="Q100" s="269"/>
    </row>
    <row r="101" s="248" customFormat="1" ht="30" customHeight="1" spans="1:17">
      <c r="A101" s="278">
        <v>94</v>
      </c>
      <c r="B101" s="281" t="s">
        <v>134</v>
      </c>
      <c r="C101" s="291">
        <v>0</v>
      </c>
      <c r="D101" s="291">
        <v>0</v>
      </c>
      <c r="E101" s="292">
        <v>0</v>
      </c>
      <c r="F101" s="292">
        <v>0</v>
      </c>
      <c r="G101" s="291">
        <v>0</v>
      </c>
      <c r="H101" s="291">
        <v>0</v>
      </c>
      <c r="I101" s="293">
        <v>0</v>
      </c>
      <c r="J101" s="291">
        <v>0</v>
      </c>
      <c r="K101" s="293">
        <v>0</v>
      </c>
      <c r="L101" s="291">
        <v>0</v>
      </c>
      <c r="M101" s="293">
        <v>0</v>
      </c>
      <c r="N101" s="291">
        <v>0</v>
      </c>
      <c r="O101" s="277"/>
      <c r="P101" s="277" t="s">
        <v>50</v>
      </c>
      <c r="Q101" s="269"/>
    </row>
    <row r="102" s="248" customFormat="1" ht="30" customHeight="1" spans="1:17">
      <c r="A102" s="278">
        <v>95</v>
      </c>
      <c r="B102" s="281" t="s">
        <v>135</v>
      </c>
      <c r="C102" s="276">
        <v>25</v>
      </c>
      <c r="D102" s="291">
        <v>0</v>
      </c>
      <c r="E102" s="292">
        <v>0</v>
      </c>
      <c r="F102" s="292">
        <v>0</v>
      </c>
      <c r="G102" s="291">
        <v>0</v>
      </c>
      <c r="H102" s="291">
        <v>0</v>
      </c>
      <c r="I102" s="293">
        <v>0</v>
      </c>
      <c r="J102" s="291">
        <v>0</v>
      </c>
      <c r="K102" s="293">
        <v>0</v>
      </c>
      <c r="L102" s="291">
        <v>0</v>
      </c>
      <c r="M102" s="293">
        <v>0</v>
      </c>
      <c r="N102" s="291">
        <v>0</v>
      </c>
      <c r="O102" s="283"/>
      <c r="P102" s="283"/>
      <c r="Q102" s="269"/>
    </row>
    <row r="103" s="248" customFormat="1" ht="30" customHeight="1" spans="1:17">
      <c r="A103" s="278">
        <v>96</v>
      </c>
      <c r="B103" s="281" t="s">
        <v>136</v>
      </c>
      <c r="C103" s="276">
        <v>6</v>
      </c>
      <c r="D103" s="276">
        <v>6</v>
      </c>
      <c r="E103" s="292">
        <v>0</v>
      </c>
      <c r="F103" s="280">
        <v>6</v>
      </c>
      <c r="G103" s="291">
        <v>0</v>
      </c>
      <c r="H103" s="291">
        <v>0</v>
      </c>
      <c r="I103" s="282">
        <v>6</v>
      </c>
      <c r="J103" s="276">
        <v>6</v>
      </c>
      <c r="K103" s="293">
        <v>0</v>
      </c>
      <c r="L103" s="291">
        <v>0</v>
      </c>
      <c r="M103" s="293">
        <v>0</v>
      </c>
      <c r="N103" s="291">
        <v>0</v>
      </c>
      <c r="O103" s="277"/>
      <c r="P103" s="283"/>
      <c r="Q103" s="269"/>
    </row>
    <row r="104" ht="30" customHeight="1" spans="1:17">
      <c r="A104" s="278">
        <v>97</v>
      </c>
      <c r="B104" s="279" t="s">
        <v>35</v>
      </c>
      <c r="C104" s="276">
        <v>191</v>
      </c>
      <c r="D104" s="276">
        <v>157</v>
      </c>
      <c r="E104" s="280">
        <v>4</v>
      </c>
      <c r="F104" s="280">
        <v>153</v>
      </c>
      <c r="G104" s="276">
        <v>4</v>
      </c>
      <c r="H104" s="276">
        <v>2</v>
      </c>
      <c r="I104" s="276"/>
      <c r="J104" s="276">
        <v>137</v>
      </c>
      <c r="K104" s="276"/>
      <c r="L104" s="276"/>
      <c r="M104" s="276"/>
      <c r="N104" s="276">
        <v>14</v>
      </c>
      <c r="O104" s="277"/>
      <c r="P104" s="277"/>
      <c r="Q104" s="269"/>
    </row>
    <row r="105" s="248" customFormat="1" ht="30" customHeight="1" spans="1:17">
      <c r="A105" s="278">
        <v>98</v>
      </c>
      <c r="B105" s="281" t="s">
        <v>137</v>
      </c>
      <c r="C105" s="276">
        <v>134</v>
      </c>
      <c r="D105" s="276">
        <v>114</v>
      </c>
      <c r="E105" s="280">
        <v>4</v>
      </c>
      <c r="F105" s="280">
        <v>110</v>
      </c>
      <c r="G105" s="276">
        <v>4</v>
      </c>
      <c r="H105" s="276"/>
      <c r="I105" s="282"/>
      <c r="J105" s="276">
        <v>96</v>
      </c>
      <c r="K105" s="282"/>
      <c r="L105" s="276"/>
      <c r="M105" s="282"/>
      <c r="N105" s="276">
        <v>14</v>
      </c>
      <c r="O105" s="283"/>
      <c r="P105" s="277" t="s">
        <v>50</v>
      </c>
      <c r="Q105" s="269"/>
    </row>
    <row r="106" s="248" customFormat="1" ht="30" customHeight="1" spans="1:17">
      <c r="A106" s="278">
        <v>99</v>
      </c>
      <c r="B106" s="281" t="s">
        <v>138</v>
      </c>
      <c r="C106" s="276">
        <v>57</v>
      </c>
      <c r="D106" s="276">
        <v>43</v>
      </c>
      <c r="E106" s="280"/>
      <c r="F106" s="280">
        <v>43</v>
      </c>
      <c r="G106" s="276"/>
      <c r="H106" s="276">
        <v>2</v>
      </c>
      <c r="I106" s="282"/>
      <c r="J106" s="276">
        <v>41</v>
      </c>
      <c r="K106" s="282"/>
      <c r="L106" s="276"/>
      <c r="M106" s="282"/>
      <c r="N106" s="276"/>
      <c r="O106" s="283"/>
      <c r="P106" s="283"/>
      <c r="Q106" s="269"/>
    </row>
    <row r="107" ht="30" customHeight="1" spans="1:17">
      <c r="A107" s="254"/>
      <c r="B107" s="254"/>
      <c r="C107" s="294"/>
      <c r="D107" s="294"/>
      <c r="E107" s="294"/>
      <c r="F107" s="294"/>
      <c r="G107" s="295"/>
      <c r="H107" s="296"/>
      <c r="I107" s="295"/>
      <c r="J107" s="296"/>
      <c r="K107" s="295"/>
      <c r="L107" s="296"/>
      <c r="M107" s="295"/>
      <c r="N107" s="296"/>
      <c r="O107" s="254"/>
      <c r="P107" s="254"/>
      <c r="Q107" s="254"/>
    </row>
    <row r="108" ht="30" customHeight="1" spans="1:17">
      <c r="A108" s="254"/>
      <c r="B108" s="254"/>
      <c r="C108" s="294"/>
      <c r="D108" s="294"/>
      <c r="E108" s="294"/>
      <c r="F108" s="294"/>
      <c r="G108" s="295"/>
      <c r="H108" s="296"/>
      <c r="I108" s="295"/>
      <c r="J108" s="296"/>
      <c r="K108" s="295"/>
      <c r="L108" s="296"/>
      <c r="M108" s="295"/>
      <c r="N108" s="296"/>
      <c r="O108" s="254"/>
      <c r="P108" s="254"/>
      <c r="Q108" s="254"/>
    </row>
    <row r="109" ht="30" customHeight="1" spans="1:17">
      <c r="A109" s="254"/>
      <c r="B109" s="254"/>
      <c r="C109" s="294"/>
      <c r="D109" s="294"/>
      <c r="E109" s="294"/>
      <c r="F109" s="294"/>
      <c r="G109" s="295"/>
      <c r="H109" s="296"/>
      <c r="I109" s="295"/>
      <c r="J109" s="296"/>
      <c r="K109" s="295"/>
      <c r="L109" s="296"/>
      <c r="M109" s="295"/>
      <c r="N109" s="296"/>
      <c r="O109" s="254"/>
      <c r="P109" s="254"/>
      <c r="Q109" s="254"/>
    </row>
    <row r="110" ht="30" customHeight="1" spans="1:17">
      <c r="A110" s="254"/>
      <c r="B110" s="254"/>
      <c r="C110" s="294"/>
      <c r="D110" s="294"/>
      <c r="E110" s="294"/>
      <c r="F110" s="294"/>
      <c r="G110" s="297"/>
      <c r="H110" s="296"/>
      <c r="I110" s="297"/>
      <c r="J110" s="296"/>
      <c r="K110" s="297"/>
      <c r="L110" s="296"/>
      <c r="M110" s="297"/>
      <c r="N110" s="296"/>
      <c r="O110" s="254"/>
      <c r="P110" s="254"/>
      <c r="Q110" s="254"/>
    </row>
    <row r="111" spans="1:17">
      <c r="A111" s="254"/>
      <c r="B111" s="254"/>
      <c r="C111" s="294"/>
      <c r="D111" s="294"/>
      <c r="E111" s="294"/>
      <c r="F111" s="294"/>
      <c r="G111" s="297"/>
      <c r="H111" s="296"/>
      <c r="I111" s="297"/>
      <c r="J111" s="296"/>
      <c r="K111" s="297"/>
      <c r="L111" s="296"/>
      <c r="M111" s="297"/>
      <c r="N111" s="296"/>
      <c r="O111" s="254"/>
      <c r="P111" s="254"/>
      <c r="Q111" s="254"/>
    </row>
    <row r="112" spans="1:17">
      <c r="A112" s="254"/>
      <c r="B112" s="254"/>
      <c r="C112" s="294"/>
      <c r="D112" s="294"/>
      <c r="E112" s="294"/>
      <c r="F112" s="294"/>
      <c r="G112" s="297"/>
      <c r="H112" s="296"/>
      <c r="I112" s="297"/>
      <c r="J112" s="296"/>
      <c r="K112" s="297"/>
      <c r="L112" s="296"/>
      <c r="M112" s="297"/>
      <c r="N112" s="296"/>
      <c r="O112" s="254"/>
      <c r="P112" s="254"/>
      <c r="Q112" s="254"/>
    </row>
    <row r="113" spans="1:17">
      <c r="A113" s="254"/>
      <c r="B113" s="254"/>
      <c r="C113" s="294"/>
      <c r="D113" s="294"/>
      <c r="E113" s="294"/>
      <c r="F113" s="294"/>
      <c r="G113" s="297"/>
      <c r="H113" s="296"/>
      <c r="I113" s="297"/>
      <c r="J113" s="296"/>
      <c r="K113" s="297"/>
      <c r="L113" s="296"/>
      <c r="M113" s="297"/>
      <c r="N113" s="296"/>
      <c r="O113" s="254"/>
      <c r="P113" s="254"/>
      <c r="Q113" s="254"/>
    </row>
    <row r="114" spans="1:17">
      <c r="A114" s="254"/>
      <c r="B114" s="254"/>
      <c r="C114" s="294"/>
      <c r="D114" s="294"/>
      <c r="E114" s="294"/>
      <c r="F114" s="294"/>
      <c r="G114" s="297"/>
      <c r="H114" s="296"/>
      <c r="I114" s="297"/>
      <c r="J114" s="296"/>
      <c r="K114" s="297"/>
      <c r="L114" s="296"/>
      <c r="M114" s="297"/>
      <c r="N114" s="296"/>
      <c r="O114" s="254"/>
      <c r="P114" s="254"/>
      <c r="Q114" s="254"/>
    </row>
    <row r="115" spans="1:17">
      <c r="A115" s="254"/>
      <c r="B115" s="254"/>
      <c r="C115" s="294"/>
      <c r="D115" s="294"/>
      <c r="E115" s="294"/>
      <c r="F115" s="294"/>
      <c r="G115" s="297"/>
      <c r="H115" s="296"/>
      <c r="I115" s="297"/>
      <c r="J115" s="296"/>
      <c r="K115" s="297"/>
      <c r="L115" s="296"/>
      <c r="M115" s="297"/>
      <c r="N115" s="296"/>
      <c r="O115" s="254"/>
      <c r="P115" s="254"/>
      <c r="Q115" s="254"/>
    </row>
    <row r="116" spans="1:17">
      <c r="A116" s="254"/>
      <c r="B116" s="254"/>
      <c r="C116" s="294"/>
      <c r="D116" s="294"/>
      <c r="E116" s="294"/>
      <c r="F116" s="294"/>
      <c r="G116" s="297"/>
      <c r="H116" s="296"/>
      <c r="I116" s="297"/>
      <c r="J116" s="296"/>
      <c r="K116" s="297"/>
      <c r="L116" s="296"/>
      <c r="M116" s="297"/>
      <c r="N116" s="296"/>
      <c r="O116" s="254"/>
      <c r="P116" s="254"/>
      <c r="Q116" s="254"/>
    </row>
    <row r="117" spans="1:17">
      <c r="A117" s="254"/>
      <c r="B117" s="254"/>
      <c r="C117" s="294"/>
      <c r="D117" s="294"/>
      <c r="E117" s="294"/>
      <c r="F117" s="294"/>
      <c r="G117" s="297"/>
      <c r="H117" s="296"/>
      <c r="I117" s="297"/>
      <c r="J117" s="296"/>
      <c r="K117" s="297"/>
      <c r="L117" s="296"/>
      <c r="M117" s="297"/>
      <c r="N117" s="296"/>
      <c r="O117" s="254"/>
      <c r="P117" s="254"/>
      <c r="Q117" s="254"/>
    </row>
    <row r="118" spans="1:17">
      <c r="A118" s="254"/>
      <c r="B118" s="254"/>
      <c r="C118" s="294"/>
      <c r="D118" s="294"/>
      <c r="E118" s="294"/>
      <c r="F118" s="294"/>
      <c r="G118" s="297"/>
      <c r="H118" s="296"/>
      <c r="I118" s="297"/>
      <c r="J118" s="296"/>
      <c r="K118" s="297"/>
      <c r="L118" s="296"/>
      <c r="M118" s="297"/>
      <c r="N118" s="296"/>
      <c r="O118" s="254"/>
      <c r="P118" s="254"/>
      <c r="Q118" s="254"/>
    </row>
    <row r="119" spans="1:17">
      <c r="A119" s="254"/>
      <c r="B119" s="254"/>
      <c r="C119" s="251"/>
      <c r="D119" s="251"/>
      <c r="E119" s="251"/>
      <c r="F119" s="251"/>
      <c r="G119" s="252"/>
      <c r="H119" s="253"/>
      <c r="I119" s="252"/>
      <c r="J119" s="253"/>
      <c r="K119" s="252"/>
      <c r="L119" s="253"/>
      <c r="M119" s="252"/>
      <c r="N119" s="253"/>
      <c r="O119" s="254"/>
      <c r="P119" s="254"/>
      <c r="Q119" s="254"/>
    </row>
    <row r="120" spans="1:17">
      <c r="A120" s="254"/>
      <c r="B120" s="254"/>
      <c r="C120" s="251"/>
      <c r="D120" s="251"/>
      <c r="E120" s="251"/>
      <c r="F120" s="251"/>
      <c r="G120" s="252"/>
      <c r="H120" s="253"/>
      <c r="I120" s="252"/>
      <c r="J120" s="253"/>
      <c r="K120" s="252"/>
      <c r="L120" s="253"/>
      <c r="M120" s="252"/>
      <c r="N120" s="253"/>
      <c r="O120" s="254"/>
      <c r="P120" s="254"/>
      <c r="Q120" s="254"/>
    </row>
    <row r="121" spans="1:17">
      <c r="A121" s="254"/>
      <c r="B121" s="254"/>
      <c r="C121" s="251"/>
      <c r="D121" s="251"/>
      <c r="E121" s="251"/>
      <c r="F121" s="251"/>
      <c r="G121" s="252"/>
      <c r="H121" s="253"/>
      <c r="I121" s="252"/>
      <c r="J121" s="253"/>
      <c r="K121" s="252"/>
      <c r="L121" s="253"/>
      <c r="M121" s="252"/>
      <c r="N121" s="253"/>
      <c r="O121" s="254"/>
      <c r="P121" s="254"/>
      <c r="Q121" s="254"/>
    </row>
    <row r="122" spans="1:17">
      <c r="A122" s="254"/>
      <c r="B122" s="254"/>
      <c r="C122" s="251"/>
      <c r="D122" s="251"/>
      <c r="E122" s="251"/>
      <c r="F122" s="251"/>
      <c r="G122" s="252"/>
      <c r="H122" s="253"/>
      <c r="I122" s="252"/>
      <c r="J122" s="253"/>
      <c r="K122" s="252"/>
      <c r="L122" s="253"/>
      <c r="M122" s="252"/>
      <c r="N122" s="253"/>
      <c r="O122" s="254"/>
      <c r="P122" s="254"/>
      <c r="Q122" s="254"/>
    </row>
    <row r="123" spans="1:17">
      <c r="A123" s="254"/>
      <c r="B123" s="254"/>
      <c r="C123" s="251"/>
      <c r="D123" s="251"/>
      <c r="E123" s="251"/>
      <c r="F123" s="251"/>
      <c r="G123" s="252"/>
      <c r="H123" s="253"/>
      <c r="I123" s="252"/>
      <c r="J123" s="253"/>
      <c r="K123" s="252"/>
      <c r="L123" s="253"/>
      <c r="M123" s="252"/>
      <c r="N123" s="253"/>
      <c r="O123" s="254"/>
      <c r="P123" s="254"/>
      <c r="Q123" s="254"/>
    </row>
    <row r="124" spans="1:17">
      <c r="A124" s="254"/>
      <c r="B124" s="254"/>
      <c r="C124" s="251"/>
      <c r="D124" s="251"/>
      <c r="E124" s="251"/>
      <c r="F124" s="251"/>
      <c r="G124" s="252"/>
      <c r="H124" s="253"/>
      <c r="I124" s="252"/>
      <c r="J124" s="253"/>
      <c r="K124" s="252"/>
      <c r="L124" s="253"/>
      <c r="M124" s="252"/>
      <c r="N124" s="253"/>
      <c r="O124" s="254"/>
      <c r="P124" s="254"/>
      <c r="Q124" s="254"/>
    </row>
    <row r="125" spans="1:17">
      <c r="A125" s="254"/>
      <c r="B125" s="254"/>
      <c r="C125" s="251"/>
      <c r="D125" s="251"/>
      <c r="E125" s="251"/>
      <c r="F125" s="251"/>
      <c r="G125" s="252"/>
      <c r="H125" s="253"/>
      <c r="I125" s="252"/>
      <c r="J125" s="253"/>
      <c r="K125" s="252"/>
      <c r="L125" s="253"/>
      <c r="M125" s="252"/>
      <c r="N125" s="253"/>
      <c r="O125" s="254"/>
      <c r="P125" s="254"/>
      <c r="Q125" s="254"/>
    </row>
    <row r="126" spans="1:17">
      <c r="A126" s="254"/>
      <c r="B126" s="254"/>
      <c r="C126" s="251"/>
      <c r="D126" s="251"/>
      <c r="E126" s="251"/>
      <c r="F126" s="251"/>
      <c r="G126" s="252"/>
      <c r="H126" s="253"/>
      <c r="I126" s="252"/>
      <c r="J126" s="253"/>
      <c r="K126" s="252"/>
      <c r="L126" s="253"/>
      <c r="M126" s="252"/>
      <c r="N126" s="253"/>
      <c r="O126" s="254"/>
      <c r="P126" s="254"/>
      <c r="Q126" s="254"/>
    </row>
    <row r="127" spans="1:17">
      <c r="A127" s="254"/>
      <c r="B127" s="254"/>
      <c r="C127" s="251"/>
      <c r="D127" s="251"/>
      <c r="E127" s="251"/>
      <c r="F127" s="251"/>
      <c r="G127" s="252"/>
      <c r="H127" s="253"/>
      <c r="I127" s="252"/>
      <c r="J127" s="253"/>
      <c r="K127" s="252"/>
      <c r="L127" s="253"/>
      <c r="M127" s="252"/>
      <c r="N127" s="253"/>
      <c r="O127" s="254"/>
      <c r="P127" s="254"/>
      <c r="Q127" s="254"/>
    </row>
    <row r="128" spans="1:17">
      <c r="A128" s="254"/>
      <c r="B128" s="254"/>
      <c r="C128" s="251"/>
      <c r="D128" s="251"/>
      <c r="E128" s="251"/>
      <c r="F128" s="251"/>
      <c r="G128" s="252"/>
      <c r="H128" s="253"/>
      <c r="I128" s="252"/>
      <c r="J128" s="253"/>
      <c r="K128" s="252"/>
      <c r="L128" s="253"/>
      <c r="M128" s="252"/>
      <c r="N128" s="253"/>
      <c r="O128" s="254"/>
      <c r="P128" s="254"/>
      <c r="Q128" s="254"/>
    </row>
    <row r="129" spans="1:17">
      <c r="A129" s="254"/>
      <c r="B129" s="254"/>
      <c r="C129" s="251"/>
      <c r="D129" s="251"/>
      <c r="E129" s="251"/>
      <c r="F129" s="251"/>
      <c r="G129" s="252"/>
      <c r="H129" s="253"/>
      <c r="I129" s="252"/>
      <c r="J129" s="253"/>
      <c r="K129" s="252"/>
      <c r="L129" s="253"/>
      <c r="M129" s="252"/>
      <c r="N129" s="253"/>
      <c r="O129" s="254"/>
      <c r="P129" s="254"/>
      <c r="Q129" s="254"/>
    </row>
    <row r="130" spans="1:17">
      <c r="A130" s="254"/>
      <c r="B130" s="254"/>
      <c r="C130" s="251"/>
      <c r="D130" s="251"/>
      <c r="E130" s="251"/>
      <c r="F130" s="251"/>
      <c r="G130" s="252"/>
      <c r="H130" s="253"/>
      <c r="I130" s="252"/>
      <c r="J130" s="253"/>
      <c r="K130" s="252"/>
      <c r="L130" s="253"/>
      <c r="M130" s="252"/>
      <c r="N130" s="253"/>
      <c r="O130" s="254"/>
      <c r="P130" s="254"/>
      <c r="Q130" s="254"/>
    </row>
    <row r="131" spans="1:17">
      <c r="A131" s="254"/>
      <c r="B131" s="254"/>
      <c r="C131" s="251"/>
      <c r="D131" s="251"/>
      <c r="E131" s="251"/>
      <c r="F131" s="251"/>
      <c r="G131" s="252"/>
      <c r="H131" s="253"/>
      <c r="I131" s="252"/>
      <c r="J131" s="253"/>
      <c r="K131" s="252"/>
      <c r="L131" s="253"/>
      <c r="M131" s="252"/>
      <c r="N131" s="253"/>
      <c r="O131" s="254"/>
      <c r="P131" s="254"/>
      <c r="Q131" s="254"/>
    </row>
    <row r="132" spans="1:17">
      <c r="A132" s="254"/>
      <c r="B132" s="254"/>
      <c r="C132" s="251"/>
      <c r="D132" s="251"/>
      <c r="E132" s="251"/>
      <c r="F132" s="251"/>
      <c r="G132" s="252"/>
      <c r="H132" s="253"/>
      <c r="I132" s="252"/>
      <c r="J132" s="253"/>
      <c r="K132" s="252"/>
      <c r="L132" s="253"/>
      <c r="M132" s="252"/>
      <c r="N132" s="253"/>
      <c r="O132" s="254"/>
      <c r="P132" s="254"/>
      <c r="Q132" s="254"/>
    </row>
    <row r="133" spans="1:17">
      <c r="A133" s="254"/>
      <c r="B133" s="254"/>
      <c r="C133" s="251"/>
      <c r="D133" s="251"/>
      <c r="E133" s="251"/>
      <c r="F133" s="251"/>
      <c r="G133" s="252"/>
      <c r="H133" s="253"/>
      <c r="I133" s="252"/>
      <c r="J133" s="253"/>
      <c r="K133" s="252"/>
      <c r="L133" s="253"/>
      <c r="M133" s="252"/>
      <c r="N133" s="253"/>
      <c r="O133" s="254"/>
      <c r="P133" s="254"/>
      <c r="Q133" s="254"/>
    </row>
    <row r="134" spans="1:17">
      <c r="A134" s="254"/>
      <c r="B134" s="254"/>
      <c r="C134" s="251"/>
      <c r="D134" s="251"/>
      <c r="E134" s="251"/>
      <c r="F134" s="251"/>
      <c r="G134" s="252"/>
      <c r="H134" s="253"/>
      <c r="I134" s="252"/>
      <c r="J134" s="253"/>
      <c r="K134" s="252"/>
      <c r="L134" s="253"/>
      <c r="M134" s="252"/>
      <c r="N134" s="253"/>
      <c r="O134" s="254"/>
      <c r="P134" s="254"/>
      <c r="Q134" s="254"/>
    </row>
    <row r="135" spans="1:17">
      <c r="A135" s="254"/>
      <c r="B135" s="254"/>
      <c r="C135" s="251"/>
      <c r="D135" s="251"/>
      <c r="E135" s="251"/>
      <c r="F135" s="251"/>
      <c r="G135" s="252"/>
      <c r="H135" s="253"/>
      <c r="I135" s="252"/>
      <c r="J135" s="253"/>
      <c r="K135" s="252"/>
      <c r="L135" s="253"/>
      <c r="M135" s="252"/>
      <c r="N135" s="253"/>
      <c r="O135" s="254"/>
      <c r="P135" s="254"/>
      <c r="Q135" s="254"/>
    </row>
    <row r="136" spans="1:17">
      <c r="A136" s="254"/>
      <c r="B136" s="254"/>
      <c r="C136" s="251"/>
      <c r="D136" s="251"/>
      <c r="E136" s="251"/>
      <c r="F136" s="251"/>
      <c r="G136" s="252"/>
      <c r="H136" s="253"/>
      <c r="I136" s="252"/>
      <c r="J136" s="253"/>
      <c r="K136" s="252"/>
      <c r="L136" s="253"/>
      <c r="M136" s="252"/>
      <c r="N136" s="253"/>
      <c r="O136" s="254"/>
      <c r="P136" s="254"/>
      <c r="Q136" s="254"/>
    </row>
    <row r="137" spans="1:17">
      <c r="A137" s="254"/>
      <c r="B137" s="254"/>
      <c r="C137" s="251"/>
      <c r="D137" s="251"/>
      <c r="E137" s="251"/>
      <c r="F137" s="251"/>
      <c r="G137" s="252"/>
      <c r="H137" s="253"/>
      <c r="I137" s="252"/>
      <c r="J137" s="253"/>
      <c r="K137" s="252"/>
      <c r="L137" s="253"/>
      <c r="M137" s="252"/>
      <c r="N137" s="253"/>
      <c r="O137" s="254"/>
      <c r="P137" s="254"/>
      <c r="Q137" s="254"/>
    </row>
    <row r="138" spans="1:17">
      <c r="A138" s="254"/>
      <c r="B138" s="254"/>
      <c r="C138" s="251"/>
      <c r="D138" s="251"/>
      <c r="E138" s="251"/>
      <c r="F138" s="251"/>
      <c r="G138" s="252"/>
      <c r="H138" s="253"/>
      <c r="I138" s="252"/>
      <c r="J138" s="253"/>
      <c r="K138" s="252"/>
      <c r="L138" s="253"/>
      <c r="M138" s="252"/>
      <c r="N138" s="253"/>
      <c r="O138" s="254"/>
      <c r="P138" s="254"/>
      <c r="Q138" s="254"/>
    </row>
    <row r="139" spans="1:17">
      <c r="A139" s="254"/>
      <c r="B139" s="254"/>
      <c r="C139" s="251"/>
      <c r="D139" s="251"/>
      <c r="E139" s="251"/>
      <c r="F139" s="251"/>
      <c r="G139" s="252"/>
      <c r="H139" s="253"/>
      <c r="I139" s="252"/>
      <c r="J139" s="253"/>
      <c r="K139" s="252"/>
      <c r="L139" s="253"/>
      <c r="M139" s="252"/>
      <c r="N139" s="253"/>
      <c r="O139" s="254"/>
      <c r="P139" s="254"/>
      <c r="Q139" s="254"/>
    </row>
    <row r="140" spans="1:17">
      <c r="A140" s="254"/>
      <c r="B140" s="254"/>
      <c r="C140" s="251"/>
      <c r="D140" s="251"/>
      <c r="E140" s="251"/>
      <c r="F140" s="251"/>
      <c r="G140" s="252"/>
      <c r="H140" s="253"/>
      <c r="I140" s="252"/>
      <c r="J140" s="253"/>
      <c r="K140" s="252"/>
      <c r="L140" s="253"/>
      <c r="M140" s="252"/>
      <c r="N140" s="253"/>
      <c r="O140" s="254"/>
      <c r="P140" s="254"/>
      <c r="Q140" s="254"/>
    </row>
    <row r="141" spans="1:17">
      <c r="A141" s="254"/>
      <c r="B141" s="254"/>
      <c r="C141" s="251"/>
      <c r="D141" s="251"/>
      <c r="E141" s="251"/>
      <c r="F141" s="251"/>
      <c r="G141" s="252"/>
      <c r="H141" s="253"/>
      <c r="I141" s="252"/>
      <c r="J141" s="253"/>
      <c r="K141" s="252"/>
      <c r="L141" s="253"/>
      <c r="M141" s="252"/>
      <c r="N141" s="253"/>
      <c r="O141" s="254"/>
      <c r="P141" s="254"/>
      <c r="Q141" s="254"/>
    </row>
    <row r="142" spans="1:17">
      <c r="A142" s="254"/>
      <c r="B142" s="254"/>
      <c r="C142" s="251"/>
      <c r="D142" s="251"/>
      <c r="E142" s="251"/>
      <c r="F142" s="251"/>
      <c r="G142" s="252"/>
      <c r="H142" s="253"/>
      <c r="I142" s="252"/>
      <c r="J142" s="253"/>
      <c r="K142" s="252"/>
      <c r="L142" s="253"/>
      <c r="M142" s="252"/>
      <c r="N142" s="253"/>
      <c r="O142" s="254"/>
      <c r="P142" s="254"/>
      <c r="Q142" s="254"/>
    </row>
    <row r="143" spans="1:17">
      <c r="A143" s="254"/>
      <c r="B143" s="254"/>
      <c r="C143" s="251"/>
      <c r="D143" s="251"/>
      <c r="E143" s="251"/>
      <c r="F143" s="251"/>
      <c r="G143" s="252"/>
      <c r="H143" s="253"/>
      <c r="I143" s="252"/>
      <c r="J143" s="253"/>
      <c r="K143" s="252"/>
      <c r="L143" s="253"/>
      <c r="M143" s="252"/>
      <c r="N143" s="253"/>
      <c r="O143" s="254"/>
      <c r="P143" s="254"/>
      <c r="Q143" s="254"/>
    </row>
    <row r="144" spans="1:17">
      <c r="A144" s="254"/>
      <c r="B144" s="254"/>
      <c r="C144" s="251"/>
      <c r="D144" s="251"/>
      <c r="E144" s="251"/>
      <c r="F144" s="251"/>
      <c r="G144" s="252"/>
      <c r="H144" s="253"/>
      <c r="I144" s="252"/>
      <c r="J144" s="253"/>
      <c r="K144" s="252"/>
      <c r="L144" s="253"/>
      <c r="M144" s="252"/>
      <c r="N144" s="253"/>
      <c r="O144" s="254"/>
      <c r="P144" s="254"/>
      <c r="Q144" s="254"/>
    </row>
    <row r="145" spans="1:17">
      <c r="A145" s="254"/>
      <c r="B145" s="254"/>
      <c r="C145" s="251"/>
      <c r="D145" s="251"/>
      <c r="E145" s="251"/>
      <c r="F145" s="251"/>
      <c r="G145" s="252"/>
      <c r="H145" s="253"/>
      <c r="I145" s="252"/>
      <c r="J145" s="253"/>
      <c r="K145" s="252"/>
      <c r="L145" s="253"/>
      <c r="M145" s="252"/>
      <c r="N145" s="253"/>
      <c r="O145" s="254"/>
      <c r="P145" s="254"/>
      <c r="Q145" s="254"/>
    </row>
    <row r="146" spans="1:17">
      <c r="A146" s="254"/>
      <c r="B146" s="254"/>
      <c r="C146" s="251"/>
      <c r="D146" s="251"/>
      <c r="E146" s="251"/>
      <c r="F146" s="251"/>
      <c r="G146" s="252"/>
      <c r="H146" s="253"/>
      <c r="I146" s="252"/>
      <c r="J146" s="253"/>
      <c r="K146" s="252"/>
      <c r="L146" s="253"/>
      <c r="M146" s="252"/>
      <c r="N146" s="253"/>
      <c r="O146" s="254"/>
      <c r="P146" s="254"/>
      <c r="Q146" s="254"/>
    </row>
    <row r="147" spans="1:17">
      <c r="A147" s="254"/>
      <c r="B147" s="254"/>
      <c r="C147" s="251"/>
      <c r="D147" s="251"/>
      <c r="E147" s="251"/>
      <c r="F147" s="251"/>
      <c r="G147" s="252"/>
      <c r="H147" s="253"/>
      <c r="I147" s="252"/>
      <c r="J147" s="253"/>
      <c r="K147" s="252"/>
      <c r="L147" s="253"/>
      <c r="M147" s="252"/>
      <c r="N147" s="253"/>
      <c r="O147" s="254"/>
      <c r="P147" s="254"/>
      <c r="Q147" s="254"/>
    </row>
    <row r="148" spans="1:17">
      <c r="A148" s="254"/>
      <c r="B148" s="254"/>
      <c r="C148" s="251"/>
      <c r="D148" s="251"/>
      <c r="E148" s="251"/>
      <c r="F148" s="251"/>
      <c r="G148" s="252"/>
      <c r="H148" s="253"/>
      <c r="I148" s="252"/>
      <c r="J148" s="253"/>
      <c r="K148" s="252"/>
      <c r="L148" s="253"/>
      <c r="M148" s="252"/>
      <c r="N148" s="253"/>
      <c r="O148" s="254"/>
      <c r="P148" s="254"/>
      <c r="Q148" s="254"/>
    </row>
    <row r="149" spans="1:17">
      <c r="A149" s="254"/>
      <c r="B149" s="254"/>
      <c r="C149" s="251"/>
      <c r="D149" s="251"/>
      <c r="E149" s="251"/>
      <c r="F149" s="251"/>
      <c r="G149" s="252"/>
      <c r="H149" s="253"/>
      <c r="I149" s="252"/>
      <c r="J149" s="253"/>
      <c r="K149" s="252"/>
      <c r="L149" s="253"/>
      <c r="M149" s="252"/>
      <c r="N149" s="253"/>
      <c r="O149" s="254"/>
      <c r="P149" s="254"/>
      <c r="Q149" s="254"/>
    </row>
    <row r="150" spans="1:17">
      <c r="A150" s="254"/>
      <c r="B150" s="254"/>
      <c r="C150" s="251"/>
      <c r="D150" s="251"/>
      <c r="E150" s="251"/>
      <c r="F150" s="251"/>
      <c r="G150" s="252"/>
      <c r="H150" s="253"/>
      <c r="I150" s="252"/>
      <c r="J150" s="253"/>
      <c r="K150" s="252"/>
      <c r="L150" s="253"/>
      <c r="M150" s="252"/>
      <c r="N150" s="253"/>
      <c r="O150" s="254"/>
      <c r="P150" s="254"/>
      <c r="Q150" s="254"/>
    </row>
    <row r="151" spans="1:17">
      <c r="A151" s="254"/>
      <c r="B151" s="254"/>
      <c r="C151" s="251"/>
      <c r="D151" s="251"/>
      <c r="E151" s="251"/>
      <c r="F151" s="251"/>
      <c r="G151" s="252"/>
      <c r="H151" s="253"/>
      <c r="I151" s="252"/>
      <c r="J151" s="253"/>
      <c r="K151" s="252"/>
      <c r="L151" s="253"/>
      <c r="M151" s="252"/>
      <c r="N151" s="253"/>
      <c r="O151" s="254"/>
      <c r="P151" s="254"/>
      <c r="Q151" s="254"/>
    </row>
    <row r="152" spans="1:17">
      <c r="A152" s="254"/>
      <c r="B152" s="254"/>
      <c r="C152" s="251"/>
      <c r="D152" s="251"/>
      <c r="E152" s="251"/>
      <c r="F152" s="251"/>
      <c r="G152" s="252"/>
      <c r="H152" s="253"/>
      <c r="I152" s="252"/>
      <c r="J152" s="253"/>
      <c r="K152" s="252"/>
      <c r="L152" s="253"/>
      <c r="M152" s="252"/>
      <c r="N152" s="253"/>
      <c r="O152" s="254"/>
      <c r="P152" s="254"/>
      <c r="Q152" s="254"/>
    </row>
    <row r="153" spans="1:17">
      <c r="A153" s="254"/>
      <c r="B153" s="254"/>
      <c r="C153" s="251"/>
      <c r="D153" s="251"/>
      <c r="E153" s="251"/>
      <c r="F153" s="251"/>
      <c r="G153" s="252"/>
      <c r="H153" s="253"/>
      <c r="I153" s="252"/>
      <c r="J153" s="253"/>
      <c r="K153" s="252"/>
      <c r="L153" s="253"/>
      <c r="M153" s="252"/>
      <c r="N153" s="253"/>
      <c r="O153" s="254"/>
      <c r="P153" s="254"/>
      <c r="Q153" s="254"/>
    </row>
    <row r="154" spans="1:17">
      <c r="A154" s="254"/>
      <c r="B154" s="254"/>
      <c r="C154" s="251"/>
      <c r="D154" s="251"/>
      <c r="E154" s="251"/>
      <c r="F154" s="251"/>
      <c r="G154" s="252"/>
      <c r="H154" s="253"/>
      <c r="I154" s="252"/>
      <c r="J154" s="253"/>
      <c r="K154" s="252"/>
      <c r="L154" s="253"/>
      <c r="M154" s="252"/>
      <c r="N154" s="253"/>
      <c r="O154" s="254"/>
      <c r="P154" s="254"/>
      <c r="Q154" s="254"/>
    </row>
    <row r="155" spans="1:17">
      <c r="A155" s="254"/>
      <c r="B155" s="254"/>
      <c r="C155" s="251"/>
      <c r="D155" s="251"/>
      <c r="E155" s="251"/>
      <c r="F155" s="251"/>
      <c r="G155" s="252"/>
      <c r="H155" s="253"/>
      <c r="I155" s="252"/>
      <c r="J155" s="253"/>
      <c r="K155" s="252"/>
      <c r="L155" s="253"/>
      <c r="M155" s="252"/>
      <c r="N155" s="253"/>
      <c r="O155" s="254"/>
      <c r="P155" s="254"/>
      <c r="Q155" s="254"/>
    </row>
    <row r="156" spans="1:17">
      <c r="A156" s="254"/>
      <c r="B156" s="254"/>
      <c r="C156" s="251"/>
      <c r="D156" s="251"/>
      <c r="E156" s="251"/>
      <c r="F156" s="251"/>
      <c r="G156" s="252"/>
      <c r="H156" s="253"/>
      <c r="I156" s="252"/>
      <c r="J156" s="253"/>
      <c r="K156" s="252"/>
      <c r="L156" s="253"/>
      <c r="M156" s="252"/>
      <c r="N156" s="253"/>
      <c r="O156" s="254"/>
      <c r="P156" s="254"/>
      <c r="Q156" s="254"/>
    </row>
    <row r="157" spans="1:17">
      <c r="A157" s="254"/>
      <c r="B157" s="254"/>
      <c r="C157" s="251"/>
      <c r="D157" s="251"/>
      <c r="E157" s="251"/>
      <c r="F157" s="251"/>
      <c r="G157" s="252"/>
      <c r="H157" s="253"/>
      <c r="I157" s="252"/>
      <c r="J157" s="253"/>
      <c r="K157" s="252"/>
      <c r="L157" s="253"/>
      <c r="M157" s="252"/>
      <c r="N157" s="253"/>
      <c r="O157" s="254"/>
      <c r="P157" s="254"/>
      <c r="Q157" s="254"/>
    </row>
    <row r="158" spans="1:17">
      <c r="A158" s="254"/>
      <c r="B158" s="254"/>
      <c r="C158" s="251"/>
      <c r="D158" s="251"/>
      <c r="E158" s="251"/>
      <c r="F158" s="251"/>
      <c r="G158" s="252"/>
      <c r="H158" s="253"/>
      <c r="I158" s="252"/>
      <c r="J158" s="253"/>
      <c r="K158" s="252"/>
      <c r="L158" s="253"/>
      <c r="M158" s="252"/>
      <c r="N158" s="253"/>
      <c r="O158" s="254"/>
      <c r="P158" s="254"/>
      <c r="Q158" s="254"/>
    </row>
    <row r="159" spans="1:17">
      <c r="A159" s="254"/>
      <c r="B159" s="254"/>
      <c r="C159" s="251"/>
      <c r="D159" s="251"/>
      <c r="E159" s="251"/>
      <c r="F159" s="251"/>
      <c r="G159" s="252"/>
      <c r="H159" s="253"/>
      <c r="I159" s="252"/>
      <c r="J159" s="253"/>
      <c r="K159" s="252"/>
      <c r="L159" s="253"/>
      <c r="M159" s="252"/>
      <c r="N159" s="253"/>
      <c r="O159" s="254"/>
      <c r="P159" s="254"/>
      <c r="Q159" s="254"/>
    </row>
    <row r="160" spans="1:17">
      <c r="A160" s="254"/>
      <c r="B160" s="254"/>
      <c r="C160" s="251"/>
      <c r="D160" s="251"/>
      <c r="E160" s="251"/>
      <c r="F160" s="251"/>
      <c r="G160" s="252"/>
      <c r="H160" s="253"/>
      <c r="I160" s="252"/>
      <c r="J160" s="253"/>
      <c r="K160" s="252"/>
      <c r="L160" s="253"/>
      <c r="M160" s="252"/>
      <c r="N160" s="253"/>
      <c r="O160" s="254"/>
      <c r="P160" s="254"/>
      <c r="Q160" s="254"/>
    </row>
    <row r="161" spans="1:17">
      <c r="A161" s="254"/>
      <c r="B161" s="254"/>
      <c r="C161" s="251"/>
      <c r="D161" s="251"/>
      <c r="E161" s="251"/>
      <c r="F161" s="251"/>
      <c r="G161" s="252"/>
      <c r="H161" s="253"/>
      <c r="I161" s="252"/>
      <c r="J161" s="253"/>
      <c r="K161" s="252"/>
      <c r="L161" s="253"/>
      <c r="M161" s="252"/>
      <c r="N161" s="253"/>
      <c r="O161" s="254"/>
      <c r="P161" s="254"/>
      <c r="Q161" s="254"/>
    </row>
    <row r="162" spans="1:17">
      <c r="A162" s="254"/>
      <c r="B162" s="254"/>
      <c r="C162" s="251"/>
      <c r="D162" s="251"/>
      <c r="E162" s="251"/>
      <c r="F162" s="251"/>
      <c r="G162" s="252"/>
      <c r="H162" s="253"/>
      <c r="I162" s="252"/>
      <c r="J162" s="253"/>
      <c r="K162" s="252"/>
      <c r="L162" s="253"/>
      <c r="M162" s="252"/>
      <c r="N162" s="253"/>
      <c r="O162" s="254"/>
      <c r="P162" s="254"/>
      <c r="Q162" s="254"/>
    </row>
    <row r="163" spans="1:17">
      <c r="A163" s="254"/>
      <c r="B163" s="254"/>
      <c r="C163" s="251"/>
      <c r="D163" s="251"/>
      <c r="E163" s="251"/>
      <c r="F163" s="251"/>
      <c r="G163" s="252"/>
      <c r="H163" s="253"/>
      <c r="I163" s="252"/>
      <c r="J163" s="253"/>
      <c r="K163" s="252"/>
      <c r="L163" s="253"/>
      <c r="M163" s="252"/>
      <c r="N163" s="253"/>
      <c r="O163" s="254"/>
      <c r="P163" s="254"/>
      <c r="Q163" s="254"/>
    </row>
    <row r="164" spans="1:17">
      <c r="A164" s="254"/>
      <c r="B164" s="254"/>
      <c r="C164" s="251"/>
      <c r="D164" s="251"/>
      <c r="E164" s="251"/>
      <c r="F164" s="251"/>
      <c r="G164" s="252"/>
      <c r="H164" s="253"/>
      <c r="I164" s="252"/>
      <c r="J164" s="253"/>
      <c r="K164" s="252"/>
      <c r="L164" s="253"/>
      <c r="M164" s="252"/>
      <c r="N164" s="253"/>
      <c r="O164" s="254"/>
      <c r="P164" s="254"/>
      <c r="Q164" s="254"/>
    </row>
    <row r="165" spans="1:17">
      <c r="A165" s="254"/>
      <c r="B165" s="254"/>
      <c r="C165" s="251"/>
      <c r="D165" s="251"/>
      <c r="E165" s="251"/>
      <c r="F165" s="251"/>
      <c r="G165" s="252"/>
      <c r="H165" s="253"/>
      <c r="I165" s="252"/>
      <c r="J165" s="253"/>
      <c r="K165" s="252"/>
      <c r="L165" s="253"/>
      <c r="M165" s="252"/>
      <c r="N165" s="253"/>
      <c r="O165" s="254"/>
      <c r="P165" s="254"/>
      <c r="Q165" s="254"/>
    </row>
    <row r="166" spans="1:17">
      <c r="A166" s="254"/>
      <c r="B166" s="254"/>
      <c r="C166" s="251"/>
      <c r="D166" s="251"/>
      <c r="E166" s="251"/>
      <c r="F166" s="251"/>
      <c r="G166" s="252"/>
      <c r="H166" s="253"/>
      <c r="I166" s="252"/>
      <c r="J166" s="253"/>
      <c r="K166" s="252"/>
      <c r="L166" s="253"/>
      <c r="M166" s="252"/>
      <c r="N166" s="253"/>
      <c r="O166" s="254"/>
      <c r="P166" s="254"/>
      <c r="Q166" s="254"/>
    </row>
    <row r="167" spans="1:17">
      <c r="A167" s="254"/>
      <c r="B167" s="254"/>
      <c r="C167" s="251"/>
      <c r="D167" s="251"/>
      <c r="E167" s="251"/>
      <c r="F167" s="251"/>
      <c r="G167" s="252"/>
      <c r="H167" s="253"/>
      <c r="I167" s="252"/>
      <c r="J167" s="253"/>
      <c r="K167" s="252"/>
      <c r="L167" s="253"/>
      <c r="M167" s="252"/>
      <c r="N167" s="253"/>
      <c r="O167" s="254"/>
      <c r="P167" s="254"/>
      <c r="Q167" s="254"/>
    </row>
    <row r="168" spans="1:17">
      <c r="A168" s="254"/>
      <c r="B168" s="254"/>
      <c r="C168" s="251"/>
      <c r="D168" s="251"/>
      <c r="E168" s="251"/>
      <c r="F168" s="251"/>
      <c r="G168" s="252"/>
      <c r="H168" s="253"/>
      <c r="I168" s="252"/>
      <c r="J168" s="253"/>
      <c r="K168" s="252"/>
      <c r="L168" s="253"/>
      <c r="M168" s="252"/>
      <c r="N168" s="253"/>
      <c r="O168" s="254"/>
      <c r="P168" s="254"/>
      <c r="Q168" s="254"/>
    </row>
    <row r="169" spans="1:17">
      <c r="A169" s="254"/>
      <c r="B169" s="254"/>
      <c r="C169" s="251"/>
      <c r="D169" s="251"/>
      <c r="E169" s="251"/>
      <c r="F169" s="251"/>
      <c r="G169" s="252"/>
      <c r="H169" s="253"/>
      <c r="I169" s="252"/>
      <c r="J169" s="253"/>
      <c r="K169" s="252"/>
      <c r="L169" s="253"/>
      <c r="M169" s="252"/>
      <c r="N169" s="253"/>
      <c r="O169" s="254"/>
      <c r="P169" s="254"/>
      <c r="Q169" s="254"/>
    </row>
    <row r="170" spans="1:17">
      <c r="A170" s="254"/>
      <c r="B170" s="254"/>
      <c r="C170" s="251"/>
      <c r="D170" s="251"/>
      <c r="E170" s="251"/>
      <c r="F170" s="251"/>
      <c r="G170" s="252"/>
      <c r="H170" s="253"/>
      <c r="I170" s="252"/>
      <c r="J170" s="253"/>
      <c r="K170" s="252"/>
      <c r="L170" s="253"/>
      <c r="M170" s="252"/>
      <c r="N170" s="253"/>
      <c r="O170" s="254"/>
      <c r="P170" s="254"/>
      <c r="Q170" s="254"/>
    </row>
    <row r="171" spans="1:17">
      <c r="A171" s="254"/>
      <c r="B171" s="254"/>
      <c r="C171" s="251"/>
      <c r="D171" s="251"/>
      <c r="E171" s="251"/>
      <c r="F171" s="251"/>
      <c r="G171" s="252"/>
      <c r="H171" s="253"/>
      <c r="I171" s="252"/>
      <c r="J171" s="253"/>
      <c r="K171" s="252"/>
      <c r="L171" s="253"/>
      <c r="M171" s="252"/>
      <c r="N171" s="253"/>
      <c r="O171" s="254"/>
      <c r="P171" s="254"/>
      <c r="Q171" s="254"/>
    </row>
    <row r="172" spans="1:17">
      <c r="A172" s="254"/>
      <c r="B172" s="254"/>
      <c r="C172" s="251"/>
      <c r="D172" s="251"/>
      <c r="E172" s="251"/>
      <c r="F172" s="251"/>
      <c r="G172" s="252"/>
      <c r="H172" s="253"/>
      <c r="I172" s="252"/>
      <c r="J172" s="253"/>
      <c r="K172" s="252"/>
      <c r="L172" s="253"/>
      <c r="M172" s="252"/>
      <c r="N172" s="253"/>
      <c r="O172" s="254"/>
      <c r="P172" s="254"/>
      <c r="Q172" s="254"/>
    </row>
    <row r="173" spans="1:17">
      <c r="A173" s="254"/>
      <c r="B173" s="254"/>
      <c r="C173" s="251"/>
      <c r="D173" s="251"/>
      <c r="E173" s="251"/>
      <c r="F173" s="251"/>
      <c r="G173" s="252"/>
      <c r="H173" s="253"/>
      <c r="I173" s="252"/>
      <c r="J173" s="253"/>
      <c r="K173" s="252"/>
      <c r="L173" s="253"/>
      <c r="M173" s="252"/>
      <c r="N173" s="253"/>
      <c r="O173" s="254"/>
      <c r="P173" s="254"/>
      <c r="Q173" s="254"/>
    </row>
    <row r="174" spans="1:17">
      <c r="A174" s="254"/>
      <c r="B174" s="254"/>
      <c r="C174" s="251"/>
      <c r="D174" s="251"/>
      <c r="E174" s="251"/>
      <c r="F174" s="251"/>
      <c r="G174" s="252"/>
      <c r="H174" s="253"/>
      <c r="I174" s="252"/>
      <c r="J174" s="253"/>
      <c r="K174" s="252"/>
      <c r="L174" s="253"/>
      <c r="M174" s="252"/>
      <c r="N174" s="253"/>
      <c r="O174" s="254"/>
      <c r="P174" s="254"/>
      <c r="Q174" s="254"/>
    </row>
    <row r="175" spans="1:17">
      <c r="A175" s="254"/>
      <c r="B175" s="254"/>
      <c r="C175" s="251"/>
      <c r="D175" s="251"/>
      <c r="E175" s="251"/>
      <c r="F175" s="251"/>
      <c r="G175" s="252"/>
      <c r="H175" s="253"/>
      <c r="I175" s="252"/>
      <c r="J175" s="253"/>
      <c r="K175" s="252"/>
      <c r="L175" s="253"/>
      <c r="M175" s="252"/>
      <c r="N175" s="253"/>
      <c r="O175" s="254"/>
      <c r="P175" s="254"/>
      <c r="Q175" s="254"/>
    </row>
    <row r="176" spans="1:17">
      <c r="A176" s="254"/>
      <c r="B176" s="254"/>
      <c r="C176" s="251"/>
      <c r="D176" s="251"/>
      <c r="E176" s="251"/>
      <c r="F176" s="251"/>
      <c r="G176" s="252"/>
      <c r="H176" s="253"/>
      <c r="I176" s="252"/>
      <c r="J176" s="253"/>
      <c r="K176" s="252"/>
      <c r="L176" s="253"/>
      <c r="M176" s="252"/>
      <c r="N176" s="253"/>
      <c r="O176" s="254"/>
      <c r="P176" s="254"/>
      <c r="Q176" s="254"/>
    </row>
    <row r="177" spans="1:17">
      <c r="A177" s="254"/>
      <c r="B177" s="254"/>
      <c r="C177" s="251"/>
      <c r="D177" s="251"/>
      <c r="E177" s="251"/>
      <c r="F177" s="251"/>
      <c r="G177" s="252"/>
      <c r="H177" s="253"/>
      <c r="I177" s="252"/>
      <c r="J177" s="253"/>
      <c r="K177" s="252"/>
      <c r="L177" s="253"/>
      <c r="M177" s="252"/>
      <c r="N177" s="253"/>
      <c r="O177" s="254"/>
      <c r="P177" s="254"/>
      <c r="Q177" s="254"/>
    </row>
    <row r="178" spans="1:17">
      <c r="A178" s="254"/>
      <c r="B178" s="254"/>
      <c r="C178" s="251"/>
      <c r="D178" s="251"/>
      <c r="E178" s="251"/>
      <c r="F178" s="251"/>
      <c r="G178" s="252"/>
      <c r="H178" s="253"/>
      <c r="I178" s="252"/>
      <c r="J178" s="253"/>
      <c r="K178" s="252"/>
      <c r="L178" s="253"/>
      <c r="M178" s="252"/>
      <c r="N178" s="253"/>
      <c r="O178" s="254"/>
      <c r="P178" s="254"/>
      <c r="Q178" s="254"/>
    </row>
    <row r="179" spans="1:17">
      <c r="A179" s="254"/>
      <c r="B179" s="254"/>
      <c r="C179" s="251"/>
      <c r="D179" s="251"/>
      <c r="E179" s="251"/>
      <c r="F179" s="251"/>
      <c r="G179" s="252"/>
      <c r="H179" s="253"/>
      <c r="I179" s="252"/>
      <c r="J179" s="253"/>
      <c r="K179" s="252"/>
      <c r="L179" s="253"/>
      <c r="M179" s="252"/>
      <c r="N179" s="253"/>
      <c r="O179" s="254"/>
      <c r="P179" s="254"/>
      <c r="Q179" s="254"/>
    </row>
    <row r="180" spans="1:17">
      <c r="A180" s="254"/>
      <c r="B180" s="254"/>
      <c r="C180" s="251"/>
      <c r="D180" s="251"/>
      <c r="E180" s="251"/>
      <c r="F180" s="251"/>
      <c r="G180" s="252"/>
      <c r="H180" s="253"/>
      <c r="I180" s="252"/>
      <c r="J180" s="253"/>
      <c r="K180" s="252"/>
      <c r="L180" s="253"/>
      <c r="M180" s="252"/>
      <c r="N180" s="253"/>
      <c r="O180" s="254"/>
      <c r="P180" s="254"/>
      <c r="Q180" s="254"/>
    </row>
    <row r="181" spans="1:17">
      <c r="A181" s="254"/>
      <c r="B181" s="254"/>
      <c r="C181" s="251"/>
      <c r="D181" s="251"/>
      <c r="E181" s="251"/>
      <c r="F181" s="251"/>
      <c r="G181" s="252"/>
      <c r="H181" s="253"/>
      <c r="I181" s="252"/>
      <c r="J181" s="253"/>
      <c r="K181" s="252"/>
      <c r="L181" s="253"/>
      <c r="M181" s="252"/>
      <c r="N181" s="253"/>
      <c r="O181" s="254"/>
      <c r="P181" s="254"/>
      <c r="Q181" s="254"/>
    </row>
    <row r="182" spans="1:17">
      <c r="A182" s="254"/>
      <c r="B182" s="254"/>
      <c r="C182" s="251"/>
      <c r="D182" s="251"/>
      <c r="E182" s="251"/>
      <c r="F182" s="251"/>
      <c r="G182" s="252"/>
      <c r="H182" s="253"/>
      <c r="I182" s="252"/>
      <c r="J182" s="253"/>
      <c r="K182" s="252"/>
      <c r="L182" s="253"/>
      <c r="M182" s="252"/>
      <c r="N182" s="253"/>
      <c r="O182" s="254"/>
      <c r="P182" s="254"/>
      <c r="Q182" s="254"/>
    </row>
    <row r="183" spans="1:17">
      <c r="A183" s="254"/>
      <c r="B183" s="254"/>
      <c r="C183" s="251"/>
      <c r="D183" s="251"/>
      <c r="E183" s="251"/>
      <c r="F183" s="251"/>
      <c r="G183" s="252"/>
      <c r="H183" s="253"/>
      <c r="I183" s="252"/>
      <c r="J183" s="253"/>
      <c r="K183" s="252"/>
      <c r="L183" s="253"/>
      <c r="M183" s="252"/>
      <c r="N183" s="253"/>
      <c r="O183" s="254"/>
      <c r="P183" s="254"/>
      <c r="Q183" s="254"/>
    </row>
    <row r="184" spans="1:17">
      <c r="A184" s="254"/>
      <c r="B184" s="254"/>
      <c r="C184" s="251"/>
      <c r="D184" s="251"/>
      <c r="E184" s="251"/>
      <c r="F184" s="251"/>
      <c r="G184" s="252"/>
      <c r="H184" s="253"/>
      <c r="I184" s="252"/>
      <c r="J184" s="253"/>
      <c r="K184" s="252"/>
      <c r="L184" s="253"/>
      <c r="M184" s="252"/>
      <c r="N184" s="253"/>
      <c r="O184" s="254"/>
      <c r="P184" s="254"/>
      <c r="Q184" s="254"/>
    </row>
    <row r="185" spans="1:17">
      <c r="A185" s="254"/>
      <c r="B185" s="254"/>
      <c r="C185" s="251"/>
      <c r="D185" s="251"/>
      <c r="E185" s="251"/>
      <c r="F185" s="251"/>
      <c r="G185" s="252"/>
      <c r="H185" s="253"/>
      <c r="I185" s="252"/>
      <c r="J185" s="253"/>
      <c r="K185" s="252"/>
      <c r="L185" s="253"/>
      <c r="M185" s="252"/>
      <c r="N185" s="253"/>
      <c r="O185" s="254"/>
      <c r="P185" s="254"/>
      <c r="Q185" s="254"/>
    </row>
    <row r="186" spans="1:17">
      <c r="A186" s="254"/>
      <c r="B186" s="254"/>
      <c r="C186" s="251"/>
      <c r="D186" s="251"/>
      <c r="E186" s="251"/>
      <c r="F186" s="251"/>
      <c r="G186" s="252"/>
      <c r="H186" s="253"/>
      <c r="I186" s="252"/>
      <c r="J186" s="253"/>
      <c r="K186" s="252"/>
      <c r="L186" s="253"/>
      <c r="M186" s="252"/>
      <c r="N186" s="253"/>
      <c r="O186" s="254"/>
      <c r="P186" s="254"/>
      <c r="Q186" s="254"/>
    </row>
    <row r="187" spans="1:17">
      <c r="A187" s="254"/>
      <c r="B187" s="254"/>
      <c r="C187" s="251"/>
      <c r="D187" s="251"/>
      <c r="E187" s="251"/>
      <c r="F187" s="251"/>
      <c r="G187" s="252"/>
      <c r="H187" s="253"/>
      <c r="I187" s="252"/>
      <c r="J187" s="253"/>
      <c r="K187" s="252"/>
      <c r="L187" s="253"/>
      <c r="M187" s="252"/>
      <c r="N187" s="253"/>
      <c r="O187" s="254"/>
      <c r="P187" s="254"/>
      <c r="Q187" s="254"/>
    </row>
    <row r="188" spans="1:17">
      <c r="A188" s="254"/>
      <c r="B188" s="254"/>
      <c r="C188" s="251"/>
      <c r="D188" s="251"/>
      <c r="E188" s="251"/>
      <c r="F188" s="251"/>
      <c r="G188" s="252"/>
      <c r="H188" s="253"/>
      <c r="I188" s="252"/>
      <c r="J188" s="253"/>
      <c r="K188" s="252"/>
      <c r="L188" s="253"/>
      <c r="M188" s="252"/>
      <c r="N188" s="253"/>
      <c r="O188" s="254"/>
      <c r="P188" s="254"/>
      <c r="Q188" s="254"/>
    </row>
    <row r="189" spans="1:17">
      <c r="A189" s="254"/>
      <c r="B189" s="254"/>
      <c r="C189" s="251"/>
      <c r="D189" s="251"/>
      <c r="E189" s="251"/>
      <c r="F189" s="251"/>
      <c r="G189" s="252"/>
      <c r="H189" s="253"/>
      <c r="I189" s="252"/>
      <c r="J189" s="253"/>
      <c r="K189" s="252"/>
      <c r="L189" s="253"/>
      <c r="M189" s="252"/>
      <c r="N189" s="253"/>
      <c r="O189" s="254"/>
      <c r="P189" s="254"/>
      <c r="Q189" s="254"/>
    </row>
    <row r="190" spans="1:17">
      <c r="A190" s="254"/>
      <c r="B190" s="254"/>
      <c r="C190" s="251"/>
      <c r="D190" s="251"/>
      <c r="E190" s="251"/>
      <c r="F190" s="251"/>
      <c r="G190" s="252"/>
      <c r="H190" s="253"/>
      <c r="I190" s="252"/>
      <c r="J190" s="253"/>
      <c r="K190" s="252"/>
      <c r="L190" s="253"/>
      <c r="M190" s="252"/>
      <c r="N190" s="253"/>
      <c r="O190" s="254"/>
      <c r="P190" s="254"/>
      <c r="Q190" s="254"/>
    </row>
    <row r="191" spans="1:17">
      <c r="A191" s="254"/>
      <c r="B191" s="254"/>
      <c r="C191" s="251"/>
      <c r="D191" s="251"/>
      <c r="E191" s="251"/>
      <c r="F191" s="251"/>
      <c r="G191" s="252"/>
      <c r="H191" s="253"/>
      <c r="I191" s="252"/>
      <c r="J191" s="253"/>
      <c r="K191" s="252"/>
      <c r="L191" s="253"/>
      <c r="M191" s="252"/>
      <c r="N191" s="253"/>
      <c r="O191" s="254"/>
      <c r="P191" s="254"/>
      <c r="Q191" s="254"/>
    </row>
    <row r="192" spans="1:17">
      <c r="A192" s="254"/>
      <c r="B192" s="254"/>
      <c r="C192" s="251"/>
      <c r="D192" s="251"/>
      <c r="E192" s="251"/>
      <c r="F192" s="251"/>
      <c r="G192" s="252"/>
      <c r="H192" s="253"/>
      <c r="I192" s="252"/>
      <c r="J192" s="253"/>
      <c r="K192" s="252"/>
      <c r="L192" s="253"/>
      <c r="M192" s="252"/>
      <c r="N192" s="253"/>
      <c r="O192" s="254"/>
      <c r="P192" s="254"/>
      <c r="Q192" s="254"/>
    </row>
    <row r="193" spans="1:17">
      <c r="A193" s="254"/>
      <c r="B193" s="254"/>
      <c r="C193" s="251"/>
      <c r="D193" s="251"/>
      <c r="E193" s="251"/>
      <c r="F193" s="251"/>
      <c r="G193" s="252"/>
      <c r="H193" s="253"/>
      <c r="I193" s="252"/>
      <c r="J193" s="253"/>
      <c r="K193" s="252"/>
      <c r="L193" s="253"/>
      <c r="M193" s="252"/>
      <c r="N193" s="253"/>
      <c r="O193" s="254"/>
      <c r="P193" s="254"/>
      <c r="Q193" s="254"/>
    </row>
    <row r="194" spans="1:17">
      <c r="A194" s="254"/>
      <c r="B194" s="254"/>
      <c r="C194" s="251"/>
      <c r="D194" s="251"/>
      <c r="E194" s="251"/>
      <c r="F194" s="251"/>
      <c r="G194" s="252"/>
      <c r="H194" s="253"/>
      <c r="I194" s="252"/>
      <c r="J194" s="253"/>
      <c r="K194" s="252"/>
      <c r="L194" s="253"/>
      <c r="M194" s="252"/>
      <c r="N194" s="253"/>
      <c r="O194" s="254"/>
      <c r="P194" s="254"/>
      <c r="Q194" s="254"/>
    </row>
    <row r="195" spans="1:17">
      <c r="A195" s="254"/>
      <c r="B195" s="254"/>
      <c r="C195" s="251"/>
      <c r="D195" s="251"/>
      <c r="E195" s="251"/>
      <c r="F195" s="251"/>
      <c r="G195" s="252"/>
      <c r="H195" s="253"/>
      <c r="I195" s="252"/>
      <c r="J195" s="253"/>
      <c r="K195" s="252"/>
      <c r="L195" s="253"/>
      <c r="M195" s="252"/>
      <c r="N195" s="253"/>
      <c r="O195" s="254"/>
      <c r="P195" s="254"/>
      <c r="Q195" s="254"/>
    </row>
    <row r="196" spans="1:17">
      <c r="A196" s="254"/>
      <c r="B196" s="254"/>
      <c r="C196" s="251"/>
      <c r="D196" s="251"/>
      <c r="E196" s="251"/>
      <c r="F196" s="251"/>
      <c r="G196" s="252"/>
      <c r="H196" s="253"/>
      <c r="I196" s="252"/>
      <c r="J196" s="253"/>
      <c r="K196" s="252"/>
      <c r="L196" s="253"/>
      <c r="M196" s="252"/>
      <c r="N196" s="253"/>
      <c r="O196" s="254"/>
      <c r="P196" s="254"/>
      <c r="Q196" s="254"/>
    </row>
    <row r="197" spans="1:17">
      <c r="A197" s="254"/>
      <c r="B197" s="254"/>
      <c r="C197" s="251"/>
      <c r="D197" s="251"/>
      <c r="E197" s="251"/>
      <c r="F197" s="251"/>
      <c r="G197" s="252"/>
      <c r="H197" s="253"/>
      <c r="I197" s="252"/>
      <c r="J197" s="253"/>
      <c r="K197" s="252"/>
      <c r="L197" s="253"/>
      <c r="M197" s="252"/>
      <c r="N197" s="253"/>
      <c r="O197" s="254"/>
      <c r="P197" s="254"/>
      <c r="Q197" s="254"/>
    </row>
    <row r="198" spans="1:17">
      <c r="A198" s="254"/>
      <c r="B198" s="254"/>
      <c r="C198" s="251"/>
      <c r="D198" s="251"/>
      <c r="E198" s="251"/>
      <c r="F198" s="251"/>
      <c r="G198" s="252"/>
      <c r="H198" s="253"/>
      <c r="I198" s="252"/>
      <c r="J198" s="253"/>
      <c r="K198" s="252"/>
      <c r="L198" s="253"/>
      <c r="M198" s="252"/>
      <c r="N198" s="253"/>
      <c r="O198" s="254"/>
      <c r="P198" s="254"/>
      <c r="Q198" s="254"/>
    </row>
    <row r="199" spans="1:17">
      <c r="A199" s="254"/>
      <c r="B199" s="254"/>
      <c r="C199" s="251"/>
      <c r="D199" s="251"/>
      <c r="E199" s="251"/>
      <c r="F199" s="251"/>
      <c r="G199" s="252"/>
      <c r="H199" s="253"/>
      <c r="I199" s="252"/>
      <c r="J199" s="253"/>
      <c r="K199" s="252"/>
      <c r="L199" s="253"/>
      <c r="M199" s="252"/>
      <c r="N199" s="253"/>
      <c r="O199" s="254"/>
      <c r="P199" s="254"/>
      <c r="Q199" s="254"/>
    </row>
    <row r="200" spans="1:17">
      <c r="A200" s="254"/>
      <c r="B200" s="254"/>
      <c r="C200" s="251"/>
      <c r="D200" s="251"/>
      <c r="E200" s="251"/>
      <c r="F200" s="251"/>
      <c r="G200" s="252"/>
      <c r="H200" s="253"/>
      <c r="I200" s="252"/>
      <c r="J200" s="253"/>
      <c r="K200" s="252"/>
      <c r="L200" s="253"/>
      <c r="M200" s="252"/>
      <c r="N200" s="253"/>
      <c r="O200" s="254"/>
      <c r="P200" s="254"/>
      <c r="Q200" s="254"/>
    </row>
    <row r="201" spans="1:17">
      <c r="A201" s="254"/>
      <c r="B201" s="254"/>
      <c r="C201" s="251"/>
      <c r="D201" s="251"/>
      <c r="E201" s="251"/>
      <c r="F201" s="251"/>
      <c r="G201" s="252"/>
      <c r="H201" s="253"/>
      <c r="I201" s="252"/>
      <c r="J201" s="253"/>
      <c r="K201" s="252"/>
      <c r="L201" s="253"/>
      <c r="M201" s="252"/>
      <c r="N201" s="253"/>
      <c r="O201" s="254"/>
      <c r="P201" s="254"/>
      <c r="Q201" s="254"/>
    </row>
  </sheetData>
  <mergeCells count="17">
    <mergeCell ref="A1:B1"/>
    <mergeCell ref="A2:P2"/>
    <mergeCell ref="M3:O3"/>
    <mergeCell ref="D4:F4"/>
    <mergeCell ref="G4:N4"/>
    <mergeCell ref="E5:F5"/>
    <mergeCell ref="G5:H5"/>
    <mergeCell ref="I5:J5"/>
    <mergeCell ref="K5:L5"/>
    <mergeCell ref="M5:N5"/>
    <mergeCell ref="A7:B7"/>
    <mergeCell ref="A4:A6"/>
    <mergeCell ref="B4:B6"/>
    <mergeCell ref="C4:C6"/>
    <mergeCell ref="D5:D6"/>
    <mergeCell ref="O4:O6"/>
    <mergeCell ref="P4:P6"/>
  </mergeCells>
  <printOptions horizontalCentered="1"/>
  <pageMargins left="0.432638888888889" right="0.432638888888889" top="1.0625" bottom="0.66875" header="0.298611111111111" footer="0.511805555555556"/>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S347"/>
  <sheetViews>
    <sheetView zoomScale="130" zoomScaleNormal="130" workbookViewId="0">
      <pane ySplit="3" topLeftCell="A255" activePane="bottomLeft" state="frozen"/>
      <selection/>
      <selection pane="bottomLeft" activeCell="N3" sqref="N3"/>
    </sheetView>
  </sheetViews>
  <sheetFormatPr defaultColWidth="9" defaultRowHeight="14.4"/>
  <cols>
    <col min="1" max="1" width="5.12962962962963" style="56" customWidth="1"/>
    <col min="2" max="2" width="5.5" style="56" hidden="1" customWidth="1"/>
    <col min="3" max="4" width="4.5" style="56" customWidth="1"/>
    <col min="5" max="5" width="25.25" style="56" customWidth="1"/>
    <col min="6" max="6" width="6.12962962962963" style="56" customWidth="1"/>
    <col min="7" max="7" width="29" style="56" customWidth="1"/>
    <col min="8" max="8" width="5.37962962962963" style="56" hidden="1" customWidth="1"/>
    <col min="9" max="9" width="5.25" style="57" customWidth="1"/>
    <col min="10" max="10" width="6.75" style="56" customWidth="1"/>
    <col min="11" max="11" width="3.5" style="56" customWidth="1"/>
    <col min="12" max="14" width="2.87962962962963" style="56" customWidth="1"/>
    <col min="15" max="15" width="2.75" style="58" customWidth="1"/>
    <col min="16" max="16" width="7.12962962962963" style="59" customWidth="1"/>
    <col min="17" max="17" width="24.8796296296296" style="58" customWidth="1"/>
    <col min="18" max="18" width="14.5" style="60" customWidth="1"/>
    <col min="19" max="19" width="14" style="58" customWidth="1"/>
    <col min="20" max="16384" width="9" style="58"/>
  </cols>
  <sheetData>
    <row r="1" ht="24" hidden="1" spans="1:18">
      <c r="A1" s="61" t="s">
        <v>161</v>
      </c>
      <c r="B1" s="61"/>
      <c r="C1" s="61"/>
      <c r="D1" s="61"/>
      <c r="E1" s="61"/>
      <c r="F1" s="61"/>
      <c r="G1" s="61"/>
      <c r="H1" s="61"/>
      <c r="I1" s="61"/>
      <c r="J1" s="61"/>
      <c r="K1" s="61"/>
      <c r="L1" s="61"/>
      <c r="M1" s="61"/>
      <c r="N1" s="61"/>
      <c r="O1" s="62"/>
      <c r="P1" s="62"/>
      <c r="Q1" s="62"/>
    </row>
    <row r="2" ht="10.9" hidden="1" customHeight="1" spans="1:18">
      <c r="A2" s="63" t="s">
        <v>162</v>
      </c>
      <c r="B2" s="64"/>
      <c r="C2" s="64"/>
      <c r="D2" s="64"/>
      <c r="E2" s="64"/>
      <c r="F2" s="64"/>
      <c r="G2" s="64"/>
      <c r="H2" s="64"/>
      <c r="I2" s="64"/>
      <c r="J2" s="64"/>
      <c r="K2" s="64"/>
      <c r="L2" s="64"/>
      <c r="M2" s="64"/>
      <c r="N2" s="64"/>
      <c r="O2" s="64"/>
      <c r="P2" s="64"/>
      <c r="Q2" s="64"/>
    </row>
    <row r="3" s="50" customFormat="1" ht="105.95" customHeight="1" spans="1:18">
      <c r="A3" s="65" t="s">
        <v>3</v>
      </c>
      <c r="B3" s="65" t="s">
        <v>163</v>
      </c>
      <c r="C3" s="65" t="s">
        <v>164</v>
      </c>
      <c r="D3" s="65" t="s">
        <v>165</v>
      </c>
      <c r="E3" s="65" t="s">
        <v>166</v>
      </c>
      <c r="F3" s="65" t="s">
        <v>167</v>
      </c>
      <c r="G3" s="65" t="s">
        <v>168</v>
      </c>
      <c r="H3" s="65" t="s">
        <v>169</v>
      </c>
      <c r="I3" s="65" t="s">
        <v>170</v>
      </c>
      <c r="J3" s="65" t="s">
        <v>171</v>
      </c>
      <c r="K3" s="65" t="s">
        <v>172</v>
      </c>
      <c r="L3" s="65" t="s">
        <v>173</v>
      </c>
      <c r="M3" s="65" t="s">
        <v>174</v>
      </c>
      <c r="N3" s="65" t="s">
        <v>175</v>
      </c>
      <c r="O3" s="66" t="s">
        <v>176</v>
      </c>
      <c r="P3" s="66" t="s">
        <v>177</v>
      </c>
      <c r="Q3" s="67" t="s">
        <v>178</v>
      </c>
      <c r="R3" s="68"/>
    </row>
    <row r="4" s="51" customFormat="1" ht="28.8" spans="1:18">
      <c r="A4" s="69">
        <v>1</v>
      </c>
      <c r="B4" s="69" t="s">
        <v>179</v>
      </c>
      <c r="C4" s="69" t="s">
        <v>180</v>
      </c>
      <c r="D4" s="69" t="s">
        <v>181</v>
      </c>
      <c r="E4" s="70" t="s">
        <v>182</v>
      </c>
      <c r="F4" s="69" t="s">
        <v>183</v>
      </c>
      <c r="G4" s="71" t="s">
        <v>184</v>
      </c>
      <c r="H4" s="69" t="s">
        <v>185</v>
      </c>
      <c r="I4" s="69" t="s">
        <v>186</v>
      </c>
      <c r="J4" s="72" t="s">
        <v>187</v>
      </c>
      <c r="K4" s="73"/>
      <c r="L4" s="73" t="s">
        <v>188</v>
      </c>
      <c r="M4" s="74"/>
      <c r="N4" s="73"/>
      <c r="O4" s="75" t="s">
        <v>50</v>
      </c>
      <c r="P4" s="75" t="s">
        <v>189</v>
      </c>
      <c r="Q4" s="76"/>
      <c r="R4" s="77"/>
    </row>
    <row r="5" s="51" customFormat="1" ht="48" spans="1:18">
      <c r="A5" s="69">
        <v>2</v>
      </c>
      <c r="B5" s="69"/>
      <c r="C5" s="69"/>
      <c r="D5" s="69"/>
      <c r="E5" s="70" t="s">
        <v>190</v>
      </c>
      <c r="F5" s="69" t="s">
        <v>191</v>
      </c>
      <c r="G5" s="71" t="s">
        <v>192</v>
      </c>
      <c r="H5" s="69" t="s">
        <v>185</v>
      </c>
      <c r="I5" s="69" t="s">
        <v>186</v>
      </c>
      <c r="J5" s="72" t="s">
        <v>187</v>
      </c>
      <c r="K5" s="73"/>
      <c r="L5" s="73" t="s">
        <v>188</v>
      </c>
      <c r="M5" s="74"/>
      <c r="N5" s="73"/>
      <c r="O5" s="75" t="s">
        <v>50</v>
      </c>
      <c r="P5" s="75" t="s">
        <v>189</v>
      </c>
      <c r="Q5" s="76"/>
      <c r="R5" s="77"/>
    </row>
    <row r="6" s="51" customFormat="1" ht="18.6" customHeight="1" spans="1:18">
      <c r="A6" s="69">
        <v>3</v>
      </c>
      <c r="B6" s="69"/>
      <c r="C6" s="69"/>
      <c r="D6" s="69"/>
      <c r="E6" s="70" t="s">
        <v>178</v>
      </c>
      <c r="F6" s="69" t="s">
        <v>183</v>
      </c>
      <c r="G6" s="71"/>
      <c r="H6" s="69" t="s">
        <v>193</v>
      </c>
      <c r="I6" s="69" t="s">
        <v>186</v>
      </c>
      <c r="J6" s="72" t="s">
        <v>187</v>
      </c>
      <c r="K6" s="73"/>
      <c r="L6" s="73" t="s">
        <v>188</v>
      </c>
      <c r="M6" s="74"/>
      <c r="N6" s="73"/>
      <c r="O6" s="75" t="s">
        <v>194</v>
      </c>
      <c r="P6" s="75" t="s">
        <v>189</v>
      </c>
      <c r="Q6" s="76"/>
      <c r="R6" s="77"/>
    </row>
    <row r="7" s="51" customFormat="1" ht="48" spans="1:18">
      <c r="A7" s="69">
        <v>4</v>
      </c>
      <c r="B7" s="69"/>
      <c r="C7" s="69"/>
      <c r="D7" s="69"/>
      <c r="E7" s="70" t="s">
        <v>195</v>
      </c>
      <c r="F7" s="69" t="s">
        <v>183</v>
      </c>
      <c r="G7" s="71" t="s">
        <v>196</v>
      </c>
      <c r="H7" s="69" t="s">
        <v>185</v>
      </c>
      <c r="I7" s="69" t="s">
        <v>186</v>
      </c>
      <c r="J7" s="72" t="s">
        <v>187</v>
      </c>
      <c r="K7" s="73"/>
      <c r="L7" s="73" t="s">
        <v>188</v>
      </c>
      <c r="M7" s="74"/>
      <c r="N7" s="73"/>
      <c r="O7" s="75" t="s">
        <v>50</v>
      </c>
      <c r="P7" s="75" t="s">
        <v>189</v>
      </c>
      <c r="Q7" s="76"/>
      <c r="R7" s="77"/>
    </row>
    <row r="8" s="51" customFormat="1" ht="19.2" spans="1:18">
      <c r="A8" s="69">
        <v>5</v>
      </c>
      <c r="B8" s="69"/>
      <c r="C8" s="69"/>
      <c r="D8" s="69"/>
      <c r="E8" s="70" t="s">
        <v>197</v>
      </c>
      <c r="F8" s="69" t="s">
        <v>183</v>
      </c>
      <c r="G8" s="71" t="s">
        <v>198</v>
      </c>
      <c r="H8" s="69" t="s">
        <v>185</v>
      </c>
      <c r="I8" s="69" t="s">
        <v>186</v>
      </c>
      <c r="J8" s="72" t="s">
        <v>187</v>
      </c>
      <c r="K8" s="73"/>
      <c r="L8" s="73" t="s">
        <v>188</v>
      </c>
      <c r="M8" s="74"/>
      <c r="N8" s="73"/>
      <c r="O8" s="75" t="s">
        <v>50</v>
      </c>
      <c r="P8" s="75" t="s">
        <v>189</v>
      </c>
      <c r="Q8" s="76"/>
      <c r="R8" s="77"/>
    </row>
    <row r="9" s="51" customFormat="1" ht="12" spans="1:18">
      <c r="A9" s="69">
        <v>6</v>
      </c>
      <c r="B9" s="69"/>
      <c r="C9" s="69"/>
      <c r="D9" s="69"/>
      <c r="E9" s="70" t="s">
        <v>199</v>
      </c>
      <c r="F9" s="69" t="s">
        <v>191</v>
      </c>
      <c r="G9" s="71" t="s">
        <v>200</v>
      </c>
      <c r="H9" s="69" t="s">
        <v>193</v>
      </c>
      <c r="I9" s="69" t="s">
        <v>186</v>
      </c>
      <c r="J9" s="72" t="s">
        <v>187</v>
      </c>
      <c r="K9" s="73"/>
      <c r="L9" s="73" t="s">
        <v>188</v>
      </c>
      <c r="M9" s="74"/>
      <c r="N9" s="73"/>
      <c r="O9" s="75" t="s">
        <v>50</v>
      </c>
      <c r="P9" s="75" t="s">
        <v>189</v>
      </c>
      <c r="Q9" s="76"/>
      <c r="R9" s="77"/>
    </row>
    <row r="10" s="51" customFormat="1" ht="12" spans="1:18">
      <c r="A10" s="69">
        <v>7</v>
      </c>
      <c r="B10" s="69"/>
      <c r="C10" s="69"/>
      <c r="D10" s="69"/>
      <c r="E10" s="70" t="s">
        <v>201</v>
      </c>
      <c r="F10" s="69" t="s">
        <v>191</v>
      </c>
      <c r="G10" s="71" t="s">
        <v>202</v>
      </c>
      <c r="H10" s="69" t="s">
        <v>185</v>
      </c>
      <c r="I10" s="69" t="s">
        <v>186</v>
      </c>
      <c r="J10" s="72" t="s">
        <v>187</v>
      </c>
      <c r="K10" s="73"/>
      <c r="L10" s="73" t="s">
        <v>188</v>
      </c>
      <c r="M10" s="74"/>
      <c r="N10" s="73"/>
      <c r="O10" s="75" t="s">
        <v>50</v>
      </c>
      <c r="P10" s="75" t="s">
        <v>189</v>
      </c>
      <c r="Q10" s="76"/>
      <c r="R10" s="77"/>
    </row>
    <row r="11" s="51" customFormat="1" ht="20.45" customHeight="1" spans="1:18">
      <c r="A11" s="69">
        <v>8</v>
      </c>
      <c r="B11" s="69"/>
      <c r="C11" s="69"/>
      <c r="D11" s="69"/>
      <c r="E11" s="70" t="s">
        <v>203</v>
      </c>
      <c r="F11" s="69" t="s">
        <v>191</v>
      </c>
      <c r="G11" s="71"/>
      <c r="H11" s="69" t="s">
        <v>193</v>
      </c>
      <c r="I11" s="69" t="s">
        <v>186</v>
      </c>
      <c r="J11" s="72" t="s">
        <v>187</v>
      </c>
      <c r="K11" s="73"/>
      <c r="L11" s="73" t="s">
        <v>188</v>
      </c>
      <c r="M11" s="74"/>
      <c r="N11" s="73"/>
      <c r="O11" s="75" t="s">
        <v>50</v>
      </c>
      <c r="P11" s="75" t="s">
        <v>189</v>
      </c>
      <c r="Q11" s="76"/>
      <c r="R11" s="77"/>
    </row>
    <row r="12" s="51" customFormat="1" ht="28.8" spans="1:18">
      <c r="A12" s="69">
        <v>9</v>
      </c>
      <c r="B12" s="69"/>
      <c r="C12" s="69"/>
      <c r="D12" s="69"/>
      <c r="E12" s="70" t="s">
        <v>204</v>
      </c>
      <c r="F12" s="69" t="s">
        <v>183</v>
      </c>
      <c r="G12" s="71" t="s">
        <v>205</v>
      </c>
      <c r="H12" s="69" t="s">
        <v>206</v>
      </c>
      <c r="I12" s="69" t="s">
        <v>186</v>
      </c>
      <c r="J12" s="72" t="s">
        <v>187</v>
      </c>
      <c r="K12" s="73"/>
      <c r="L12" s="73" t="s">
        <v>188</v>
      </c>
      <c r="M12" s="74"/>
      <c r="N12" s="73"/>
      <c r="O12" s="75" t="s">
        <v>194</v>
      </c>
      <c r="P12" s="75" t="s">
        <v>189</v>
      </c>
      <c r="Q12" s="76"/>
      <c r="R12" s="77"/>
    </row>
    <row r="13" s="51" customFormat="1" ht="12" spans="1:18">
      <c r="A13" s="69">
        <v>10</v>
      </c>
      <c r="B13" s="69"/>
      <c r="C13" s="69"/>
      <c r="D13" s="69"/>
      <c r="E13" s="70" t="s">
        <v>207</v>
      </c>
      <c r="F13" s="69" t="s">
        <v>191</v>
      </c>
      <c r="G13" s="71"/>
      <c r="H13" s="69" t="s">
        <v>193</v>
      </c>
      <c r="I13" s="69" t="s">
        <v>186</v>
      </c>
      <c r="J13" s="72" t="s">
        <v>187</v>
      </c>
      <c r="K13" s="73"/>
      <c r="L13" s="73" t="s">
        <v>188</v>
      </c>
      <c r="M13" s="74"/>
      <c r="N13" s="73"/>
      <c r="O13" s="75" t="s">
        <v>194</v>
      </c>
      <c r="P13" s="75" t="s">
        <v>189</v>
      </c>
      <c r="Q13" s="76"/>
      <c r="R13" s="77"/>
    </row>
    <row r="14" s="51" customFormat="1" ht="12" spans="1:18">
      <c r="A14" s="69">
        <v>11</v>
      </c>
      <c r="B14" s="69"/>
      <c r="C14" s="69"/>
      <c r="D14" s="69"/>
      <c r="E14" s="70" t="s">
        <v>208</v>
      </c>
      <c r="F14" s="69" t="s">
        <v>183</v>
      </c>
      <c r="G14" s="78" t="s">
        <v>209</v>
      </c>
      <c r="H14" s="69" t="s">
        <v>193</v>
      </c>
      <c r="I14" s="69" t="s">
        <v>186</v>
      </c>
      <c r="J14" s="72" t="s">
        <v>187</v>
      </c>
      <c r="K14" s="73"/>
      <c r="L14" s="73" t="s">
        <v>188</v>
      </c>
      <c r="M14" s="74"/>
      <c r="N14" s="73"/>
      <c r="O14" s="75" t="s">
        <v>50</v>
      </c>
      <c r="P14" s="75" t="s">
        <v>189</v>
      </c>
      <c r="Q14" s="76"/>
      <c r="R14" s="77"/>
    </row>
    <row r="15" s="51" customFormat="1" ht="12" spans="1:18">
      <c r="A15" s="69">
        <v>12</v>
      </c>
      <c r="B15" s="69"/>
      <c r="C15" s="69"/>
      <c r="D15" s="69"/>
      <c r="E15" s="70" t="s">
        <v>210</v>
      </c>
      <c r="F15" s="69" t="s">
        <v>183</v>
      </c>
      <c r="G15" s="71" t="s">
        <v>211</v>
      </c>
      <c r="H15" s="69" t="s">
        <v>193</v>
      </c>
      <c r="I15" s="69" t="s">
        <v>186</v>
      </c>
      <c r="J15" s="72" t="s">
        <v>187</v>
      </c>
      <c r="K15" s="73"/>
      <c r="L15" s="73" t="s">
        <v>188</v>
      </c>
      <c r="M15" s="74"/>
      <c r="N15" s="73"/>
      <c r="O15" s="75" t="s">
        <v>50</v>
      </c>
      <c r="P15" s="75" t="s">
        <v>189</v>
      </c>
      <c r="Q15" s="76"/>
      <c r="R15" s="77"/>
    </row>
    <row r="16" s="51" customFormat="1" ht="12" spans="1:18">
      <c r="A16" s="69">
        <v>13</v>
      </c>
      <c r="B16" s="69"/>
      <c r="C16" s="69"/>
      <c r="D16" s="69"/>
      <c r="E16" s="70" t="s">
        <v>212</v>
      </c>
      <c r="F16" s="69" t="s">
        <v>183</v>
      </c>
      <c r="G16" s="71"/>
      <c r="H16" s="69" t="s">
        <v>193</v>
      </c>
      <c r="I16" s="69" t="s">
        <v>186</v>
      </c>
      <c r="J16" s="72" t="s">
        <v>187</v>
      </c>
      <c r="K16" s="73"/>
      <c r="L16" s="73" t="s">
        <v>188</v>
      </c>
      <c r="M16" s="74"/>
      <c r="N16" s="73"/>
      <c r="O16" s="75" t="s">
        <v>50</v>
      </c>
      <c r="P16" s="75" t="s">
        <v>189</v>
      </c>
      <c r="Q16" s="76"/>
      <c r="R16" s="77"/>
    </row>
    <row r="17" s="51" customFormat="1" ht="12" spans="1:18">
      <c r="A17" s="69">
        <v>14</v>
      </c>
      <c r="B17" s="69"/>
      <c r="C17" s="69"/>
      <c r="D17" s="69" t="s">
        <v>213</v>
      </c>
      <c r="E17" s="70" t="s">
        <v>214</v>
      </c>
      <c r="F17" s="69" t="s">
        <v>183</v>
      </c>
      <c r="G17" s="71"/>
      <c r="H17" s="69" t="s">
        <v>185</v>
      </c>
      <c r="I17" s="69" t="s">
        <v>186</v>
      </c>
      <c r="J17" s="72" t="s">
        <v>187</v>
      </c>
      <c r="K17" s="73"/>
      <c r="L17" s="73" t="s">
        <v>188</v>
      </c>
      <c r="M17" s="74"/>
      <c r="N17" s="73"/>
      <c r="O17" s="75" t="s">
        <v>50</v>
      </c>
      <c r="P17" s="75" t="s">
        <v>189</v>
      </c>
      <c r="Q17" s="76"/>
      <c r="R17" s="77"/>
    </row>
    <row r="18" s="51" customFormat="1" ht="12" spans="1:18">
      <c r="A18" s="69">
        <v>15</v>
      </c>
      <c r="B18" s="69"/>
      <c r="C18" s="69"/>
      <c r="D18" s="69"/>
      <c r="E18" s="70" t="s">
        <v>215</v>
      </c>
      <c r="F18" s="69" t="s">
        <v>191</v>
      </c>
      <c r="G18" s="71"/>
      <c r="H18" s="69" t="s">
        <v>193</v>
      </c>
      <c r="I18" s="69" t="s">
        <v>186</v>
      </c>
      <c r="J18" s="72" t="s">
        <v>187</v>
      </c>
      <c r="K18" s="73"/>
      <c r="L18" s="73" t="s">
        <v>188</v>
      </c>
      <c r="M18" s="74"/>
      <c r="N18" s="73"/>
      <c r="O18" s="75" t="s">
        <v>50</v>
      </c>
      <c r="P18" s="75" t="s">
        <v>189</v>
      </c>
      <c r="Q18" s="76"/>
      <c r="R18" s="77"/>
    </row>
    <row r="19" s="51" customFormat="1" ht="12" spans="1:18">
      <c r="A19" s="69">
        <v>16</v>
      </c>
      <c r="B19" s="69"/>
      <c r="C19" s="69"/>
      <c r="D19" s="69"/>
      <c r="E19" s="70" t="s">
        <v>216</v>
      </c>
      <c r="F19" s="69" t="s">
        <v>191</v>
      </c>
      <c r="G19" s="71"/>
      <c r="H19" s="69" t="s">
        <v>193</v>
      </c>
      <c r="I19" s="69" t="s">
        <v>186</v>
      </c>
      <c r="J19" s="72" t="s">
        <v>187</v>
      </c>
      <c r="K19" s="73"/>
      <c r="L19" s="73" t="s">
        <v>188</v>
      </c>
      <c r="M19" s="74"/>
      <c r="N19" s="73"/>
      <c r="O19" s="75" t="s">
        <v>50</v>
      </c>
      <c r="P19" s="75" t="s">
        <v>189</v>
      </c>
      <c r="Q19" s="76"/>
      <c r="R19" s="77"/>
    </row>
    <row r="20" s="51" customFormat="1" ht="12" spans="1:18">
      <c r="A20" s="69">
        <v>17</v>
      </c>
      <c r="B20" s="69"/>
      <c r="C20" s="69"/>
      <c r="D20" s="69"/>
      <c r="E20" s="70" t="s">
        <v>217</v>
      </c>
      <c r="F20" s="69" t="s">
        <v>191</v>
      </c>
      <c r="G20" s="71"/>
      <c r="H20" s="69" t="s">
        <v>193</v>
      </c>
      <c r="I20" s="69" t="s">
        <v>186</v>
      </c>
      <c r="J20" s="72" t="s">
        <v>187</v>
      </c>
      <c r="K20" s="73"/>
      <c r="L20" s="73" t="s">
        <v>188</v>
      </c>
      <c r="M20" s="74"/>
      <c r="N20" s="73"/>
      <c r="O20" s="75" t="s">
        <v>50</v>
      </c>
      <c r="P20" s="75" t="s">
        <v>189</v>
      </c>
      <c r="Q20" s="76"/>
      <c r="R20" s="77"/>
    </row>
    <row r="21" s="51" customFormat="1" ht="12" spans="1:18">
      <c r="A21" s="69">
        <v>18</v>
      </c>
      <c r="B21" s="69"/>
      <c r="C21" s="69"/>
      <c r="D21" s="69"/>
      <c r="E21" s="70" t="s">
        <v>218</v>
      </c>
      <c r="F21" s="69" t="s">
        <v>191</v>
      </c>
      <c r="G21" s="71"/>
      <c r="H21" s="69" t="s">
        <v>193</v>
      </c>
      <c r="I21" s="69" t="s">
        <v>186</v>
      </c>
      <c r="J21" s="72" t="s">
        <v>187</v>
      </c>
      <c r="K21" s="73"/>
      <c r="L21" s="73" t="s">
        <v>188</v>
      </c>
      <c r="M21" s="74"/>
      <c r="N21" s="73"/>
      <c r="O21" s="75" t="s">
        <v>50</v>
      </c>
      <c r="P21" s="75" t="s">
        <v>189</v>
      </c>
      <c r="Q21" s="76"/>
      <c r="R21" s="77"/>
    </row>
    <row r="22" s="51" customFormat="1" ht="19.2" spans="1:18">
      <c r="A22" s="69">
        <v>19</v>
      </c>
      <c r="B22" s="69"/>
      <c r="C22" s="69"/>
      <c r="D22" s="69"/>
      <c r="E22" s="70" t="s">
        <v>219</v>
      </c>
      <c r="F22" s="69" t="s">
        <v>183</v>
      </c>
      <c r="G22" s="71" t="s">
        <v>220</v>
      </c>
      <c r="H22" s="69" t="s">
        <v>185</v>
      </c>
      <c r="I22" s="69" t="s">
        <v>186</v>
      </c>
      <c r="J22" s="72" t="s">
        <v>187</v>
      </c>
      <c r="K22" s="73"/>
      <c r="L22" s="73" t="s">
        <v>188</v>
      </c>
      <c r="M22" s="74"/>
      <c r="N22" s="73"/>
      <c r="O22" s="75" t="s">
        <v>50</v>
      </c>
      <c r="P22" s="75" t="s">
        <v>189</v>
      </c>
      <c r="Q22" s="76"/>
      <c r="R22" s="77"/>
    </row>
    <row r="23" s="51" customFormat="1" ht="19.2" spans="1:18">
      <c r="A23" s="69">
        <v>20</v>
      </c>
      <c r="B23" s="69"/>
      <c r="C23" s="69"/>
      <c r="D23" s="69"/>
      <c r="E23" s="70" t="s">
        <v>221</v>
      </c>
      <c r="F23" s="69" t="s">
        <v>183</v>
      </c>
      <c r="G23" s="71" t="s">
        <v>222</v>
      </c>
      <c r="H23" s="69" t="s">
        <v>185</v>
      </c>
      <c r="I23" s="69" t="s">
        <v>186</v>
      </c>
      <c r="J23" s="72" t="s">
        <v>187</v>
      </c>
      <c r="K23" s="73"/>
      <c r="L23" s="73" t="s">
        <v>188</v>
      </c>
      <c r="M23" s="74"/>
      <c r="N23" s="73"/>
      <c r="O23" s="75" t="s">
        <v>50</v>
      </c>
      <c r="P23" s="75" t="s">
        <v>189</v>
      </c>
      <c r="Q23" s="76"/>
      <c r="R23" s="77"/>
    </row>
    <row r="24" s="51" customFormat="1" ht="12" spans="1:18">
      <c r="A24" s="69">
        <v>21</v>
      </c>
      <c r="B24" s="69"/>
      <c r="C24" s="69"/>
      <c r="D24" s="69"/>
      <c r="E24" s="70" t="s">
        <v>223</v>
      </c>
      <c r="F24" s="69" t="s">
        <v>183</v>
      </c>
      <c r="G24" s="71"/>
      <c r="H24" s="69" t="s">
        <v>193</v>
      </c>
      <c r="I24" s="69" t="s">
        <v>186</v>
      </c>
      <c r="J24" s="72" t="s">
        <v>187</v>
      </c>
      <c r="K24" s="73"/>
      <c r="L24" s="73" t="s">
        <v>188</v>
      </c>
      <c r="M24" s="74"/>
      <c r="N24" s="73"/>
      <c r="O24" s="75" t="s">
        <v>194</v>
      </c>
      <c r="P24" s="75" t="s">
        <v>189</v>
      </c>
      <c r="Q24" s="76"/>
      <c r="R24" s="77"/>
    </row>
    <row r="25" s="51" customFormat="1" ht="12" spans="1:18">
      <c r="A25" s="69">
        <v>22</v>
      </c>
      <c r="B25" s="69"/>
      <c r="C25" s="69"/>
      <c r="D25" s="69"/>
      <c r="E25" s="70" t="s">
        <v>224</v>
      </c>
      <c r="F25" s="69" t="s">
        <v>183</v>
      </c>
      <c r="G25" s="79" t="s">
        <v>225</v>
      </c>
      <c r="H25" s="69" t="s">
        <v>185</v>
      </c>
      <c r="I25" s="69" t="s">
        <v>186</v>
      </c>
      <c r="J25" s="72" t="s">
        <v>187</v>
      </c>
      <c r="K25" s="73"/>
      <c r="L25" s="73" t="s">
        <v>188</v>
      </c>
      <c r="M25" s="74"/>
      <c r="N25" s="73"/>
      <c r="O25" s="75" t="s">
        <v>50</v>
      </c>
      <c r="P25" s="75" t="s">
        <v>189</v>
      </c>
      <c r="Q25" s="80" t="s">
        <v>226</v>
      </c>
      <c r="R25" s="77"/>
    </row>
    <row r="26" s="51" customFormat="1" ht="12" spans="1:18">
      <c r="A26" s="69">
        <v>23</v>
      </c>
      <c r="B26" s="69"/>
      <c r="C26" s="69"/>
      <c r="D26" s="69"/>
      <c r="E26" s="81" t="s">
        <v>227</v>
      </c>
      <c r="F26" s="69" t="s">
        <v>191</v>
      </c>
      <c r="G26" s="71"/>
      <c r="H26" s="69" t="s">
        <v>193</v>
      </c>
      <c r="I26" s="69" t="s">
        <v>186</v>
      </c>
      <c r="J26" s="72" t="s">
        <v>187</v>
      </c>
      <c r="K26" s="73"/>
      <c r="L26" s="73" t="s">
        <v>188</v>
      </c>
      <c r="M26" s="74"/>
      <c r="N26" s="73"/>
      <c r="O26" s="75" t="s">
        <v>194</v>
      </c>
      <c r="P26" s="75" t="s">
        <v>189</v>
      </c>
      <c r="Q26" s="80"/>
      <c r="R26" s="77"/>
    </row>
    <row r="27" s="51" customFormat="1" ht="12" spans="1:18">
      <c r="A27" s="69">
        <v>24</v>
      </c>
      <c r="B27" s="69"/>
      <c r="C27" s="69"/>
      <c r="D27" s="69"/>
      <c r="E27" s="81" t="s">
        <v>228</v>
      </c>
      <c r="F27" s="69" t="s">
        <v>191</v>
      </c>
      <c r="G27" s="71"/>
      <c r="H27" s="69" t="s">
        <v>193</v>
      </c>
      <c r="I27" s="69" t="s">
        <v>186</v>
      </c>
      <c r="J27" s="72" t="s">
        <v>187</v>
      </c>
      <c r="K27" s="73"/>
      <c r="L27" s="73" t="s">
        <v>188</v>
      </c>
      <c r="M27" s="74"/>
      <c r="N27" s="73"/>
      <c r="O27" s="75" t="s">
        <v>194</v>
      </c>
      <c r="P27" s="75" t="s">
        <v>189</v>
      </c>
      <c r="Q27" s="80"/>
      <c r="R27" s="77"/>
    </row>
    <row r="28" s="51" customFormat="1" ht="12" spans="1:18">
      <c r="A28" s="69">
        <v>25</v>
      </c>
      <c r="B28" s="69"/>
      <c r="C28" s="69"/>
      <c r="D28" s="69"/>
      <c r="E28" s="81" t="s">
        <v>229</v>
      </c>
      <c r="F28" s="69" t="s">
        <v>183</v>
      </c>
      <c r="G28" s="71"/>
      <c r="H28" s="69" t="s">
        <v>193</v>
      </c>
      <c r="I28" s="69" t="s">
        <v>186</v>
      </c>
      <c r="J28" s="72" t="s">
        <v>187</v>
      </c>
      <c r="K28" s="73"/>
      <c r="L28" s="73" t="s">
        <v>188</v>
      </c>
      <c r="M28" s="74"/>
      <c r="N28" s="73"/>
      <c r="O28" s="75" t="s">
        <v>194</v>
      </c>
      <c r="P28" s="75" t="s">
        <v>189</v>
      </c>
      <c r="Q28" s="80"/>
      <c r="R28" s="77"/>
    </row>
    <row r="29" s="51" customFormat="1" ht="12" spans="1:18">
      <c r="A29" s="69">
        <v>26</v>
      </c>
      <c r="B29" s="69"/>
      <c r="C29" s="69"/>
      <c r="D29" s="69"/>
      <c r="E29" s="81" t="s">
        <v>230</v>
      </c>
      <c r="F29" s="69" t="s">
        <v>183</v>
      </c>
      <c r="G29" s="71"/>
      <c r="H29" s="69" t="s">
        <v>193</v>
      </c>
      <c r="I29" s="69" t="s">
        <v>186</v>
      </c>
      <c r="J29" s="72" t="s">
        <v>187</v>
      </c>
      <c r="K29" s="73"/>
      <c r="L29" s="73" t="s">
        <v>188</v>
      </c>
      <c r="M29" s="74"/>
      <c r="N29" s="73"/>
      <c r="O29" s="75" t="s">
        <v>194</v>
      </c>
      <c r="P29" s="75" t="s">
        <v>189</v>
      </c>
      <c r="Q29" s="80"/>
      <c r="R29" s="77"/>
    </row>
    <row r="30" s="51" customFormat="1" ht="12" spans="1:18">
      <c r="A30" s="69">
        <v>27</v>
      </c>
      <c r="B30" s="69"/>
      <c r="C30" s="69"/>
      <c r="D30" s="69"/>
      <c r="E30" s="81" t="s">
        <v>231</v>
      </c>
      <c r="F30" s="69" t="s">
        <v>191</v>
      </c>
      <c r="G30" s="71"/>
      <c r="H30" s="69" t="s">
        <v>193</v>
      </c>
      <c r="I30" s="69" t="s">
        <v>186</v>
      </c>
      <c r="J30" s="72" t="s">
        <v>187</v>
      </c>
      <c r="K30" s="73"/>
      <c r="L30" s="73" t="s">
        <v>188</v>
      </c>
      <c r="M30" s="74"/>
      <c r="N30" s="73"/>
      <c r="O30" s="75" t="s">
        <v>194</v>
      </c>
      <c r="P30" s="75" t="s">
        <v>189</v>
      </c>
      <c r="Q30" s="80"/>
      <c r="R30" s="77"/>
    </row>
    <row r="31" s="51" customFormat="1" ht="12" spans="1:18">
      <c r="A31" s="69">
        <v>28</v>
      </c>
      <c r="B31" s="69"/>
      <c r="C31" s="69"/>
      <c r="D31" s="69"/>
      <c r="E31" s="81" t="s">
        <v>228</v>
      </c>
      <c r="F31" s="69" t="s">
        <v>191</v>
      </c>
      <c r="G31" s="71"/>
      <c r="H31" s="69" t="s">
        <v>193</v>
      </c>
      <c r="I31" s="69" t="s">
        <v>186</v>
      </c>
      <c r="J31" s="72" t="s">
        <v>187</v>
      </c>
      <c r="K31" s="73"/>
      <c r="L31" s="73" t="s">
        <v>188</v>
      </c>
      <c r="M31" s="74"/>
      <c r="N31" s="73"/>
      <c r="O31" s="75" t="s">
        <v>194</v>
      </c>
      <c r="P31" s="75" t="s">
        <v>189</v>
      </c>
      <c r="Q31" s="80"/>
      <c r="R31" s="77"/>
    </row>
    <row r="32" s="51" customFormat="1" ht="12" spans="1:18">
      <c r="A32" s="69">
        <v>29</v>
      </c>
      <c r="B32" s="69"/>
      <c r="C32" s="69"/>
      <c r="D32" s="69"/>
      <c r="E32" s="81" t="s">
        <v>229</v>
      </c>
      <c r="F32" s="69" t="s">
        <v>183</v>
      </c>
      <c r="G32" s="71"/>
      <c r="H32" s="69" t="s">
        <v>193</v>
      </c>
      <c r="I32" s="69" t="s">
        <v>186</v>
      </c>
      <c r="J32" s="72" t="s">
        <v>187</v>
      </c>
      <c r="K32" s="73"/>
      <c r="L32" s="73" t="s">
        <v>188</v>
      </c>
      <c r="M32" s="74"/>
      <c r="N32" s="73"/>
      <c r="O32" s="75" t="s">
        <v>194</v>
      </c>
      <c r="P32" s="75" t="s">
        <v>189</v>
      </c>
      <c r="Q32" s="80"/>
      <c r="R32" s="77"/>
    </row>
    <row r="33" s="51" customFormat="1" ht="12" spans="1:18">
      <c r="A33" s="69">
        <v>30</v>
      </c>
      <c r="B33" s="69"/>
      <c r="C33" s="69"/>
      <c r="D33" s="69"/>
      <c r="E33" s="81" t="s">
        <v>230</v>
      </c>
      <c r="F33" s="69" t="s">
        <v>183</v>
      </c>
      <c r="G33" s="71"/>
      <c r="H33" s="69" t="s">
        <v>193</v>
      </c>
      <c r="I33" s="69" t="s">
        <v>186</v>
      </c>
      <c r="J33" s="72" t="s">
        <v>187</v>
      </c>
      <c r="K33" s="73"/>
      <c r="L33" s="73" t="s">
        <v>188</v>
      </c>
      <c r="M33" s="74"/>
      <c r="N33" s="73"/>
      <c r="O33" s="75" t="s">
        <v>194</v>
      </c>
      <c r="P33" s="75" t="s">
        <v>189</v>
      </c>
      <c r="Q33" s="80"/>
      <c r="R33" s="77"/>
    </row>
    <row r="34" s="51" customFormat="1" ht="28.8" spans="1:18">
      <c r="A34" s="69">
        <v>31</v>
      </c>
      <c r="B34" s="69"/>
      <c r="C34" s="69" t="s">
        <v>232</v>
      </c>
      <c r="D34" s="69" t="s">
        <v>233</v>
      </c>
      <c r="E34" s="70" t="s">
        <v>234</v>
      </c>
      <c r="F34" s="69" t="s">
        <v>191</v>
      </c>
      <c r="G34" s="71"/>
      <c r="H34" s="69" t="s">
        <v>185</v>
      </c>
      <c r="I34" s="69" t="s">
        <v>186</v>
      </c>
      <c r="J34" s="72" t="s">
        <v>187</v>
      </c>
      <c r="K34" s="73"/>
      <c r="L34" s="73" t="s">
        <v>188</v>
      </c>
      <c r="M34" s="74"/>
      <c r="N34" s="73"/>
      <c r="O34" s="75" t="s">
        <v>50</v>
      </c>
      <c r="P34" s="75" t="s">
        <v>189</v>
      </c>
      <c r="Q34" s="76"/>
      <c r="R34" s="77"/>
    </row>
    <row r="35" s="51" customFormat="1" ht="12" spans="1:18">
      <c r="A35" s="69">
        <v>32</v>
      </c>
      <c r="B35" s="69"/>
      <c r="C35" s="69" t="s">
        <v>235</v>
      </c>
      <c r="D35" s="69" t="s">
        <v>236</v>
      </c>
      <c r="E35" s="70" t="s">
        <v>237</v>
      </c>
      <c r="F35" s="69" t="s">
        <v>183</v>
      </c>
      <c r="G35" s="71"/>
      <c r="H35" s="69" t="s">
        <v>185</v>
      </c>
      <c r="I35" s="69" t="s">
        <v>186</v>
      </c>
      <c r="J35" s="72" t="s">
        <v>187</v>
      </c>
      <c r="K35" s="73"/>
      <c r="L35" s="73" t="s">
        <v>188</v>
      </c>
      <c r="M35" s="74"/>
      <c r="N35" s="73"/>
      <c r="O35" s="75" t="s">
        <v>50</v>
      </c>
      <c r="P35" s="75" t="s">
        <v>189</v>
      </c>
      <c r="Q35" s="76"/>
      <c r="R35" s="77"/>
    </row>
    <row r="36" s="51" customFormat="1" ht="38.4" spans="1:18">
      <c r="A36" s="69">
        <v>33</v>
      </c>
      <c r="B36" s="69"/>
      <c r="C36" s="69"/>
      <c r="D36" s="69"/>
      <c r="E36" s="70" t="s">
        <v>190</v>
      </c>
      <c r="F36" s="69" t="s">
        <v>191</v>
      </c>
      <c r="G36" s="71" t="s">
        <v>238</v>
      </c>
      <c r="H36" s="69" t="s">
        <v>185</v>
      </c>
      <c r="I36" s="69" t="s">
        <v>186</v>
      </c>
      <c r="J36" s="72" t="s">
        <v>187</v>
      </c>
      <c r="K36" s="73"/>
      <c r="L36" s="73" t="s">
        <v>188</v>
      </c>
      <c r="M36" s="74"/>
      <c r="N36" s="73"/>
      <c r="O36" s="75" t="s">
        <v>50</v>
      </c>
      <c r="P36" s="75" t="s">
        <v>189</v>
      </c>
      <c r="Q36" s="76"/>
      <c r="R36" s="77"/>
    </row>
    <row r="37" s="51" customFormat="1" ht="12" spans="1:18">
      <c r="A37" s="69">
        <v>34</v>
      </c>
      <c r="B37" s="69"/>
      <c r="C37" s="69"/>
      <c r="D37" s="69"/>
      <c r="E37" s="70" t="s">
        <v>178</v>
      </c>
      <c r="F37" s="69" t="s">
        <v>183</v>
      </c>
      <c r="G37" s="71"/>
      <c r="H37" s="69" t="s">
        <v>193</v>
      </c>
      <c r="I37" s="69" t="s">
        <v>186</v>
      </c>
      <c r="J37" s="72" t="s">
        <v>187</v>
      </c>
      <c r="K37" s="73"/>
      <c r="L37" s="73" t="s">
        <v>188</v>
      </c>
      <c r="M37" s="74"/>
      <c r="N37" s="73"/>
      <c r="O37" s="75" t="s">
        <v>194</v>
      </c>
      <c r="P37" s="75" t="s">
        <v>189</v>
      </c>
      <c r="Q37" s="76"/>
      <c r="R37" s="77"/>
    </row>
    <row r="38" s="51" customFormat="1" ht="38.4" spans="1:18">
      <c r="A38" s="69">
        <v>35</v>
      </c>
      <c r="B38" s="69"/>
      <c r="C38" s="69"/>
      <c r="D38" s="69"/>
      <c r="E38" s="70" t="s">
        <v>195</v>
      </c>
      <c r="F38" s="69" t="s">
        <v>183</v>
      </c>
      <c r="G38" s="71" t="s">
        <v>239</v>
      </c>
      <c r="H38" s="69" t="s">
        <v>185</v>
      </c>
      <c r="I38" s="69" t="s">
        <v>186</v>
      </c>
      <c r="J38" s="72" t="s">
        <v>187</v>
      </c>
      <c r="K38" s="73"/>
      <c r="L38" s="73" t="s">
        <v>188</v>
      </c>
      <c r="M38" s="74"/>
      <c r="N38" s="73"/>
      <c r="O38" s="75" t="s">
        <v>50</v>
      </c>
      <c r="P38" s="75" t="s">
        <v>189</v>
      </c>
      <c r="Q38" s="76"/>
      <c r="R38" s="77"/>
    </row>
    <row r="39" s="51" customFormat="1" ht="12" spans="1:18">
      <c r="A39" s="69">
        <v>36</v>
      </c>
      <c r="B39" s="69"/>
      <c r="C39" s="69"/>
      <c r="D39" s="69"/>
      <c r="E39" s="70" t="s">
        <v>197</v>
      </c>
      <c r="F39" s="69" t="s">
        <v>183</v>
      </c>
      <c r="G39" s="71"/>
      <c r="H39" s="69" t="s">
        <v>185</v>
      </c>
      <c r="I39" s="69" t="s">
        <v>186</v>
      </c>
      <c r="J39" s="72" t="s">
        <v>187</v>
      </c>
      <c r="K39" s="73"/>
      <c r="L39" s="73" t="s">
        <v>188</v>
      </c>
      <c r="M39" s="74"/>
      <c r="N39" s="73"/>
      <c r="O39" s="75" t="s">
        <v>50</v>
      </c>
      <c r="P39" s="75" t="s">
        <v>189</v>
      </c>
      <c r="Q39" s="76"/>
      <c r="R39" s="77"/>
    </row>
    <row r="40" s="51" customFormat="1" ht="12" spans="1:18">
      <c r="A40" s="69">
        <v>37</v>
      </c>
      <c r="B40" s="69"/>
      <c r="C40" s="69"/>
      <c r="D40" s="69"/>
      <c r="E40" s="70" t="s">
        <v>199</v>
      </c>
      <c r="F40" s="69" t="s">
        <v>191</v>
      </c>
      <c r="G40" s="71"/>
      <c r="H40" s="69" t="s">
        <v>193</v>
      </c>
      <c r="I40" s="69" t="s">
        <v>186</v>
      </c>
      <c r="J40" s="72" t="s">
        <v>187</v>
      </c>
      <c r="K40" s="73"/>
      <c r="L40" s="73" t="s">
        <v>188</v>
      </c>
      <c r="M40" s="74"/>
      <c r="N40" s="73"/>
      <c r="O40" s="75" t="s">
        <v>50</v>
      </c>
      <c r="P40" s="75" t="s">
        <v>189</v>
      </c>
      <c r="Q40" s="76"/>
      <c r="R40" s="77"/>
    </row>
    <row r="41" s="51" customFormat="1" ht="12" spans="1:18">
      <c r="A41" s="69">
        <v>38</v>
      </c>
      <c r="B41" s="69"/>
      <c r="C41" s="69"/>
      <c r="D41" s="69"/>
      <c r="E41" s="70" t="s">
        <v>201</v>
      </c>
      <c r="F41" s="69" t="s">
        <v>191</v>
      </c>
      <c r="G41" s="71"/>
      <c r="H41" s="69" t="s">
        <v>185</v>
      </c>
      <c r="I41" s="69" t="s">
        <v>186</v>
      </c>
      <c r="J41" s="72" t="s">
        <v>187</v>
      </c>
      <c r="K41" s="73"/>
      <c r="L41" s="73" t="s">
        <v>188</v>
      </c>
      <c r="M41" s="74"/>
      <c r="N41" s="73"/>
      <c r="O41" s="75" t="s">
        <v>50</v>
      </c>
      <c r="P41" s="75" t="s">
        <v>189</v>
      </c>
      <c r="Q41" s="76"/>
      <c r="R41" s="77"/>
    </row>
    <row r="42" s="51" customFormat="1" ht="12" spans="1:18">
      <c r="A42" s="69">
        <v>39</v>
      </c>
      <c r="B42" s="69"/>
      <c r="C42" s="69"/>
      <c r="D42" s="69"/>
      <c r="E42" s="70" t="s">
        <v>203</v>
      </c>
      <c r="F42" s="69" t="s">
        <v>191</v>
      </c>
      <c r="G42" s="71"/>
      <c r="H42" s="69" t="s">
        <v>193</v>
      </c>
      <c r="I42" s="69" t="s">
        <v>186</v>
      </c>
      <c r="J42" s="72" t="s">
        <v>187</v>
      </c>
      <c r="K42" s="73"/>
      <c r="L42" s="73" t="s">
        <v>188</v>
      </c>
      <c r="M42" s="74"/>
      <c r="N42" s="73"/>
      <c r="O42" s="75" t="s">
        <v>50</v>
      </c>
      <c r="P42" s="75" t="s">
        <v>189</v>
      </c>
      <c r="Q42" s="76"/>
      <c r="R42" s="77"/>
    </row>
    <row r="43" s="51" customFormat="1" ht="67.2" spans="1:18">
      <c r="A43" s="69">
        <v>40</v>
      </c>
      <c r="B43" s="69"/>
      <c r="C43" s="69"/>
      <c r="D43" s="69"/>
      <c r="E43" s="70" t="s">
        <v>204</v>
      </c>
      <c r="F43" s="69" t="s">
        <v>183</v>
      </c>
      <c r="G43" s="71" t="s">
        <v>240</v>
      </c>
      <c r="H43" s="69" t="s">
        <v>206</v>
      </c>
      <c r="I43" s="69" t="s">
        <v>186</v>
      </c>
      <c r="J43" s="72" t="s">
        <v>187</v>
      </c>
      <c r="K43" s="73"/>
      <c r="L43" s="73" t="s">
        <v>188</v>
      </c>
      <c r="M43" s="74"/>
      <c r="N43" s="73"/>
      <c r="O43" s="75" t="s">
        <v>194</v>
      </c>
      <c r="P43" s="75" t="s">
        <v>189</v>
      </c>
      <c r="Q43" s="76"/>
      <c r="R43" s="77"/>
    </row>
    <row r="44" s="51" customFormat="1" ht="12" spans="1:18">
      <c r="A44" s="69">
        <v>41</v>
      </c>
      <c r="B44" s="69"/>
      <c r="C44" s="69"/>
      <c r="D44" s="69"/>
      <c r="E44" s="70" t="s">
        <v>207</v>
      </c>
      <c r="F44" s="69" t="s">
        <v>191</v>
      </c>
      <c r="G44" s="71"/>
      <c r="H44" s="69" t="s">
        <v>193</v>
      </c>
      <c r="I44" s="69" t="s">
        <v>186</v>
      </c>
      <c r="J44" s="72" t="s">
        <v>187</v>
      </c>
      <c r="K44" s="73"/>
      <c r="L44" s="73" t="s">
        <v>188</v>
      </c>
      <c r="M44" s="74"/>
      <c r="N44" s="73"/>
      <c r="O44" s="75" t="s">
        <v>194</v>
      </c>
      <c r="P44" s="75" t="s">
        <v>189</v>
      </c>
      <c r="Q44" s="76"/>
      <c r="R44" s="77"/>
    </row>
    <row r="45" s="51" customFormat="1" ht="12" spans="1:18">
      <c r="A45" s="69">
        <v>42</v>
      </c>
      <c r="B45" s="69"/>
      <c r="C45" s="69"/>
      <c r="D45" s="69"/>
      <c r="E45" s="70" t="s">
        <v>208</v>
      </c>
      <c r="F45" s="69" t="s">
        <v>183</v>
      </c>
      <c r="G45" s="71"/>
      <c r="H45" s="69" t="s">
        <v>193</v>
      </c>
      <c r="I45" s="69" t="s">
        <v>186</v>
      </c>
      <c r="J45" s="72" t="s">
        <v>187</v>
      </c>
      <c r="K45" s="73"/>
      <c r="L45" s="73" t="s">
        <v>188</v>
      </c>
      <c r="M45" s="74"/>
      <c r="N45" s="73"/>
      <c r="O45" s="75" t="s">
        <v>50</v>
      </c>
      <c r="P45" s="75" t="s">
        <v>189</v>
      </c>
      <c r="Q45" s="76"/>
      <c r="R45" s="77"/>
    </row>
    <row r="46" s="51" customFormat="1" ht="12" spans="1:18">
      <c r="A46" s="69">
        <v>43</v>
      </c>
      <c r="B46" s="69"/>
      <c r="C46" s="69"/>
      <c r="D46" s="69"/>
      <c r="E46" s="70" t="s">
        <v>210</v>
      </c>
      <c r="F46" s="69" t="s">
        <v>183</v>
      </c>
      <c r="G46" s="71"/>
      <c r="H46" s="69" t="s">
        <v>193</v>
      </c>
      <c r="I46" s="69" t="s">
        <v>186</v>
      </c>
      <c r="J46" s="72" t="s">
        <v>187</v>
      </c>
      <c r="K46" s="73"/>
      <c r="L46" s="73" t="s">
        <v>188</v>
      </c>
      <c r="M46" s="74"/>
      <c r="N46" s="73"/>
      <c r="O46" s="75" t="s">
        <v>50</v>
      </c>
      <c r="P46" s="75" t="s">
        <v>189</v>
      </c>
      <c r="Q46" s="76"/>
      <c r="R46" s="77"/>
    </row>
    <row r="47" s="51" customFormat="1" ht="12" spans="1:18">
      <c r="A47" s="69">
        <v>44</v>
      </c>
      <c r="B47" s="69"/>
      <c r="C47" s="69"/>
      <c r="D47" s="69"/>
      <c r="E47" s="70" t="s">
        <v>212</v>
      </c>
      <c r="F47" s="69" t="s">
        <v>183</v>
      </c>
      <c r="G47" s="71"/>
      <c r="H47" s="69" t="s">
        <v>193</v>
      </c>
      <c r="I47" s="69" t="s">
        <v>186</v>
      </c>
      <c r="J47" s="72" t="s">
        <v>187</v>
      </c>
      <c r="K47" s="73"/>
      <c r="L47" s="73" t="s">
        <v>188</v>
      </c>
      <c r="M47" s="74"/>
      <c r="N47" s="73"/>
      <c r="O47" s="75" t="s">
        <v>50</v>
      </c>
      <c r="P47" s="75" t="s">
        <v>189</v>
      </c>
      <c r="Q47" s="76"/>
      <c r="R47" s="77"/>
    </row>
    <row r="48" s="51" customFormat="1" ht="12" spans="1:18">
      <c r="A48" s="69">
        <v>45</v>
      </c>
      <c r="B48" s="69"/>
      <c r="C48" s="69"/>
      <c r="D48" s="69" t="s">
        <v>241</v>
      </c>
      <c r="E48" s="70" t="s">
        <v>214</v>
      </c>
      <c r="F48" s="69" t="s">
        <v>183</v>
      </c>
      <c r="G48" s="71"/>
      <c r="H48" s="69" t="s">
        <v>185</v>
      </c>
      <c r="I48" s="69" t="s">
        <v>186</v>
      </c>
      <c r="J48" s="72" t="s">
        <v>187</v>
      </c>
      <c r="K48" s="73"/>
      <c r="L48" s="73" t="s">
        <v>188</v>
      </c>
      <c r="M48" s="74"/>
      <c r="N48" s="73"/>
      <c r="O48" s="75" t="s">
        <v>50</v>
      </c>
      <c r="P48" s="75" t="s">
        <v>189</v>
      </c>
      <c r="Q48" s="76"/>
      <c r="R48" s="77"/>
    </row>
    <row r="49" s="51" customFormat="1" ht="12" spans="1:18">
      <c r="A49" s="69">
        <v>46</v>
      </c>
      <c r="B49" s="69"/>
      <c r="C49" s="69"/>
      <c r="D49" s="69"/>
      <c r="E49" s="70" t="s">
        <v>215</v>
      </c>
      <c r="F49" s="69" t="s">
        <v>191</v>
      </c>
      <c r="G49" s="71"/>
      <c r="H49" s="69" t="s">
        <v>193</v>
      </c>
      <c r="I49" s="69" t="s">
        <v>186</v>
      </c>
      <c r="J49" s="72" t="s">
        <v>187</v>
      </c>
      <c r="K49" s="73"/>
      <c r="L49" s="73" t="s">
        <v>188</v>
      </c>
      <c r="M49" s="74"/>
      <c r="N49" s="73"/>
      <c r="O49" s="75" t="s">
        <v>194</v>
      </c>
      <c r="P49" s="75" t="s">
        <v>189</v>
      </c>
      <c r="Q49" s="76"/>
      <c r="R49" s="77"/>
    </row>
    <row r="50" s="51" customFormat="1" ht="12" spans="1:18">
      <c r="A50" s="69">
        <v>47</v>
      </c>
      <c r="B50" s="69"/>
      <c r="C50" s="69"/>
      <c r="D50" s="69"/>
      <c r="E50" s="70" t="s">
        <v>242</v>
      </c>
      <c r="F50" s="69" t="s">
        <v>191</v>
      </c>
      <c r="G50" s="71"/>
      <c r="H50" s="69" t="s">
        <v>193</v>
      </c>
      <c r="I50" s="69" t="s">
        <v>186</v>
      </c>
      <c r="J50" s="72" t="s">
        <v>187</v>
      </c>
      <c r="K50" s="73"/>
      <c r="L50" s="73" t="s">
        <v>188</v>
      </c>
      <c r="M50" s="74"/>
      <c r="N50" s="73"/>
      <c r="O50" s="75" t="s">
        <v>194</v>
      </c>
      <c r="P50" s="75" t="s">
        <v>189</v>
      </c>
      <c r="Q50" s="76"/>
      <c r="R50" s="77"/>
    </row>
    <row r="51" s="51" customFormat="1" ht="12" spans="1:18">
      <c r="A51" s="69">
        <v>48</v>
      </c>
      <c r="B51" s="69"/>
      <c r="C51" s="69"/>
      <c r="D51" s="69"/>
      <c r="E51" s="70" t="s">
        <v>243</v>
      </c>
      <c r="F51" s="69" t="s">
        <v>191</v>
      </c>
      <c r="G51" s="71"/>
      <c r="H51" s="69" t="s">
        <v>193</v>
      </c>
      <c r="I51" s="69" t="s">
        <v>186</v>
      </c>
      <c r="J51" s="72" t="s">
        <v>187</v>
      </c>
      <c r="K51" s="73"/>
      <c r="L51" s="73" t="s">
        <v>188</v>
      </c>
      <c r="M51" s="74"/>
      <c r="N51" s="73"/>
      <c r="O51" s="75" t="s">
        <v>194</v>
      </c>
      <c r="P51" s="75" t="s">
        <v>189</v>
      </c>
      <c r="Q51" s="76"/>
      <c r="R51" s="77"/>
    </row>
    <row r="52" s="51" customFormat="1" ht="12" spans="1:18">
      <c r="A52" s="69">
        <v>49</v>
      </c>
      <c r="B52" s="69"/>
      <c r="C52" s="69"/>
      <c r="D52" s="69"/>
      <c r="E52" s="70" t="s">
        <v>244</v>
      </c>
      <c r="F52" s="69" t="s">
        <v>191</v>
      </c>
      <c r="G52" s="71"/>
      <c r="H52" s="69" t="s">
        <v>193</v>
      </c>
      <c r="I52" s="69" t="s">
        <v>186</v>
      </c>
      <c r="J52" s="72" t="s">
        <v>187</v>
      </c>
      <c r="K52" s="73"/>
      <c r="L52" s="73" t="s">
        <v>188</v>
      </c>
      <c r="M52" s="74"/>
      <c r="N52" s="73"/>
      <c r="O52" s="75" t="s">
        <v>194</v>
      </c>
      <c r="P52" s="75" t="s">
        <v>189</v>
      </c>
      <c r="Q52" s="76"/>
      <c r="R52" s="77"/>
    </row>
    <row r="53" s="51" customFormat="1" ht="12" spans="1:18">
      <c r="A53" s="69">
        <v>50</v>
      </c>
      <c r="B53" s="69"/>
      <c r="C53" s="69"/>
      <c r="D53" s="69"/>
      <c r="E53" s="70" t="s">
        <v>245</v>
      </c>
      <c r="F53" s="69" t="s">
        <v>183</v>
      </c>
      <c r="G53" s="71"/>
      <c r="H53" s="69" t="s">
        <v>185</v>
      </c>
      <c r="I53" s="69" t="s">
        <v>186</v>
      </c>
      <c r="J53" s="72" t="s">
        <v>187</v>
      </c>
      <c r="K53" s="73"/>
      <c r="L53" s="73" t="s">
        <v>188</v>
      </c>
      <c r="M53" s="74"/>
      <c r="N53" s="73"/>
      <c r="O53" s="75" t="s">
        <v>194</v>
      </c>
      <c r="P53" s="75" t="s">
        <v>189</v>
      </c>
      <c r="Q53" s="76"/>
      <c r="R53" s="77"/>
    </row>
    <row r="54" s="51" customFormat="1" ht="12" spans="1:18">
      <c r="A54" s="69">
        <v>51</v>
      </c>
      <c r="B54" s="69"/>
      <c r="C54" s="69"/>
      <c r="D54" s="69"/>
      <c r="E54" s="70" t="s">
        <v>246</v>
      </c>
      <c r="F54" s="69" t="s">
        <v>183</v>
      </c>
      <c r="G54" s="71"/>
      <c r="H54" s="69" t="s">
        <v>193</v>
      </c>
      <c r="I54" s="69" t="s">
        <v>186</v>
      </c>
      <c r="J54" s="72" t="s">
        <v>187</v>
      </c>
      <c r="K54" s="73"/>
      <c r="L54" s="73" t="s">
        <v>188</v>
      </c>
      <c r="M54" s="74"/>
      <c r="N54" s="73"/>
      <c r="O54" s="75" t="s">
        <v>194</v>
      </c>
      <c r="P54" s="75" t="s">
        <v>189</v>
      </c>
      <c r="Q54" s="76"/>
      <c r="R54" s="77"/>
    </row>
    <row r="55" s="51" customFormat="1" ht="115.2" spans="1:18">
      <c r="A55" s="69">
        <v>52</v>
      </c>
      <c r="B55" s="69"/>
      <c r="C55" s="69"/>
      <c r="D55" s="69"/>
      <c r="E55" s="70" t="s">
        <v>247</v>
      </c>
      <c r="F55" s="69" t="s">
        <v>183</v>
      </c>
      <c r="G55" s="71" t="s">
        <v>248</v>
      </c>
      <c r="H55" s="69" t="s">
        <v>185</v>
      </c>
      <c r="I55" s="69" t="s">
        <v>186</v>
      </c>
      <c r="J55" s="72" t="s">
        <v>187</v>
      </c>
      <c r="K55" s="73"/>
      <c r="L55" s="73" t="s">
        <v>188</v>
      </c>
      <c r="M55" s="74"/>
      <c r="N55" s="73"/>
      <c r="O55" s="75" t="s">
        <v>50</v>
      </c>
      <c r="P55" s="75" t="s">
        <v>189</v>
      </c>
      <c r="Q55" s="76"/>
      <c r="R55" s="77"/>
    </row>
    <row r="56" s="51" customFormat="1" ht="19.2" spans="1:18">
      <c r="A56" s="69">
        <v>53</v>
      </c>
      <c r="B56" s="69"/>
      <c r="C56" s="69"/>
      <c r="D56" s="69"/>
      <c r="E56" s="70" t="s">
        <v>219</v>
      </c>
      <c r="F56" s="69" t="s">
        <v>183</v>
      </c>
      <c r="G56" s="71" t="s">
        <v>249</v>
      </c>
      <c r="H56" s="69" t="s">
        <v>185</v>
      </c>
      <c r="I56" s="69" t="s">
        <v>186</v>
      </c>
      <c r="J56" s="72" t="s">
        <v>187</v>
      </c>
      <c r="K56" s="73"/>
      <c r="L56" s="73" t="s">
        <v>188</v>
      </c>
      <c r="M56" s="74"/>
      <c r="N56" s="73"/>
      <c r="O56" s="75" t="s">
        <v>50</v>
      </c>
      <c r="P56" s="75" t="s">
        <v>189</v>
      </c>
      <c r="Q56" s="76"/>
      <c r="R56" s="77"/>
    </row>
    <row r="57" s="51" customFormat="1" ht="12" spans="1:18">
      <c r="A57" s="69">
        <v>54</v>
      </c>
      <c r="B57" s="69"/>
      <c r="C57" s="69"/>
      <c r="D57" s="69" t="s">
        <v>250</v>
      </c>
      <c r="E57" s="70" t="s">
        <v>251</v>
      </c>
      <c r="F57" s="69" t="s">
        <v>191</v>
      </c>
      <c r="G57" s="71"/>
      <c r="H57" s="69" t="s">
        <v>193</v>
      </c>
      <c r="I57" s="69" t="s">
        <v>252</v>
      </c>
      <c r="J57" s="72" t="s">
        <v>187</v>
      </c>
      <c r="K57" s="73"/>
      <c r="L57" s="73" t="s">
        <v>188</v>
      </c>
      <c r="M57" s="74"/>
      <c r="N57" s="73"/>
      <c r="O57" s="75" t="s">
        <v>194</v>
      </c>
      <c r="P57" s="75" t="s">
        <v>189</v>
      </c>
      <c r="Q57" s="76"/>
      <c r="R57" s="77"/>
    </row>
    <row r="58" s="51" customFormat="1" ht="12" spans="1:18">
      <c r="A58" s="69">
        <v>55</v>
      </c>
      <c r="B58" s="69"/>
      <c r="C58" s="69"/>
      <c r="D58" s="69"/>
      <c r="E58" s="70" t="s">
        <v>253</v>
      </c>
      <c r="F58" s="69" t="s">
        <v>191</v>
      </c>
      <c r="G58" s="71"/>
      <c r="H58" s="69" t="s">
        <v>193</v>
      </c>
      <c r="I58" s="69" t="s">
        <v>252</v>
      </c>
      <c r="J58" s="72" t="s">
        <v>187</v>
      </c>
      <c r="K58" s="73"/>
      <c r="L58" s="73" t="s">
        <v>188</v>
      </c>
      <c r="M58" s="74"/>
      <c r="N58" s="73"/>
      <c r="O58" s="75" t="s">
        <v>194</v>
      </c>
      <c r="P58" s="75" t="s">
        <v>189</v>
      </c>
      <c r="Q58" s="76"/>
      <c r="R58" s="77"/>
    </row>
    <row r="59" s="51" customFormat="1" ht="12" spans="1:18">
      <c r="A59" s="69">
        <v>56</v>
      </c>
      <c r="B59" s="69"/>
      <c r="C59" s="69"/>
      <c r="D59" s="69"/>
      <c r="E59" s="70" t="s">
        <v>254</v>
      </c>
      <c r="F59" s="69" t="s">
        <v>191</v>
      </c>
      <c r="G59" s="71"/>
      <c r="H59" s="69" t="s">
        <v>193</v>
      </c>
      <c r="I59" s="69" t="s">
        <v>252</v>
      </c>
      <c r="J59" s="72" t="s">
        <v>187</v>
      </c>
      <c r="K59" s="73"/>
      <c r="L59" s="73" t="s">
        <v>188</v>
      </c>
      <c r="M59" s="74"/>
      <c r="N59" s="73"/>
      <c r="O59" s="75" t="s">
        <v>194</v>
      </c>
      <c r="P59" s="75" t="s">
        <v>189</v>
      </c>
      <c r="Q59" s="76"/>
      <c r="R59" s="77"/>
    </row>
    <row r="60" s="51" customFormat="1" ht="12" spans="1:18">
      <c r="A60" s="69">
        <v>57</v>
      </c>
      <c r="B60" s="69"/>
      <c r="C60" s="69"/>
      <c r="D60" s="69"/>
      <c r="E60" s="70" t="s">
        <v>255</v>
      </c>
      <c r="F60" s="69" t="s">
        <v>191</v>
      </c>
      <c r="G60" s="71"/>
      <c r="H60" s="69" t="s">
        <v>193</v>
      </c>
      <c r="I60" s="69" t="s">
        <v>252</v>
      </c>
      <c r="J60" s="72" t="s">
        <v>187</v>
      </c>
      <c r="K60" s="73"/>
      <c r="L60" s="73" t="s">
        <v>188</v>
      </c>
      <c r="M60" s="74"/>
      <c r="N60" s="73"/>
      <c r="O60" s="75" t="s">
        <v>194</v>
      </c>
      <c r="P60" s="75" t="s">
        <v>189</v>
      </c>
      <c r="Q60" s="76"/>
      <c r="R60" s="77"/>
    </row>
    <row r="61" s="51" customFormat="1" ht="12" spans="1:18">
      <c r="A61" s="69">
        <v>58</v>
      </c>
      <c r="B61" s="69"/>
      <c r="C61" s="69"/>
      <c r="D61" s="69"/>
      <c r="E61" s="70" t="s">
        <v>256</v>
      </c>
      <c r="F61" s="69" t="s">
        <v>191</v>
      </c>
      <c r="G61" s="71"/>
      <c r="H61" s="69" t="s">
        <v>193</v>
      </c>
      <c r="I61" s="69" t="s">
        <v>252</v>
      </c>
      <c r="J61" s="72" t="s">
        <v>187</v>
      </c>
      <c r="K61" s="73"/>
      <c r="L61" s="73" t="s">
        <v>188</v>
      </c>
      <c r="M61" s="74"/>
      <c r="N61" s="73"/>
      <c r="O61" s="75" t="s">
        <v>194</v>
      </c>
      <c r="P61" s="75" t="s">
        <v>189</v>
      </c>
      <c r="Q61" s="76"/>
      <c r="R61" s="77"/>
    </row>
    <row r="62" s="51" customFormat="1" ht="12" spans="1:18">
      <c r="A62" s="69">
        <v>59</v>
      </c>
      <c r="B62" s="69"/>
      <c r="C62" s="69"/>
      <c r="D62" s="69"/>
      <c r="E62" s="70" t="s">
        <v>257</v>
      </c>
      <c r="F62" s="69" t="s">
        <v>191</v>
      </c>
      <c r="G62" s="71"/>
      <c r="H62" s="69" t="s">
        <v>193</v>
      </c>
      <c r="I62" s="69" t="s">
        <v>252</v>
      </c>
      <c r="J62" s="72" t="s">
        <v>187</v>
      </c>
      <c r="K62" s="73"/>
      <c r="L62" s="73" t="s">
        <v>188</v>
      </c>
      <c r="M62" s="74"/>
      <c r="N62" s="73"/>
      <c r="O62" s="75" t="s">
        <v>194</v>
      </c>
      <c r="P62" s="75" t="s">
        <v>189</v>
      </c>
      <c r="Q62" s="76"/>
      <c r="R62" s="77"/>
    </row>
    <row r="63" s="51" customFormat="1" ht="12" spans="1:18">
      <c r="A63" s="69">
        <v>60</v>
      </c>
      <c r="B63" s="69"/>
      <c r="C63" s="69"/>
      <c r="D63" s="69"/>
      <c r="E63" s="70" t="s">
        <v>258</v>
      </c>
      <c r="F63" s="69" t="s">
        <v>191</v>
      </c>
      <c r="G63" s="71"/>
      <c r="H63" s="69" t="s">
        <v>193</v>
      </c>
      <c r="I63" s="69" t="s">
        <v>252</v>
      </c>
      <c r="J63" s="72" t="s">
        <v>187</v>
      </c>
      <c r="K63" s="73"/>
      <c r="L63" s="73" t="s">
        <v>188</v>
      </c>
      <c r="M63" s="74"/>
      <c r="N63" s="73"/>
      <c r="O63" s="75" t="s">
        <v>194</v>
      </c>
      <c r="P63" s="75" t="s">
        <v>189</v>
      </c>
      <c r="Q63" s="76"/>
      <c r="R63" s="77"/>
    </row>
    <row r="64" s="51" customFormat="1" ht="12" spans="1:18">
      <c r="A64" s="69">
        <v>61</v>
      </c>
      <c r="B64" s="69"/>
      <c r="C64" s="69"/>
      <c r="D64" s="69"/>
      <c r="E64" s="70" t="s">
        <v>259</v>
      </c>
      <c r="F64" s="69" t="s">
        <v>191</v>
      </c>
      <c r="G64" s="71"/>
      <c r="H64" s="69" t="s">
        <v>193</v>
      </c>
      <c r="I64" s="69" t="s">
        <v>252</v>
      </c>
      <c r="J64" s="72" t="s">
        <v>187</v>
      </c>
      <c r="K64" s="73"/>
      <c r="L64" s="73" t="s">
        <v>188</v>
      </c>
      <c r="M64" s="74"/>
      <c r="N64" s="73"/>
      <c r="O64" s="75" t="s">
        <v>194</v>
      </c>
      <c r="P64" s="75" t="s">
        <v>189</v>
      </c>
      <c r="Q64" s="76"/>
      <c r="R64" s="77"/>
    </row>
    <row r="65" spans="1:17">
      <c r="A65" s="69">
        <v>62</v>
      </c>
      <c r="B65" s="69"/>
      <c r="C65" s="69" t="s">
        <v>260</v>
      </c>
      <c r="D65" s="69" t="s">
        <v>261</v>
      </c>
      <c r="E65" s="81" t="s">
        <v>237</v>
      </c>
      <c r="F65" s="69" t="s">
        <v>183</v>
      </c>
      <c r="G65" s="82"/>
      <c r="H65" s="69" t="s">
        <v>185</v>
      </c>
      <c r="I65" s="69" t="s">
        <v>252</v>
      </c>
      <c r="J65" s="72" t="s">
        <v>187</v>
      </c>
      <c r="K65" s="73"/>
      <c r="L65" s="73" t="s">
        <v>188</v>
      </c>
      <c r="M65" s="74"/>
      <c r="N65" s="73"/>
      <c r="O65" s="75" t="s">
        <v>50</v>
      </c>
      <c r="P65" s="75" t="s">
        <v>189</v>
      </c>
      <c r="Q65" s="83"/>
    </row>
    <row r="66" ht="57.6" spans="1:17">
      <c r="A66" s="69">
        <v>63</v>
      </c>
      <c r="B66" s="69"/>
      <c r="C66" s="69"/>
      <c r="D66" s="69"/>
      <c r="E66" s="81" t="s">
        <v>190</v>
      </c>
      <c r="F66" s="69" t="s">
        <v>191</v>
      </c>
      <c r="G66" s="84" t="s">
        <v>262</v>
      </c>
      <c r="H66" s="69" t="s">
        <v>185</v>
      </c>
      <c r="I66" s="69" t="s">
        <v>252</v>
      </c>
      <c r="J66" s="72" t="s">
        <v>187</v>
      </c>
      <c r="K66" s="73"/>
      <c r="L66" s="73" t="s">
        <v>188</v>
      </c>
      <c r="M66" s="74"/>
      <c r="N66" s="73"/>
      <c r="O66" s="75" t="s">
        <v>50</v>
      </c>
      <c r="P66" s="75" t="s">
        <v>189</v>
      </c>
      <c r="Q66" s="83"/>
    </row>
    <row r="67" spans="1:17">
      <c r="A67" s="69">
        <v>64</v>
      </c>
      <c r="B67" s="69"/>
      <c r="C67" s="69"/>
      <c r="D67" s="69"/>
      <c r="E67" s="81" t="s">
        <v>263</v>
      </c>
      <c r="F67" s="69" t="s">
        <v>183</v>
      </c>
      <c r="G67" s="82"/>
      <c r="H67" s="69" t="s">
        <v>185</v>
      </c>
      <c r="I67" s="69" t="s">
        <v>186</v>
      </c>
      <c r="J67" s="72" t="s">
        <v>187</v>
      </c>
      <c r="K67" s="73"/>
      <c r="L67" s="73" t="s">
        <v>188</v>
      </c>
      <c r="M67" s="74"/>
      <c r="N67" s="73"/>
      <c r="O67" s="75" t="s">
        <v>50</v>
      </c>
      <c r="P67" s="75" t="s">
        <v>189</v>
      </c>
      <c r="Q67" s="83"/>
    </row>
    <row r="68" spans="1:17">
      <c r="A68" s="69">
        <v>65</v>
      </c>
      <c r="B68" s="69"/>
      <c r="C68" s="69"/>
      <c r="D68" s="69"/>
      <c r="E68" s="81" t="s">
        <v>264</v>
      </c>
      <c r="F68" s="69" t="s">
        <v>191</v>
      </c>
      <c r="G68" s="82"/>
      <c r="H68" s="69" t="s">
        <v>193</v>
      </c>
      <c r="I68" s="69" t="s">
        <v>186</v>
      </c>
      <c r="J68" s="72" t="s">
        <v>187</v>
      </c>
      <c r="K68" s="73"/>
      <c r="L68" s="73" t="s">
        <v>188</v>
      </c>
      <c r="M68" s="74"/>
      <c r="N68" s="73"/>
      <c r="O68" s="75" t="s">
        <v>194</v>
      </c>
      <c r="P68" s="75" t="s">
        <v>189</v>
      </c>
      <c r="Q68" s="83"/>
    </row>
    <row r="69" spans="1:17">
      <c r="A69" s="69">
        <v>66</v>
      </c>
      <c r="B69" s="69"/>
      <c r="C69" s="69"/>
      <c r="D69" s="69"/>
      <c r="E69" s="81" t="s">
        <v>265</v>
      </c>
      <c r="F69" s="69" t="s">
        <v>191</v>
      </c>
      <c r="G69" s="82"/>
      <c r="H69" s="69" t="s">
        <v>193</v>
      </c>
      <c r="I69" s="69" t="s">
        <v>186</v>
      </c>
      <c r="J69" s="72" t="s">
        <v>187</v>
      </c>
      <c r="K69" s="73"/>
      <c r="L69" s="73" t="s">
        <v>188</v>
      </c>
      <c r="M69" s="74"/>
      <c r="N69" s="73"/>
      <c r="O69" s="75" t="s">
        <v>194</v>
      </c>
      <c r="P69" s="75" t="s">
        <v>189</v>
      </c>
      <c r="Q69" s="83"/>
    </row>
    <row r="70" spans="1:17">
      <c r="A70" s="69">
        <v>67</v>
      </c>
      <c r="B70" s="69"/>
      <c r="C70" s="69"/>
      <c r="D70" s="69"/>
      <c r="E70" s="81" t="s">
        <v>266</v>
      </c>
      <c r="F70" s="69" t="s">
        <v>191</v>
      </c>
      <c r="G70" s="82"/>
      <c r="H70" s="69" t="s">
        <v>193</v>
      </c>
      <c r="I70" s="69" t="s">
        <v>186</v>
      </c>
      <c r="J70" s="72" t="s">
        <v>187</v>
      </c>
      <c r="K70" s="73"/>
      <c r="L70" s="73" t="s">
        <v>188</v>
      </c>
      <c r="M70" s="74"/>
      <c r="N70" s="73"/>
      <c r="O70" s="75" t="s">
        <v>194</v>
      </c>
      <c r="P70" s="75" t="s">
        <v>189</v>
      </c>
      <c r="Q70" s="83"/>
    </row>
    <row r="71" spans="1:17">
      <c r="A71" s="69">
        <v>68</v>
      </c>
      <c r="B71" s="69"/>
      <c r="C71" s="69"/>
      <c r="D71" s="69"/>
      <c r="E71" s="81" t="s">
        <v>267</v>
      </c>
      <c r="F71" s="69" t="s">
        <v>191</v>
      </c>
      <c r="G71" s="82"/>
      <c r="H71" s="69" t="s">
        <v>193</v>
      </c>
      <c r="I71" s="69" t="s">
        <v>186</v>
      </c>
      <c r="J71" s="72" t="s">
        <v>187</v>
      </c>
      <c r="K71" s="73"/>
      <c r="L71" s="73" t="s">
        <v>188</v>
      </c>
      <c r="M71" s="74"/>
      <c r="N71" s="73"/>
      <c r="O71" s="75" t="s">
        <v>194</v>
      </c>
      <c r="P71" s="75" t="s">
        <v>189</v>
      </c>
      <c r="Q71" s="83"/>
    </row>
    <row r="72" ht="21" customHeight="1" spans="1:17">
      <c r="A72" s="69">
        <v>69</v>
      </c>
      <c r="B72" s="69"/>
      <c r="C72" s="69" t="s">
        <v>268</v>
      </c>
      <c r="D72" s="69" t="s">
        <v>269</v>
      </c>
      <c r="E72" s="81" t="s">
        <v>237</v>
      </c>
      <c r="F72" s="69" t="s">
        <v>183</v>
      </c>
      <c r="G72" s="82"/>
      <c r="H72" s="69" t="s">
        <v>185</v>
      </c>
      <c r="I72" s="69" t="s">
        <v>186</v>
      </c>
      <c r="J72" s="72" t="s">
        <v>187</v>
      </c>
      <c r="K72" s="73"/>
      <c r="L72" s="73" t="s">
        <v>188</v>
      </c>
      <c r="M72" s="74"/>
      <c r="N72" s="73"/>
      <c r="O72" s="75" t="s">
        <v>50</v>
      </c>
      <c r="P72" s="75" t="s">
        <v>189</v>
      </c>
      <c r="Q72" s="83"/>
    </row>
    <row r="73" ht="17.45" customHeight="1" spans="1:17">
      <c r="A73" s="69">
        <v>70</v>
      </c>
      <c r="B73" s="69"/>
      <c r="C73" s="69"/>
      <c r="D73" s="69"/>
      <c r="E73" s="81" t="s">
        <v>270</v>
      </c>
      <c r="F73" s="69" t="s">
        <v>183</v>
      </c>
      <c r="G73" s="82"/>
      <c r="H73" s="69" t="s">
        <v>185</v>
      </c>
      <c r="I73" s="69" t="s">
        <v>186</v>
      </c>
      <c r="J73" s="72" t="s">
        <v>187</v>
      </c>
      <c r="K73" s="73"/>
      <c r="L73" s="73" t="s">
        <v>188</v>
      </c>
      <c r="M73" s="74"/>
      <c r="N73" s="73"/>
      <c r="O73" s="75" t="s">
        <v>50</v>
      </c>
      <c r="P73" s="75" t="s">
        <v>189</v>
      </c>
      <c r="Q73" s="83"/>
    </row>
    <row r="74" ht="17.45" customHeight="1" spans="1:17">
      <c r="A74" s="69">
        <v>71</v>
      </c>
      <c r="B74" s="69"/>
      <c r="C74" s="69"/>
      <c r="D74" s="69"/>
      <c r="E74" s="81" t="s">
        <v>271</v>
      </c>
      <c r="F74" s="69" t="s">
        <v>191</v>
      </c>
      <c r="G74" s="82"/>
      <c r="H74" s="69" t="s">
        <v>185</v>
      </c>
      <c r="I74" s="69" t="s">
        <v>186</v>
      </c>
      <c r="J74" s="72" t="s">
        <v>187</v>
      </c>
      <c r="K74" s="73"/>
      <c r="L74" s="73" t="s">
        <v>188</v>
      </c>
      <c r="M74" s="74"/>
      <c r="N74" s="73"/>
      <c r="O74" s="75" t="s">
        <v>50</v>
      </c>
      <c r="P74" s="75" t="s">
        <v>189</v>
      </c>
      <c r="Q74" s="83"/>
    </row>
    <row r="75" ht="16.9" customHeight="1" spans="1:17">
      <c r="A75" s="69">
        <v>72</v>
      </c>
      <c r="B75" s="69"/>
      <c r="C75" s="69"/>
      <c r="D75" s="69"/>
      <c r="E75" s="81" t="s">
        <v>272</v>
      </c>
      <c r="F75" s="69" t="s">
        <v>191</v>
      </c>
      <c r="G75" s="82"/>
      <c r="H75" s="69" t="s">
        <v>193</v>
      </c>
      <c r="I75" s="69" t="s">
        <v>186</v>
      </c>
      <c r="J75" s="72" t="s">
        <v>187</v>
      </c>
      <c r="K75" s="73"/>
      <c r="L75" s="73" t="s">
        <v>188</v>
      </c>
      <c r="M75" s="74"/>
      <c r="N75" s="73"/>
      <c r="O75" s="75" t="s">
        <v>50</v>
      </c>
      <c r="P75" s="75" t="s">
        <v>189</v>
      </c>
      <c r="Q75" s="83"/>
    </row>
    <row r="76" ht="211.2" spans="1:17">
      <c r="A76" s="69">
        <v>73</v>
      </c>
      <c r="B76" s="69"/>
      <c r="C76" s="69"/>
      <c r="D76" s="69" t="s">
        <v>273</v>
      </c>
      <c r="E76" s="81" t="s">
        <v>274</v>
      </c>
      <c r="F76" s="69" t="s">
        <v>183</v>
      </c>
      <c r="G76" s="85" t="s">
        <v>275</v>
      </c>
      <c r="H76" s="69" t="s">
        <v>185</v>
      </c>
      <c r="I76" s="69" t="s">
        <v>252</v>
      </c>
      <c r="J76" s="72" t="s">
        <v>187</v>
      </c>
      <c r="K76" s="73"/>
      <c r="L76" s="86" t="s">
        <v>188</v>
      </c>
      <c r="M76" s="74"/>
      <c r="N76" s="73"/>
      <c r="O76" s="75" t="s">
        <v>50</v>
      </c>
      <c r="P76" s="75" t="s">
        <v>189</v>
      </c>
      <c r="Q76" s="83"/>
    </row>
    <row r="77" spans="1:17">
      <c r="A77" s="69">
        <v>74</v>
      </c>
      <c r="B77" s="69"/>
      <c r="C77" s="69"/>
      <c r="D77" s="69"/>
      <c r="E77" s="81" t="s">
        <v>276</v>
      </c>
      <c r="F77" s="69" t="s">
        <v>183</v>
      </c>
      <c r="G77" s="82"/>
      <c r="H77" s="69" t="s">
        <v>185</v>
      </c>
      <c r="I77" s="69" t="s">
        <v>186</v>
      </c>
      <c r="J77" s="72" t="s">
        <v>187</v>
      </c>
      <c r="K77" s="73"/>
      <c r="L77" s="73" t="s">
        <v>188</v>
      </c>
      <c r="M77" s="74"/>
      <c r="N77" s="73"/>
      <c r="O77" s="75" t="s">
        <v>50</v>
      </c>
      <c r="P77" s="75" t="s">
        <v>189</v>
      </c>
      <c r="Q77" s="83"/>
    </row>
    <row r="78" spans="1:17">
      <c r="A78" s="69">
        <v>75</v>
      </c>
      <c r="B78" s="69"/>
      <c r="C78" s="69"/>
      <c r="D78" s="69"/>
      <c r="E78" s="81" t="s">
        <v>277</v>
      </c>
      <c r="F78" s="69" t="s">
        <v>191</v>
      </c>
      <c r="G78" s="82"/>
      <c r="H78" s="69" t="s">
        <v>193</v>
      </c>
      <c r="I78" s="69" t="s">
        <v>186</v>
      </c>
      <c r="J78" s="72" t="s">
        <v>187</v>
      </c>
      <c r="K78" s="73"/>
      <c r="L78" s="73" t="s">
        <v>188</v>
      </c>
      <c r="M78" s="74"/>
      <c r="N78" s="73"/>
      <c r="O78" s="75" t="s">
        <v>194</v>
      </c>
      <c r="P78" s="75" t="s">
        <v>189</v>
      </c>
      <c r="Q78" s="83"/>
    </row>
    <row r="79" spans="1:17">
      <c r="A79" s="69">
        <v>76</v>
      </c>
      <c r="B79" s="69"/>
      <c r="C79" s="69"/>
      <c r="D79" s="69"/>
      <c r="E79" s="81" t="s">
        <v>278</v>
      </c>
      <c r="F79" s="69" t="s">
        <v>191</v>
      </c>
      <c r="G79" s="82"/>
      <c r="H79" s="69" t="s">
        <v>193</v>
      </c>
      <c r="I79" s="69" t="s">
        <v>186</v>
      </c>
      <c r="J79" s="72" t="s">
        <v>187</v>
      </c>
      <c r="K79" s="73"/>
      <c r="L79" s="73" t="s">
        <v>188</v>
      </c>
      <c r="M79" s="74"/>
      <c r="N79" s="73"/>
      <c r="O79" s="75" t="s">
        <v>194</v>
      </c>
      <c r="P79" s="75" t="s">
        <v>189</v>
      </c>
      <c r="Q79" s="83"/>
    </row>
    <row r="80" spans="1:17">
      <c r="A80" s="69">
        <v>77</v>
      </c>
      <c r="B80" s="69"/>
      <c r="C80" s="69"/>
      <c r="D80" s="69"/>
      <c r="E80" s="81" t="s">
        <v>279</v>
      </c>
      <c r="F80" s="69" t="s">
        <v>191</v>
      </c>
      <c r="G80" s="82"/>
      <c r="H80" s="69" t="s">
        <v>193</v>
      </c>
      <c r="I80" s="69" t="s">
        <v>186</v>
      </c>
      <c r="J80" s="72" t="s">
        <v>187</v>
      </c>
      <c r="K80" s="73"/>
      <c r="L80" s="73" t="s">
        <v>188</v>
      </c>
      <c r="M80" s="74"/>
      <c r="N80" s="73"/>
      <c r="O80" s="75" t="s">
        <v>194</v>
      </c>
      <c r="P80" s="75" t="s">
        <v>189</v>
      </c>
      <c r="Q80" s="83"/>
    </row>
    <row r="81" spans="1:18">
      <c r="A81" s="69">
        <v>78</v>
      </c>
      <c r="B81" s="69"/>
      <c r="C81" s="69"/>
      <c r="D81" s="69"/>
      <c r="E81" s="81" t="s">
        <v>280</v>
      </c>
      <c r="F81" s="69" t="s">
        <v>191</v>
      </c>
      <c r="G81" s="82"/>
      <c r="H81" s="69" t="s">
        <v>193</v>
      </c>
      <c r="I81" s="69" t="s">
        <v>186</v>
      </c>
      <c r="J81" s="72" t="s">
        <v>187</v>
      </c>
      <c r="K81" s="73"/>
      <c r="L81" s="73" t="s">
        <v>188</v>
      </c>
      <c r="M81" s="74"/>
      <c r="N81" s="73"/>
      <c r="O81" s="75" t="s">
        <v>194</v>
      </c>
      <c r="P81" s="75" t="s">
        <v>189</v>
      </c>
      <c r="Q81" s="83"/>
    </row>
    <row r="82" spans="1:18">
      <c r="A82" s="69">
        <v>79</v>
      </c>
      <c r="B82" s="69"/>
      <c r="C82" s="69"/>
      <c r="D82" s="69" t="s">
        <v>281</v>
      </c>
      <c r="E82" s="81" t="s">
        <v>282</v>
      </c>
      <c r="F82" s="69" t="s">
        <v>191</v>
      </c>
      <c r="G82" s="82"/>
      <c r="H82" s="69" t="s">
        <v>193</v>
      </c>
      <c r="I82" s="69" t="s">
        <v>186</v>
      </c>
      <c r="J82" s="72" t="s">
        <v>187</v>
      </c>
      <c r="K82" s="73"/>
      <c r="L82" s="73" t="s">
        <v>188</v>
      </c>
      <c r="M82" s="74"/>
      <c r="N82" s="73"/>
      <c r="O82" s="75" t="s">
        <v>50</v>
      </c>
      <c r="P82" s="75" t="s">
        <v>189</v>
      </c>
      <c r="Q82" s="83"/>
    </row>
    <row r="83" ht="38.4" spans="1:18">
      <c r="A83" s="69">
        <v>80</v>
      </c>
      <c r="B83" s="69"/>
      <c r="C83" s="69"/>
      <c r="D83" s="69"/>
      <c r="E83" s="81" t="s">
        <v>283</v>
      </c>
      <c r="F83" s="69" t="s">
        <v>183</v>
      </c>
      <c r="G83" s="84" t="s">
        <v>284</v>
      </c>
      <c r="H83" s="69" t="s">
        <v>193</v>
      </c>
      <c r="I83" s="69" t="s">
        <v>186</v>
      </c>
      <c r="J83" s="72" t="s">
        <v>187</v>
      </c>
      <c r="K83" s="73"/>
      <c r="L83" s="73" t="s">
        <v>188</v>
      </c>
      <c r="M83" s="74"/>
      <c r="N83" s="73"/>
      <c r="O83" s="75" t="s">
        <v>194</v>
      </c>
      <c r="P83" s="75" t="s">
        <v>189</v>
      </c>
      <c r="Q83" s="83"/>
    </row>
    <row r="84" spans="1:18">
      <c r="A84" s="69">
        <v>81</v>
      </c>
      <c r="B84" s="69"/>
      <c r="C84" s="69"/>
      <c r="D84" s="69"/>
      <c r="E84" s="81" t="s">
        <v>285</v>
      </c>
      <c r="F84" s="69" t="s">
        <v>183</v>
      </c>
      <c r="G84" s="82"/>
      <c r="H84" s="69" t="s">
        <v>193</v>
      </c>
      <c r="I84" s="69" t="s">
        <v>186</v>
      </c>
      <c r="J84" s="72" t="s">
        <v>187</v>
      </c>
      <c r="K84" s="73"/>
      <c r="L84" s="73" t="s">
        <v>188</v>
      </c>
      <c r="M84" s="74"/>
      <c r="N84" s="73"/>
      <c r="O84" s="75" t="s">
        <v>50</v>
      </c>
      <c r="P84" s="75" t="s">
        <v>189</v>
      </c>
      <c r="Q84" s="83"/>
    </row>
    <row r="85" ht="19.2" spans="1:18">
      <c r="A85" s="69">
        <v>82</v>
      </c>
      <c r="B85" s="69"/>
      <c r="C85" s="69"/>
      <c r="D85" s="69"/>
      <c r="E85" s="81" t="s">
        <v>286</v>
      </c>
      <c r="F85" s="69" t="s">
        <v>183</v>
      </c>
      <c r="G85" s="82"/>
      <c r="H85" s="69" t="s">
        <v>185</v>
      </c>
      <c r="I85" s="69" t="s">
        <v>186</v>
      </c>
      <c r="J85" s="72" t="s">
        <v>187</v>
      </c>
      <c r="K85" s="73"/>
      <c r="L85" s="73" t="s">
        <v>188</v>
      </c>
      <c r="M85" s="74"/>
      <c r="N85" s="73"/>
      <c r="O85" s="75" t="s">
        <v>50</v>
      </c>
      <c r="P85" s="75" t="s">
        <v>189</v>
      </c>
      <c r="Q85" s="83"/>
    </row>
    <row r="86" spans="1:18">
      <c r="A86" s="69">
        <v>83</v>
      </c>
      <c r="B86" s="69"/>
      <c r="C86" s="69"/>
      <c r="D86" s="69"/>
      <c r="E86" s="81" t="s">
        <v>287</v>
      </c>
      <c r="F86" s="69" t="s">
        <v>183</v>
      </c>
      <c r="G86" s="82"/>
      <c r="H86" s="69" t="s">
        <v>185</v>
      </c>
      <c r="I86" s="69" t="s">
        <v>186</v>
      </c>
      <c r="J86" s="72" t="s">
        <v>187</v>
      </c>
      <c r="K86" s="73"/>
      <c r="L86" s="73" t="s">
        <v>188</v>
      </c>
      <c r="M86" s="74"/>
      <c r="N86" s="73"/>
      <c r="O86" s="75" t="s">
        <v>50</v>
      </c>
      <c r="P86" s="75" t="s">
        <v>189</v>
      </c>
      <c r="Q86" s="83"/>
    </row>
    <row r="87" spans="1:18">
      <c r="A87" s="69">
        <v>84</v>
      </c>
      <c r="B87" s="69"/>
      <c r="C87" s="69"/>
      <c r="D87" s="69"/>
      <c r="E87" s="81" t="s">
        <v>288</v>
      </c>
      <c r="F87" s="69" t="s">
        <v>191</v>
      </c>
      <c r="G87" s="82"/>
      <c r="H87" s="69" t="s">
        <v>193</v>
      </c>
      <c r="I87" s="69" t="s">
        <v>186</v>
      </c>
      <c r="J87" s="72" t="s">
        <v>187</v>
      </c>
      <c r="K87" s="73"/>
      <c r="L87" s="73" t="s">
        <v>188</v>
      </c>
      <c r="M87" s="74"/>
      <c r="N87" s="73"/>
      <c r="O87" s="75" t="s">
        <v>194</v>
      </c>
      <c r="P87" s="75" t="s">
        <v>189</v>
      </c>
      <c r="Q87" s="83"/>
    </row>
    <row r="88" spans="1:18">
      <c r="A88" s="69">
        <v>85</v>
      </c>
      <c r="B88" s="69"/>
      <c r="C88" s="69"/>
      <c r="D88" s="69"/>
      <c r="E88" s="81" t="s">
        <v>289</v>
      </c>
      <c r="F88" s="69" t="s">
        <v>191</v>
      </c>
      <c r="G88" s="82"/>
      <c r="H88" s="69" t="s">
        <v>193</v>
      </c>
      <c r="I88" s="69" t="s">
        <v>186</v>
      </c>
      <c r="J88" s="72" t="s">
        <v>187</v>
      </c>
      <c r="K88" s="73"/>
      <c r="L88" s="73" t="s">
        <v>188</v>
      </c>
      <c r="M88" s="74"/>
      <c r="N88" s="73"/>
      <c r="O88" s="75" t="s">
        <v>194</v>
      </c>
      <c r="P88" s="75" t="s">
        <v>189</v>
      </c>
      <c r="Q88" s="83"/>
    </row>
    <row r="89" spans="1:18">
      <c r="A89" s="69">
        <v>86</v>
      </c>
      <c r="B89" s="69"/>
      <c r="C89" s="69"/>
      <c r="D89" s="69"/>
      <c r="E89" s="81" t="s">
        <v>274</v>
      </c>
      <c r="F89" s="69" t="s">
        <v>183</v>
      </c>
      <c r="G89" s="82"/>
      <c r="H89" s="69" t="s">
        <v>193</v>
      </c>
      <c r="I89" s="69" t="s">
        <v>186</v>
      </c>
      <c r="J89" s="72" t="s">
        <v>187</v>
      </c>
      <c r="K89" s="73"/>
      <c r="L89" s="73" t="s">
        <v>188</v>
      </c>
      <c r="M89" s="74"/>
      <c r="N89" s="73"/>
      <c r="O89" s="75" t="s">
        <v>50</v>
      </c>
      <c r="P89" s="75" t="s">
        <v>189</v>
      </c>
      <c r="Q89" s="83"/>
    </row>
    <row r="90" spans="1:18">
      <c r="A90" s="69">
        <v>87</v>
      </c>
      <c r="B90" s="69"/>
      <c r="C90" s="69"/>
      <c r="D90" s="69"/>
      <c r="E90" s="81" t="s">
        <v>290</v>
      </c>
      <c r="F90" s="69" t="s">
        <v>191</v>
      </c>
      <c r="G90" s="82"/>
      <c r="H90" s="69" t="s">
        <v>193</v>
      </c>
      <c r="I90" s="69" t="s">
        <v>186</v>
      </c>
      <c r="J90" s="72" t="s">
        <v>187</v>
      </c>
      <c r="K90" s="73"/>
      <c r="L90" s="73" t="s">
        <v>188</v>
      </c>
      <c r="M90" s="74"/>
      <c r="N90" s="73"/>
      <c r="O90" s="75" t="s">
        <v>194</v>
      </c>
      <c r="P90" s="75" t="s">
        <v>189</v>
      </c>
      <c r="Q90" s="83"/>
    </row>
    <row r="91" spans="1:18">
      <c r="A91" s="69">
        <v>88</v>
      </c>
      <c r="B91" s="69"/>
      <c r="C91" s="69"/>
      <c r="D91" s="69"/>
      <c r="E91" s="81" t="s">
        <v>291</v>
      </c>
      <c r="F91" s="69" t="s">
        <v>191</v>
      </c>
      <c r="G91" s="82"/>
      <c r="H91" s="69" t="s">
        <v>193</v>
      </c>
      <c r="I91" s="69" t="s">
        <v>186</v>
      </c>
      <c r="J91" s="72" t="s">
        <v>187</v>
      </c>
      <c r="K91" s="73"/>
      <c r="L91" s="73" t="s">
        <v>188</v>
      </c>
      <c r="M91" s="74"/>
      <c r="N91" s="73"/>
      <c r="O91" s="75" t="s">
        <v>194</v>
      </c>
      <c r="P91" s="75" t="s">
        <v>189</v>
      </c>
      <c r="Q91" s="83"/>
    </row>
    <row r="92" spans="1:18">
      <c r="A92" s="69">
        <v>89</v>
      </c>
      <c r="B92" s="69"/>
      <c r="C92" s="69"/>
      <c r="D92" s="69"/>
      <c r="E92" s="81" t="s">
        <v>292</v>
      </c>
      <c r="F92" s="69" t="s">
        <v>191</v>
      </c>
      <c r="G92" s="82"/>
      <c r="H92" s="69" t="s">
        <v>193</v>
      </c>
      <c r="I92" s="69" t="s">
        <v>186</v>
      </c>
      <c r="J92" s="72" t="s">
        <v>187</v>
      </c>
      <c r="K92" s="73"/>
      <c r="L92" s="73" t="s">
        <v>188</v>
      </c>
      <c r="M92" s="74"/>
      <c r="N92" s="73"/>
      <c r="O92" s="75" t="s">
        <v>194</v>
      </c>
      <c r="P92" s="75" t="s">
        <v>189</v>
      </c>
      <c r="Q92" s="83"/>
    </row>
    <row r="93" spans="1:18">
      <c r="A93" s="69">
        <v>90</v>
      </c>
      <c r="B93" s="69"/>
      <c r="C93" s="69"/>
      <c r="D93" s="69"/>
      <c r="E93" s="81" t="s">
        <v>293</v>
      </c>
      <c r="F93" s="69" t="s">
        <v>191</v>
      </c>
      <c r="G93" s="82"/>
      <c r="H93" s="69" t="s">
        <v>193</v>
      </c>
      <c r="I93" s="69" t="s">
        <v>186</v>
      </c>
      <c r="J93" s="72" t="s">
        <v>187</v>
      </c>
      <c r="K93" s="73"/>
      <c r="L93" s="73" t="s">
        <v>188</v>
      </c>
      <c r="M93" s="74"/>
      <c r="N93" s="73"/>
      <c r="O93" s="75" t="s">
        <v>194</v>
      </c>
      <c r="P93" s="75" t="s">
        <v>189</v>
      </c>
      <c r="Q93" s="83"/>
    </row>
    <row r="94" spans="1:18">
      <c r="A94" s="69">
        <v>91</v>
      </c>
      <c r="B94" s="69"/>
      <c r="C94" s="69"/>
      <c r="D94" s="69"/>
      <c r="E94" s="87" t="s">
        <v>294</v>
      </c>
      <c r="F94" s="69" t="s">
        <v>191</v>
      </c>
      <c r="G94" s="88"/>
      <c r="H94" s="69" t="s">
        <v>193</v>
      </c>
      <c r="I94" s="69" t="s">
        <v>186</v>
      </c>
      <c r="J94" s="72" t="s">
        <v>187</v>
      </c>
      <c r="K94" s="73"/>
      <c r="L94" s="73" t="s">
        <v>188</v>
      </c>
      <c r="M94" s="74"/>
      <c r="N94" s="73"/>
      <c r="O94" s="75" t="s">
        <v>194</v>
      </c>
      <c r="P94" s="75" t="s">
        <v>189</v>
      </c>
      <c r="Q94" s="89"/>
    </row>
    <row r="95" s="52" customFormat="1" ht="33.6" spans="1:18">
      <c r="A95" s="69">
        <v>92</v>
      </c>
      <c r="B95" s="69"/>
      <c r="C95" s="69"/>
      <c r="D95" s="69"/>
      <c r="E95" s="90" t="s">
        <v>295</v>
      </c>
      <c r="F95" s="69" t="s">
        <v>183</v>
      </c>
      <c r="G95" s="71" t="s">
        <v>296</v>
      </c>
      <c r="H95" s="69" t="s">
        <v>193</v>
      </c>
      <c r="I95" s="69" t="s">
        <v>186</v>
      </c>
      <c r="J95" s="72" t="s">
        <v>297</v>
      </c>
      <c r="K95" s="73"/>
      <c r="L95" s="73"/>
      <c r="M95" s="75"/>
      <c r="N95" s="91" t="s">
        <v>188</v>
      </c>
      <c r="O95" s="75" t="s">
        <v>50</v>
      </c>
      <c r="P95" s="75" t="s">
        <v>298</v>
      </c>
      <c r="Q95" s="83" t="s">
        <v>299</v>
      </c>
      <c r="R95" s="92" t="s">
        <v>300</v>
      </c>
    </row>
    <row r="96" s="52" customFormat="1" ht="94.15" customHeight="1" spans="1:18">
      <c r="A96" s="69">
        <v>93</v>
      </c>
      <c r="B96" s="69"/>
      <c r="C96" s="69"/>
      <c r="D96" s="69"/>
      <c r="E96" s="90" t="s">
        <v>301</v>
      </c>
      <c r="F96" s="69" t="s">
        <v>183</v>
      </c>
      <c r="G96" s="71" t="s">
        <v>302</v>
      </c>
      <c r="H96" s="69" t="s">
        <v>185</v>
      </c>
      <c r="I96" s="69" t="s">
        <v>186</v>
      </c>
      <c r="J96" s="72" t="s">
        <v>297</v>
      </c>
      <c r="K96" s="73"/>
      <c r="L96" s="73"/>
      <c r="M96" s="75"/>
      <c r="N96" s="91" t="s">
        <v>188</v>
      </c>
      <c r="O96" s="75" t="s">
        <v>50</v>
      </c>
      <c r="P96" s="75" t="s">
        <v>298</v>
      </c>
      <c r="Q96" s="83" t="s">
        <v>303</v>
      </c>
      <c r="R96" s="92" t="s">
        <v>304</v>
      </c>
    </row>
    <row r="97" s="52" customFormat="1" spans="1:18">
      <c r="A97" s="69">
        <v>94</v>
      </c>
      <c r="B97" s="69"/>
      <c r="C97" s="69"/>
      <c r="D97" s="69"/>
      <c r="E97" s="90" t="s">
        <v>44</v>
      </c>
      <c r="F97" s="69" t="s">
        <v>191</v>
      </c>
      <c r="G97" s="71" t="s">
        <v>305</v>
      </c>
      <c r="H97" s="69"/>
      <c r="I97" s="69" t="s">
        <v>186</v>
      </c>
      <c r="J97" s="72" t="s">
        <v>297</v>
      </c>
      <c r="K97" s="73"/>
      <c r="L97" s="73"/>
      <c r="M97" s="75"/>
      <c r="N97" s="91" t="s">
        <v>188</v>
      </c>
      <c r="O97" s="75" t="s">
        <v>50</v>
      </c>
      <c r="P97" s="75" t="s">
        <v>298</v>
      </c>
      <c r="Q97" s="83" t="s">
        <v>306</v>
      </c>
      <c r="R97" s="92"/>
    </row>
    <row r="98" s="52" customFormat="1" spans="1:18">
      <c r="A98" s="69">
        <v>95</v>
      </c>
      <c r="B98" s="69"/>
      <c r="C98" s="69"/>
      <c r="D98" s="69"/>
      <c r="E98" s="90" t="s">
        <v>307</v>
      </c>
      <c r="F98" s="69" t="s">
        <v>191</v>
      </c>
      <c r="G98" s="71" t="s">
        <v>308</v>
      </c>
      <c r="H98" s="69" t="s">
        <v>193</v>
      </c>
      <c r="I98" s="69" t="s">
        <v>186</v>
      </c>
      <c r="J98" s="72" t="s">
        <v>297</v>
      </c>
      <c r="K98" s="73"/>
      <c r="L98" s="73"/>
      <c r="M98" s="75"/>
      <c r="N98" s="91" t="s">
        <v>188</v>
      </c>
      <c r="O98" s="75" t="s">
        <v>50</v>
      </c>
      <c r="P98" s="75" t="s">
        <v>298</v>
      </c>
      <c r="Q98" s="83" t="s">
        <v>306</v>
      </c>
      <c r="R98" s="92"/>
    </row>
    <row r="99" s="52" customFormat="1" ht="19.2" spans="1:18">
      <c r="A99" s="69">
        <v>96</v>
      </c>
      <c r="B99" s="69"/>
      <c r="C99" s="69"/>
      <c r="D99" s="69"/>
      <c r="E99" s="93" t="s">
        <v>309</v>
      </c>
      <c r="F99" s="69" t="s">
        <v>191</v>
      </c>
      <c r="G99" s="94" t="s">
        <v>310</v>
      </c>
      <c r="H99" s="69" t="s">
        <v>193</v>
      </c>
      <c r="I99" s="69" t="s">
        <v>186</v>
      </c>
      <c r="J99" s="72" t="s">
        <v>297</v>
      </c>
      <c r="K99" s="73"/>
      <c r="L99" s="73"/>
      <c r="M99" s="75"/>
      <c r="N99" s="91" t="s">
        <v>188</v>
      </c>
      <c r="O99" s="75" t="s">
        <v>50</v>
      </c>
      <c r="P99" s="75" t="s">
        <v>298</v>
      </c>
      <c r="Q99" s="83" t="s">
        <v>306</v>
      </c>
      <c r="R99" s="92"/>
    </row>
    <row r="100" s="52" customFormat="1" ht="19.2" spans="1:18">
      <c r="A100" s="69">
        <v>97</v>
      </c>
      <c r="B100" s="69"/>
      <c r="C100" s="69"/>
      <c r="D100" s="69"/>
      <c r="E100" s="93" t="s">
        <v>311</v>
      </c>
      <c r="F100" s="69" t="s">
        <v>191</v>
      </c>
      <c r="G100" s="94" t="s">
        <v>312</v>
      </c>
      <c r="H100" s="69" t="s">
        <v>193</v>
      </c>
      <c r="I100" s="69" t="s">
        <v>186</v>
      </c>
      <c r="J100" s="72" t="s">
        <v>297</v>
      </c>
      <c r="K100" s="73"/>
      <c r="L100" s="73"/>
      <c r="M100" s="75"/>
      <c r="N100" s="91" t="s">
        <v>188</v>
      </c>
      <c r="O100" s="75" t="s">
        <v>50</v>
      </c>
      <c r="P100" s="75" t="s">
        <v>298</v>
      </c>
      <c r="Q100" s="83" t="s">
        <v>306</v>
      </c>
      <c r="R100" s="92"/>
    </row>
    <row r="101" s="52" customFormat="1" ht="19.2" spans="1:18">
      <c r="A101" s="69">
        <v>98</v>
      </c>
      <c r="B101" s="69"/>
      <c r="C101" s="69"/>
      <c r="D101" s="69"/>
      <c r="E101" s="93" t="s">
        <v>313</v>
      </c>
      <c r="F101" s="69" t="s">
        <v>191</v>
      </c>
      <c r="G101" s="94" t="s">
        <v>314</v>
      </c>
      <c r="H101" s="69" t="s">
        <v>193</v>
      </c>
      <c r="I101" s="69" t="s">
        <v>186</v>
      </c>
      <c r="J101" s="72" t="s">
        <v>297</v>
      </c>
      <c r="K101" s="73"/>
      <c r="L101" s="73"/>
      <c r="M101" s="75"/>
      <c r="N101" s="91" t="s">
        <v>188</v>
      </c>
      <c r="O101" s="75" t="s">
        <v>50</v>
      </c>
      <c r="P101" s="75" t="s">
        <v>298</v>
      </c>
      <c r="Q101" s="83" t="s">
        <v>315</v>
      </c>
      <c r="R101" s="92"/>
    </row>
    <row r="102" s="52" customFormat="1" ht="28.8" spans="1:18">
      <c r="A102" s="69">
        <v>99</v>
      </c>
      <c r="B102" s="69"/>
      <c r="C102" s="69"/>
      <c r="D102" s="69"/>
      <c r="E102" s="93" t="s">
        <v>316</v>
      </c>
      <c r="F102" s="69" t="s">
        <v>191</v>
      </c>
      <c r="G102" s="94" t="s">
        <v>317</v>
      </c>
      <c r="H102" s="69" t="s">
        <v>193</v>
      </c>
      <c r="I102" s="69" t="s">
        <v>186</v>
      </c>
      <c r="J102" s="72" t="s">
        <v>297</v>
      </c>
      <c r="K102" s="73"/>
      <c r="L102" s="73"/>
      <c r="M102" s="75"/>
      <c r="N102" s="91" t="s">
        <v>188</v>
      </c>
      <c r="O102" s="75" t="s">
        <v>50</v>
      </c>
      <c r="P102" s="75" t="s">
        <v>298</v>
      </c>
      <c r="Q102" s="83" t="s">
        <v>315</v>
      </c>
      <c r="R102" s="92"/>
    </row>
    <row r="103" s="52" customFormat="1" ht="19.2" spans="1:18">
      <c r="A103" s="69">
        <v>100</v>
      </c>
      <c r="B103" s="69"/>
      <c r="C103" s="69"/>
      <c r="D103" s="69"/>
      <c r="E103" s="95" t="s">
        <v>318</v>
      </c>
      <c r="F103" s="69" t="s">
        <v>191</v>
      </c>
      <c r="G103" s="94" t="s">
        <v>319</v>
      </c>
      <c r="H103" s="69" t="s">
        <v>193</v>
      </c>
      <c r="I103" s="69" t="s">
        <v>186</v>
      </c>
      <c r="J103" s="72" t="s">
        <v>297</v>
      </c>
      <c r="K103" s="73"/>
      <c r="L103" s="73"/>
      <c r="M103" s="75"/>
      <c r="N103" s="91" t="s">
        <v>188</v>
      </c>
      <c r="O103" s="75" t="s">
        <v>50</v>
      </c>
      <c r="P103" s="75" t="s">
        <v>298</v>
      </c>
      <c r="Q103" s="83" t="s">
        <v>315</v>
      </c>
      <c r="R103" s="92" t="s">
        <v>320</v>
      </c>
    </row>
    <row r="104" s="52" customFormat="1" ht="19.2" spans="1:18">
      <c r="A104" s="69">
        <v>101</v>
      </c>
      <c r="B104" s="69"/>
      <c r="C104" s="69"/>
      <c r="D104" s="69"/>
      <c r="E104" s="93" t="s">
        <v>321</v>
      </c>
      <c r="F104" s="69" t="s">
        <v>191</v>
      </c>
      <c r="G104" s="94" t="s">
        <v>322</v>
      </c>
      <c r="H104" s="69"/>
      <c r="I104" s="69" t="s">
        <v>186</v>
      </c>
      <c r="J104" s="72" t="s">
        <v>297</v>
      </c>
      <c r="K104" s="73"/>
      <c r="L104" s="73"/>
      <c r="M104" s="75"/>
      <c r="N104" s="91" t="s">
        <v>188</v>
      </c>
      <c r="O104" s="75" t="s">
        <v>50</v>
      </c>
      <c r="P104" s="75" t="s">
        <v>298</v>
      </c>
      <c r="Q104" s="83" t="s">
        <v>315</v>
      </c>
      <c r="R104" s="92"/>
    </row>
    <row r="105" s="52" customFormat="1" spans="1:18">
      <c r="A105" s="69">
        <v>102</v>
      </c>
      <c r="B105" s="69"/>
      <c r="C105" s="69"/>
      <c r="D105" s="69"/>
      <c r="E105" s="93" t="s">
        <v>323</v>
      </c>
      <c r="F105" s="69" t="s">
        <v>191</v>
      </c>
      <c r="G105" s="94" t="s">
        <v>324</v>
      </c>
      <c r="H105" s="69" t="s">
        <v>193</v>
      </c>
      <c r="I105" s="69" t="s">
        <v>186</v>
      </c>
      <c r="J105" s="72" t="s">
        <v>297</v>
      </c>
      <c r="K105" s="73"/>
      <c r="L105" s="73"/>
      <c r="M105" s="75"/>
      <c r="N105" s="91" t="s">
        <v>188</v>
      </c>
      <c r="O105" s="75" t="s">
        <v>50</v>
      </c>
      <c r="P105" s="75" t="s">
        <v>298</v>
      </c>
      <c r="Q105" s="83" t="s">
        <v>325</v>
      </c>
      <c r="R105" s="92"/>
    </row>
    <row r="106" s="52" customFormat="1" spans="1:18">
      <c r="A106" s="69">
        <v>103</v>
      </c>
      <c r="B106" s="69"/>
      <c r="C106" s="69"/>
      <c r="D106" s="69"/>
      <c r="E106" s="93" t="s">
        <v>326</v>
      </c>
      <c r="F106" s="69" t="s">
        <v>191</v>
      </c>
      <c r="G106" s="94" t="s">
        <v>324</v>
      </c>
      <c r="H106" s="69" t="s">
        <v>193</v>
      </c>
      <c r="I106" s="69" t="s">
        <v>186</v>
      </c>
      <c r="J106" s="72" t="s">
        <v>297</v>
      </c>
      <c r="K106" s="73"/>
      <c r="L106" s="73"/>
      <c r="M106" s="75"/>
      <c r="N106" s="91" t="s">
        <v>188</v>
      </c>
      <c r="O106" s="75" t="s">
        <v>50</v>
      </c>
      <c r="P106" s="75" t="s">
        <v>298</v>
      </c>
      <c r="Q106" s="83" t="s">
        <v>325</v>
      </c>
      <c r="R106" s="92"/>
    </row>
    <row r="107" s="52" customFormat="1" spans="1:18">
      <c r="A107" s="69">
        <v>104</v>
      </c>
      <c r="B107" s="69"/>
      <c r="C107" s="69"/>
      <c r="D107" s="69"/>
      <c r="E107" s="93" t="s">
        <v>327</v>
      </c>
      <c r="F107" s="69" t="s">
        <v>191</v>
      </c>
      <c r="G107" s="94" t="s">
        <v>328</v>
      </c>
      <c r="H107" s="69" t="s">
        <v>193</v>
      </c>
      <c r="I107" s="69" t="s">
        <v>186</v>
      </c>
      <c r="J107" s="72" t="s">
        <v>297</v>
      </c>
      <c r="K107" s="73"/>
      <c r="L107" s="73"/>
      <c r="M107" s="75"/>
      <c r="N107" s="91" t="s">
        <v>188</v>
      </c>
      <c r="O107" s="75" t="s">
        <v>50</v>
      </c>
      <c r="P107" s="75" t="s">
        <v>298</v>
      </c>
      <c r="Q107" s="83" t="s">
        <v>315</v>
      </c>
      <c r="R107" s="92"/>
    </row>
    <row r="108" s="52" customFormat="1" ht="19.2" spans="1:18">
      <c r="A108" s="69">
        <v>105</v>
      </c>
      <c r="B108" s="69"/>
      <c r="C108" s="69"/>
      <c r="D108" s="69" t="s">
        <v>329</v>
      </c>
      <c r="E108" s="93" t="s">
        <v>330</v>
      </c>
      <c r="F108" s="69" t="s">
        <v>191</v>
      </c>
      <c r="G108" s="94" t="s">
        <v>331</v>
      </c>
      <c r="H108" s="69" t="s">
        <v>193</v>
      </c>
      <c r="I108" s="69" t="s">
        <v>186</v>
      </c>
      <c r="J108" s="72" t="s">
        <v>297</v>
      </c>
      <c r="K108" s="73"/>
      <c r="L108" s="73"/>
      <c r="M108" s="75"/>
      <c r="N108" s="91" t="s">
        <v>188</v>
      </c>
      <c r="O108" s="75" t="s">
        <v>50</v>
      </c>
      <c r="P108" s="75" t="s">
        <v>298</v>
      </c>
      <c r="Q108" s="83" t="s">
        <v>325</v>
      </c>
      <c r="R108" s="92"/>
    </row>
    <row r="109" s="52" customFormat="1" spans="1:18">
      <c r="A109" s="69">
        <v>106</v>
      </c>
      <c r="B109" s="69"/>
      <c r="C109" s="69"/>
      <c r="D109" s="69"/>
      <c r="E109" s="93" t="s">
        <v>332</v>
      </c>
      <c r="F109" s="69" t="s">
        <v>191</v>
      </c>
      <c r="G109" s="94" t="s">
        <v>331</v>
      </c>
      <c r="H109" s="69" t="s">
        <v>193</v>
      </c>
      <c r="I109" s="69" t="s">
        <v>186</v>
      </c>
      <c r="J109" s="72" t="s">
        <v>297</v>
      </c>
      <c r="K109" s="73"/>
      <c r="L109" s="73"/>
      <c r="M109" s="75"/>
      <c r="N109" s="91" t="s">
        <v>188</v>
      </c>
      <c r="O109" s="75" t="s">
        <v>50</v>
      </c>
      <c r="P109" s="75" t="s">
        <v>298</v>
      </c>
      <c r="Q109" s="83" t="s">
        <v>325</v>
      </c>
      <c r="R109" s="92"/>
    </row>
    <row r="110" s="52" customFormat="1" spans="1:18">
      <c r="A110" s="69">
        <v>107</v>
      </c>
      <c r="B110" s="69"/>
      <c r="C110" s="69"/>
      <c r="D110" s="69"/>
      <c r="E110" s="93" t="s">
        <v>333</v>
      </c>
      <c r="F110" s="69" t="s">
        <v>183</v>
      </c>
      <c r="G110" s="94" t="s">
        <v>334</v>
      </c>
      <c r="H110" s="69"/>
      <c r="I110" s="69" t="s">
        <v>186</v>
      </c>
      <c r="J110" s="72" t="s">
        <v>297</v>
      </c>
      <c r="K110" s="73"/>
      <c r="L110" s="73"/>
      <c r="M110" s="75"/>
      <c r="N110" s="91" t="s">
        <v>188</v>
      </c>
      <c r="O110" s="75" t="s">
        <v>50</v>
      </c>
      <c r="P110" s="75" t="s">
        <v>298</v>
      </c>
      <c r="Q110" s="83"/>
      <c r="R110" s="92"/>
    </row>
    <row r="111" s="52" customFormat="1" spans="1:18">
      <c r="A111" s="69">
        <v>108</v>
      </c>
      <c r="B111" s="69"/>
      <c r="C111" s="69"/>
      <c r="D111" s="69"/>
      <c r="E111" s="93" t="s">
        <v>335</v>
      </c>
      <c r="F111" s="69" t="s">
        <v>191</v>
      </c>
      <c r="G111" s="94" t="s">
        <v>331</v>
      </c>
      <c r="H111" s="69" t="s">
        <v>193</v>
      </c>
      <c r="I111" s="69" t="s">
        <v>186</v>
      </c>
      <c r="J111" s="72" t="s">
        <v>297</v>
      </c>
      <c r="K111" s="73"/>
      <c r="L111" s="73"/>
      <c r="M111" s="75"/>
      <c r="N111" s="91" t="s">
        <v>188</v>
      </c>
      <c r="O111" s="75" t="s">
        <v>50</v>
      </c>
      <c r="P111" s="75" t="s">
        <v>298</v>
      </c>
      <c r="Q111" s="83" t="s">
        <v>325</v>
      </c>
      <c r="R111" s="92"/>
    </row>
    <row r="112" s="52" customFormat="1" spans="1:18">
      <c r="A112" s="69">
        <v>109</v>
      </c>
      <c r="B112" s="69"/>
      <c r="C112" s="69"/>
      <c r="D112" s="69"/>
      <c r="E112" s="93" t="s">
        <v>336</v>
      </c>
      <c r="F112" s="69" t="s">
        <v>183</v>
      </c>
      <c r="G112" s="94" t="s">
        <v>334</v>
      </c>
      <c r="H112" s="69"/>
      <c r="I112" s="69" t="s">
        <v>186</v>
      </c>
      <c r="J112" s="72" t="s">
        <v>297</v>
      </c>
      <c r="K112" s="73"/>
      <c r="L112" s="73"/>
      <c r="M112" s="75"/>
      <c r="N112" s="91" t="s">
        <v>188</v>
      </c>
      <c r="O112" s="75" t="s">
        <v>50</v>
      </c>
      <c r="P112" s="75" t="s">
        <v>298</v>
      </c>
      <c r="Q112" s="83"/>
      <c r="R112" s="92"/>
    </row>
    <row r="113" s="52" customFormat="1" spans="1:18">
      <c r="A113" s="69">
        <v>110</v>
      </c>
      <c r="B113" s="69"/>
      <c r="C113" s="69"/>
      <c r="D113" s="69"/>
      <c r="E113" s="93" t="s">
        <v>337</v>
      </c>
      <c r="F113" s="69" t="s">
        <v>191</v>
      </c>
      <c r="G113" s="94" t="s">
        <v>331</v>
      </c>
      <c r="H113" s="69" t="s">
        <v>193</v>
      </c>
      <c r="I113" s="69" t="s">
        <v>186</v>
      </c>
      <c r="J113" s="72" t="s">
        <v>297</v>
      </c>
      <c r="K113" s="73"/>
      <c r="L113" s="73"/>
      <c r="M113" s="75"/>
      <c r="N113" s="91" t="s">
        <v>188</v>
      </c>
      <c r="O113" s="75" t="s">
        <v>50</v>
      </c>
      <c r="P113" s="75" t="s">
        <v>298</v>
      </c>
      <c r="Q113" s="83" t="s">
        <v>325</v>
      </c>
      <c r="R113" s="92"/>
    </row>
    <row r="114" s="52" customFormat="1" spans="1:18">
      <c r="A114" s="69">
        <v>111</v>
      </c>
      <c r="B114" s="69"/>
      <c r="C114" s="69"/>
      <c r="D114" s="69"/>
      <c r="E114" s="93" t="s">
        <v>338</v>
      </c>
      <c r="F114" s="69" t="s">
        <v>183</v>
      </c>
      <c r="G114" s="94" t="s">
        <v>334</v>
      </c>
      <c r="H114" s="69"/>
      <c r="I114" s="69" t="s">
        <v>186</v>
      </c>
      <c r="J114" s="72" t="s">
        <v>297</v>
      </c>
      <c r="K114" s="73"/>
      <c r="L114" s="73"/>
      <c r="M114" s="75"/>
      <c r="N114" s="91" t="s">
        <v>188</v>
      </c>
      <c r="O114" s="75" t="s">
        <v>50</v>
      </c>
      <c r="P114" s="75" t="s">
        <v>298</v>
      </c>
      <c r="Q114" s="83"/>
      <c r="R114" s="92"/>
    </row>
    <row r="115" s="52" customFormat="1" spans="1:18">
      <c r="A115" s="69">
        <v>112</v>
      </c>
      <c r="B115" s="69"/>
      <c r="C115" s="69"/>
      <c r="D115" s="69"/>
      <c r="E115" s="93" t="s">
        <v>339</v>
      </c>
      <c r="F115" s="69" t="s">
        <v>191</v>
      </c>
      <c r="G115" s="94" t="s">
        <v>340</v>
      </c>
      <c r="H115" s="69" t="s">
        <v>193</v>
      </c>
      <c r="I115" s="69" t="s">
        <v>186</v>
      </c>
      <c r="J115" s="72" t="s">
        <v>297</v>
      </c>
      <c r="K115" s="73"/>
      <c r="L115" s="73"/>
      <c r="M115" s="75"/>
      <c r="N115" s="91" t="s">
        <v>188</v>
      </c>
      <c r="O115" s="75" t="s">
        <v>50</v>
      </c>
      <c r="P115" s="75" t="s">
        <v>298</v>
      </c>
      <c r="Q115" s="83" t="s">
        <v>325</v>
      </c>
      <c r="R115" s="92"/>
    </row>
    <row r="116" s="52" customFormat="1" spans="1:18">
      <c r="A116" s="69">
        <v>113</v>
      </c>
      <c r="B116" s="69"/>
      <c r="C116" s="69"/>
      <c r="D116" s="69"/>
      <c r="E116" s="93" t="s">
        <v>341</v>
      </c>
      <c r="F116" s="69" t="s">
        <v>191</v>
      </c>
      <c r="G116" s="94" t="s">
        <v>340</v>
      </c>
      <c r="H116" s="69" t="s">
        <v>193</v>
      </c>
      <c r="I116" s="69" t="s">
        <v>186</v>
      </c>
      <c r="J116" s="72" t="s">
        <v>297</v>
      </c>
      <c r="K116" s="73"/>
      <c r="L116" s="73"/>
      <c r="M116" s="75"/>
      <c r="N116" s="91" t="s">
        <v>188</v>
      </c>
      <c r="O116" s="75" t="s">
        <v>50</v>
      </c>
      <c r="P116" s="75" t="s">
        <v>298</v>
      </c>
      <c r="Q116" s="83" t="s">
        <v>325</v>
      </c>
      <c r="R116" s="92"/>
    </row>
    <row r="117" s="52" customFormat="1" spans="1:18">
      <c r="A117" s="69">
        <v>114</v>
      </c>
      <c r="B117" s="69"/>
      <c r="C117" s="69"/>
      <c r="D117" s="69"/>
      <c r="E117" s="93" t="s">
        <v>342</v>
      </c>
      <c r="F117" s="69" t="s">
        <v>191</v>
      </c>
      <c r="G117" s="94" t="s">
        <v>331</v>
      </c>
      <c r="H117" s="69" t="s">
        <v>193</v>
      </c>
      <c r="I117" s="69" t="s">
        <v>186</v>
      </c>
      <c r="J117" s="72" t="s">
        <v>297</v>
      </c>
      <c r="K117" s="73"/>
      <c r="L117" s="73"/>
      <c r="M117" s="75"/>
      <c r="N117" s="91" t="s">
        <v>188</v>
      </c>
      <c r="O117" s="75" t="s">
        <v>50</v>
      </c>
      <c r="P117" s="75" t="s">
        <v>298</v>
      </c>
      <c r="Q117" s="83" t="s">
        <v>343</v>
      </c>
      <c r="R117" s="92"/>
    </row>
    <row r="118" s="52" customFormat="1" spans="1:18">
      <c r="A118" s="69">
        <v>115</v>
      </c>
      <c r="B118" s="69"/>
      <c r="C118" s="69"/>
      <c r="D118" s="69"/>
      <c r="E118" s="96" t="s">
        <v>344</v>
      </c>
      <c r="F118" s="97" t="s">
        <v>183</v>
      </c>
      <c r="G118" s="98" t="s">
        <v>345</v>
      </c>
      <c r="H118" s="97"/>
      <c r="I118" s="97" t="s">
        <v>186</v>
      </c>
      <c r="J118" s="99" t="s">
        <v>297</v>
      </c>
      <c r="K118" s="100"/>
      <c r="L118" s="100"/>
      <c r="M118" s="101"/>
      <c r="N118" s="102" t="s">
        <v>188</v>
      </c>
      <c r="O118" s="101" t="s">
        <v>50</v>
      </c>
      <c r="P118" s="101" t="s">
        <v>298</v>
      </c>
      <c r="Q118" s="103" t="s">
        <v>346</v>
      </c>
      <c r="R118" s="92"/>
    </row>
    <row r="119" s="52" customFormat="1" ht="28.8" spans="1:18">
      <c r="A119" s="69">
        <v>116</v>
      </c>
      <c r="B119" s="69"/>
      <c r="C119" s="69"/>
      <c r="D119" s="69"/>
      <c r="E119" s="93" t="s">
        <v>347</v>
      </c>
      <c r="F119" s="69" t="s">
        <v>191</v>
      </c>
      <c r="G119" s="94" t="s">
        <v>348</v>
      </c>
      <c r="H119" s="69" t="s">
        <v>193</v>
      </c>
      <c r="I119" s="69" t="s">
        <v>186</v>
      </c>
      <c r="J119" s="72" t="s">
        <v>297</v>
      </c>
      <c r="K119" s="73"/>
      <c r="L119" s="73"/>
      <c r="M119" s="75"/>
      <c r="N119" s="91" t="s">
        <v>188</v>
      </c>
      <c r="O119" s="75" t="s">
        <v>50</v>
      </c>
      <c r="P119" s="75" t="s">
        <v>298</v>
      </c>
      <c r="Q119" s="83" t="s">
        <v>325</v>
      </c>
      <c r="R119" s="92"/>
    </row>
    <row r="120" s="52" customFormat="1" ht="19.9" customHeight="1" spans="1:18">
      <c r="A120" s="69">
        <v>117</v>
      </c>
      <c r="B120" s="69"/>
      <c r="C120" s="69"/>
      <c r="D120" s="69"/>
      <c r="E120" s="90" t="s">
        <v>349</v>
      </c>
      <c r="F120" s="69" t="s">
        <v>191</v>
      </c>
      <c r="G120" s="94" t="s">
        <v>331</v>
      </c>
      <c r="H120" s="69" t="s">
        <v>185</v>
      </c>
      <c r="I120" s="69" t="s">
        <v>186</v>
      </c>
      <c r="J120" s="72" t="s">
        <v>297</v>
      </c>
      <c r="K120" s="73"/>
      <c r="L120" s="73"/>
      <c r="M120" s="75"/>
      <c r="N120" s="91" t="s">
        <v>188</v>
      </c>
      <c r="O120" s="75" t="s">
        <v>50</v>
      </c>
      <c r="P120" s="75" t="s">
        <v>298</v>
      </c>
      <c r="Q120" s="83" t="s">
        <v>325</v>
      </c>
      <c r="R120" s="92"/>
    </row>
    <row r="121" s="53" customFormat="1" ht="12" spans="1:18">
      <c r="A121" s="69">
        <v>118</v>
      </c>
      <c r="B121" s="69" t="s">
        <v>350</v>
      </c>
      <c r="C121" s="69" t="s">
        <v>351</v>
      </c>
      <c r="D121" s="69" t="s">
        <v>352</v>
      </c>
      <c r="E121" s="104" t="s">
        <v>353</v>
      </c>
      <c r="F121" s="69" t="s">
        <v>183</v>
      </c>
      <c r="G121" s="71" t="s">
        <v>354</v>
      </c>
      <c r="H121" s="69" t="s">
        <v>185</v>
      </c>
      <c r="I121" s="69" t="s">
        <v>186</v>
      </c>
      <c r="J121" s="72" t="s">
        <v>187</v>
      </c>
      <c r="K121" s="73"/>
      <c r="L121" s="91" t="s">
        <v>188</v>
      </c>
      <c r="M121" s="105"/>
      <c r="N121" s="91" t="s">
        <v>188</v>
      </c>
      <c r="O121" s="75" t="s">
        <v>50</v>
      </c>
      <c r="P121" s="75" t="s">
        <v>189</v>
      </c>
      <c r="Q121" s="76" t="s">
        <v>355</v>
      </c>
      <c r="R121" s="106"/>
    </row>
    <row r="122" s="53" customFormat="1" ht="12" spans="1:18">
      <c r="A122" s="69">
        <v>119</v>
      </c>
      <c r="B122" s="69"/>
      <c r="C122" s="69"/>
      <c r="D122" s="69"/>
      <c r="E122" s="104" t="s">
        <v>356</v>
      </c>
      <c r="F122" s="69" t="s">
        <v>183</v>
      </c>
      <c r="G122" s="71" t="s">
        <v>354</v>
      </c>
      <c r="H122" s="69" t="s">
        <v>185</v>
      </c>
      <c r="I122" s="69" t="s">
        <v>186</v>
      </c>
      <c r="J122" s="72" t="s">
        <v>187</v>
      </c>
      <c r="K122" s="73"/>
      <c r="L122" s="91" t="s">
        <v>188</v>
      </c>
      <c r="M122" s="105"/>
      <c r="N122" s="91" t="s">
        <v>188</v>
      </c>
      <c r="O122" s="75" t="s">
        <v>50</v>
      </c>
      <c r="P122" s="75" t="s">
        <v>189</v>
      </c>
      <c r="Q122" s="76"/>
      <c r="R122" s="106"/>
    </row>
    <row r="123" s="53" customFormat="1" ht="12" spans="1:18">
      <c r="A123" s="69">
        <v>120</v>
      </c>
      <c r="B123" s="69"/>
      <c r="C123" s="69"/>
      <c r="D123" s="69"/>
      <c r="E123" s="104" t="s">
        <v>357</v>
      </c>
      <c r="F123" s="69" t="s">
        <v>183</v>
      </c>
      <c r="G123" s="71" t="s">
        <v>354</v>
      </c>
      <c r="H123" s="69" t="s">
        <v>185</v>
      </c>
      <c r="I123" s="69" t="s">
        <v>186</v>
      </c>
      <c r="J123" s="72" t="s">
        <v>187</v>
      </c>
      <c r="K123" s="73"/>
      <c r="L123" s="91" t="s">
        <v>188</v>
      </c>
      <c r="M123" s="105"/>
      <c r="N123" s="91" t="s">
        <v>188</v>
      </c>
      <c r="O123" s="75" t="s">
        <v>50</v>
      </c>
      <c r="P123" s="75" t="s">
        <v>189</v>
      </c>
      <c r="Q123" s="76"/>
      <c r="R123" s="106"/>
    </row>
    <row r="124" s="53" customFormat="1" ht="12" spans="1:18">
      <c r="A124" s="69">
        <v>121</v>
      </c>
      <c r="B124" s="69"/>
      <c r="C124" s="69"/>
      <c r="D124" s="69"/>
      <c r="E124" s="104" t="s">
        <v>358</v>
      </c>
      <c r="F124" s="69" t="s">
        <v>183</v>
      </c>
      <c r="G124" s="71"/>
      <c r="H124" s="69" t="s">
        <v>193</v>
      </c>
      <c r="I124" s="69" t="s">
        <v>186</v>
      </c>
      <c r="J124" s="72" t="s">
        <v>187</v>
      </c>
      <c r="K124" s="73"/>
      <c r="L124" s="91" t="s">
        <v>188</v>
      </c>
      <c r="M124" s="105"/>
      <c r="N124" s="73"/>
      <c r="O124" s="75" t="s">
        <v>50</v>
      </c>
      <c r="P124" s="75" t="s">
        <v>189</v>
      </c>
      <c r="Q124" s="76"/>
      <c r="R124" s="106"/>
    </row>
    <row r="125" s="53" customFormat="1" ht="12" spans="1:18">
      <c r="A125" s="69">
        <v>122</v>
      </c>
      <c r="B125" s="69"/>
      <c r="C125" s="69"/>
      <c r="D125" s="69"/>
      <c r="E125" s="104" t="s">
        <v>245</v>
      </c>
      <c r="F125" s="69" t="s">
        <v>183</v>
      </c>
      <c r="G125" s="71"/>
      <c r="H125" s="69" t="s">
        <v>193</v>
      </c>
      <c r="I125" s="69" t="s">
        <v>252</v>
      </c>
      <c r="J125" s="72" t="s">
        <v>187</v>
      </c>
      <c r="K125" s="73"/>
      <c r="L125" s="91" t="s">
        <v>188</v>
      </c>
      <c r="M125" s="105"/>
      <c r="N125" s="91" t="s">
        <v>188</v>
      </c>
      <c r="O125" s="75" t="s">
        <v>50</v>
      </c>
      <c r="P125" s="75" t="s">
        <v>189</v>
      </c>
      <c r="Q125" s="76" t="s">
        <v>359</v>
      </c>
      <c r="R125" s="106"/>
    </row>
    <row r="126" s="52" customFormat="1" ht="19.2" spans="1:18">
      <c r="A126" s="69">
        <v>123</v>
      </c>
      <c r="B126" s="69"/>
      <c r="C126" s="69"/>
      <c r="D126" s="69"/>
      <c r="E126" s="104" t="s">
        <v>360</v>
      </c>
      <c r="F126" s="69" t="s">
        <v>183</v>
      </c>
      <c r="G126" s="71" t="s">
        <v>361</v>
      </c>
      <c r="H126" s="69" t="s">
        <v>206</v>
      </c>
      <c r="I126" s="69" t="s">
        <v>186</v>
      </c>
      <c r="J126" s="72" t="s">
        <v>187</v>
      </c>
      <c r="K126" s="73"/>
      <c r="L126" s="91" t="s">
        <v>188</v>
      </c>
      <c r="M126" s="105"/>
      <c r="N126" s="91" t="s">
        <v>188</v>
      </c>
      <c r="O126" s="75" t="s">
        <v>50</v>
      </c>
      <c r="P126" s="75" t="s">
        <v>189</v>
      </c>
      <c r="Q126" s="76"/>
      <c r="R126" s="92"/>
    </row>
    <row r="127" s="52" customFormat="1" spans="1:18">
      <c r="A127" s="69">
        <v>124</v>
      </c>
      <c r="B127" s="69"/>
      <c r="C127" s="69"/>
      <c r="D127" s="69"/>
      <c r="E127" s="104" t="s">
        <v>362</v>
      </c>
      <c r="F127" s="69" t="s">
        <v>183</v>
      </c>
      <c r="G127" s="94" t="s">
        <v>363</v>
      </c>
      <c r="H127" s="69" t="s">
        <v>193</v>
      </c>
      <c r="I127" s="69" t="s">
        <v>186</v>
      </c>
      <c r="J127" s="72" t="s">
        <v>187</v>
      </c>
      <c r="K127" s="73"/>
      <c r="L127" s="91" t="s">
        <v>188</v>
      </c>
      <c r="M127" s="105"/>
      <c r="N127" s="91" t="s">
        <v>188</v>
      </c>
      <c r="O127" s="75" t="s">
        <v>50</v>
      </c>
      <c r="P127" s="75" t="s">
        <v>189</v>
      </c>
      <c r="Q127" s="107" t="s">
        <v>364</v>
      </c>
      <c r="R127" s="92"/>
    </row>
    <row r="128" s="52" customFormat="1" ht="48" spans="1:18">
      <c r="A128" s="69">
        <v>125</v>
      </c>
      <c r="B128" s="69"/>
      <c r="C128" s="69"/>
      <c r="D128" s="69"/>
      <c r="E128" s="104" t="s">
        <v>365</v>
      </c>
      <c r="F128" s="69" t="s">
        <v>191</v>
      </c>
      <c r="G128" s="94" t="s">
        <v>366</v>
      </c>
      <c r="H128" s="69" t="s">
        <v>193</v>
      </c>
      <c r="I128" s="69" t="s">
        <v>186</v>
      </c>
      <c r="J128" s="72" t="s">
        <v>187</v>
      </c>
      <c r="K128" s="73"/>
      <c r="L128" s="91" t="s">
        <v>188</v>
      </c>
      <c r="M128" s="105"/>
      <c r="N128" s="91" t="s">
        <v>188</v>
      </c>
      <c r="O128" s="75" t="s">
        <v>50</v>
      </c>
      <c r="P128" s="75" t="s">
        <v>189</v>
      </c>
      <c r="Q128" s="76" t="s">
        <v>367</v>
      </c>
      <c r="R128" s="92"/>
    </row>
    <row r="129" s="52" customFormat="1" spans="1:18">
      <c r="A129" s="69">
        <v>126</v>
      </c>
      <c r="B129" s="69"/>
      <c r="C129" s="69"/>
      <c r="D129" s="69"/>
      <c r="E129" s="104" t="s">
        <v>368</v>
      </c>
      <c r="F129" s="108" t="s">
        <v>191</v>
      </c>
      <c r="G129" s="109" t="s">
        <v>369</v>
      </c>
      <c r="H129" s="69" t="s">
        <v>193</v>
      </c>
      <c r="I129" s="69" t="s">
        <v>186</v>
      </c>
      <c r="J129" s="72" t="s">
        <v>187</v>
      </c>
      <c r="K129" s="73"/>
      <c r="L129" s="91" t="s">
        <v>188</v>
      </c>
      <c r="M129" s="105"/>
      <c r="N129" s="91" t="s">
        <v>188</v>
      </c>
      <c r="O129" s="75" t="s">
        <v>50</v>
      </c>
      <c r="P129" s="75" t="s">
        <v>370</v>
      </c>
      <c r="Q129" s="110" t="s">
        <v>371</v>
      </c>
      <c r="R129" s="92"/>
    </row>
    <row r="130" s="52" customFormat="1" ht="33.6" spans="1:18">
      <c r="A130" s="69">
        <v>127</v>
      </c>
      <c r="B130" s="69"/>
      <c r="C130" s="69"/>
      <c r="D130" s="69"/>
      <c r="E130" s="104" t="s">
        <v>372</v>
      </c>
      <c r="F130" s="69" t="s">
        <v>183</v>
      </c>
      <c r="G130" s="71" t="s">
        <v>373</v>
      </c>
      <c r="H130" s="69" t="s">
        <v>206</v>
      </c>
      <c r="I130" s="69" t="s">
        <v>186</v>
      </c>
      <c r="J130" s="72" t="s">
        <v>187</v>
      </c>
      <c r="K130" s="73"/>
      <c r="L130" s="91" t="s">
        <v>188</v>
      </c>
      <c r="M130" s="105"/>
      <c r="N130" s="91" t="s">
        <v>188</v>
      </c>
      <c r="O130" s="75" t="s">
        <v>50</v>
      </c>
      <c r="P130" s="75" t="s">
        <v>370</v>
      </c>
      <c r="Q130" s="110" t="s">
        <v>374</v>
      </c>
      <c r="R130" s="92" t="s">
        <v>375</v>
      </c>
    </row>
    <row r="131" s="52" customFormat="1" ht="19.2" spans="1:18">
      <c r="A131" s="69">
        <v>128</v>
      </c>
      <c r="B131" s="69"/>
      <c r="C131" s="69"/>
      <c r="D131" s="69"/>
      <c r="E131" s="104" t="s">
        <v>376</v>
      </c>
      <c r="F131" s="69" t="s">
        <v>191</v>
      </c>
      <c r="G131" s="71" t="s">
        <v>377</v>
      </c>
      <c r="H131" s="69" t="s">
        <v>193</v>
      </c>
      <c r="I131" s="69" t="s">
        <v>186</v>
      </c>
      <c r="J131" s="72" t="s">
        <v>187</v>
      </c>
      <c r="K131" s="73"/>
      <c r="L131" s="91" t="s">
        <v>188</v>
      </c>
      <c r="M131" s="105"/>
      <c r="N131" s="91" t="s">
        <v>188</v>
      </c>
      <c r="O131" s="75" t="s">
        <v>50</v>
      </c>
      <c r="P131" s="75" t="s">
        <v>189</v>
      </c>
      <c r="Q131" s="110"/>
      <c r="R131" s="92"/>
    </row>
    <row r="132" s="52" customFormat="1" spans="1:18">
      <c r="A132" s="69">
        <v>129</v>
      </c>
      <c r="B132" s="69"/>
      <c r="C132" s="69"/>
      <c r="D132" s="69"/>
      <c r="E132" s="104" t="s">
        <v>378</v>
      </c>
      <c r="F132" s="69" t="s">
        <v>183</v>
      </c>
      <c r="G132" s="71" t="s">
        <v>379</v>
      </c>
      <c r="H132" s="69" t="s">
        <v>185</v>
      </c>
      <c r="I132" s="69" t="s">
        <v>186</v>
      </c>
      <c r="J132" s="72" t="s">
        <v>187</v>
      </c>
      <c r="K132" s="73"/>
      <c r="L132" s="91" t="s">
        <v>188</v>
      </c>
      <c r="M132" s="75"/>
      <c r="N132" s="91" t="s">
        <v>188</v>
      </c>
      <c r="O132" s="75" t="s">
        <v>50</v>
      </c>
      <c r="P132" s="75" t="s">
        <v>298</v>
      </c>
      <c r="Q132" s="111" t="s">
        <v>380</v>
      </c>
      <c r="R132" s="92"/>
    </row>
    <row r="133" s="52" customFormat="1" ht="19.2" spans="1:18">
      <c r="A133" s="69">
        <v>130</v>
      </c>
      <c r="B133" s="69"/>
      <c r="C133" s="69"/>
      <c r="D133" s="69"/>
      <c r="E133" s="104" t="s">
        <v>381</v>
      </c>
      <c r="F133" s="69" t="s">
        <v>382</v>
      </c>
      <c r="G133" s="71" t="s">
        <v>383</v>
      </c>
      <c r="H133" s="69" t="s">
        <v>384</v>
      </c>
      <c r="I133" s="69" t="s">
        <v>186</v>
      </c>
      <c r="J133" s="72" t="s">
        <v>187</v>
      </c>
      <c r="K133" s="73"/>
      <c r="L133" s="91" t="s">
        <v>188</v>
      </c>
      <c r="M133" s="75"/>
      <c r="N133" s="91" t="s">
        <v>188</v>
      </c>
      <c r="O133" s="75" t="s">
        <v>50</v>
      </c>
      <c r="P133" s="75" t="s">
        <v>298</v>
      </c>
      <c r="Q133" s="112"/>
      <c r="R133" s="92"/>
    </row>
    <row r="134" s="53" customFormat="1" ht="67.2" spans="1:18">
      <c r="A134" s="69">
        <v>131</v>
      </c>
      <c r="B134" s="69"/>
      <c r="C134" s="69"/>
      <c r="D134" s="69"/>
      <c r="E134" s="104" t="s">
        <v>385</v>
      </c>
      <c r="F134" s="69" t="s">
        <v>183</v>
      </c>
      <c r="G134" s="94" t="s">
        <v>386</v>
      </c>
      <c r="H134" s="69" t="s">
        <v>185</v>
      </c>
      <c r="I134" s="69" t="s">
        <v>186</v>
      </c>
      <c r="J134" s="72" t="s">
        <v>187</v>
      </c>
      <c r="K134" s="73"/>
      <c r="L134" s="91" t="s">
        <v>188</v>
      </c>
      <c r="M134" s="105"/>
      <c r="N134" s="91" t="s">
        <v>188</v>
      </c>
      <c r="O134" s="75" t="s">
        <v>50</v>
      </c>
      <c r="P134" s="75" t="s">
        <v>189</v>
      </c>
      <c r="Q134" s="76"/>
      <c r="R134" s="106"/>
    </row>
    <row r="135" s="53" customFormat="1" ht="12" spans="1:18">
      <c r="A135" s="69">
        <v>132</v>
      </c>
      <c r="B135" s="69"/>
      <c r="C135" s="69"/>
      <c r="D135" s="69"/>
      <c r="E135" s="104" t="s">
        <v>387</v>
      </c>
      <c r="F135" s="69" t="s">
        <v>183</v>
      </c>
      <c r="G135" s="71" t="s">
        <v>388</v>
      </c>
      <c r="H135" s="69" t="s">
        <v>185</v>
      </c>
      <c r="I135" s="69" t="s">
        <v>186</v>
      </c>
      <c r="J135" s="72" t="s">
        <v>187</v>
      </c>
      <c r="K135" s="73"/>
      <c r="L135" s="91" t="s">
        <v>188</v>
      </c>
      <c r="M135" s="105"/>
      <c r="N135" s="91" t="s">
        <v>188</v>
      </c>
      <c r="O135" s="75" t="s">
        <v>50</v>
      </c>
      <c r="P135" s="75" t="s">
        <v>189</v>
      </c>
      <c r="Q135" s="76"/>
      <c r="R135" s="106"/>
    </row>
    <row r="136" s="53" customFormat="1" ht="12" spans="1:18">
      <c r="A136" s="69">
        <v>133</v>
      </c>
      <c r="B136" s="69"/>
      <c r="C136" s="69"/>
      <c r="D136" s="69"/>
      <c r="E136" s="104" t="s">
        <v>389</v>
      </c>
      <c r="F136" s="69" t="s">
        <v>183</v>
      </c>
      <c r="G136" s="71" t="s">
        <v>388</v>
      </c>
      <c r="H136" s="69" t="s">
        <v>185</v>
      </c>
      <c r="I136" s="69" t="s">
        <v>186</v>
      </c>
      <c r="J136" s="72" t="s">
        <v>187</v>
      </c>
      <c r="K136" s="73"/>
      <c r="L136" s="91" t="s">
        <v>188</v>
      </c>
      <c r="M136" s="105"/>
      <c r="N136" s="91" t="s">
        <v>188</v>
      </c>
      <c r="O136" s="75" t="s">
        <v>50</v>
      </c>
      <c r="P136" s="75" t="s">
        <v>189</v>
      </c>
      <c r="Q136" s="76"/>
      <c r="R136" s="106"/>
    </row>
    <row r="137" s="53" customFormat="1" ht="12" spans="1:18">
      <c r="A137" s="69">
        <v>134</v>
      </c>
      <c r="B137" s="69"/>
      <c r="C137" s="69"/>
      <c r="D137" s="69"/>
      <c r="E137" s="104" t="s">
        <v>390</v>
      </c>
      <c r="F137" s="69" t="s">
        <v>183</v>
      </c>
      <c r="G137" s="71" t="s">
        <v>388</v>
      </c>
      <c r="H137" s="69" t="s">
        <v>185</v>
      </c>
      <c r="I137" s="69" t="s">
        <v>186</v>
      </c>
      <c r="J137" s="72" t="s">
        <v>187</v>
      </c>
      <c r="K137" s="73"/>
      <c r="L137" s="91" t="s">
        <v>188</v>
      </c>
      <c r="M137" s="105"/>
      <c r="N137" s="91" t="s">
        <v>188</v>
      </c>
      <c r="O137" s="75" t="s">
        <v>50</v>
      </c>
      <c r="P137" s="75" t="s">
        <v>189</v>
      </c>
      <c r="Q137" s="76"/>
      <c r="R137" s="106"/>
    </row>
    <row r="138" s="53" customFormat="1" ht="14.45" customHeight="1" spans="1:18">
      <c r="A138" s="69">
        <v>135</v>
      </c>
      <c r="B138" s="69"/>
      <c r="C138" s="69"/>
      <c r="D138" s="69"/>
      <c r="E138" s="113" t="s">
        <v>391</v>
      </c>
      <c r="F138" s="69" t="s">
        <v>183</v>
      </c>
      <c r="G138" s="71" t="s">
        <v>388</v>
      </c>
      <c r="H138" s="69" t="s">
        <v>185</v>
      </c>
      <c r="I138" s="69" t="s">
        <v>186</v>
      </c>
      <c r="J138" s="72" t="s">
        <v>187</v>
      </c>
      <c r="K138" s="73"/>
      <c r="L138" s="91" t="s">
        <v>188</v>
      </c>
      <c r="M138" s="105"/>
      <c r="N138" s="91" t="s">
        <v>188</v>
      </c>
      <c r="O138" s="75" t="s">
        <v>50</v>
      </c>
      <c r="P138" s="75" t="s">
        <v>189</v>
      </c>
      <c r="Q138" s="114" t="s">
        <v>392</v>
      </c>
      <c r="R138" s="106"/>
    </row>
    <row r="139" s="53" customFormat="1" ht="19.2" spans="1:18">
      <c r="A139" s="69">
        <v>136</v>
      </c>
      <c r="B139" s="69"/>
      <c r="C139" s="69"/>
      <c r="D139" s="69"/>
      <c r="E139" s="104" t="s">
        <v>393</v>
      </c>
      <c r="F139" s="69" t="s">
        <v>183</v>
      </c>
      <c r="G139" s="71" t="s">
        <v>394</v>
      </c>
      <c r="H139" s="69" t="s">
        <v>206</v>
      </c>
      <c r="I139" s="69" t="s">
        <v>186</v>
      </c>
      <c r="J139" s="72" t="s">
        <v>187</v>
      </c>
      <c r="K139" s="73"/>
      <c r="L139" s="91" t="s">
        <v>188</v>
      </c>
      <c r="M139" s="105"/>
      <c r="N139" s="91" t="s">
        <v>188</v>
      </c>
      <c r="O139" s="75" t="s">
        <v>50</v>
      </c>
      <c r="P139" s="75" t="s">
        <v>189</v>
      </c>
      <c r="Q139" s="76"/>
      <c r="R139" s="106"/>
    </row>
    <row r="140" s="53" customFormat="1" ht="12" spans="1:18">
      <c r="A140" s="69">
        <v>137</v>
      </c>
      <c r="B140" s="69"/>
      <c r="C140" s="69"/>
      <c r="D140" s="69"/>
      <c r="E140" s="115" t="s">
        <v>395</v>
      </c>
      <c r="F140" s="69" t="s">
        <v>183</v>
      </c>
      <c r="G140" s="71" t="s">
        <v>388</v>
      </c>
      <c r="H140" s="69" t="s">
        <v>185</v>
      </c>
      <c r="I140" s="69" t="s">
        <v>186</v>
      </c>
      <c r="J140" s="72" t="s">
        <v>187</v>
      </c>
      <c r="K140" s="73"/>
      <c r="L140" s="91" t="s">
        <v>188</v>
      </c>
      <c r="M140" s="105" t="s">
        <v>188</v>
      </c>
      <c r="N140" s="91" t="s">
        <v>188</v>
      </c>
      <c r="O140" s="75" t="s">
        <v>50</v>
      </c>
      <c r="P140" s="75" t="s">
        <v>189</v>
      </c>
      <c r="Q140" s="76" t="s">
        <v>396</v>
      </c>
      <c r="R140" s="106"/>
    </row>
    <row r="141" s="53" customFormat="1" ht="12" spans="1:18">
      <c r="A141" s="69">
        <v>138</v>
      </c>
      <c r="B141" s="69"/>
      <c r="C141" s="69"/>
      <c r="D141" s="69"/>
      <c r="E141" s="115" t="s">
        <v>397</v>
      </c>
      <c r="F141" s="69" t="s">
        <v>191</v>
      </c>
      <c r="G141" s="71"/>
      <c r="H141" s="69" t="s">
        <v>193</v>
      </c>
      <c r="I141" s="69" t="s">
        <v>186</v>
      </c>
      <c r="J141" s="72" t="s">
        <v>187</v>
      </c>
      <c r="K141" s="73"/>
      <c r="L141" s="91" t="s">
        <v>188</v>
      </c>
      <c r="M141" s="105" t="s">
        <v>188</v>
      </c>
      <c r="N141" s="91" t="s">
        <v>188</v>
      </c>
      <c r="O141" s="75" t="s">
        <v>50</v>
      </c>
      <c r="P141" s="75" t="s">
        <v>189</v>
      </c>
      <c r="Q141" s="76"/>
      <c r="R141" s="106"/>
    </row>
    <row r="142" s="53" customFormat="1" ht="12" spans="1:18">
      <c r="A142" s="69">
        <v>139</v>
      </c>
      <c r="B142" s="69"/>
      <c r="C142" s="69"/>
      <c r="D142" s="69"/>
      <c r="E142" s="71" t="s">
        <v>178</v>
      </c>
      <c r="F142" s="69" t="s">
        <v>183</v>
      </c>
      <c r="G142" s="71"/>
      <c r="H142" s="69" t="s">
        <v>193</v>
      </c>
      <c r="I142" s="69" t="s">
        <v>186</v>
      </c>
      <c r="J142" s="72" t="s">
        <v>187</v>
      </c>
      <c r="K142" s="73"/>
      <c r="L142" s="91" t="s">
        <v>188</v>
      </c>
      <c r="M142" s="105"/>
      <c r="N142" s="91" t="s">
        <v>188</v>
      </c>
      <c r="O142" s="75" t="s">
        <v>194</v>
      </c>
      <c r="P142" s="75" t="s">
        <v>189</v>
      </c>
      <c r="Q142" s="76"/>
      <c r="R142" s="106"/>
    </row>
    <row r="143" s="52" customFormat="1" ht="30" customHeight="1" spans="1:18">
      <c r="A143" s="69">
        <v>140</v>
      </c>
      <c r="B143" s="69"/>
      <c r="C143" s="69"/>
      <c r="D143" s="69" t="s">
        <v>398</v>
      </c>
      <c r="E143" s="90" t="s">
        <v>399</v>
      </c>
      <c r="F143" s="69" t="s">
        <v>183</v>
      </c>
      <c r="G143" s="116" t="s">
        <v>400</v>
      </c>
      <c r="H143" s="69" t="s">
        <v>193</v>
      </c>
      <c r="I143" s="69" t="s">
        <v>186</v>
      </c>
      <c r="J143" s="72" t="s">
        <v>187</v>
      </c>
      <c r="K143" s="73"/>
      <c r="L143" s="73"/>
      <c r="M143" s="75"/>
      <c r="N143" s="91" t="s">
        <v>188</v>
      </c>
      <c r="O143" s="75" t="s">
        <v>50</v>
      </c>
      <c r="P143" s="75" t="s">
        <v>298</v>
      </c>
      <c r="Q143" s="117" t="s">
        <v>401</v>
      </c>
      <c r="R143" s="92"/>
    </row>
    <row r="144" s="52" customFormat="1" ht="22.9" customHeight="1" spans="1:18">
      <c r="A144" s="69">
        <v>144</v>
      </c>
      <c r="B144" s="69"/>
      <c r="C144" s="69"/>
      <c r="D144" s="69"/>
      <c r="E144" s="90" t="s">
        <v>402</v>
      </c>
      <c r="F144" s="69" t="s">
        <v>183</v>
      </c>
      <c r="G144" s="94" t="s">
        <v>403</v>
      </c>
      <c r="H144" s="69" t="s">
        <v>185</v>
      </c>
      <c r="I144" s="69" t="s">
        <v>186</v>
      </c>
      <c r="J144" s="72" t="s">
        <v>187</v>
      </c>
      <c r="K144" s="73"/>
      <c r="L144" s="73"/>
      <c r="M144" s="75"/>
      <c r="N144" s="91" t="s">
        <v>188</v>
      </c>
      <c r="O144" s="75" t="s">
        <v>50</v>
      </c>
      <c r="P144" s="75" t="s">
        <v>298</v>
      </c>
      <c r="Q144" s="118" t="s">
        <v>404</v>
      </c>
      <c r="R144" s="92"/>
    </row>
    <row r="145" s="52" customFormat="1" spans="1:18">
      <c r="A145" s="69">
        <v>145</v>
      </c>
      <c r="B145" s="69"/>
      <c r="C145" s="69"/>
      <c r="D145" s="69"/>
      <c r="E145" s="119" t="s">
        <v>405</v>
      </c>
      <c r="F145" s="120" t="s">
        <v>183</v>
      </c>
      <c r="G145" s="121" t="s">
        <v>406</v>
      </c>
      <c r="H145" s="69" t="s">
        <v>185</v>
      </c>
      <c r="I145" s="75" t="s">
        <v>186</v>
      </c>
      <c r="J145" s="120" t="s">
        <v>187</v>
      </c>
      <c r="K145" s="73"/>
      <c r="L145" s="73"/>
      <c r="M145" s="105"/>
      <c r="N145" s="91" t="s">
        <v>188</v>
      </c>
      <c r="O145" s="75" t="s">
        <v>50</v>
      </c>
      <c r="P145" s="75" t="s">
        <v>298</v>
      </c>
      <c r="Q145" s="122" t="s">
        <v>407</v>
      </c>
      <c r="R145" s="92"/>
    </row>
    <row r="146" s="52" customFormat="1" spans="1:18">
      <c r="A146" s="69">
        <v>146</v>
      </c>
      <c r="B146" s="69"/>
      <c r="C146" s="69"/>
      <c r="D146" s="69"/>
      <c r="E146" s="119" t="s">
        <v>408</v>
      </c>
      <c r="F146" s="120" t="s">
        <v>183</v>
      </c>
      <c r="G146" s="121" t="s">
        <v>409</v>
      </c>
      <c r="H146" s="69" t="s">
        <v>193</v>
      </c>
      <c r="I146" s="75" t="s">
        <v>186</v>
      </c>
      <c r="J146" s="120" t="s">
        <v>187</v>
      </c>
      <c r="K146" s="73"/>
      <c r="L146" s="73"/>
      <c r="M146" s="105"/>
      <c r="N146" s="91" t="s">
        <v>188</v>
      </c>
      <c r="O146" s="75" t="s">
        <v>50</v>
      </c>
      <c r="P146" s="75" t="s">
        <v>298</v>
      </c>
      <c r="Q146" s="122"/>
      <c r="R146" s="92"/>
    </row>
    <row r="147" s="52" customFormat="1" ht="25.15" customHeight="1" spans="1:18">
      <c r="A147" s="69">
        <v>147</v>
      </c>
      <c r="B147" s="69"/>
      <c r="C147" s="69"/>
      <c r="D147" s="69"/>
      <c r="E147" s="123" t="s">
        <v>410</v>
      </c>
      <c r="F147" s="120" t="s">
        <v>183</v>
      </c>
      <c r="G147" s="124" t="s">
        <v>411</v>
      </c>
      <c r="H147" s="69" t="s">
        <v>185</v>
      </c>
      <c r="I147" s="75" t="s">
        <v>186</v>
      </c>
      <c r="J147" s="120" t="s">
        <v>187</v>
      </c>
      <c r="K147" s="73"/>
      <c r="L147" s="73"/>
      <c r="M147" s="105"/>
      <c r="N147" s="91" t="s">
        <v>188</v>
      </c>
      <c r="O147" s="75" t="s">
        <v>50</v>
      </c>
      <c r="P147" s="75" t="s">
        <v>298</v>
      </c>
      <c r="Q147" s="122"/>
      <c r="R147" s="92"/>
    </row>
    <row r="148" s="52" customFormat="1" spans="1:18">
      <c r="A148" s="69">
        <v>148</v>
      </c>
      <c r="B148" s="69"/>
      <c r="C148" s="69"/>
      <c r="D148" s="69"/>
      <c r="E148" s="119" t="s">
        <v>412</v>
      </c>
      <c r="F148" s="120" t="s">
        <v>191</v>
      </c>
      <c r="G148" s="121" t="s">
        <v>413</v>
      </c>
      <c r="H148" s="69" t="s">
        <v>193</v>
      </c>
      <c r="I148" s="75" t="s">
        <v>186</v>
      </c>
      <c r="J148" s="120" t="s">
        <v>187</v>
      </c>
      <c r="K148" s="73"/>
      <c r="L148" s="73"/>
      <c r="M148" s="105"/>
      <c r="N148" s="91" t="s">
        <v>188</v>
      </c>
      <c r="O148" s="75" t="s">
        <v>50</v>
      </c>
      <c r="P148" s="75" t="s">
        <v>298</v>
      </c>
      <c r="Q148" s="122"/>
      <c r="R148" s="92"/>
    </row>
    <row r="149" s="52" customFormat="1" ht="19.2" spans="1:18">
      <c r="A149" s="69">
        <v>149</v>
      </c>
      <c r="B149" s="69"/>
      <c r="C149" s="69"/>
      <c r="D149" s="69"/>
      <c r="E149" s="123" t="s">
        <v>414</v>
      </c>
      <c r="F149" s="120" t="s">
        <v>183</v>
      </c>
      <c r="G149" s="124" t="s">
        <v>415</v>
      </c>
      <c r="H149" s="69" t="s">
        <v>185</v>
      </c>
      <c r="I149" s="75" t="s">
        <v>186</v>
      </c>
      <c r="J149" s="120" t="s">
        <v>187</v>
      </c>
      <c r="K149" s="73"/>
      <c r="L149" s="73"/>
      <c r="M149" s="105"/>
      <c r="N149" s="91" t="s">
        <v>188</v>
      </c>
      <c r="O149" s="75" t="s">
        <v>50</v>
      </c>
      <c r="P149" s="75" t="s">
        <v>298</v>
      </c>
      <c r="Q149" s="122"/>
      <c r="R149" s="92"/>
    </row>
    <row r="150" s="52" customFormat="1" ht="19.2" spans="1:18">
      <c r="A150" s="69">
        <v>150</v>
      </c>
      <c r="B150" s="69"/>
      <c r="C150" s="69"/>
      <c r="D150" s="69"/>
      <c r="E150" s="125" t="s">
        <v>416</v>
      </c>
      <c r="F150" s="126" t="s">
        <v>183</v>
      </c>
      <c r="G150" s="127" t="s">
        <v>417</v>
      </c>
      <c r="H150" s="97" t="s">
        <v>206</v>
      </c>
      <c r="I150" s="101" t="s">
        <v>186</v>
      </c>
      <c r="J150" s="126" t="s">
        <v>187</v>
      </c>
      <c r="K150" s="100"/>
      <c r="L150" s="100"/>
      <c r="M150" s="128"/>
      <c r="N150" s="102" t="s">
        <v>188</v>
      </c>
      <c r="O150" s="101" t="s">
        <v>50</v>
      </c>
      <c r="P150" s="101" t="s">
        <v>298</v>
      </c>
      <c r="Q150" s="122"/>
      <c r="R150" s="92"/>
    </row>
    <row r="151" s="52" customFormat="1" spans="1:18">
      <c r="A151" s="69"/>
      <c r="B151" s="69"/>
      <c r="C151" s="69"/>
      <c r="D151" s="129" t="s">
        <v>418</v>
      </c>
      <c r="E151" s="104" t="s">
        <v>419</v>
      </c>
      <c r="F151" s="69" t="s">
        <v>191</v>
      </c>
      <c r="G151" s="71" t="s">
        <v>388</v>
      </c>
      <c r="H151" s="69" t="s">
        <v>185</v>
      </c>
      <c r="I151" s="69" t="s">
        <v>186</v>
      </c>
      <c r="J151" s="72" t="s">
        <v>187</v>
      </c>
      <c r="K151" s="73"/>
      <c r="L151" s="91" t="s">
        <v>188</v>
      </c>
      <c r="M151" s="105"/>
      <c r="N151" s="91"/>
      <c r="O151" s="75" t="s">
        <v>50</v>
      </c>
      <c r="P151" s="75" t="s">
        <v>189</v>
      </c>
      <c r="Q151" s="76"/>
      <c r="R151" s="92"/>
    </row>
    <row r="152" s="52" customFormat="1" ht="38.4" spans="1:18">
      <c r="A152" s="69"/>
      <c r="B152" s="69"/>
      <c r="C152" s="69"/>
      <c r="D152" s="130"/>
      <c r="E152" s="90" t="s">
        <v>420</v>
      </c>
      <c r="F152" s="75" t="s">
        <v>183</v>
      </c>
      <c r="G152" s="94" t="s">
        <v>421</v>
      </c>
      <c r="H152" s="75" t="s">
        <v>193</v>
      </c>
      <c r="I152" s="75" t="s">
        <v>186</v>
      </c>
      <c r="J152" s="131" t="s">
        <v>187</v>
      </c>
      <c r="K152" s="73"/>
      <c r="L152" s="73"/>
      <c r="M152" s="132"/>
      <c r="N152" s="91" t="s">
        <v>188</v>
      </c>
      <c r="O152" s="75" t="s">
        <v>50</v>
      </c>
      <c r="P152" s="75" t="s">
        <v>370</v>
      </c>
      <c r="Q152" s="76" t="s">
        <v>422</v>
      </c>
      <c r="R152" s="92" t="s">
        <v>423</v>
      </c>
    </row>
    <row r="153" s="52" customFormat="1" spans="1:18">
      <c r="A153" s="69"/>
      <c r="B153" s="69"/>
      <c r="C153" s="69"/>
      <c r="D153" s="130"/>
      <c r="E153" s="104" t="s">
        <v>424</v>
      </c>
      <c r="F153" s="69" t="s">
        <v>191</v>
      </c>
      <c r="G153" s="71"/>
      <c r="H153" s="69" t="s">
        <v>185</v>
      </c>
      <c r="I153" s="69" t="s">
        <v>186</v>
      </c>
      <c r="J153" s="72" t="s">
        <v>187</v>
      </c>
      <c r="K153" s="73"/>
      <c r="L153" s="91" t="s">
        <v>188</v>
      </c>
      <c r="M153" s="105"/>
      <c r="N153" s="91" t="s">
        <v>188</v>
      </c>
      <c r="O153" s="75" t="s">
        <v>50</v>
      </c>
      <c r="P153" s="75" t="s">
        <v>189</v>
      </c>
      <c r="Q153" s="76"/>
      <c r="R153" s="92"/>
    </row>
    <row r="154" s="53" customFormat="1" ht="12" spans="1:18">
      <c r="A154" s="69">
        <v>151</v>
      </c>
      <c r="B154" s="69"/>
      <c r="C154" s="69"/>
      <c r="D154" s="69" t="s">
        <v>425</v>
      </c>
      <c r="E154" s="104" t="s">
        <v>426</v>
      </c>
      <c r="F154" s="69" t="s">
        <v>183</v>
      </c>
      <c r="G154" s="71"/>
      <c r="H154" s="69" t="s">
        <v>193</v>
      </c>
      <c r="I154" s="69" t="s">
        <v>186</v>
      </c>
      <c r="J154" s="72" t="s">
        <v>187</v>
      </c>
      <c r="K154" s="73"/>
      <c r="L154" s="91" t="s">
        <v>188</v>
      </c>
      <c r="M154" s="105"/>
      <c r="N154" s="73"/>
      <c r="O154" s="75" t="s">
        <v>50</v>
      </c>
      <c r="P154" s="75" t="s">
        <v>189</v>
      </c>
      <c r="Q154" s="76"/>
      <c r="R154" s="106"/>
    </row>
    <row r="155" s="53" customFormat="1" ht="12" spans="1:18">
      <c r="A155" s="69">
        <v>152</v>
      </c>
      <c r="B155" s="69"/>
      <c r="C155" s="69"/>
      <c r="D155" s="69"/>
      <c r="E155" s="104" t="s">
        <v>427</v>
      </c>
      <c r="F155" s="69" t="s">
        <v>183</v>
      </c>
      <c r="G155" s="71"/>
      <c r="H155" s="69" t="s">
        <v>193</v>
      </c>
      <c r="I155" s="69" t="s">
        <v>186</v>
      </c>
      <c r="J155" s="72" t="s">
        <v>187</v>
      </c>
      <c r="K155" s="73"/>
      <c r="L155" s="91" t="s">
        <v>188</v>
      </c>
      <c r="M155" s="105"/>
      <c r="N155" s="73"/>
      <c r="O155" s="75" t="s">
        <v>50</v>
      </c>
      <c r="P155" s="75" t="s">
        <v>189</v>
      </c>
      <c r="Q155" s="76"/>
      <c r="R155" s="106"/>
    </row>
    <row r="156" s="53" customFormat="1" ht="12" spans="1:18">
      <c r="A156" s="69">
        <v>153</v>
      </c>
      <c r="B156" s="69"/>
      <c r="C156" s="69"/>
      <c r="D156" s="69"/>
      <c r="E156" s="104" t="s">
        <v>428</v>
      </c>
      <c r="F156" s="69" t="s">
        <v>183</v>
      </c>
      <c r="G156" s="71"/>
      <c r="H156" s="69" t="s">
        <v>193</v>
      </c>
      <c r="I156" s="69" t="s">
        <v>186</v>
      </c>
      <c r="J156" s="72" t="s">
        <v>187</v>
      </c>
      <c r="K156" s="73"/>
      <c r="L156" s="91" t="s">
        <v>188</v>
      </c>
      <c r="M156" s="105"/>
      <c r="N156" s="73"/>
      <c r="O156" s="75" t="s">
        <v>50</v>
      </c>
      <c r="P156" s="75" t="s">
        <v>189</v>
      </c>
      <c r="Q156" s="76"/>
      <c r="R156" s="106"/>
    </row>
    <row r="157" s="53" customFormat="1" ht="12" spans="1:18">
      <c r="A157" s="69">
        <v>154</v>
      </c>
      <c r="B157" s="69"/>
      <c r="C157" s="69"/>
      <c r="D157" s="69"/>
      <c r="E157" s="104" t="s">
        <v>429</v>
      </c>
      <c r="F157" s="69" t="s">
        <v>191</v>
      </c>
      <c r="G157" s="71"/>
      <c r="H157" s="69" t="s">
        <v>193</v>
      </c>
      <c r="I157" s="69" t="s">
        <v>252</v>
      </c>
      <c r="J157" s="72" t="s">
        <v>187</v>
      </c>
      <c r="K157" s="73"/>
      <c r="L157" s="91" t="s">
        <v>188</v>
      </c>
      <c r="M157" s="105"/>
      <c r="N157" s="73"/>
      <c r="O157" s="75" t="s">
        <v>50</v>
      </c>
      <c r="P157" s="75" t="s">
        <v>189</v>
      </c>
      <c r="Q157" s="76"/>
      <c r="R157" s="106"/>
    </row>
    <row r="158" s="53" customFormat="1" ht="12" spans="1:18">
      <c r="A158" s="69">
        <v>155</v>
      </c>
      <c r="B158" s="69"/>
      <c r="C158" s="69"/>
      <c r="D158" s="69"/>
      <c r="E158" s="104" t="s">
        <v>430</v>
      </c>
      <c r="F158" s="69" t="s">
        <v>191</v>
      </c>
      <c r="G158" s="71"/>
      <c r="H158" s="69" t="s">
        <v>193</v>
      </c>
      <c r="I158" s="69" t="s">
        <v>186</v>
      </c>
      <c r="J158" s="72" t="s">
        <v>187</v>
      </c>
      <c r="K158" s="73"/>
      <c r="L158" s="91" t="s">
        <v>188</v>
      </c>
      <c r="M158" s="105"/>
      <c r="N158" s="73"/>
      <c r="O158" s="75" t="s">
        <v>50</v>
      </c>
      <c r="P158" s="75" t="s">
        <v>189</v>
      </c>
      <c r="Q158" s="76"/>
      <c r="R158" s="106"/>
    </row>
    <row r="159" s="53" customFormat="1" ht="12" spans="1:18">
      <c r="A159" s="69">
        <v>156</v>
      </c>
      <c r="B159" s="69"/>
      <c r="C159" s="69"/>
      <c r="D159" s="69"/>
      <c r="E159" s="104" t="s">
        <v>431</v>
      </c>
      <c r="F159" s="69" t="s">
        <v>191</v>
      </c>
      <c r="G159" s="71"/>
      <c r="H159" s="69" t="s">
        <v>193</v>
      </c>
      <c r="I159" s="69" t="s">
        <v>186</v>
      </c>
      <c r="J159" s="72" t="s">
        <v>187</v>
      </c>
      <c r="K159" s="73"/>
      <c r="L159" s="91" t="s">
        <v>188</v>
      </c>
      <c r="M159" s="105"/>
      <c r="N159" s="73"/>
      <c r="O159" s="75" t="s">
        <v>50</v>
      </c>
      <c r="P159" s="75" t="s">
        <v>189</v>
      </c>
      <c r="Q159" s="76"/>
      <c r="R159" s="106"/>
    </row>
    <row r="160" s="53" customFormat="1" ht="12" spans="1:18">
      <c r="A160" s="69">
        <v>157</v>
      </c>
      <c r="B160" s="69"/>
      <c r="C160" s="69"/>
      <c r="D160" s="69"/>
      <c r="E160" s="104" t="s">
        <v>432</v>
      </c>
      <c r="F160" s="69" t="s">
        <v>183</v>
      </c>
      <c r="G160" s="71"/>
      <c r="H160" s="69" t="s">
        <v>193</v>
      </c>
      <c r="I160" s="69" t="s">
        <v>186</v>
      </c>
      <c r="J160" s="72" t="s">
        <v>187</v>
      </c>
      <c r="K160" s="73"/>
      <c r="L160" s="91" t="s">
        <v>188</v>
      </c>
      <c r="M160" s="105"/>
      <c r="N160" s="73"/>
      <c r="O160" s="75" t="s">
        <v>50</v>
      </c>
      <c r="P160" s="75" t="s">
        <v>189</v>
      </c>
      <c r="Q160" s="76"/>
      <c r="R160" s="106"/>
    </row>
    <row r="161" s="53" customFormat="1" ht="19.2" spans="1:18">
      <c r="A161" s="69">
        <v>158</v>
      </c>
      <c r="B161" s="69"/>
      <c r="C161" s="69"/>
      <c r="D161" s="69"/>
      <c r="E161" s="104" t="s">
        <v>433</v>
      </c>
      <c r="F161" s="69" t="s">
        <v>183</v>
      </c>
      <c r="G161" s="71" t="s">
        <v>434</v>
      </c>
      <c r="H161" s="69" t="s">
        <v>185</v>
      </c>
      <c r="I161" s="69" t="s">
        <v>186</v>
      </c>
      <c r="J161" s="72" t="s">
        <v>187</v>
      </c>
      <c r="K161" s="73"/>
      <c r="L161" s="91" t="s">
        <v>188</v>
      </c>
      <c r="M161" s="105"/>
      <c r="N161" s="73"/>
      <c r="O161" s="75" t="s">
        <v>50</v>
      </c>
      <c r="P161" s="75" t="s">
        <v>189</v>
      </c>
      <c r="Q161" s="76"/>
      <c r="R161" s="106"/>
    </row>
    <row r="162" s="53" customFormat="1" ht="48" spans="1:18">
      <c r="A162" s="69">
        <v>159</v>
      </c>
      <c r="B162" s="69"/>
      <c r="C162" s="69"/>
      <c r="D162" s="69"/>
      <c r="E162" s="104" t="s">
        <v>435</v>
      </c>
      <c r="F162" s="69" t="s">
        <v>183</v>
      </c>
      <c r="G162" s="71" t="s">
        <v>436</v>
      </c>
      <c r="H162" s="69" t="s">
        <v>185</v>
      </c>
      <c r="I162" s="69" t="s">
        <v>186</v>
      </c>
      <c r="J162" s="72" t="s">
        <v>187</v>
      </c>
      <c r="K162" s="73"/>
      <c r="L162" s="91" t="s">
        <v>188</v>
      </c>
      <c r="M162" s="105"/>
      <c r="N162" s="73"/>
      <c r="O162" s="75" t="s">
        <v>50</v>
      </c>
      <c r="P162" s="75" t="s">
        <v>189</v>
      </c>
      <c r="Q162" s="76"/>
      <c r="R162" s="106"/>
    </row>
    <row r="163" s="53" customFormat="1" ht="12" spans="1:18">
      <c r="A163" s="69">
        <v>160</v>
      </c>
      <c r="B163" s="69"/>
      <c r="C163" s="69"/>
      <c r="D163" s="69"/>
      <c r="E163" s="104" t="s">
        <v>437</v>
      </c>
      <c r="F163" s="69" t="s">
        <v>183</v>
      </c>
      <c r="G163" s="71"/>
      <c r="H163" s="69" t="s">
        <v>193</v>
      </c>
      <c r="I163" s="69" t="s">
        <v>186</v>
      </c>
      <c r="J163" s="72" t="s">
        <v>187</v>
      </c>
      <c r="K163" s="73"/>
      <c r="L163" s="91" t="s">
        <v>188</v>
      </c>
      <c r="M163" s="105"/>
      <c r="N163" s="73"/>
      <c r="O163" s="75" t="s">
        <v>50</v>
      </c>
      <c r="P163" s="75" t="s">
        <v>189</v>
      </c>
      <c r="Q163" s="76"/>
      <c r="R163" s="106"/>
    </row>
    <row r="164" s="53" customFormat="1" ht="12" spans="1:18">
      <c r="A164" s="69">
        <v>161</v>
      </c>
      <c r="B164" s="69"/>
      <c r="C164" s="69"/>
      <c r="D164" s="69"/>
      <c r="E164" s="104" t="s">
        <v>438</v>
      </c>
      <c r="F164" s="69" t="s">
        <v>183</v>
      </c>
      <c r="G164" s="71"/>
      <c r="H164" s="69" t="s">
        <v>193</v>
      </c>
      <c r="I164" s="69" t="s">
        <v>186</v>
      </c>
      <c r="J164" s="72" t="s">
        <v>187</v>
      </c>
      <c r="K164" s="73"/>
      <c r="L164" s="91" t="s">
        <v>188</v>
      </c>
      <c r="M164" s="105"/>
      <c r="N164" s="73"/>
      <c r="O164" s="75" t="s">
        <v>50</v>
      </c>
      <c r="P164" s="75" t="s">
        <v>189</v>
      </c>
      <c r="Q164" s="76"/>
      <c r="R164" s="106"/>
    </row>
    <row r="165" s="52" customFormat="1" ht="19.2" spans="1:18">
      <c r="A165" s="69">
        <v>162</v>
      </c>
      <c r="B165" s="69"/>
      <c r="C165" s="129" t="s">
        <v>439</v>
      </c>
      <c r="D165" s="129" t="s">
        <v>440</v>
      </c>
      <c r="E165" s="104" t="s">
        <v>441</v>
      </c>
      <c r="F165" s="69" t="s">
        <v>183</v>
      </c>
      <c r="G165" s="94" t="s">
        <v>442</v>
      </c>
      <c r="H165" s="69" t="s">
        <v>193</v>
      </c>
      <c r="I165" s="69" t="s">
        <v>186</v>
      </c>
      <c r="J165" s="72" t="s">
        <v>187</v>
      </c>
      <c r="K165" s="73"/>
      <c r="L165" s="91" t="s">
        <v>188</v>
      </c>
      <c r="M165" s="105"/>
      <c r="N165" s="91" t="s">
        <v>188</v>
      </c>
      <c r="O165" s="75" t="s">
        <v>50</v>
      </c>
      <c r="P165" s="75" t="s">
        <v>189</v>
      </c>
      <c r="Q165" s="116" t="s">
        <v>443</v>
      </c>
      <c r="R165" s="92" t="s">
        <v>444</v>
      </c>
    </row>
    <row r="166" s="53" customFormat="1" ht="12" spans="1:18">
      <c r="A166" s="69">
        <v>163</v>
      </c>
      <c r="B166" s="69"/>
      <c r="C166" s="130"/>
      <c r="D166" s="130"/>
      <c r="E166" s="113" t="s">
        <v>445</v>
      </c>
      <c r="F166" s="69" t="s">
        <v>183</v>
      </c>
      <c r="G166" s="71" t="s">
        <v>388</v>
      </c>
      <c r="H166" s="69" t="s">
        <v>185</v>
      </c>
      <c r="I166" s="69" t="s">
        <v>186</v>
      </c>
      <c r="J166" s="72" t="s">
        <v>187</v>
      </c>
      <c r="K166" s="73"/>
      <c r="L166" s="91" t="s">
        <v>188</v>
      </c>
      <c r="M166" s="105"/>
      <c r="N166" s="73"/>
      <c r="O166" s="75" t="s">
        <v>194</v>
      </c>
      <c r="P166" s="75" t="s">
        <v>189</v>
      </c>
      <c r="Q166" s="76"/>
      <c r="R166" s="106" t="s">
        <v>446</v>
      </c>
    </row>
    <row r="167" s="53" customFormat="1" ht="12" spans="1:18">
      <c r="A167" s="69">
        <v>164</v>
      </c>
      <c r="B167" s="69"/>
      <c r="C167" s="130"/>
      <c r="D167" s="130"/>
      <c r="E167" s="113" t="s">
        <v>447</v>
      </c>
      <c r="F167" s="69" t="s">
        <v>183</v>
      </c>
      <c r="G167" s="71"/>
      <c r="H167" s="69" t="s">
        <v>193</v>
      </c>
      <c r="I167" s="69" t="s">
        <v>186</v>
      </c>
      <c r="J167" s="72" t="s">
        <v>187</v>
      </c>
      <c r="K167" s="73"/>
      <c r="L167" s="91" t="s">
        <v>188</v>
      </c>
      <c r="M167" s="105"/>
      <c r="N167" s="73"/>
      <c r="O167" s="75" t="s">
        <v>194</v>
      </c>
      <c r="P167" s="75" t="s">
        <v>189</v>
      </c>
      <c r="Q167" s="76"/>
      <c r="R167" s="106"/>
    </row>
    <row r="168" s="53" customFormat="1" ht="12" spans="1:18">
      <c r="A168" s="69">
        <v>165</v>
      </c>
      <c r="B168" s="69"/>
      <c r="C168" s="130"/>
      <c r="D168" s="130"/>
      <c r="E168" s="104" t="s">
        <v>448</v>
      </c>
      <c r="F168" s="69" t="s">
        <v>183</v>
      </c>
      <c r="G168" s="71" t="s">
        <v>388</v>
      </c>
      <c r="H168" s="69" t="s">
        <v>185</v>
      </c>
      <c r="I168" s="69" t="s">
        <v>186</v>
      </c>
      <c r="J168" s="72" t="s">
        <v>187</v>
      </c>
      <c r="K168" s="73"/>
      <c r="L168" s="91" t="s">
        <v>188</v>
      </c>
      <c r="M168" s="105"/>
      <c r="N168" s="73"/>
      <c r="O168" s="75" t="s">
        <v>50</v>
      </c>
      <c r="P168" s="75" t="s">
        <v>189</v>
      </c>
      <c r="Q168" s="76"/>
      <c r="R168" s="106"/>
    </row>
    <row r="169" s="53" customFormat="1" ht="12" spans="1:18">
      <c r="A169" s="69">
        <v>166</v>
      </c>
      <c r="B169" s="69"/>
      <c r="C169" s="130"/>
      <c r="D169" s="130"/>
      <c r="E169" s="113" t="s">
        <v>449</v>
      </c>
      <c r="F169" s="69" t="s">
        <v>191</v>
      </c>
      <c r="G169" s="71"/>
      <c r="H169" s="69" t="s">
        <v>193</v>
      </c>
      <c r="I169" s="69" t="s">
        <v>186</v>
      </c>
      <c r="J169" s="72" t="s">
        <v>187</v>
      </c>
      <c r="K169" s="73"/>
      <c r="L169" s="91" t="s">
        <v>188</v>
      </c>
      <c r="M169" s="105"/>
      <c r="N169" s="73"/>
      <c r="O169" s="75" t="s">
        <v>50</v>
      </c>
      <c r="P169" s="75" t="s">
        <v>189</v>
      </c>
      <c r="Q169" s="114" t="s">
        <v>450</v>
      </c>
      <c r="R169" s="106" t="s">
        <v>451</v>
      </c>
    </row>
    <row r="170" s="53" customFormat="1" ht="27" spans="1:18">
      <c r="A170" s="69">
        <v>167</v>
      </c>
      <c r="B170" s="69"/>
      <c r="C170" s="130"/>
      <c r="D170" s="133"/>
      <c r="E170" s="104" t="s">
        <v>452</v>
      </c>
      <c r="F170" s="69" t="s">
        <v>183</v>
      </c>
      <c r="G170" s="71" t="s">
        <v>388</v>
      </c>
      <c r="H170" s="69" t="s">
        <v>185</v>
      </c>
      <c r="I170" s="69" t="s">
        <v>186</v>
      </c>
      <c r="J170" s="72" t="s">
        <v>187</v>
      </c>
      <c r="K170" s="73"/>
      <c r="L170" s="91" t="s">
        <v>188</v>
      </c>
      <c r="M170" s="75"/>
      <c r="N170" s="73"/>
      <c r="O170" s="75" t="s">
        <v>50</v>
      </c>
      <c r="P170" s="75" t="s">
        <v>298</v>
      </c>
      <c r="Q170" s="76" t="s">
        <v>453</v>
      </c>
      <c r="R170" s="106"/>
    </row>
    <row r="171" s="53" customFormat="1" ht="12" spans="1:18">
      <c r="A171" s="69">
        <v>168</v>
      </c>
      <c r="B171" s="69"/>
      <c r="C171" s="130"/>
      <c r="D171" s="129" t="s">
        <v>454</v>
      </c>
      <c r="E171" s="104" t="s">
        <v>455</v>
      </c>
      <c r="F171" s="69" t="s">
        <v>183</v>
      </c>
      <c r="G171" s="71"/>
      <c r="H171" s="69" t="s">
        <v>193</v>
      </c>
      <c r="I171" s="69" t="s">
        <v>186</v>
      </c>
      <c r="J171" s="72" t="s">
        <v>187</v>
      </c>
      <c r="K171" s="73"/>
      <c r="L171" s="91" t="s">
        <v>188</v>
      </c>
      <c r="M171" s="105"/>
      <c r="N171" s="73"/>
      <c r="O171" s="75" t="s">
        <v>50</v>
      </c>
      <c r="P171" s="75" t="s">
        <v>189</v>
      </c>
      <c r="Q171" s="76" t="s">
        <v>456</v>
      </c>
      <c r="R171" s="106"/>
    </row>
    <row r="172" s="53" customFormat="1" ht="12" spans="1:18">
      <c r="A172" s="69">
        <v>169</v>
      </c>
      <c r="B172" s="69"/>
      <c r="C172" s="130"/>
      <c r="D172" s="130"/>
      <c r="E172" s="104" t="s">
        <v>457</v>
      </c>
      <c r="F172" s="69" t="s">
        <v>191</v>
      </c>
      <c r="G172" s="71"/>
      <c r="H172" s="69" t="s">
        <v>193</v>
      </c>
      <c r="I172" s="69" t="s">
        <v>186</v>
      </c>
      <c r="J172" s="72" t="s">
        <v>187</v>
      </c>
      <c r="K172" s="73"/>
      <c r="L172" s="91" t="s">
        <v>188</v>
      </c>
      <c r="M172" s="105"/>
      <c r="N172" s="73"/>
      <c r="O172" s="75" t="s">
        <v>50</v>
      </c>
      <c r="P172" s="75" t="s">
        <v>189</v>
      </c>
      <c r="Q172" s="76"/>
      <c r="R172" s="106"/>
    </row>
    <row r="173" s="53" customFormat="1" ht="28.8" spans="1:18">
      <c r="A173" s="69">
        <v>170</v>
      </c>
      <c r="B173" s="69"/>
      <c r="C173" s="130"/>
      <c r="D173" s="130"/>
      <c r="E173" s="104" t="s">
        <v>458</v>
      </c>
      <c r="F173" s="69" t="s">
        <v>183</v>
      </c>
      <c r="G173" s="71" t="s">
        <v>459</v>
      </c>
      <c r="H173" s="69" t="s">
        <v>185</v>
      </c>
      <c r="I173" s="69" t="s">
        <v>186</v>
      </c>
      <c r="J173" s="72" t="s">
        <v>187</v>
      </c>
      <c r="K173" s="73"/>
      <c r="L173" s="91" t="s">
        <v>188</v>
      </c>
      <c r="M173" s="105"/>
      <c r="N173" s="73"/>
      <c r="O173" s="75" t="s">
        <v>50</v>
      </c>
      <c r="P173" s="75" t="s">
        <v>189</v>
      </c>
      <c r="Q173" s="76"/>
      <c r="R173" s="106"/>
    </row>
    <row r="174" s="53" customFormat="1" ht="12" spans="1:18">
      <c r="A174" s="69">
        <v>171</v>
      </c>
      <c r="B174" s="69"/>
      <c r="C174" s="130"/>
      <c r="D174" s="130"/>
      <c r="E174" s="104" t="s">
        <v>460</v>
      </c>
      <c r="F174" s="69" t="s">
        <v>191</v>
      </c>
      <c r="G174" s="71" t="s">
        <v>461</v>
      </c>
      <c r="H174" s="69" t="s">
        <v>193</v>
      </c>
      <c r="I174" s="69" t="s">
        <v>186</v>
      </c>
      <c r="J174" s="72" t="s">
        <v>187</v>
      </c>
      <c r="K174" s="73"/>
      <c r="L174" s="91" t="s">
        <v>188</v>
      </c>
      <c r="M174" s="105"/>
      <c r="N174" s="73"/>
      <c r="O174" s="75" t="s">
        <v>50</v>
      </c>
      <c r="P174" s="75" t="s">
        <v>189</v>
      </c>
      <c r="Q174" s="76"/>
      <c r="R174" s="106"/>
    </row>
    <row r="175" s="53" customFormat="1" ht="12" spans="1:18">
      <c r="A175" s="69">
        <v>172</v>
      </c>
      <c r="B175" s="69"/>
      <c r="C175" s="130"/>
      <c r="D175" s="130"/>
      <c r="E175" s="104" t="s">
        <v>462</v>
      </c>
      <c r="F175" s="69" t="s">
        <v>183</v>
      </c>
      <c r="G175" s="71"/>
      <c r="H175" s="69" t="s">
        <v>193</v>
      </c>
      <c r="I175" s="69" t="s">
        <v>186</v>
      </c>
      <c r="J175" s="72" t="s">
        <v>187</v>
      </c>
      <c r="K175" s="73"/>
      <c r="L175" s="91" t="s">
        <v>188</v>
      </c>
      <c r="M175" s="105"/>
      <c r="N175" s="73"/>
      <c r="O175" s="75" t="s">
        <v>50</v>
      </c>
      <c r="P175" s="75" t="s">
        <v>189</v>
      </c>
      <c r="Q175" s="76"/>
      <c r="R175" s="106"/>
    </row>
    <row r="176" s="53" customFormat="1" ht="37.9" customHeight="1" spans="1:18">
      <c r="A176" s="69"/>
      <c r="B176" s="69"/>
      <c r="C176" s="130"/>
      <c r="D176" s="130"/>
      <c r="E176" s="90" t="s">
        <v>463</v>
      </c>
      <c r="F176" s="69" t="s">
        <v>183</v>
      </c>
      <c r="G176" s="71" t="s">
        <v>464</v>
      </c>
      <c r="H176" s="69" t="s">
        <v>193</v>
      </c>
      <c r="I176" s="69" t="s">
        <v>186</v>
      </c>
      <c r="J176" s="72" t="s">
        <v>187</v>
      </c>
      <c r="K176" s="73"/>
      <c r="L176" s="91"/>
      <c r="M176" s="105"/>
      <c r="N176" s="91" t="s">
        <v>188</v>
      </c>
      <c r="O176" s="75" t="s">
        <v>50</v>
      </c>
      <c r="P176" s="75" t="s">
        <v>298</v>
      </c>
      <c r="Q176" s="76"/>
      <c r="R176" s="106"/>
    </row>
    <row r="177" s="53" customFormat="1" ht="12" spans="1:18">
      <c r="A177" s="69">
        <v>173</v>
      </c>
      <c r="B177" s="69"/>
      <c r="C177" s="130"/>
      <c r="D177" s="130"/>
      <c r="E177" s="104" t="s">
        <v>178</v>
      </c>
      <c r="F177" s="69" t="s">
        <v>183</v>
      </c>
      <c r="G177" s="71"/>
      <c r="H177" s="69" t="s">
        <v>193</v>
      </c>
      <c r="I177" s="69" t="s">
        <v>186</v>
      </c>
      <c r="J177" s="72" t="s">
        <v>187</v>
      </c>
      <c r="K177" s="73"/>
      <c r="L177" s="91" t="s">
        <v>188</v>
      </c>
      <c r="M177" s="105"/>
      <c r="N177" s="73"/>
      <c r="O177" s="75" t="s">
        <v>194</v>
      </c>
      <c r="P177" s="75" t="s">
        <v>189</v>
      </c>
      <c r="Q177" s="76"/>
      <c r="R177" s="106"/>
    </row>
    <row r="178" s="53" customFormat="1" ht="12" spans="1:18">
      <c r="A178" s="69">
        <v>174</v>
      </c>
      <c r="B178" s="69"/>
      <c r="C178" s="130"/>
      <c r="D178" s="69" t="s">
        <v>250</v>
      </c>
      <c r="E178" s="104" t="s">
        <v>465</v>
      </c>
      <c r="F178" s="69" t="s">
        <v>191</v>
      </c>
      <c r="G178" s="71"/>
      <c r="H178" s="69" t="s">
        <v>193</v>
      </c>
      <c r="I178" s="69" t="s">
        <v>252</v>
      </c>
      <c r="J178" s="72" t="s">
        <v>187</v>
      </c>
      <c r="K178" s="73"/>
      <c r="L178" s="91" t="s">
        <v>188</v>
      </c>
      <c r="M178" s="105"/>
      <c r="N178" s="91"/>
      <c r="O178" s="75" t="s">
        <v>50</v>
      </c>
      <c r="P178" s="75" t="s">
        <v>189</v>
      </c>
      <c r="Q178" s="114"/>
      <c r="R178" s="106"/>
    </row>
    <row r="179" s="53" customFormat="1" ht="12" spans="1:18">
      <c r="A179" s="69">
        <v>175</v>
      </c>
      <c r="B179" s="69"/>
      <c r="C179" s="130"/>
      <c r="D179" s="69"/>
      <c r="E179" s="104" t="s">
        <v>466</v>
      </c>
      <c r="F179" s="69" t="s">
        <v>191</v>
      </c>
      <c r="G179" s="71"/>
      <c r="H179" s="69" t="s">
        <v>193</v>
      </c>
      <c r="I179" s="69" t="s">
        <v>252</v>
      </c>
      <c r="J179" s="72" t="s">
        <v>187</v>
      </c>
      <c r="K179" s="73"/>
      <c r="L179" s="91" t="s">
        <v>188</v>
      </c>
      <c r="M179" s="105"/>
      <c r="N179" s="73"/>
      <c r="O179" s="75" t="s">
        <v>50</v>
      </c>
      <c r="P179" s="75" t="s">
        <v>189</v>
      </c>
      <c r="Q179" s="76"/>
      <c r="R179" s="106"/>
    </row>
    <row r="180" s="53" customFormat="1" ht="12" spans="1:18">
      <c r="A180" s="69">
        <v>176</v>
      </c>
      <c r="B180" s="69"/>
      <c r="C180" s="130"/>
      <c r="D180" s="69"/>
      <c r="E180" s="104" t="s">
        <v>467</v>
      </c>
      <c r="F180" s="69" t="s">
        <v>191</v>
      </c>
      <c r="G180" s="71"/>
      <c r="H180" s="69" t="s">
        <v>193</v>
      </c>
      <c r="I180" s="69" t="s">
        <v>252</v>
      </c>
      <c r="J180" s="72" t="s">
        <v>187</v>
      </c>
      <c r="K180" s="73"/>
      <c r="L180" s="91" t="s">
        <v>188</v>
      </c>
      <c r="M180" s="105"/>
      <c r="N180" s="73"/>
      <c r="O180" s="75" t="s">
        <v>50</v>
      </c>
      <c r="P180" s="75" t="s">
        <v>189</v>
      </c>
      <c r="Q180" s="76"/>
      <c r="R180" s="106"/>
    </row>
    <row r="181" s="53" customFormat="1" ht="12" spans="1:18">
      <c r="A181" s="69">
        <v>177</v>
      </c>
      <c r="B181" s="69"/>
      <c r="C181" s="130"/>
      <c r="D181" s="69"/>
      <c r="E181" s="104" t="s">
        <v>182</v>
      </c>
      <c r="F181" s="69" t="s">
        <v>191</v>
      </c>
      <c r="G181" s="71"/>
      <c r="H181" s="69" t="s">
        <v>185</v>
      </c>
      <c r="I181" s="69" t="s">
        <v>186</v>
      </c>
      <c r="J181" s="72" t="s">
        <v>187</v>
      </c>
      <c r="K181" s="73"/>
      <c r="L181" s="91" t="s">
        <v>188</v>
      </c>
      <c r="M181" s="105"/>
      <c r="N181" s="91"/>
      <c r="O181" s="75" t="s">
        <v>50</v>
      </c>
      <c r="P181" s="75" t="s">
        <v>189</v>
      </c>
      <c r="Q181" s="76"/>
      <c r="R181" s="106"/>
    </row>
    <row r="182" s="53" customFormat="1" ht="12" spans="1:18">
      <c r="A182" s="69">
        <v>178</v>
      </c>
      <c r="B182" s="69"/>
      <c r="C182" s="130"/>
      <c r="D182" s="69"/>
      <c r="E182" s="104" t="s">
        <v>468</v>
      </c>
      <c r="F182" s="69" t="s">
        <v>191</v>
      </c>
      <c r="G182" s="71"/>
      <c r="H182" s="69" t="s">
        <v>193</v>
      </c>
      <c r="I182" s="69" t="s">
        <v>252</v>
      </c>
      <c r="J182" s="72" t="s">
        <v>187</v>
      </c>
      <c r="K182" s="73"/>
      <c r="L182" s="91" t="s">
        <v>188</v>
      </c>
      <c r="M182" s="105"/>
      <c r="N182" s="73"/>
      <c r="O182" s="75" t="s">
        <v>50</v>
      </c>
      <c r="P182" s="75" t="s">
        <v>189</v>
      </c>
      <c r="Q182" s="76"/>
      <c r="R182" s="106"/>
    </row>
    <row r="183" s="53" customFormat="1" ht="12" spans="1:18">
      <c r="A183" s="69">
        <v>179</v>
      </c>
      <c r="B183" s="69"/>
      <c r="C183" s="130"/>
      <c r="D183" s="69"/>
      <c r="E183" s="104" t="s">
        <v>469</v>
      </c>
      <c r="F183" s="69" t="s">
        <v>183</v>
      </c>
      <c r="G183" s="71" t="s">
        <v>470</v>
      </c>
      <c r="H183" s="69" t="s">
        <v>185</v>
      </c>
      <c r="I183" s="69" t="s">
        <v>186</v>
      </c>
      <c r="J183" s="72" t="s">
        <v>187</v>
      </c>
      <c r="K183" s="73"/>
      <c r="L183" s="91" t="s">
        <v>188</v>
      </c>
      <c r="M183" s="105"/>
      <c r="N183" s="91"/>
      <c r="O183" s="75" t="s">
        <v>50</v>
      </c>
      <c r="P183" s="75" t="s">
        <v>189</v>
      </c>
      <c r="Q183" s="76"/>
      <c r="R183" s="106"/>
    </row>
    <row r="184" s="53" customFormat="1" ht="12" spans="1:18">
      <c r="A184" s="69">
        <v>180</v>
      </c>
      <c r="B184" s="69"/>
      <c r="C184" s="130"/>
      <c r="D184" s="69"/>
      <c r="E184" s="104" t="s">
        <v>471</v>
      </c>
      <c r="F184" s="69" t="s">
        <v>183</v>
      </c>
      <c r="G184" s="71" t="s">
        <v>470</v>
      </c>
      <c r="H184" s="69" t="s">
        <v>185</v>
      </c>
      <c r="I184" s="69" t="s">
        <v>186</v>
      </c>
      <c r="J184" s="72" t="s">
        <v>187</v>
      </c>
      <c r="K184" s="73"/>
      <c r="L184" s="91" t="s">
        <v>188</v>
      </c>
      <c r="M184" s="105"/>
      <c r="N184" s="91"/>
      <c r="O184" s="75" t="s">
        <v>50</v>
      </c>
      <c r="P184" s="75" t="s">
        <v>189</v>
      </c>
      <c r="Q184" s="76"/>
      <c r="R184" s="106"/>
    </row>
    <row r="185" s="53" customFormat="1" ht="12" spans="1:18">
      <c r="A185" s="69">
        <v>181</v>
      </c>
      <c r="B185" s="69"/>
      <c r="C185" s="130"/>
      <c r="D185" s="69"/>
      <c r="E185" s="104" t="s">
        <v>472</v>
      </c>
      <c r="F185" s="69" t="s">
        <v>183</v>
      </c>
      <c r="G185" s="71" t="s">
        <v>470</v>
      </c>
      <c r="H185" s="69" t="s">
        <v>185</v>
      </c>
      <c r="I185" s="69" t="s">
        <v>186</v>
      </c>
      <c r="J185" s="72" t="s">
        <v>187</v>
      </c>
      <c r="K185" s="73"/>
      <c r="L185" s="91" t="s">
        <v>188</v>
      </c>
      <c r="M185" s="105"/>
      <c r="N185" s="91"/>
      <c r="O185" s="75" t="s">
        <v>50</v>
      </c>
      <c r="P185" s="75" t="s">
        <v>189</v>
      </c>
      <c r="Q185" s="76"/>
      <c r="R185" s="106"/>
    </row>
    <row r="186" s="53" customFormat="1" ht="12" spans="1:18">
      <c r="A186" s="69">
        <v>182</v>
      </c>
      <c r="B186" s="69"/>
      <c r="C186" s="130"/>
      <c r="D186" s="69"/>
      <c r="E186" s="104" t="s">
        <v>473</v>
      </c>
      <c r="F186" s="69" t="s">
        <v>191</v>
      </c>
      <c r="G186" s="71"/>
      <c r="H186" s="69" t="s">
        <v>193</v>
      </c>
      <c r="I186" s="69" t="s">
        <v>186</v>
      </c>
      <c r="J186" s="72" t="s">
        <v>187</v>
      </c>
      <c r="K186" s="73"/>
      <c r="L186" s="91" t="s">
        <v>188</v>
      </c>
      <c r="M186" s="105"/>
      <c r="N186" s="91"/>
      <c r="O186" s="75" t="s">
        <v>50</v>
      </c>
      <c r="P186" s="75" t="s">
        <v>189</v>
      </c>
      <c r="Q186" s="76"/>
      <c r="R186" s="106"/>
    </row>
    <row r="187" s="53" customFormat="1" ht="12" spans="1:18">
      <c r="A187" s="69">
        <v>183</v>
      </c>
      <c r="B187" s="69"/>
      <c r="C187" s="130"/>
      <c r="D187" s="69"/>
      <c r="E187" s="104" t="s">
        <v>474</v>
      </c>
      <c r="F187" s="69" t="s">
        <v>191</v>
      </c>
      <c r="G187" s="71"/>
      <c r="H187" s="69" t="s">
        <v>193</v>
      </c>
      <c r="I187" s="69" t="s">
        <v>186</v>
      </c>
      <c r="J187" s="72" t="s">
        <v>187</v>
      </c>
      <c r="K187" s="73"/>
      <c r="L187" s="91" t="s">
        <v>188</v>
      </c>
      <c r="M187" s="105"/>
      <c r="N187" s="91"/>
      <c r="O187" s="75" t="s">
        <v>50</v>
      </c>
      <c r="P187" s="75" t="s">
        <v>189</v>
      </c>
      <c r="Q187" s="76"/>
      <c r="R187" s="106"/>
    </row>
    <row r="188" s="53" customFormat="1" ht="12" spans="1:18">
      <c r="A188" s="69">
        <v>184</v>
      </c>
      <c r="B188" s="69"/>
      <c r="C188" s="130"/>
      <c r="D188" s="69"/>
      <c r="E188" s="104" t="s">
        <v>475</v>
      </c>
      <c r="F188" s="69" t="s">
        <v>191</v>
      </c>
      <c r="G188" s="71"/>
      <c r="H188" s="69" t="s">
        <v>193</v>
      </c>
      <c r="I188" s="69" t="s">
        <v>186</v>
      </c>
      <c r="J188" s="72" t="s">
        <v>187</v>
      </c>
      <c r="K188" s="73"/>
      <c r="L188" s="91" t="s">
        <v>188</v>
      </c>
      <c r="M188" s="105"/>
      <c r="N188" s="91"/>
      <c r="O188" s="75" t="s">
        <v>50</v>
      </c>
      <c r="P188" s="75" t="s">
        <v>189</v>
      </c>
      <c r="Q188" s="76"/>
      <c r="R188" s="106"/>
    </row>
    <row r="189" s="53" customFormat="1" ht="12" spans="1:18">
      <c r="A189" s="69">
        <v>185</v>
      </c>
      <c r="B189" s="69"/>
      <c r="C189" s="130"/>
      <c r="D189" s="69"/>
      <c r="E189" s="104" t="s">
        <v>476</v>
      </c>
      <c r="F189" s="69" t="s">
        <v>191</v>
      </c>
      <c r="G189" s="71"/>
      <c r="H189" s="69" t="s">
        <v>193</v>
      </c>
      <c r="I189" s="69" t="s">
        <v>186</v>
      </c>
      <c r="J189" s="72" t="s">
        <v>187</v>
      </c>
      <c r="K189" s="73"/>
      <c r="L189" s="91" t="s">
        <v>188</v>
      </c>
      <c r="M189" s="105"/>
      <c r="N189" s="91"/>
      <c r="O189" s="75" t="s">
        <v>50</v>
      </c>
      <c r="P189" s="75" t="s">
        <v>189</v>
      </c>
      <c r="Q189" s="76"/>
      <c r="R189" s="106"/>
    </row>
    <row r="190" s="52" customFormat="1" spans="1:18">
      <c r="A190" s="69">
        <v>186</v>
      </c>
      <c r="B190" s="134"/>
      <c r="C190" s="130"/>
      <c r="D190" s="75" t="s">
        <v>477</v>
      </c>
      <c r="E190" s="104" t="s">
        <v>478</v>
      </c>
      <c r="F190" s="75" t="s">
        <v>183</v>
      </c>
      <c r="G190" s="94"/>
      <c r="H190" s="75" t="s">
        <v>185</v>
      </c>
      <c r="I190" s="75" t="s">
        <v>186</v>
      </c>
      <c r="J190" s="131" t="s">
        <v>187</v>
      </c>
      <c r="K190" s="73"/>
      <c r="L190" s="91" t="s">
        <v>188</v>
      </c>
      <c r="M190" s="132"/>
      <c r="N190" s="91" t="s">
        <v>188</v>
      </c>
      <c r="O190" s="75" t="s">
        <v>50</v>
      </c>
      <c r="P190" s="75" t="s">
        <v>189</v>
      </c>
      <c r="Q190" s="94"/>
      <c r="R190" s="92"/>
    </row>
    <row r="191" s="52" customFormat="1" spans="1:18">
      <c r="A191" s="69">
        <v>187</v>
      </c>
      <c r="B191" s="134"/>
      <c r="C191" s="130"/>
      <c r="D191" s="75"/>
      <c r="E191" s="104" t="s">
        <v>479</v>
      </c>
      <c r="F191" s="75" t="s">
        <v>183</v>
      </c>
      <c r="G191" s="94"/>
      <c r="H191" s="75" t="s">
        <v>185</v>
      </c>
      <c r="I191" s="75" t="s">
        <v>186</v>
      </c>
      <c r="J191" s="131" t="s">
        <v>187</v>
      </c>
      <c r="K191" s="73"/>
      <c r="L191" s="91" t="s">
        <v>188</v>
      </c>
      <c r="M191" s="132"/>
      <c r="N191" s="91" t="s">
        <v>188</v>
      </c>
      <c r="O191" s="75" t="s">
        <v>50</v>
      </c>
      <c r="P191" s="75" t="s">
        <v>189</v>
      </c>
      <c r="Q191" s="135"/>
      <c r="R191" s="92"/>
    </row>
    <row r="192" s="52" customFormat="1" ht="28.8" spans="1:18">
      <c r="A192" s="69">
        <v>188</v>
      </c>
      <c r="B192" s="134"/>
      <c r="C192" s="130"/>
      <c r="D192" s="75" t="s">
        <v>480</v>
      </c>
      <c r="E192" s="90" t="s">
        <v>480</v>
      </c>
      <c r="F192" s="75" t="s">
        <v>382</v>
      </c>
      <c r="G192" s="94" t="s">
        <v>481</v>
      </c>
      <c r="H192" s="75" t="s">
        <v>384</v>
      </c>
      <c r="I192" s="75" t="s">
        <v>186</v>
      </c>
      <c r="J192" s="131" t="s">
        <v>187</v>
      </c>
      <c r="K192" s="73"/>
      <c r="L192" s="73"/>
      <c r="M192" s="132"/>
      <c r="N192" s="91" t="s">
        <v>188</v>
      </c>
      <c r="O192" s="75" t="s">
        <v>50</v>
      </c>
      <c r="P192" s="75" t="s">
        <v>298</v>
      </c>
      <c r="Q192" s="136" t="s">
        <v>482</v>
      </c>
      <c r="R192" s="92"/>
    </row>
    <row r="193" s="53" customFormat="1" ht="12" spans="1:18">
      <c r="A193" s="69">
        <v>189</v>
      </c>
      <c r="B193" s="69"/>
      <c r="C193" s="69" t="s">
        <v>483</v>
      </c>
      <c r="D193" s="69" t="s">
        <v>484</v>
      </c>
      <c r="E193" s="104" t="s">
        <v>485</v>
      </c>
      <c r="F193" s="69" t="s">
        <v>183</v>
      </c>
      <c r="G193" s="71" t="s">
        <v>388</v>
      </c>
      <c r="H193" s="69" t="s">
        <v>185</v>
      </c>
      <c r="I193" s="69" t="s">
        <v>186</v>
      </c>
      <c r="J193" s="72" t="s">
        <v>187</v>
      </c>
      <c r="K193" s="73"/>
      <c r="L193" s="91" t="s">
        <v>188</v>
      </c>
      <c r="M193" s="105"/>
      <c r="N193" s="91" t="s">
        <v>188</v>
      </c>
      <c r="O193" s="75" t="s">
        <v>50</v>
      </c>
      <c r="P193" s="75" t="s">
        <v>189</v>
      </c>
      <c r="Q193" s="94" t="s">
        <v>486</v>
      </c>
      <c r="R193" s="106"/>
    </row>
    <row r="194" s="53" customFormat="1" ht="19.2" spans="1:18">
      <c r="A194" s="69">
        <v>190</v>
      </c>
      <c r="B194" s="69"/>
      <c r="C194" s="69"/>
      <c r="D194" s="69"/>
      <c r="E194" s="104" t="s">
        <v>487</v>
      </c>
      <c r="F194" s="69" t="s">
        <v>183</v>
      </c>
      <c r="G194" s="71" t="s">
        <v>488</v>
      </c>
      <c r="H194" s="69" t="s">
        <v>206</v>
      </c>
      <c r="I194" s="69" t="s">
        <v>186</v>
      </c>
      <c r="J194" s="72" t="s">
        <v>187</v>
      </c>
      <c r="K194" s="73"/>
      <c r="L194" s="91" t="s">
        <v>188</v>
      </c>
      <c r="M194" s="105"/>
      <c r="N194" s="91" t="s">
        <v>188</v>
      </c>
      <c r="O194" s="75" t="s">
        <v>50</v>
      </c>
      <c r="P194" s="75" t="s">
        <v>189</v>
      </c>
      <c r="Q194" s="76"/>
      <c r="R194" s="106"/>
    </row>
    <row r="195" s="53" customFormat="1" ht="12" spans="1:18">
      <c r="A195" s="69">
        <v>191</v>
      </c>
      <c r="B195" s="69"/>
      <c r="C195" s="69"/>
      <c r="D195" s="69"/>
      <c r="E195" s="104" t="s">
        <v>489</v>
      </c>
      <c r="F195" s="69" t="s">
        <v>183</v>
      </c>
      <c r="G195" s="71" t="s">
        <v>388</v>
      </c>
      <c r="H195" s="69" t="s">
        <v>185</v>
      </c>
      <c r="I195" s="69" t="s">
        <v>186</v>
      </c>
      <c r="J195" s="72" t="s">
        <v>187</v>
      </c>
      <c r="K195" s="73"/>
      <c r="L195" s="91" t="s">
        <v>188</v>
      </c>
      <c r="M195" s="105"/>
      <c r="N195" s="91" t="s">
        <v>188</v>
      </c>
      <c r="O195" s="75" t="s">
        <v>50</v>
      </c>
      <c r="P195" s="75" t="s">
        <v>189</v>
      </c>
      <c r="Q195" s="94" t="s">
        <v>490</v>
      </c>
      <c r="R195" s="106"/>
    </row>
    <row r="196" s="53" customFormat="1" ht="12" spans="1:18">
      <c r="A196" s="69">
        <v>192</v>
      </c>
      <c r="B196" s="69"/>
      <c r="C196" s="69"/>
      <c r="D196" s="69"/>
      <c r="E196" s="104" t="s">
        <v>491</v>
      </c>
      <c r="F196" s="69" t="s">
        <v>183</v>
      </c>
      <c r="G196" s="71" t="s">
        <v>492</v>
      </c>
      <c r="H196" s="69" t="s">
        <v>193</v>
      </c>
      <c r="I196" s="69" t="s">
        <v>186</v>
      </c>
      <c r="J196" s="72" t="s">
        <v>187</v>
      </c>
      <c r="K196" s="73"/>
      <c r="L196" s="91" t="s">
        <v>188</v>
      </c>
      <c r="M196" s="105"/>
      <c r="N196" s="91" t="s">
        <v>188</v>
      </c>
      <c r="O196" s="75" t="s">
        <v>50</v>
      </c>
      <c r="P196" s="75" t="s">
        <v>189</v>
      </c>
      <c r="Q196" s="76"/>
      <c r="R196" s="106"/>
    </row>
    <row r="197" s="53" customFormat="1" ht="12" spans="1:18">
      <c r="A197" s="69">
        <v>193</v>
      </c>
      <c r="B197" s="69"/>
      <c r="C197" s="69"/>
      <c r="D197" s="69"/>
      <c r="E197" s="104" t="s">
        <v>493</v>
      </c>
      <c r="F197" s="69" t="s">
        <v>183</v>
      </c>
      <c r="G197" s="71" t="s">
        <v>494</v>
      </c>
      <c r="H197" s="69" t="s">
        <v>185</v>
      </c>
      <c r="I197" s="69" t="s">
        <v>186</v>
      </c>
      <c r="J197" s="72" t="s">
        <v>187</v>
      </c>
      <c r="K197" s="73"/>
      <c r="L197" s="73"/>
      <c r="M197" s="105"/>
      <c r="N197" s="91"/>
      <c r="O197" s="75" t="s">
        <v>50</v>
      </c>
      <c r="P197" s="75" t="s">
        <v>189</v>
      </c>
      <c r="Q197" s="76"/>
      <c r="R197" s="106"/>
    </row>
    <row r="198" s="52" customFormat="1" spans="1:18">
      <c r="A198" s="69">
        <v>194</v>
      </c>
      <c r="B198" s="69"/>
      <c r="C198" s="69"/>
      <c r="D198" s="69"/>
      <c r="E198" s="104" t="s">
        <v>495</v>
      </c>
      <c r="F198" s="69" t="s">
        <v>496</v>
      </c>
      <c r="G198" s="71" t="s">
        <v>497</v>
      </c>
      <c r="H198" s="69" t="s">
        <v>185</v>
      </c>
      <c r="I198" s="69" t="s">
        <v>186</v>
      </c>
      <c r="J198" s="72" t="s">
        <v>187</v>
      </c>
      <c r="K198" s="73"/>
      <c r="L198" s="91" t="s">
        <v>188</v>
      </c>
      <c r="M198" s="105"/>
      <c r="N198" s="91" t="s">
        <v>188</v>
      </c>
      <c r="O198" s="75" t="s">
        <v>50</v>
      </c>
      <c r="P198" s="75" t="s">
        <v>189</v>
      </c>
      <c r="Q198" s="116"/>
      <c r="R198" s="92"/>
    </row>
    <row r="199" s="52" customFormat="1" spans="1:18">
      <c r="A199" s="69">
        <v>195</v>
      </c>
      <c r="B199" s="69"/>
      <c r="C199" s="69"/>
      <c r="D199" s="69"/>
      <c r="E199" s="104" t="s">
        <v>498</v>
      </c>
      <c r="F199" s="69" t="s">
        <v>496</v>
      </c>
      <c r="G199" s="71" t="s">
        <v>497</v>
      </c>
      <c r="H199" s="69" t="s">
        <v>185</v>
      </c>
      <c r="I199" s="69" t="s">
        <v>186</v>
      </c>
      <c r="J199" s="72" t="s">
        <v>187</v>
      </c>
      <c r="K199" s="73"/>
      <c r="L199" s="73"/>
      <c r="M199" s="105"/>
      <c r="N199" s="91"/>
      <c r="O199" s="75" t="s">
        <v>50</v>
      </c>
      <c r="P199" s="75" t="s">
        <v>189</v>
      </c>
      <c r="Q199" s="116"/>
      <c r="R199" s="92"/>
    </row>
    <row r="200" s="53" customFormat="1" ht="12" spans="1:18">
      <c r="A200" s="69">
        <v>196</v>
      </c>
      <c r="B200" s="69"/>
      <c r="C200" s="69"/>
      <c r="D200" s="69" t="s">
        <v>499</v>
      </c>
      <c r="E200" s="104" t="s">
        <v>469</v>
      </c>
      <c r="F200" s="69" t="s">
        <v>183</v>
      </c>
      <c r="G200" s="71" t="s">
        <v>470</v>
      </c>
      <c r="H200" s="69" t="s">
        <v>185</v>
      </c>
      <c r="I200" s="69" t="s">
        <v>186</v>
      </c>
      <c r="J200" s="72" t="s">
        <v>187</v>
      </c>
      <c r="K200" s="73"/>
      <c r="L200" s="91" t="s">
        <v>188</v>
      </c>
      <c r="M200" s="105"/>
      <c r="N200" s="91"/>
      <c r="O200" s="75" t="s">
        <v>50</v>
      </c>
      <c r="P200" s="75" t="s">
        <v>189</v>
      </c>
      <c r="Q200" s="80"/>
      <c r="R200" s="106"/>
    </row>
    <row r="201" s="53" customFormat="1" ht="12" spans="1:18">
      <c r="A201" s="69">
        <v>197</v>
      </c>
      <c r="B201" s="69"/>
      <c r="C201" s="69"/>
      <c r="D201" s="69"/>
      <c r="E201" s="104" t="s">
        <v>471</v>
      </c>
      <c r="F201" s="69" t="s">
        <v>183</v>
      </c>
      <c r="G201" s="71" t="s">
        <v>470</v>
      </c>
      <c r="H201" s="69" t="s">
        <v>185</v>
      </c>
      <c r="I201" s="69" t="s">
        <v>186</v>
      </c>
      <c r="J201" s="72" t="s">
        <v>187</v>
      </c>
      <c r="K201" s="73"/>
      <c r="L201" s="91" t="s">
        <v>188</v>
      </c>
      <c r="M201" s="105"/>
      <c r="N201" s="73"/>
      <c r="O201" s="75" t="s">
        <v>50</v>
      </c>
      <c r="P201" s="75" t="s">
        <v>189</v>
      </c>
      <c r="Q201" s="80"/>
      <c r="R201" s="106"/>
    </row>
    <row r="202" s="53" customFormat="1" ht="12" spans="1:18">
      <c r="A202" s="69">
        <v>198</v>
      </c>
      <c r="B202" s="69"/>
      <c r="C202" s="69"/>
      <c r="D202" s="69"/>
      <c r="E202" s="104" t="s">
        <v>472</v>
      </c>
      <c r="F202" s="69" t="s">
        <v>183</v>
      </c>
      <c r="G202" s="71" t="s">
        <v>470</v>
      </c>
      <c r="H202" s="69" t="s">
        <v>185</v>
      </c>
      <c r="I202" s="69" t="s">
        <v>186</v>
      </c>
      <c r="J202" s="72" t="s">
        <v>187</v>
      </c>
      <c r="K202" s="73"/>
      <c r="L202" s="91" t="s">
        <v>188</v>
      </c>
      <c r="M202" s="105"/>
      <c r="N202" s="73"/>
      <c r="O202" s="75" t="s">
        <v>50</v>
      </c>
      <c r="P202" s="75" t="s">
        <v>189</v>
      </c>
      <c r="Q202" s="80"/>
      <c r="R202" s="106"/>
    </row>
    <row r="203" s="53" customFormat="1" ht="12" spans="1:18">
      <c r="A203" s="69">
        <v>199</v>
      </c>
      <c r="B203" s="69"/>
      <c r="C203" s="69"/>
      <c r="D203" s="69"/>
      <c r="E203" s="104" t="s">
        <v>500</v>
      </c>
      <c r="F203" s="69" t="s">
        <v>191</v>
      </c>
      <c r="G203" s="71"/>
      <c r="H203" s="69" t="s">
        <v>193</v>
      </c>
      <c r="I203" s="69" t="s">
        <v>186</v>
      </c>
      <c r="J203" s="72" t="s">
        <v>187</v>
      </c>
      <c r="K203" s="73"/>
      <c r="L203" s="91" t="s">
        <v>188</v>
      </c>
      <c r="M203" s="105"/>
      <c r="N203" s="73"/>
      <c r="O203" s="75" t="s">
        <v>50</v>
      </c>
      <c r="P203" s="75" t="s">
        <v>189</v>
      </c>
      <c r="Q203" s="80"/>
      <c r="R203" s="106"/>
    </row>
    <row r="204" s="53" customFormat="1" ht="12" spans="1:18">
      <c r="A204" s="69">
        <v>200</v>
      </c>
      <c r="B204" s="69"/>
      <c r="C204" s="69"/>
      <c r="D204" s="69"/>
      <c r="E204" s="104" t="s">
        <v>501</v>
      </c>
      <c r="F204" s="69" t="s">
        <v>191</v>
      </c>
      <c r="G204" s="71"/>
      <c r="H204" s="69" t="s">
        <v>193</v>
      </c>
      <c r="I204" s="69" t="s">
        <v>186</v>
      </c>
      <c r="J204" s="72" t="s">
        <v>187</v>
      </c>
      <c r="K204" s="73"/>
      <c r="L204" s="91" t="s">
        <v>188</v>
      </c>
      <c r="M204" s="105"/>
      <c r="N204" s="73"/>
      <c r="O204" s="75" t="s">
        <v>50</v>
      </c>
      <c r="P204" s="75" t="s">
        <v>189</v>
      </c>
      <c r="Q204" s="80"/>
      <c r="R204" s="106"/>
    </row>
    <row r="205" s="53" customFormat="1" ht="12" spans="1:18">
      <c r="A205" s="69">
        <v>201</v>
      </c>
      <c r="B205" s="69"/>
      <c r="C205" s="69"/>
      <c r="D205" s="69"/>
      <c r="E205" s="104" t="s">
        <v>502</v>
      </c>
      <c r="F205" s="69" t="s">
        <v>191</v>
      </c>
      <c r="G205" s="71"/>
      <c r="H205" s="69" t="s">
        <v>193</v>
      </c>
      <c r="I205" s="69" t="s">
        <v>186</v>
      </c>
      <c r="J205" s="72" t="s">
        <v>187</v>
      </c>
      <c r="K205" s="73"/>
      <c r="L205" s="91" t="s">
        <v>188</v>
      </c>
      <c r="M205" s="105"/>
      <c r="N205" s="73"/>
      <c r="O205" s="75" t="s">
        <v>50</v>
      </c>
      <c r="P205" s="75" t="s">
        <v>189</v>
      </c>
      <c r="Q205" s="80"/>
      <c r="R205" s="106"/>
    </row>
    <row r="206" s="53" customFormat="1" ht="12" spans="1:18">
      <c r="A206" s="69">
        <v>202</v>
      </c>
      <c r="B206" s="69"/>
      <c r="C206" s="69"/>
      <c r="D206" s="69"/>
      <c r="E206" s="104" t="s">
        <v>503</v>
      </c>
      <c r="F206" s="69" t="s">
        <v>191</v>
      </c>
      <c r="G206" s="71"/>
      <c r="H206" s="69" t="s">
        <v>193</v>
      </c>
      <c r="I206" s="69" t="s">
        <v>186</v>
      </c>
      <c r="J206" s="72" t="s">
        <v>187</v>
      </c>
      <c r="K206" s="73"/>
      <c r="L206" s="91" t="s">
        <v>188</v>
      </c>
      <c r="M206" s="105"/>
      <c r="N206" s="73"/>
      <c r="O206" s="75" t="s">
        <v>50</v>
      </c>
      <c r="P206" s="75" t="s">
        <v>189</v>
      </c>
      <c r="Q206" s="80"/>
      <c r="R206" s="106"/>
    </row>
    <row r="207" s="53" customFormat="1" ht="12" spans="1:18">
      <c r="A207" s="69">
        <v>203</v>
      </c>
      <c r="B207" s="69"/>
      <c r="C207" s="69"/>
      <c r="D207" s="69"/>
      <c r="E207" s="104" t="s">
        <v>182</v>
      </c>
      <c r="F207" s="69" t="s">
        <v>191</v>
      </c>
      <c r="G207" s="71"/>
      <c r="H207" s="69" t="s">
        <v>185</v>
      </c>
      <c r="I207" s="69" t="s">
        <v>186</v>
      </c>
      <c r="J207" s="72" t="s">
        <v>187</v>
      </c>
      <c r="K207" s="73"/>
      <c r="L207" s="91" t="s">
        <v>188</v>
      </c>
      <c r="M207" s="105"/>
      <c r="N207" s="73"/>
      <c r="O207" s="75" t="s">
        <v>50</v>
      </c>
      <c r="P207" s="75" t="s">
        <v>189</v>
      </c>
      <c r="Q207" s="80"/>
      <c r="R207" s="106"/>
    </row>
    <row r="208" s="53" customFormat="1" ht="19.2" spans="1:18">
      <c r="A208" s="69">
        <v>204</v>
      </c>
      <c r="B208" s="69"/>
      <c r="C208" s="69"/>
      <c r="D208" s="69"/>
      <c r="E208" s="104" t="s">
        <v>504</v>
      </c>
      <c r="F208" s="69" t="s">
        <v>382</v>
      </c>
      <c r="G208" s="71"/>
      <c r="H208" s="69" t="s">
        <v>384</v>
      </c>
      <c r="I208" s="69" t="s">
        <v>186</v>
      </c>
      <c r="J208" s="72" t="s">
        <v>187</v>
      </c>
      <c r="K208" s="73"/>
      <c r="L208" s="91" t="s">
        <v>188</v>
      </c>
      <c r="M208" s="105"/>
      <c r="N208" s="73"/>
      <c r="O208" s="75" t="s">
        <v>194</v>
      </c>
      <c r="P208" s="75" t="s">
        <v>189</v>
      </c>
      <c r="Q208" s="80"/>
      <c r="R208" s="106"/>
    </row>
    <row r="209" s="53" customFormat="1" ht="12" spans="1:18">
      <c r="A209" s="69">
        <v>205</v>
      </c>
      <c r="B209" s="69"/>
      <c r="C209" s="69"/>
      <c r="D209" s="130" t="s">
        <v>505</v>
      </c>
      <c r="E209" s="104" t="s">
        <v>506</v>
      </c>
      <c r="F209" s="69" t="s">
        <v>191</v>
      </c>
      <c r="G209" s="71"/>
      <c r="H209" s="69" t="s">
        <v>193</v>
      </c>
      <c r="I209" s="69" t="s">
        <v>186</v>
      </c>
      <c r="J209" s="72" t="s">
        <v>187</v>
      </c>
      <c r="K209" s="73"/>
      <c r="L209" s="91" t="s">
        <v>188</v>
      </c>
      <c r="M209" s="105"/>
      <c r="N209" s="73"/>
      <c r="O209" s="75" t="s">
        <v>194</v>
      </c>
      <c r="P209" s="75" t="s">
        <v>189</v>
      </c>
      <c r="Q209" s="137"/>
      <c r="R209" s="106"/>
    </row>
    <row r="210" s="53" customFormat="1" ht="12" spans="1:18">
      <c r="A210" s="69">
        <v>206</v>
      </c>
      <c r="B210" s="69"/>
      <c r="C210" s="69"/>
      <c r="D210" s="130"/>
      <c r="E210" s="104" t="s">
        <v>507</v>
      </c>
      <c r="F210" s="69" t="s">
        <v>183</v>
      </c>
      <c r="G210" s="71"/>
      <c r="H210" s="69" t="s">
        <v>193</v>
      </c>
      <c r="I210" s="69" t="s">
        <v>186</v>
      </c>
      <c r="J210" s="72" t="s">
        <v>187</v>
      </c>
      <c r="K210" s="73"/>
      <c r="L210" s="91" t="s">
        <v>188</v>
      </c>
      <c r="M210" s="105"/>
      <c r="N210" s="73"/>
      <c r="O210" s="75" t="s">
        <v>194</v>
      </c>
      <c r="P210" s="75" t="s">
        <v>189</v>
      </c>
      <c r="Q210" s="137"/>
      <c r="R210" s="106"/>
    </row>
    <row r="211" s="52" customFormat="1" ht="18" spans="1:18">
      <c r="A211" s="69">
        <v>207</v>
      </c>
      <c r="B211" s="69"/>
      <c r="C211" s="69"/>
      <c r="D211" s="130"/>
      <c r="E211" s="90" t="s">
        <v>508</v>
      </c>
      <c r="F211" s="69" t="s">
        <v>183</v>
      </c>
      <c r="G211" s="71" t="s">
        <v>509</v>
      </c>
      <c r="H211" s="69" t="s">
        <v>193</v>
      </c>
      <c r="I211" s="69" t="s">
        <v>186</v>
      </c>
      <c r="J211" s="72" t="s">
        <v>187</v>
      </c>
      <c r="K211" s="73"/>
      <c r="L211" s="73"/>
      <c r="M211" s="75"/>
      <c r="N211" s="91" t="s">
        <v>188</v>
      </c>
      <c r="O211" s="75" t="s">
        <v>50</v>
      </c>
      <c r="P211" s="75" t="s">
        <v>298</v>
      </c>
      <c r="Q211" s="76" t="s">
        <v>510</v>
      </c>
      <c r="R211" s="92" t="s">
        <v>511</v>
      </c>
    </row>
    <row r="212" s="53" customFormat="1" ht="12" spans="1:18">
      <c r="A212" s="69">
        <v>208</v>
      </c>
      <c r="B212" s="69"/>
      <c r="C212" s="69"/>
      <c r="D212" s="130"/>
      <c r="E212" s="90" t="s">
        <v>512</v>
      </c>
      <c r="F212" s="69" t="s">
        <v>191</v>
      </c>
      <c r="G212" s="71" t="s">
        <v>513</v>
      </c>
      <c r="H212" s="69" t="s">
        <v>185</v>
      </c>
      <c r="I212" s="69" t="s">
        <v>186</v>
      </c>
      <c r="J212" s="72" t="s">
        <v>187</v>
      </c>
      <c r="K212" s="73"/>
      <c r="L212" s="73"/>
      <c r="M212" s="105"/>
      <c r="N212" s="91" t="s">
        <v>188</v>
      </c>
      <c r="O212" s="75" t="s">
        <v>50</v>
      </c>
      <c r="P212" s="75" t="s">
        <v>189</v>
      </c>
      <c r="Q212" s="116"/>
      <c r="R212" s="106"/>
    </row>
    <row r="213" s="53" customFormat="1" ht="19.2" spans="1:18">
      <c r="A213" s="69">
        <v>209</v>
      </c>
      <c r="B213" s="69"/>
      <c r="C213" s="69"/>
      <c r="D213" s="130"/>
      <c r="E213" s="104" t="s">
        <v>514</v>
      </c>
      <c r="F213" s="69" t="s">
        <v>183</v>
      </c>
      <c r="G213" s="71" t="s">
        <v>515</v>
      </c>
      <c r="H213" s="69" t="s">
        <v>185</v>
      </c>
      <c r="I213" s="69" t="s">
        <v>186</v>
      </c>
      <c r="J213" s="72" t="s">
        <v>187</v>
      </c>
      <c r="K213" s="73"/>
      <c r="L213" s="91" t="s">
        <v>188</v>
      </c>
      <c r="M213" s="75"/>
      <c r="N213" s="91"/>
      <c r="O213" s="75" t="s">
        <v>50</v>
      </c>
      <c r="P213" s="75" t="s">
        <v>189</v>
      </c>
      <c r="Q213" s="76"/>
      <c r="R213" s="106"/>
    </row>
    <row r="214" s="53" customFormat="1" ht="28.8" spans="1:18">
      <c r="A214" s="69">
        <v>210</v>
      </c>
      <c r="B214" s="69"/>
      <c r="C214" s="69"/>
      <c r="D214" s="130"/>
      <c r="E214" s="104" t="s">
        <v>516</v>
      </c>
      <c r="F214" s="69" t="s">
        <v>183</v>
      </c>
      <c r="G214" s="71" t="s">
        <v>517</v>
      </c>
      <c r="H214" s="69" t="s">
        <v>206</v>
      </c>
      <c r="I214" s="69" t="s">
        <v>186</v>
      </c>
      <c r="J214" s="72" t="s">
        <v>187</v>
      </c>
      <c r="K214" s="73"/>
      <c r="L214" s="91" t="s">
        <v>188</v>
      </c>
      <c r="M214" s="75"/>
      <c r="N214" s="91"/>
      <c r="O214" s="75" t="s">
        <v>50</v>
      </c>
      <c r="P214" s="75" t="s">
        <v>189</v>
      </c>
      <c r="Q214" s="76"/>
      <c r="R214" s="106"/>
    </row>
    <row r="215" s="53" customFormat="1" ht="12" spans="1:18">
      <c r="A215" s="69">
        <v>212</v>
      </c>
      <c r="B215" s="69"/>
      <c r="C215" s="69"/>
      <c r="D215" s="129" t="s">
        <v>518</v>
      </c>
      <c r="E215" s="104" t="s">
        <v>519</v>
      </c>
      <c r="F215" s="69" t="s">
        <v>191</v>
      </c>
      <c r="G215" s="71"/>
      <c r="H215" s="69" t="s">
        <v>185</v>
      </c>
      <c r="I215" s="69" t="s">
        <v>186</v>
      </c>
      <c r="J215" s="72" t="s">
        <v>187</v>
      </c>
      <c r="K215" s="73"/>
      <c r="L215" s="91" t="s">
        <v>188</v>
      </c>
      <c r="M215" s="105"/>
      <c r="N215" s="91"/>
      <c r="O215" s="75" t="s">
        <v>50</v>
      </c>
      <c r="P215" s="75" t="s">
        <v>189</v>
      </c>
      <c r="Q215" s="76"/>
      <c r="R215" s="106"/>
    </row>
    <row r="216" s="53" customFormat="1" ht="12" spans="1:18">
      <c r="A216" s="69">
        <v>213</v>
      </c>
      <c r="B216" s="69"/>
      <c r="C216" s="69"/>
      <c r="D216" s="130"/>
      <c r="E216" s="104" t="s">
        <v>520</v>
      </c>
      <c r="F216" s="69" t="s">
        <v>191</v>
      </c>
      <c r="G216" s="71"/>
      <c r="H216" s="69" t="s">
        <v>193</v>
      </c>
      <c r="I216" s="69" t="s">
        <v>186</v>
      </c>
      <c r="J216" s="72" t="s">
        <v>187</v>
      </c>
      <c r="K216" s="73"/>
      <c r="L216" s="91" t="s">
        <v>188</v>
      </c>
      <c r="M216" s="105"/>
      <c r="N216" s="91"/>
      <c r="O216" s="75" t="s">
        <v>50</v>
      </c>
      <c r="P216" s="75" t="s">
        <v>189</v>
      </c>
      <c r="Q216" s="76"/>
      <c r="R216" s="106"/>
    </row>
    <row r="217" s="53" customFormat="1" ht="12" spans="1:18">
      <c r="A217" s="69">
        <v>214</v>
      </c>
      <c r="B217" s="69"/>
      <c r="C217" s="69"/>
      <c r="D217" s="130"/>
      <c r="E217" s="104" t="s">
        <v>521</v>
      </c>
      <c r="F217" s="69" t="s">
        <v>183</v>
      </c>
      <c r="G217" s="71" t="s">
        <v>522</v>
      </c>
      <c r="H217" s="69" t="s">
        <v>185</v>
      </c>
      <c r="I217" s="69" t="s">
        <v>186</v>
      </c>
      <c r="J217" s="72" t="s">
        <v>187</v>
      </c>
      <c r="K217" s="73"/>
      <c r="L217" s="91" t="s">
        <v>188</v>
      </c>
      <c r="M217" s="105"/>
      <c r="N217" s="91"/>
      <c r="O217" s="75" t="s">
        <v>50</v>
      </c>
      <c r="P217" s="75" t="s">
        <v>189</v>
      </c>
      <c r="Q217" s="138" t="s">
        <v>523</v>
      </c>
      <c r="R217" s="106"/>
    </row>
    <row r="218" s="53" customFormat="1" ht="12" spans="1:18">
      <c r="A218" s="69">
        <v>215</v>
      </c>
      <c r="B218" s="69"/>
      <c r="C218" s="69"/>
      <c r="D218" s="130"/>
      <c r="E218" s="104" t="s">
        <v>524</v>
      </c>
      <c r="F218" s="69" t="s">
        <v>191</v>
      </c>
      <c r="G218" s="71" t="s">
        <v>525</v>
      </c>
      <c r="H218" s="69" t="s">
        <v>185</v>
      </c>
      <c r="I218" s="69" t="s">
        <v>186</v>
      </c>
      <c r="J218" s="72" t="s">
        <v>187</v>
      </c>
      <c r="K218" s="73"/>
      <c r="L218" s="91" t="s">
        <v>188</v>
      </c>
      <c r="M218" s="105"/>
      <c r="N218" s="73"/>
      <c r="O218" s="75" t="s">
        <v>50</v>
      </c>
      <c r="P218" s="75" t="s">
        <v>189</v>
      </c>
      <c r="Q218" s="139"/>
      <c r="R218" s="106"/>
    </row>
    <row r="219" s="53" customFormat="1" ht="12" spans="1:18">
      <c r="A219" s="69">
        <v>216</v>
      </c>
      <c r="B219" s="69"/>
      <c r="C219" s="69"/>
      <c r="D219" s="130"/>
      <c r="E219" s="104" t="s">
        <v>526</v>
      </c>
      <c r="F219" s="69" t="s">
        <v>191</v>
      </c>
      <c r="G219" s="71" t="s">
        <v>527</v>
      </c>
      <c r="H219" s="69" t="s">
        <v>193</v>
      </c>
      <c r="I219" s="69" t="s">
        <v>186</v>
      </c>
      <c r="J219" s="72" t="s">
        <v>187</v>
      </c>
      <c r="K219" s="73"/>
      <c r="L219" s="91" t="s">
        <v>188</v>
      </c>
      <c r="M219" s="105"/>
      <c r="N219" s="73"/>
      <c r="O219" s="75" t="s">
        <v>50</v>
      </c>
      <c r="P219" s="75" t="s">
        <v>189</v>
      </c>
      <c r="Q219" s="140"/>
      <c r="R219" s="106"/>
    </row>
    <row r="220" s="53" customFormat="1" ht="19.2" spans="1:18">
      <c r="A220" s="69">
        <v>217</v>
      </c>
      <c r="B220" s="69"/>
      <c r="C220" s="69"/>
      <c r="D220" s="130"/>
      <c r="E220" s="104" t="s">
        <v>528</v>
      </c>
      <c r="F220" s="69" t="s">
        <v>191</v>
      </c>
      <c r="G220" s="71" t="s">
        <v>529</v>
      </c>
      <c r="H220" s="69" t="s">
        <v>193</v>
      </c>
      <c r="I220" s="69" t="s">
        <v>252</v>
      </c>
      <c r="J220" s="72" t="s">
        <v>187</v>
      </c>
      <c r="K220" s="73"/>
      <c r="L220" s="91" t="s">
        <v>188</v>
      </c>
      <c r="M220" s="105"/>
      <c r="N220" s="73"/>
      <c r="O220" s="75" t="s">
        <v>50</v>
      </c>
      <c r="P220" s="75" t="s">
        <v>189</v>
      </c>
      <c r="Q220" s="76"/>
      <c r="R220" s="106"/>
    </row>
    <row r="221" s="53" customFormat="1" ht="72" spans="1:18">
      <c r="A221" s="69">
        <v>218</v>
      </c>
      <c r="B221" s="69"/>
      <c r="C221" s="69"/>
      <c r="D221" s="130"/>
      <c r="E221" s="104" t="s">
        <v>530</v>
      </c>
      <c r="F221" s="69" t="s">
        <v>183</v>
      </c>
      <c r="G221" s="71" t="s">
        <v>388</v>
      </c>
      <c r="H221" s="69" t="s">
        <v>185</v>
      </c>
      <c r="I221" s="69" t="s">
        <v>186</v>
      </c>
      <c r="J221" s="72" t="s">
        <v>187</v>
      </c>
      <c r="K221" s="73"/>
      <c r="L221" s="91" t="s">
        <v>188</v>
      </c>
      <c r="M221" s="105"/>
      <c r="N221" s="73"/>
      <c r="O221" s="75" t="s">
        <v>50</v>
      </c>
      <c r="P221" s="75" t="s">
        <v>189</v>
      </c>
      <c r="Q221" s="141" t="s">
        <v>531</v>
      </c>
      <c r="R221" s="106"/>
    </row>
    <row r="222" s="51" customFormat="1" ht="18" spans="1:18">
      <c r="A222" s="69">
        <v>219</v>
      </c>
      <c r="B222" s="108"/>
      <c r="C222" s="108"/>
      <c r="D222" s="129" t="s">
        <v>532</v>
      </c>
      <c r="E222" s="142" t="s">
        <v>533</v>
      </c>
      <c r="F222" s="120" t="s">
        <v>183</v>
      </c>
      <c r="G222" s="124"/>
      <c r="H222" s="120" t="s">
        <v>193</v>
      </c>
      <c r="I222" s="108" t="s">
        <v>186</v>
      </c>
      <c r="J222" s="120" t="s">
        <v>187</v>
      </c>
      <c r="K222" s="73"/>
      <c r="L222" s="74"/>
      <c r="M222" s="74"/>
      <c r="N222" s="91" t="s">
        <v>188</v>
      </c>
      <c r="O222" s="75" t="s">
        <v>50</v>
      </c>
      <c r="P222" s="120" t="s">
        <v>189</v>
      </c>
      <c r="Q222" s="143" t="s">
        <v>534</v>
      </c>
      <c r="R222" s="77"/>
    </row>
    <row r="223" s="51" customFormat="1" ht="27" spans="1:18">
      <c r="A223" s="69">
        <v>220</v>
      </c>
      <c r="B223" s="108"/>
      <c r="C223" s="108"/>
      <c r="D223" s="130"/>
      <c r="E223" s="142" t="s">
        <v>535</v>
      </c>
      <c r="F223" s="120" t="s">
        <v>191</v>
      </c>
      <c r="G223" s="144" t="s">
        <v>536</v>
      </c>
      <c r="H223" s="120" t="s">
        <v>185</v>
      </c>
      <c r="I223" s="75" t="s">
        <v>537</v>
      </c>
      <c r="J223" s="120" t="s">
        <v>187</v>
      </c>
      <c r="K223" s="73"/>
      <c r="L223" s="74"/>
      <c r="M223" s="74"/>
      <c r="N223" s="91" t="s">
        <v>188</v>
      </c>
      <c r="O223" s="75" t="s">
        <v>50</v>
      </c>
      <c r="P223" s="120" t="s">
        <v>189</v>
      </c>
      <c r="Q223" s="141" t="s">
        <v>538</v>
      </c>
      <c r="R223" s="106" t="s">
        <v>539</v>
      </c>
    </row>
    <row r="224" s="51" customFormat="1" ht="36" spans="1:18">
      <c r="A224" s="69">
        <v>221</v>
      </c>
      <c r="B224" s="108"/>
      <c r="C224" s="108"/>
      <c r="D224" s="130"/>
      <c r="E224" s="142" t="s">
        <v>540</v>
      </c>
      <c r="F224" s="120" t="s">
        <v>183</v>
      </c>
      <c r="G224" s="124" t="s">
        <v>388</v>
      </c>
      <c r="H224" s="120" t="s">
        <v>185</v>
      </c>
      <c r="I224" s="75" t="s">
        <v>537</v>
      </c>
      <c r="J224" s="120" t="s">
        <v>187</v>
      </c>
      <c r="K224" s="73"/>
      <c r="L224" s="74"/>
      <c r="M224" s="74"/>
      <c r="N224" s="91" t="s">
        <v>188</v>
      </c>
      <c r="O224" s="75" t="s">
        <v>50</v>
      </c>
      <c r="P224" s="120" t="s">
        <v>189</v>
      </c>
      <c r="Q224" s="141" t="s">
        <v>541</v>
      </c>
      <c r="R224" s="77"/>
    </row>
    <row r="225" s="51" customFormat="1" ht="12" spans="1:19">
      <c r="A225" s="69">
        <v>222</v>
      </c>
      <c r="B225" s="108"/>
      <c r="C225" s="108"/>
      <c r="D225" s="130"/>
      <c r="E225" s="142" t="s">
        <v>44</v>
      </c>
      <c r="F225" s="120" t="s">
        <v>191</v>
      </c>
      <c r="G225" s="124"/>
      <c r="H225" s="120" t="s">
        <v>193</v>
      </c>
      <c r="I225" s="108" t="s">
        <v>186</v>
      </c>
      <c r="J225" s="120" t="s">
        <v>187</v>
      </c>
      <c r="K225" s="73"/>
      <c r="L225" s="74"/>
      <c r="M225" s="74"/>
      <c r="N225" s="91" t="s">
        <v>188</v>
      </c>
      <c r="O225" s="75" t="s">
        <v>50</v>
      </c>
      <c r="P225" s="120" t="s">
        <v>189</v>
      </c>
      <c r="Q225" s="141"/>
      <c r="R225" s="77"/>
    </row>
    <row r="226" s="51" customFormat="1" ht="48" spans="1:19">
      <c r="A226" s="69">
        <v>223</v>
      </c>
      <c r="B226" s="108"/>
      <c r="C226" s="108"/>
      <c r="D226" s="130"/>
      <c r="E226" s="142" t="s">
        <v>542</v>
      </c>
      <c r="F226" s="120" t="s">
        <v>183</v>
      </c>
      <c r="G226" s="86" t="s">
        <v>543</v>
      </c>
      <c r="H226" s="120" t="s">
        <v>185</v>
      </c>
      <c r="I226" s="108" t="s">
        <v>186</v>
      </c>
      <c r="J226" s="120" t="s">
        <v>187</v>
      </c>
      <c r="K226" s="73"/>
      <c r="L226" s="74"/>
      <c r="M226" s="74"/>
      <c r="N226" s="91" t="s">
        <v>188</v>
      </c>
      <c r="O226" s="75" t="s">
        <v>50</v>
      </c>
      <c r="P226" s="120" t="s">
        <v>189</v>
      </c>
      <c r="Q226" s="141"/>
      <c r="R226" s="77"/>
    </row>
    <row r="227" s="51" customFormat="1" ht="42" spans="1:19">
      <c r="A227" s="69">
        <v>224</v>
      </c>
      <c r="B227" s="108"/>
      <c r="C227" s="108"/>
      <c r="D227" s="130"/>
      <c r="E227" s="142" t="s">
        <v>544</v>
      </c>
      <c r="F227" s="120" t="s">
        <v>191</v>
      </c>
      <c r="G227" s="124" t="s">
        <v>545</v>
      </c>
      <c r="H227" s="120" t="s">
        <v>193</v>
      </c>
      <c r="I227" s="108" t="s">
        <v>186</v>
      </c>
      <c r="J227" s="120" t="s">
        <v>187</v>
      </c>
      <c r="K227" s="73"/>
      <c r="L227" s="74"/>
      <c r="M227" s="74"/>
      <c r="N227" s="91" t="s">
        <v>188</v>
      </c>
      <c r="O227" s="75" t="s">
        <v>50</v>
      </c>
      <c r="P227" s="120" t="s">
        <v>189</v>
      </c>
      <c r="Q227" s="141" t="s">
        <v>546</v>
      </c>
      <c r="R227" s="106" t="s">
        <v>547</v>
      </c>
      <c r="S227" s="145" t="s">
        <v>548</v>
      </c>
    </row>
    <row r="228" s="51" customFormat="1" ht="12" spans="1:19">
      <c r="A228" s="69">
        <v>225</v>
      </c>
      <c r="B228" s="108"/>
      <c r="C228" s="108"/>
      <c r="D228" s="130"/>
      <c r="E228" s="142" t="s">
        <v>549</v>
      </c>
      <c r="F228" s="120" t="s">
        <v>183</v>
      </c>
      <c r="G228" s="124"/>
      <c r="H228" s="120" t="s">
        <v>193</v>
      </c>
      <c r="I228" s="108" t="s">
        <v>186</v>
      </c>
      <c r="J228" s="120" t="s">
        <v>187</v>
      </c>
      <c r="K228" s="73"/>
      <c r="L228" s="74"/>
      <c r="M228" s="74"/>
      <c r="N228" s="91" t="s">
        <v>188</v>
      </c>
      <c r="O228" s="75" t="s">
        <v>50</v>
      </c>
      <c r="P228" s="120" t="s">
        <v>189</v>
      </c>
      <c r="Q228" s="114"/>
      <c r="R228" s="77"/>
    </row>
    <row r="229" s="51" customFormat="1" ht="19.2" spans="1:19">
      <c r="A229" s="69">
        <v>226</v>
      </c>
      <c r="B229" s="108"/>
      <c r="C229" s="108"/>
      <c r="D229" s="130"/>
      <c r="E229" s="142" t="s">
        <v>9</v>
      </c>
      <c r="F229" s="120" t="s">
        <v>183</v>
      </c>
      <c r="G229" s="124" t="s">
        <v>550</v>
      </c>
      <c r="H229" s="120" t="s">
        <v>185</v>
      </c>
      <c r="I229" s="108" t="s">
        <v>186</v>
      </c>
      <c r="J229" s="120" t="s">
        <v>187</v>
      </c>
      <c r="K229" s="73"/>
      <c r="L229" s="74"/>
      <c r="M229" s="74"/>
      <c r="N229" s="91" t="s">
        <v>188</v>
      </c>
      <c r="O229" s="75" t="s">
        <v>50</v>
      </c>
      <c r="P229" s="120" t="s">
        <v>189</v>
      </c>
      <c r="Q229" s="141"/>
      <c r="R229" s="77"/>
    </row>
    <row r="230" s="51" customFormat="1" ht="19.2" spans="1:19">
      <c r="A230" s="69">
        <v>227</v>
      </c>
      <c r="B230" s="108"/>
      <c r="C230" s="108"/>
      <c r="D230" s="130"/>
      <c r="E230" s="142" t="s">
        <v>551</v>
      </c>
      <c r="F230" s="120" t="s">
        <v>183</v>
      </c>
      <c r="G230" s="124" t="s">
        <v>552</v>
      </c>
      <c r="H230" s="120" t="s">
        <v>185</v>
      </c>
      <c r="I230" s="108" t="s">
        <v>186</v>
      </c>
      <c r="J230" s="120" t="s">
        <v>187</v>
      </c>
      <c r="K230" s="146"/>
      <c r="L230" s="74"/>
      <c r="M230" s="74"/>
      <c r="N230" s="91" t="s">
        <v>188</v>
      </c>
      <c r="O230" s="75" t="s">
        <v>50</v>
      </c>
      <c r="P230" s="120" t="s">
        <v>189</v>
      </c>
      <c r="Q230" s="147" t="s">
        <v>553</v>
      </c>
      <c r="R230" s="77"/>
    </row>
    <row r="231" s="51" customFormat="1" ht="134.4" spans="1:19">
      <c r="A231" s="69">
        <v>228</v>
      </c>
      <c r="B231" s="108"/>
      <c r="C231" s="108"/>
      <c r="D231" s="130"/>
      <c r="E231" s="142" t="s">
        <v>554</v>
      </c>
      <c r="F231" s="120" t="s">
        <v>183</v>
      </c>
      <c r="G231" s="124" t="s">
        <v>555</v>
      </c>
      <c r="H231" s="120" t="s">
        <v>185</v>
      </c>
      <c r="I231" s="108" t="s">
        <v>186</v>
      </c>
      <c r="J231" s="120" t="s">
        <v>187</v>
      </c>
      <c r="K231" s="73"/>
      <c r="L231" s="74"/>
      <c r="M231" s="74"/>
      <c r="N231" s="91" t="s">
        <v>188</v>
      </c>
      <c r="O231" s="75" t="s">
        <v>50</v>
      </c>
      <c r="P231" s="120" t="s">
        <v>189</v>
      </c>
      <c r="Q231" s="147"/>
      <c r="R231" s="77"/>
    </row>
    <row r="232" s="53" customFormat="1" ht="12" spans="1:19">
      <c r="A232" s="69">
        <v>229</v>
      </c>
      <c r="B232" s="69"/>
      <c r="C232" s="69"/>
      <c r="D232" s="129" t="s">
        <v>556</v>
      </c>
      <c r="E232" s="104" t="s">
        <v>557</v>
      </c>
      <c r="F232" s="69" t="s">
        <v>183</v>
      </c>
      <c r="G232" s="71" t="s">
        <v>388</v>
      </c>
      <c r="H232" s="69" t="s">
        <v>185</v>
      </c>
      <c r="I232" s="69" t="s">
        <v>186</v>
      </c>
      <c r="J232" s="72" t="s">
        <v>187</v>
      </c>
      <c r="K232" s="73"/>
      <c r="L232" s="91" t="s">
        <v>188</v>
      </c>
      <c r="M232" s="105"/>
      <c r="N232" s="73"/>
      <c r="O232" s="75" t="s">
        <v>50</v>
      </c>
      <c r="P232" s="75" t="s">
        <v>189</v>
      </c>
      <c r="Q232" s="76"/>
      <c r="R232" s="106"/>
    </row>
    <row r="233" s="53" customFormat="1" ht="22.15" customHeight="1" spans="1:19">
      <c r="A233" s="69">
        <v>230</v>
      </c>
      <c r="B233" s="69"/>
      <c r="C233" s="69"/>
      <c r="D233" s="130"/>
      <c r="E233" s="104" t="s">
        <v>558</v>
      </c>
      <c r="F233" s="69" t="s">
        <v>191</v>
      </c>
      <c r="G233" s="71"/>
      <c r="H233" s="69" t="s">
        <v>193</v>
      </c>
      <c r="I233" s="69" t="s">
        <v>186</v>
      </c>
      <c r="J233" s="72" t="s">
        <v>187</v>
      </c>
      <c r="K233" s="73"/>
      <c r="L233" s="91" t="s">
        <v>188</v>
      </c>
      <c r="M233" s="105"/>
      <c r="N233" s="73"/>
      <c r="O233" s="75" t="s">
        <v>50</v>
      </c>
      <c r="P233" s="75" t="s">
        <v>189</v>
      </c>
      <c r="Q233" s="76"/>
      <c r="R233" s="106"/>
    </row>
    <row r="234" s="53" customFormat="1" ht="22.9" customHeight="1" spans="1:19">
      <c r="A234" s="69">
        <v>231</v>
      </c>
      <c r="B234" s="69"/>
      <c r="C234" s="69"/>
      <c r="D234" s="130"/>
      <c r="E234" s="104" t="s">
        <v>559</v>
      </c>
      <c r="F234" s="69" t="s">
        <v>191</v>
      </c>
      <c r="G234" s="71"/>
      <c r="H234" s="69" t="s">
        <v>193</v>
      </c>
      <c r="I234" s="69" t="s">
        <v>186</v>
      </c>
      <c r="J234" s="72" t="s">
        <v>187</v>
      </c>
      <c r="K234" s="73"/>
      <c r="L234" s="91" t="s">
        <v>188</v>
      </c>
      <c r="M234" s="105"/>
      <c r="N234" s="73"/>
      <c r="O234" s="75" t="s">
        <v>50</v>
      </c>
      <c r="P234" s="75" t="s">
        <v>189</v>
      </c>
      <c r="Q234" s="76"/>
      <c r="R234" s="106"/>
    </row>
    <row r="235" s="53" customFormat="1" ht="12" spans="1:19">
      <c r="A235" s="69">
        <v>232</v>
      </c>
      <c r="B235" s="69"/>
      <c r="C235" s="69"/>
      <c r="D235" s="130"/>
      <c r="E235" s="104" t="s">
        <v>560</v>
      </c>
      <c r="F235" s="69" t="s">
        <v>191</v>
      </c>
      <c r="G235" s="71"/>
      <c r="H235" s="69" t="s">
        <v>193</v>
      </c>
      <c r="I235" s="69" t="s">
        <v>186</v>
      </c>
      <c r="J235" s="72" t="s">
        <v>187</v>
      </c>
      <c r="K235" s="73"/>
      <c r="L235" s="91" t="s">
        <v>188</v>
      </c>
      <c r="M235" s="105"/>
      <c r="N235" s="73"/>
      <c r="O235" s="75" t="s">
        <v>50</v>
      </c>
      <c r="P235" s="75" t="s">
        <v>189</v>
      </c>
      <c r="Q235" s="76"/>
      <c r="R235" s="106"/>
    </row>
    <row r="236" s="53" customFormat="1" ht="19.2" spans="1:19">
      <c r="A236" s="69">
        <v>233</v>
      </c>
      <c r="B236" s="69"/>
      <c r="C236" s="69"/>
      <c r="D236" s="133"/>
      <c r="E236" s="104" t="s">
        <v>561</v>
      </c>
      <c r="F236" s="69" t="s">
        <v>191</v>
      </c>
      <c r="G236" s="71"/>
      <c r="H236" s="69" t="s">
        <v>193</v>
      </c>
      <c r="I236" s="69" t="s">
        <v>186</v>
      </c>
      <c r="J236" s="72" t="s">
        <v>187</v>
      </c>
      <c r="K236" s="73"/>
      <c r="L236" s="91" t="s">
        <v>188</v>
      </c>
      <c r="M236" s="105"/>
      <c r="N236" s="73"/>
      <c r="O236" s="75" t="s">
        <v>50</v>
      </c>
      <c r="P236" s="75" t="s">
        <v>189</v>
      </c>
      <c r="Q236" s="76"/>
      <c r="R236" s="106"/>
    </row>
    <row r="237" s="53" customFormat="1" ht="19.2" spans="1:19">
      <c r="A237" s="69">
        <v>234</v>
      </c>
      <c r="B237" s="69"/>
      <c r="C237" s="69"/>
      <c r="D237" s="69" t="s">
        <v>562</v>
      </c>
      <c r="E237" s="104" t="s">
        <v>563</v>
      </c>
      <c r="F237" s="69" t="s">
        <v>382</v>
      </c>
      <c r="G237" s="71"/>
      <c r="H237" s="69" t="s">
        <v>384</v>
      </c>
      <c r="I237" s="69" t="s">
        <v>186</v>
      </c>
      <c r="J237" s="72" t="s">
        <v>187</v>
      </c>
      <c r="K237" s="73"/>
      <c r="L237" s="91" t="s">
        <v>188</v>
      </c>
      <c r="M237" s="105"/>
      <c r="N237" s="73"/>
      <c r="O237" s="75" t="s">
        <v>50</v>
      </c>
      <c r="P237" s="75" t="s">
        <v>189</v>
      </c>
      <c r="Q237" s="76"/>
      <c r="R237" s="106"/>
    </row>
    <row r="238" s="53" customFormat="1" ht="19.2" spans="1:19">
      <c r="A238" s="69">
        <v>235</v>
      </c>
      <c r="B238" s="69"/>
      <c r="C238" s="69"/>
      <c r="D238" s="69"/>
      <c r="E238" s="104" t="s">
        <v>433</v>
      </c>
      <c r="F238" s="69" t="s">
        <v>183</v>
      </c>
      <c r="G238" s="71" t="s">
        <v>434</v>
      </c>
      <c r="H238" s="69" t="s">
        <v>185</v>
      </c>
      <c r="I238" s="69" t="s">
        <v>186</v>
      </c>
      <c r="J238" s="72" t="s">
        <v>187</v>
      </c>
      <c r="K238" s="73"/>
      <c r="L238" s="91" t="s">
        <v>188</v>
      </c>
      <c r="M238" s="105"/>
      <c r="N238" s="73"/>
      <c r="O238" s="75" t="s">
        <v>50</v>
      </c>
      <c r="P238" s="75" t="s">
        <v>189</v>
      </c>
      <c r="Q238" s="76"/>
      <c r="R238" s="106"/>
    </row>
    <row r="239" s="53" customFormat="1" ht="48" spans="1:19">
      <c r="A239" s="69">
        <v>236</v>
      </c>
      <c r="B239" s="69"/>
      <c r="C239" s="69"/>
      <c r="D239" s="69"/>
      <c r="E239" s="104" t="s">
        <v>435</v>
      </c>
      <c r="F239" s="69" t="s">
        <v>183</v>
      </c>
      <c r="G239" s="71" t="s">
        <v>436</v>
      </c>
      <c r="H239" s="69" t="s">
        <v>185</v>
      </c>
      <c r="I239" s="69" t="s">
        <v>186</v>
      </c>
      <c r="J239" s="72" t="s">
        <v>187</v>
      </c>
      <c r="K239" s="73"/>
      <c r="L239" s="91" t="s">
        <v>188</v>
      </c>
      <c r="M239" s="105"/>
      <c r="N239" s="73"/>
      <c r="O239" s="75" t="s">
        <v>50</v>
      </c>
      <c r="P239" s="75" t="s">
        <v>189</v>
      </c>
      <c r="Q239" s="76"/>
      <c r="R239" s="106"/>
    </row>
    <row r="240" s="53" customFormat="1" ht="12" spans="1:19">
      <c r="A240" s="69">
        <v>237</v>
      </c>
      <c r="B240" s="69"/>
      <c r="C240" s="69"/>
      <c r="D240" s="69"/>
      <c r="E240" s="104" t="s">
        <v>437</v>
      </c>
      <c r="F240" s="69" t="s">
        <v>183</v>
      </c>
      <c r="G240" s="71"/>
      <c r="H240" s="69" t="s">
        <v>193</v>
      </c>
      <c r="I240" s="69" t="s">
        <v>252</v>
      </c>
      <c r="J240" s="72" t="s">
        <v>187</v>
      </c>
      <c r="K240" s="73"/>
      <c r="L240" s="91" t="s">
        <v>188</v>
      </c>
      <c r="M240" s="105"/>
      <c r="N240" s="73"/>
      <c r="O240" s="75" t="s">
        <v>50</v>
      </c>
      <c r="P240" s="75" t="s">
        <v>189</v>
      </c>
      <c r="Q240" s="76"/>
      <c r="R240" s="106"/>
    </row>
    <row r="241" s="53" customFormat="1" ht="12" spans="1:18">
      <c r="A241" s="69">
        <v>238</v>
      </c>
      <c r="B241" s="69"/>
      <c r="C241" s="69"/>
      <c r="D241" s="69"/>
      <c r="E241" s="104" t="s">
        <v>438</v>
      </c>
      <c r="F241" s="69" t="s">
        <v>183</v>
      </c>
      <c r="G241" s="71"/>
      <c r="H241" s="69" t="s">
        <v>193</v>
      </c>
      <c r="I241" s="69" t="s">
        <v>252</v>
      </c>
      <c r="J241" s="72" t="s">
        <v>187</v>
      </c>
      <c r="K241" s="73"/>
      <c r="L241" s="91" t="s">
        <v>188</v>
      </c>
      <c r="M241" s="105"/>
      <c r="N241" s="73"/>
      <c r="O241" s="75" t="s">
        <v>50</v>
      </c>
      <c r="P241" s="75" t="s">
        <v>189</v>
      </c>
      <c r="Q241" s="76"/>
      <c r="R241" s="106"/>
    </row>
    <row r="242" s="53" customFormat="1" ht="12" spans="1:18">
      <c r="A242" s="69">
        <v>239</v>
      </c>
      <c r="B242" s="69"/>
      <c r="C242" s="69"/>
      <c r="D242" s="69"/>
      <c r="E242" s="104" t="s">
        <v>564</v>
      </c>
      <c r="F242" s="69" t="s">
        <v>183</v>
      </c>
      <c r="G242" s="71"/>
      <c r="H242" s="69" t="s">
        <v>193</v>
      </c>
      <c r="I242" s="69" t="s">
        <v>186</v>
      </c>
      <c r="J242" s="72" t="s">
        <v>187</v>
      </c>
      <c r="K242" s="73"/>
      <c r="L242" s="91" t="s">
        <v>188</v>
      </c>
      <c r="M242" s="105"/>
      <c r="N242" s="73"/>
      <c r="O242" s="75" t="s">
        <v>50</v>
      </c>
      <c r="P242" s="75" t="s">
        <v>189</v>
      </c>
      <c r="Q242" s="76"/>
      <c r="R242" s="106"/>
    </row>
    <row r="243" s="53" customFormat="1" ht="12" spans="1:18">
      <c r="A243" s="69">
        <v>240</v>
      </c>
      <c r="B243" s="69"/>
      <c r="C243" s="69"/>
      <c r="D243" s="69"/>
      <c r="E243" s="104" t="s">
        <v>565</v>
      </c>
      <c r="F243" s="69" t="s">
        <v>183</v>
      </c>
      <c r="G243" s="71"/>
      <c r="H243" s="69" t="s">
        <v>193</v>
      </c>
      <c r="I243" s="69" t="s">
        <v>186</v>
      </c>
      <c r="J243" s="72" t="s">
        <v>187</v>
      </c>
      <c r="K243" s="73"/>
      <c r="L243" s="91" t="s">
        <v>188</v>
      </c>
      <c r="M243" s="105"/>
      <c r="N243" s="73"/>
      <c r="O243" s="75" t="s">
        <v>50</v>
      </c>
      <c r="P243" s="75" t="s">
        <v>189</v>
      </c>
      <c r="Q243" s="76"/>
      <c r="R243" s="106"/>
    </row>
    <row r="244" s="53" customFormat="1" ht="12" spans="1:18">
      <c r="A244" s="69">
        <v>241</v>
      </c>
      <c r="B244" s="69"/>
      <c r="C244" s="69"/>
      <c r="D244" s="69"/>
      <c r="E244" s="104" t="s">
        <v>566</v>
      </c>
      <c r="F244" s="69" t="s">
        <v>183</v>
      </c>
      <c r="G244" s="71" t="s">
        <v>567</v>
      </c>
      <c r="H244" s="69" t="s">
        <v>185</v>
      </c>
      <c r="I244" s="69" t="s">
        <v>186</v>
      </c>
      <c r="J244" s="72" t="s">
        <v>187</v>
      </c>
      <c r="K244" s="73"/>
      <c r="L244" s="91" t="s">
        <v>188</v>
      </c>
      <c r="M244" s="105"/>
      <c r="N244" s="73"/>
      <c r="O244" s="75" t="s">
        <v>50</v>
      </c>
      <c r="P244" s="75" t="s">
        <v>189</v>
      </c>
      <c r="Q244" s="76"/>
      <c r="R244" s="106"/>
    </row>
    <row r="245" s="54" customFormat="1" spans="1:18">
      <c r="A245" s="69">
        <v>242</v>
      </c>
      <c r="B245" s="69"/>
      <c r="C245" s="69" t="s">
        <v>568</v>
      </c>
      <c r="D245" s="69" t="s">
        <v>568</v>
      </c>
      <c r="E245" s="104" t="s">
        <v>237</v>
      </c>
      <c r="F245" s="69" t="s">
        <v>191</v>
      </c>
      <c r="G245" s="71" t="s">
        <v>569</v>
      </c>
      <c r="H245" s="69" t="s">
        <v>185</v>
      </c>
      <c r="I245" s="69" t="s">
        <v>186</v>
      </c>
      <c r="J245" s="72" t="s">
        <v>187</v>
      </c>
      <c r="K245" s="73"/>
      <c r="L245" s="91" t="s">
        <v>188</v>
      </c>
      <c r="M245" s="105"/>
      <c r="N245" s="73"/>
      <c r="O245" s="75" t="s">
        <v>50</v>
      </c>
      <c r="P245" s="75" t="s">
        <v>189</v>
      </c>
      <c r="Q245" s="76"/>
      <c r="R245" s="92"/>
    </row>
    <row r="246" s="54" customFormat="1" spans="1:18">
      <c r="A246" s="69">
        <v>243</v>
      </c>
      <c r="B246" s="69"/>
      <c r="C246" s="69"/>
      <c r="D246" s="69"/>
      <c r="E246" s="148" t="s">
        <v>570</v>
      </c>
      <c r="F246" s="69" t="s">
        <v>191</v>
      </c>
      <c r="G246" s="71"/>
      <c r="H246" s="69" t="s">
        <v>185</v>
      </c>
      <c r="I246" s="69" t="s">
        <v>186</v>
      </c>
      <c r="J246" s="72" t="s">
        <v>187</v>
      </c>
      <c r="K246" s="73"/>
      <c r="L246" s="91" t="s">
        <v>188</v>
      </c>
      <c r="M246" s="105"/>
      <c r="N246" s="73"/>
      <c r="O246" s="75" t="s">
        <v>50</v>
      </c>
      <c r="P246" s="75" t="s">
        <v>189</v>
      </c>
      <c r="Q246" s="76"/>
      <c r="R246" s="92"/>
    </row>
    <row r="247" s="54" customFormat="1" ht="19.2" spans="1:18">
      <c r="A247" s="69">
        <v>244</v>
      </c>
      <c r="B247" s="69"/>
      <c r="C247" s="69"/>
      <c r="D247" s="69"/>
      <c r="E247" s="148" t="s">
        <v>571</v>
      </c>
      <c r="F247" s="69" t="s">
        <v>191</v>
      </c>
      <c r="G247" s="71"/>
      <c r="H247" s="69" t="s">
        <v>185</v>
      </c>
      <c r="I247" s="69" t="s">
        <v>186</v>
      </c>
      <c r="J247" s="72" t="s">
        <v>187</v>
      </c>
      <c r="K247" s="73"/>
      <c r="L247" s="91" t="s">
        <v>188</v>
      </c>
      <c r="M247" s="105"/>
      <c r="N247" s="73"/>
      <c r="O247" s="75" t="s">
        <v>194</v>
      </c>
      <c r="P247" s="75" t="s">
        <v>189</v>
      </c>
      <c r="Q247" s="76"/>
      <c r="R247" s="92"/>
    </row>
    <row r="248" s="54" customFormat="1" ht="19.2" spans="1:18">
      <c r="A248" s="69">
        <v>245</v>
      </c>
      <c r="B248" s="69"/>
      <c r="C248" s="69"/>
      <c r="D248" s="69"/>
      <c r="E248" s="148" t="s">
        <v>572</v>
      </c>
      <c r="F248" s="69" t="s">
        <v>191</v>
      </c>
      <c r="G248" s="71"/>
      <c r="H248" s="69" t="s">
        <v>185</v>
      </c>
      <c r="I248" s="69" t="s">
        <v>186</v>
      </c>
      <c r="J248" s="72" t="s">
        <v>187</v>
      </c>
      <c r="K248" s="73"/>
      <c r="L248" s="91" t="s">
        <v>188</v>
      </c>
      <c r="M248" s="105"/>
      <c r="N248" s="73"/>
      <c r="O248" s="75" t="s">
        <v>194</v>
      </c>
      <c r="P248" s="75" t="s">
        <v>189</v>
      </c>
      <c r="Q248" s="76"/>
      <c r="R248" s="92"/>
    </row>
    <row r="249" s="54" customFormat="1" spans="1:18">
      <c r="A249" s="69">
        <v>246</v>
      </c>
      <c r="B249" s="69"/>
      <c r="C249" s="69"/>
      <c r="D249" s="69"/>
      <c r="E249" s="148" t="s">
        <v>573</v>
      </c>
      <c r="F249" s="69" t="s">
        <v>183</v>
      </c>
      <c r="G249" s="71"/>
      <c r="H249" s="69" t="s">
        <v>193</v>
      </c>
      <c r="I249" s="69" t="s">
        <v>186</v>
      </c>
      <c r="J249" s="72" t="s">
        <v>187</v>
      </c>
      <c r="K249" s="73"/>
      <c r="L249" s="91" t="s">
        <v>188</v>
      </c>
      <c r="M249" s="105"/>
      <c r="N249" s="73"/>
      <c r="O249" s="75" t="s">
        <v>194</v>
      </c>
      <c r="P249" s="75" t="s">
        <v>189</v>
      </c>
      <c r="Q249" s="76"/>
      <c r="R249" s="92"/>
    </row>
    <row r="250" s="54" customFormat="1" ht="19.2" spans="1:18">
      <c r="A250" s="69">
        <v>247</v>
      </c>
      <c r="B250" s="69"/>
      <c r="C250" s="69"/>
      <c r="D250" s="69"/>
      <c r="E250" s="148" t="s">
        <v>574</v>
      </c>
      <c r="F250" s="69" t="s">
        <v>183</v>
      </c>
      <c r="G250" s="71"/>
      <c r="H250" s="69" t="s">
        <v>193</v>
      </c>
      <c r="I250" s="69" t="s">
        <v>186</v>
      </c>
      <c r="J250" s="72" t="s">
        <v>187</v>
      </c>
      <c r="K250" s="73"/>
      <c r="L250" s="91" t="s">
        <v>188</v>
      </c>
      <c r="M250" s="105"/>
      <c r="N250" s="73"/>
      <c r="O250" s="75" t="s">
        <v>194</v>
      </c>
      <c r="P250" s="75" t="s">
        <v>189</v>
      </c>
      <c r="Q250" s="76"/>
      <c r="R250" s="92"/>
    </row>
    <row r="251" s="54" customFormat="1" spans="1:18">
      <c r="A251" s="69">
        <v>248</v>
      </c>
      <c r="B251" s="69"/>
      <c r="C251" s="69"/>
      <c r="D251" s="69"/>
      <c r="E251" s="148" t="s">
        <v>575</v>
      </c>
      <c r="F251" s="69" t="s">
        <v>183</v>
      </c>
      <c r="G251" s="71"/>
      <c r="H251" s="69" t="s">
        <v>193</v>
      </c>
      <c r="I251" s="69" t="s">
        <v>186</v>
      </c>
      <c r="J251" s="72" t="s">
        <v>187</v>
      </c>
      <c r="K251" s="73"/>
      <c r="L251" s="91" t="s">
        <v>188</v>
      </c>
      <c r="M251" s="105"/>
      <c r="N251" s="73"/>
      <c r="O251" s="75" t="s">
        <v>194</v>
      </c>
      <c r="P251" s="75" t="s">
        <v>189</v>
      </c>
      <c r="Q251" s="76"/>
      <c r="R251" s="92"/>
    </row>
    <row r="252" s="54" customFormat="1" spans="1:18">
      <c r="A252" s="69">
        <v>249</v>
      </c>
      <c r="B252" s="69"/>
      <c r="C252" s="69"/>
      <c r="D252" s="69"/>
      <c r="E252" s="148" t="s">
        <v>178</v>
      </c>
      <c r="F252" s="69" t="s">
        <v>183</v>
      </c>
      <c r="G252" s="71"/>
      <c r="H252" s="69" t="s">
        <v>193</v>
      </c>
      <c r="I252" s="69" t="s">
        <v>186</v>
      </c>
      <c r="J252" s="72" t="s">
        <v>187</v>
      </c>
      <c r="K252" s="73"/>
      <c r="L252" s="91" t="s">
        <v>188</v>
      </c>
      <c r="M252" s="105"/>
      <c r="N252" s="73"/>
      <c r="O252" s="75" t="s">
        <v>194</v>
      </c>
      <c r="P252" s="75" t="s">
        <v>189</v>
      </c>
      <c r="Q252" s="76"/>
      <c r="R252" s="92"/>
    </row>
    <row r="253" s="54" customFormat="1" ht="16.9" customHeight="1" spans="1:18">
      <c r="A253" s="69">
        <v>250</v>
      </c>
      <c r="B253" s="69"/>
      <c r="C253" s="69" t="s">
        <v>576</v>
      </c>
      <c r="D253" s="69" t="s">
        <v>577</v>
      </c>
      <c r="E253" s="104" t="s">
        <v>376</v>
      </c>
      <c r="F253" s="69" t="s">
        <v>191</v>
      </c>
      <c r="G253" s="71"/>
      <c r="H253" s="69" t="s">
        <v>185</v>
      </c>
      <c r="I253" s="69" t="s">
        <v>186</v>
      </c>
      <c r="J253" s="72" t="s">
        <v>187</v>
      </c>
      <c r="K253" s="73"/>
      <c r="L253" s="91" t="s">
        <v>188</v>
      </c>
      <c r="M253" s="75"/>
      <c r="N253" s="73"/>
      <c r="O253" s="75" t="s">
        <v>50</v>
      </c>
      <c r="P253" s="75" t="s">
        <v>189</v>
      </c>
      <c r="Q253" s="76"/>
      <c r="R253" s="92"/>
    </row>
    <row r="254" s="54" customFormat="1" ht="16.9" customHeight="1" spans="1:18">
      <c r="A254" s="69">
        <v>251</v>
      </c>
      <c r="B254" s="69"/>
      <c r="C254" s="69"/>
      <c r="D254" s="69"/>
      <c r="E254" s="104" t="s">
        <v>578</v>
      </c>
      <c r="F254" s="69" t="s">
        <v>183</v>
      </c>
      <c r="G254" s="71"/>
      <c r="H254" s="69" t="s">
        <v>193</v>
      </c>
      <c r="I254" s="69" t="s">
        <v>186</v>
      </c>
      <c r="J254" s="72" t="s">
        <v>187</v>
      </c>
      <c r="K254" s="73"/>
      <c r="L254" s="91" t="s">
        <v>188</v>
      </c>
      <c r="M254" s="75"/>
      <c r="N254" s="73"/>
      <c r="O254" s="75" t="s">
        <v>50</v>
      </c>
      <c r="P254" s="75" t="s">
        <v>189</v>
      </c>
      <c r="Q254" s="76"/>
      <c r="R254" s="92"/>
    </row>
    <row r="255" s="54" customFormat="1" ht="16.9" customHeight="1" spans="1:18">
      <c r="A255" s="69">
        <v>252</v>
      </c>
      <c r="B255" s="69"/>
      <c r="C255" s="69"/>
      <c r="D255" s="69"/>
      <c r="E255" s="104" t="s">
        <v>579</v>
      </c>
      <c r="F255" s="69" t="s">
        <v>183</v>
      </c>
      <c r="G255" s="71"/>
      <c r="H255" s="69" t="s">
        <v>193</v>
      </c>
      <c r="I255" s="69" t="s">
        <v>186</v>
      </c>
      <c r="J255" s="72" t="s">
        <v>187</v>
      </c>
      <c r="K255" s="73"/>
      <c r="L255" s="91" t="s">
        <v>188</v>
      </c>
      <c r="M255" s="75"/>
      <c r="N255" s="73"/>
      <c r="O255" s="75" t="s">
        <v>194</v>
      </c>
      <c r="P255" s="75" t="s">
        <v>189</v>
      </c>
      <c r="Q255" s="76"/>
      <c r="R255" s="92"/>
    </row>
    <row r="256" s="51" customFormat="1" ht="12" spans="1:18">
      <c r="A256" s="69">
        <v>254</v>
      </c>
      <c r="B256" s="108" t="s">
        <v>580</v>
      </c>
      <c r="C256" s="149" t="s">
        <v>581</v>
      </c>
      <c r="D256" s="150" t="s">
        <v>582</v>
      </c>
      <c r="E256" s="142" t="s">
        <v>583</v>
      </c>
      <c r="F256" s="120" t="s">
        <v>496</v>
      </c>
      <c r="G256" s="124" t="s">
        <v>584</v>
      </c>
      <c r="H256" s="120" t="s">
        <v>193</v>
      </c>
      <c r="I256" s="108" t="s">
        <v>186</v>
      </c>
      <c r="J256" s="120" t="s">
        <v>187</v>
      </c>
      <c r="K256" s="73"/>
      <c r="L256" s="74"/>
      <c r="M256" s="74"/>
      <c r="N256" s="91" t="s">
        <v>188</v>
      </c>
      <c r="O256" s="75" t="s">
        <v>50</v>
      </c>
      <c r="P256" s="120" t="s">
        <v>298</v>
      </c>
      <c r="Q256" s="141"/>
      <c r="R256" s="77"/>
    </row>
    <row r="257" s="51" customFormat="1" ht="12" spans="1:18">
      <c r="A257" s="69">
        <v>255</v>
      </c>
      <c r="B257" s="108"/>
      <c r="C257" s="149"/>
      <c r="D257" s="149"/>
      <c r="E257" s="151" t="s">
        <v>585</v>
      </c>
      <c r="F257" s="75" t="s">
        <v>183</v>
      </c>
      <c r="G257" s="134" t="s">
        <v>586</v>
      </c>
      <c r="H257" s="75" t="s">
        <v>185</v>
      </c>
      <c r="I257" s="75" t="s">
        <v>186</v>
      </c>
      <c r="J257" s="120" t="s">
        <v>187</v>
      </c>
      <c r="K257" s="73"/>
      <c r="L257" s="74"/>
      <c r="M257" s="74"/>
      <c r="N257" s="91" t="s">
        <v>188</v>
      </c>
      <c r="O257" s="75" t="s">
        <v>50</v>
      </c>
      <c r="P257" s="75" t="s">
        <v>370</v>
      </c>
      <c r="Q257" s="147" t="s">
        <v>587</v>
      </c>
      <c r="R257" s="77"/>
    </row>
    <row r="258" s="51" customFormat="1" ht="182.4" spans="1:18">
      <c r="A258" s="69">
        <v>256</v>
      </c>
      <c r="B258" s="108"/>
      <c r="C258" s="149"/>
      <c r="D258" s="149"/>
      <c r="E258" s="151" t="s">
        <v>588</v>
      </c>
      <c r="F258" s="75" t="s">
        <v>183</v>
      </c>
      <c r="G258" s="134" t="s">
        <v>589</v>
      </c>
      <c r="H258" s="75" t="s">
        <v>193</v>
      </c>
      <c r="I258" s="75" t="s">
        <v>186</v>
      </c>
      <c r="J258" s="120" t="s">
        <v>187</v>
      </c>
      <c r="K258" s="91" t="s">
        <v>188</v>
      </c>
      <c r="L258" s="74"/>
      <c r="M258" s="74"/>
      <c r="N258" s="91" t="s">
        <v>188</v>
      </c>
      <c r="O258" s="75" t="s">
        <v>50</v>
      </c>
      <c r="P258" s="75" t="s">
        <v>370</v>
      </c>
      <c r="Q258" s="152"/>
      <c r="R258" s="77"/>
    </row>
    <row r="259" s="51" customFormat="1" ht="18" spans="1:18">
      <c r="A259" s="69">
        <v>257</v>
      </c>
      <c r="B259" s="108"/>
      <c r="C259" s="149"/>
      <c r="D259" s="149"/>
      <c r="E259" s="142" t="s">
        <v>590</v>
      </c>
      <c r="F259" s="120" t="s">
        <v>183</v>
      </c>
      <c r="G259" s="124"/>
      <c r="H259" s="120" t="s">
        <v>193</v>
      </c>
      <c r="I259" s="108" t="s">
        <v>186</v>
      </c>
      <c r="J259" s="120" t="s">
        <v>187</v>
      </c>
      <c r="K259" s="73"/>
      <c r="L259" s="74"/>
      <c r="M259" s="74"/>
      <c r="N259" s="91" t="s">
        <v>188</v>
      </c>
      <c r="O259" s="75" t="s">
        <v>194</v>
      </c>
      <c r="P259" s="120" t="s">
        <v>189</v>
      </c>
      <c r="Q259" s="141" t="s">
        <v>591</v>
      </c>
      <c r="R259" s="77"/>
    </row>
    <row r="260" s="51" customFormat="1" ht="12" spans="1:18">
      <c r="A260" s="69">
        <v>258</v>
      </c>
      <c r="B260" s="108"/>
      <c r="C260" s="149"/>
      <c r="D260" s="149"/>
      <c r="E260" s="142" t="s">
        <v>592</v>
      </c>
      <c r="F260" s="120" t="s">
        <v>191</v>
      </c>
      <c r="G260" s="124" t="s">
        <v>593</v>
      </c>
      <c r="H260" s="120" t="s">
        <v>193</v>
      </c>
      <c r="I260" s="108" t="s">
        <v>186</v>
      </c>
      <c r="J260" s="120" t="s">
        <v>187</v>
      </c>
      <c r="K260" s="73"/>
      <c r="L260" s="74"/>
      <c r="M260" s="74"/>
      <c r="N260" s="91" t="s">
        <v>188</v>
      </c>
      <c r="O260" s="75" t="s">
        <v>50</v>
      </c>
      <c r="P260" s="120" t="s">
        <v>189</v>
      </c>
      <c r="Q260" s="141" t="s">
        <v>594</v>
      </c>
      <c r="R260" s="77"/>
    </row>
    <row r="261" s="51" customFormat="1" ht="12" spans="1:18">
      <c r="A261" s="69">
        <v>259</v>
      </c>
      <c r="B261" s="108"/>
      <c r="C261" s="149"/>
      <c r="D261" s="149"/>
      <c r="E261" s="142" t="s">
        <v>21</v>
      </c>
      <c r="F261" s="120" t="s">
        <v>191</v>
      </c>
      <c r="G261" s="124" t="s">
        <v>595</v>
      </c>
      <c r="H261" s="120" t="s">
        <v>193</v>
      </c>
      <c r="I261" s="108" t="s">
        <v>252</v>
      </c>
      <c r="J261" s="120" t="s">
        <v>187</v>
      </c>
      <c r="K261" s="73"/>
      <c r="L261" s="74"/>
      <c r="M261" s="74"/>
      <c r="N261" s="91" t="s">
        <v>188</v>
      </c>
      <c r="O261" s="75" t="s">
        <v>50</v>
      </c>
      <c r="P261" s="120" t="s">
        <v>189</v>
      </c>
      <c r="Q261" s="153"/>
      <c r="R261" s="77"/>
    </row>
    <row r="262" s="51" customFormat="1" ht="48" spans="1:18">
      <c r="A262" s="69">
        <v>260</v>
      </c>
      <c r="B262" s="108"/>
      <c r="C262" s="149"/>
      <c r="D262" s="149"/>
      <c r="E262" s="142" t="s">
        <v>596</v>
      </c>
      <c r="F262" s="120" t="s">
        <v>183</v>
      </c>
      <c r="G262" s="124" t="s">
        <v>597</v>
      </c>
      <c r="H262" s="120" t="s">
        <v>185</v>
      </c>
      <c r="I262" s="108" t="s">
        <v>186</v>
      </c>
      <c r="J262" s="120" t="s">
        <v>187</v>
      </c>
      <c r="K262" s="73"/>
      <c r="L262" s="74"/>
      <c r="M262" s="74"/>
      <c r="N262" s="91" t="s">
        <v>188</v>
      </c>
      <c r="O262" s="75" t="s">
        <v>50</v>
      </c>
      <c r="P262" s="120" t="s">
        <v>189</v>
      </c>
      <c r="Q262" s="154" t="s">
        <v>598</v>
      </c>
      <c r="R262" s="77"/>
    </row>
    <row r="263" s="51" customFormat="1" ht="18" spans="1:18">
      <c r="A263" s="69">
        <v>261</v>
      </c>
      <c r="B263" s="108"/>
      <c r="C263" s="149"/>
      <c r="D263" s="155"/>
      <c r="E263" s="142" t="s">
        <v>599</v>
      </c>
      <c r="F263" s="120" t="s">
        <v>183</v>
      </c>
      <c r="G263" s="124"/>
      <c r="H263" s="120" t="s">
        <v>193</v>
      </c>
      <c r="I263" s="108" t="s">
        <v>186</v>
      </c>
      <c r="J263" s="120" t="s">
        <v>187</v>
      </c>
      <c r="K263" s="73"/>
      <c r="L263" s="74"/>
      <c r="M263" s="74"/>
      <c r="N263" s="91" t="s">
        <v>188</v>
      </c>
      <c r="O263" s="75" t="s">
        <v>194</v>
      </c>
      <c r="P263" s="120" t="s">
        <v>189</v>
      </c>
      <c r="Q263" s="147" t="s">
        <v>600</v>
      </c>
      <c r="R263" s="77"/>
    </row>
    <row r="264" s="51" customFormat="1" ht="12" customHeight="1" spans="1:18">
      <c r="A264" s="69">
        <v>263</v>
      </c>
      <c r="B264" s="108"/>
      <c r="C264" s="149"/>
      <c r="D264" s="108" t="s">
        <v>601</v>
      </c>
      <c r="E264" s="142" t="s">
        <v>602</v>
      </c>
      <c r="F264" s="120" t="s">
        <v>496</v>
      </c>
      <c r="G264" s="124" t="s">
        <v>603</v>
      </c>
      <c r="H264" s="120" t="s">
        <v>193</v>
      </c>
      <c r="I264" s="108" t="s">
        <v>186</v>
      </c>
      <c r="J264" s="120" t="s">
        <v>187</v>
      </c>
      <c r="K264" s="73"/>
      <c r="L264" s="74"/>
      <c r="M264" s="74"/>
      <c r="N264" s="91" t="s">
        <v>188</v>
      </c>
      <c r="O264" s="75" t="s">
        <v>50</v>
      </c>
      <c r="P264" s="120" t="s">
        <v>189</v>
      </c>
      <c r="Q264" s="147"/>
      <c r="R264" s="77"/>
    </row>
    <row r="265" s="51" customFormat="1" ht="27" spans="1:18">
      <c r="A265" s="69">
        <v>265</v>
      </c>
      <c r="B265" s="108"/>
      <c r="C265" s="149"/>
      <c r="D265" s="149" t="s">
        <v>604</v>
      </c>
      <c r="E265" s="142" t="s">
        <v>605</v>
      </c>
      <c r="F265" s="120" t="s">
        <v>183</v>
      </c>
      <c r="G265" s="156" t="s">
        <v>606</v>
      </c>
      <c r="H265" s="120" t="s">
        <v>185</v>
      </c>
      <c r="I265" s="108" t="s">
        <v>252</v>
      </c>
      <c r="J265" s="120" t="s">
        <v>187</v>
      </c>
      <c r="K265" s="91" t="s">
        <v>188</v>
      </c>
      <c r="L265" s="74"/>
      <c r="M265" s="74"/>
      <c r="N265" s="91" t="s">
        <v>188</v>
      </c>
      <c r="O265" s="75" t="s">
        <v>50</v>
      </c>
      <c r="P265" s="120" t="s">
        <v>189</v>
      </c>
      <c r="Q265" s="141" t="s">
        <v>607</v>
      </c>
      <c r="R265" s="77"/>
    </row>
    <row r="266" s="51" customFormat="1" ht="23.45" customHeight="1" spans="1:18">
      <c r="A266" s="69"/>
      <c r="B266" s="108"/>
      <c r="C266" s="149"/>
      <c r="D266" s="149"/>
      <c r="E266" s="157" t="s">
        <v>608</v>
      </c>
      <c r="F266" s="158" t="s">
        <v>183</v>
      </c>
      <c r="G266" s="156" t="s">
        <v>388</v>
      </c>
      <c r="H266" s="158" t="s">
        <v>193</v>
      </c>
      <c r="I266" s="159" t="s">
        <v>186</v>
      </c>
      <c r="J266" s="158" t="s">
        <v>187</v>
      </c>
      <c r="K266" s="160"/>
      <c r="L266" s="161"/>
      <c r="M266" s="161"/>
      <c r="N266" s="162" t="s">
        <v>188</v>
      </c>
      <c r="O266" s="163" t="s">
        <v>50</v>
      </c>
      <c r="P266" s="158" t="s">
        <v>298</v>
      </c>
      <c r="Q266" s="164" t="s">
        <v>609</v>
      </c>
      <c r="R266" s="77"/>
    </row>
    <row r="267" s="51" customFormat="1" ht="19.2" spans="1:18">
      <c r="A267" s="69">
        <v>266</v>
      </c>
      <c r="B267" s="108"/>
      <c r="C267" s="149"/>
      <c r="D267" s="149"/>
      <c r="E267" s="151" t="s">
        <v>610</v>
      </c>
      <c r="F267" s="75" t="s">
        <v>183</v>
      </c>
      <c r="G267" s="134" t="s">
        <v>611</v>
      </c>
      <c r="H267" s="75" t="s">
        <v>185</v>
      </c>
      <c r="I267" s="75" t="s">
        <v>186</v>
      </c>
      <c r="J267" s="120" t="s">
        <v>187</v>
      </c>
      <c r="K267" s="73"/>
      <c r="L267" s="74"/>
      <c r="M267" s="74"/>
      <c r="N267" s="91" t="s">
        <v>188</v>
      </c>
      <c r="O267" s="75" t="s">
        <v>194</v>
      </c>
      <c r="P267" s="75" t="s">
        <v>298</v>
      </c>
      <c r="Q267" s="147"/>
      <c r="R267" s="77"/>
    </row>
    <row r="268" s="51" customFormat="1" ht="12" spans="1:18">
      <c r="A268" s="69">
        <v>267</v>
      </c>
      <c r="B268" s="108"/>
      <c r="C268" s="149"/>
      <c r="D268" s="149"/>
      <c r="E268" s="142" t="s">
        <v>612</v>
      </c>
      <c r="F268" s="120" t="s">
        <v>191</v>
      </c>
      <c r="G268" s="124" t="s">
        <v>613</v>
      </c>
      <c r="H268" s="75" t="s">
        <v>193</v>
      </c>
      <c r="I268" s="75" t="s">
        <v>186</v>
      </c>
      <c r="J268" s="120" t="s">
        <v>187</v>
      </c>
      <c r="K268" s="73"/>
      <c r="L268" s="74"/>
      <c r="M268" s="74"/>
      <c r="N268" s="91" t="s">
        <v>188</v>
      </c>
      <c r="O268" s="75" t="s">
        <v>194</v>
      </c>
      <c r="P268" s="75" t="s">
        <v>298</v>
      </c>
      <c r="Q268" s="147"/>
      <c r="R268" s="77"/>
    </row>
    <row r="269" s="51" customFormat="1" ht="12" spans="1:18">
      <c r="A269" s="69">
        <v>268</v>
      </c>
      <c r="B269" s="108"/>
      <c r="C269" s="149"/>
      <c r="D269" s="149"/>
      <c r="E269" s="142" t="s">
        <v>614</v>
      </c>
      <c r="F269" s="120" t="s">
        <v>191</v>
      </c>
      <c r="G269" s="124"/>
      <c r="H269" s="75" t="s">
        <v>193</v>
      </c>
      <c r="I269" s="75" t="s">
        <v>186</v>
      </c>
      <c r="J269" s="120" t="s">
        <v>187</v>
      </c>
      <c r="K269" s="73"/>
      <c r="L269" s="74"/>
      <c r="M269" s="74"/>
      <c r="N269" s="91" t="s">
        <v>188</v>
      </c>
      <c r="O269" s="75" t="s">
        <v>194</v>
      </c>
      <c r="P269" s="75" t="s">
        <v>298</v>
      </c>
      <c r="Q269" s="116" t="s">
        <v>615</v>
      </c>
      <c r="R269" s="77"/>
    </row>
    <row r="270" s="51" customFormat="1" ht="48" spans="1:18">
      <c r="A270" s="69">
        <v>269</v>
      </c>
      <c r="B270" s="108"/>
      <c r="C270" s="149"/>
      <c r="D270" s="149"/>
      <c r="E270" s="151" t="s">
        <v>616</v>
      </c>
      <c r="F270" s="75" t="s">
        <v>191</v>
      </c>
      <c r="G270" s="134" t="s">
        <v>617</v>
      </c>
      <c r="H270" s="75" t="s">
        <v>193</v>
      </c>
      <c r="I270" s="75" t="s">
        <v>252</v>
      </c>
      <c r="J270" s="108" t="s">
        <v>297</v>
      </c>
      <c r="K270" s="73"/>
      <c r="L270" s="74"/>
      <c r="M270" s="74"/>
      <c r="N270" s="91" t="s">
        <v>188</v>
      </c>
      <c r="O270" s="75" t="s">
        <v>194</v>
      </c>
      <c r="P270" s="75" t="s">
        <v>298</v>
      </c>
      <c r="Q270" s="165"/>
      <c r="R270" s="77"/>
    </row>
    <row r="271" s="51" customFormat="1" ht="16.15" customHeight="1" spans="1:18">
      <c r="A271" s="69">
        <v>270</v>
      </c>
      <c r="B271" s="108"/>
      <c r="C271" s="149"/>
      <c r="D271" s="149"/>
      <c r="E271" s="142" t="s">
        <v>618</v>
      </c>
      <c r="F271" s="120" t="s">
        <v>191</v>
      </c>
      <c r="G271" s="124" t="s">
        <v>619</v>
      </c>
      <c r="H271" s="120" t="s">
        <v>193</v>
      </c>
      <c r="I271" s="108" t="s">
        <v>186</v>
      </c>
      <c r="J271" s="120" t="s">
        <v>187</v>
      </c>
      <c r="K271" s="73"/>
      <c r="L271" s="74"/>
      <c r="M271" s="74"/>
      <c r="N271" s="91" t="s">
        <v>188</v>
      </c>
      <c r="O271" s="75" t="s">
        <v>50</v>
      </c>
      <c r="P271" s="120" t="s">
        <v>298</v>
      </c>
      <c r="Q271" s="141" t="s">
        <v>620</v>
      </c>
      <c r="R271" s="77"/>
    </row>
    <row r="272" s="51" customFormat="1" ht="12" spans="1:18">
      <c r="A272" s="69">
        <v>271</v>
      </c>
      <c r="B272" s="108"/>
      <c r="C272" s="149"/>
      <c r="D272" s="149"/>
      <c r="E272" s="142" t="s">
        <v>621</v>
      </c>
      <c r="F272" s="120" t="s">
        <v>183</v>
      </c>
      <c r="G272" s="124" t="s">
        <v>622</v>
      </c>
      <c r="H272" s="120" t="s">
        <v>185</v>
      </c>
      <c r="I272" s="108" t="s">
        <v>186</v>
      </c>
      <c r="J272" s="120" t="s">
        <v>297</v>
      </c>
      <c r="K272" s="73"/>
      <c r="L272" s="74"/>
      <c r="M272" s="74"/>
      <c r="N272" s="91" t="s">
        <v>188</v>
      </c>
      <c r="O272" s="75" t="s">
        <v>50</v>
      </c>
      <c r="P272" s="120" t="s">
        <v>298</v>
      </c>
      <c r="Q272" s="147" t="s">
        <v>623</v>
      </c>
      <c r="R272" s="77"/>
    </row>
    <row r="273" s="51" customFormat="1" ht="12" spans="1:18">
      <c r="A273" s="69">
        <v>272</v>
      </c>
      <c r="B273" s="108"/>
      <c r="C273" s="149"/>
      <c r="D273" s="149"/>
      <c r="E273" s="142" t="s">
        <v>624</v>
      </c>
      <c r="F273" s="166" t="s">
        <v>496</v>
      </c>
      <c r="G273" s="167" t="s">
        <v>603</v>
      </c>
      <c r="H273" s="120" t="s">
        <v>193</v>
      </c>
      <c r="I273" s="108" t="s">
        <v>186</v>
      </c>
      <c r="J273" s="120" t="s">
        <v>297</v>
      </c>
      <c r="K273" s="73"/>
      <c r="L273" s="74"/>
      <c r="M273" s="74"/>
      <c r="N273" s="91" t="s">
        <v>188</v>
      </c>
      <c r="O273" s="75" t="s">
        <v>50</v>
      </c>
      <c r="P273" s="120" t="s">
        <v>298</v>
      </c>
      <c r="Q273" s="147"/>
      <c r="R273" s="77"/>
    </row>
    <row r="274" s="51" customFormat="1" ht="117" spans="1:18">
      <c r="A274" s="69">
        <v>273</v>
      </c>
      <c r="B274" s="108"/>
      <c r="C274" s="155"/>
      <c r="D274" s="155"/>
      <c r="E274" s="142" t="s">
        <v>625</v>
      </c>
      <c r="F274" s="120" t="s">
        <v>183</v>
      </c>
      <c r="G274" s="168" t="s">
        <v>626</v>
      </c>
      <c r="H274" s="120" t="s">
        <v>185</v>
      </c>
      <c r="I274" s="108" t="s">
        <v>186</v>
      </c>
      <c r="J274" s="120" t="s">
        <v>627</v>
      </c>
      <c r="K274" s="73"/>
      <c r="L274" s="74"/>
      <c r="M274" s="74"/>
      <c r="N274" s="91" t="s">
        <v>188</v>
      </c>
      <c r="O274" s="75" t="s">
        <v>50</v>
      </c>
      <c r="P274" s="120" t="s">
        <v>189</v>
      </c>
      <c r="Q274" s="169" t="s">
        <v>628</v>
      </c>
      <c r="R274" s="106" t="s">
        <v>629</v>
      </c>
    </row>
    <row r="275" ht="19.2" spans="1:18">
      <c r="A275" s="69">
        <v>274</v>
      </c>
      <c r="B275" s="108"/>
      <c r="C275" s="69" t="s">
        <v>630</v>
      </c>
      <c r="D275" s="69" t="s">
        <v>630</v>
      </c>
      <c r="E275" s="151" t="s">
        <v>631</v>
      </c>
      <c r="F275" s="69" t="s">
        <v>183</v>
      </c>
      <c r="G275" s="82" t="s">
        <v>632</v>
      </c>
      <c r="H275" s="72" t="s">
        <v>206</v>
      </c>
      <c r="I275" s="69" t="s">
        <v>186</v>
      </c>
      <c r="J275" s="72" t="s">
        <v>297</v>
      </c>
      <c r="K275" s="73"/>
      <c r="L275" s="73"/>
      <c r="M275" s="74"/>
      <c r="N275" s="91" t="s">
        <v>188</v>
      </c>
      <c r="O275" s="75" t="s">
        <v>50</v>
      </c>
      <c r="P275" s="75" t="s">
        <v>298</v>
      </c>
      <c r="Q275" s="170"/>
    </row>
    <row r="276" spans="1:18">
      <c r="A276" s="69">
        <v>275</v>
      </c>
      <c r="B276" s="108"/>
      <c r="C276" s="69"/>
      <c r="D276" s="69"/>
      <c r="E276" s="171" t="s">
        <v>633</v>
      </c>
      <c r="F276" s="69" t="s">
        <v>191</v>
      </c>
      <c r="G276" s="82"/>
      <c r="H276" s="69" t="s">
        <v>193</v>
      </c>
      <c r="I276" s="69" t="s">
        <v>186</v>
      </c>
      <c r="J276" s="72" t="s">
        <v>297</v>
      </c>
      <c r="K276" s="73"/>
      <c r="L276" s="73"/>
      <c r="M276" s="74"/>
      <c r="N276" s="91" t="s">
        <v>188</v>
      </c>
      <c r="O276" s="75" t="s">
        <v>50</v>
      </c>
      <c r="P276" s="75" t="s">
        <v>298</v>
      </c>
      <c r="Q276" s="170" t="s">
        <v>634</v>
      </c>
    </row>
    <row r="277" spans="1:18">
      <c r="A277" s="69">
        <v>276</v>
      </c>
      <c r="B277" s="108"/>
      <c r="C277" s="69"/>
      <c r="D277" s="69"/>
      <c r="E277" s="142" t="s">
        <v>635</v>
      </c>
      <c r="F277" s="69" t="s">
        <v>183</v>
      </c>
      <c r="G277" s="82" t="s">
        <v>636</v>
      </c>
      <c r="H277" s="72" t="s">
        <v>185</v>
      </c>
      <c r="I277" s="69" t="s">
        <v>186</v>
      </c>
      <c r="J277" s="72" t="s">
        <v>187</v>
      </c>
      <c r="K277" s="73"/>
      <c r="L277" s="73"/>
      <c r="M277" s="74"/>
      <c r="N277" s="91" t="s">
        <v>188</v>
      </c>
      <c r="O277" s="75" t="s">
        <v>50</v>
      </c>
      <c r="P277" s="120" t="s">
        <v>298</v>
      </c>
      <c r="Q277" s="170"/>
    </row>
    <row r="278" spans="1:18">
      <c r="A278" s="69">
        <v>277</v>
      </c>
      <c r="B278" s="108"/>
      <c r="C278" s="69"/>
      <c r="D278" s="69"/>
      <c r="E278" s="142" t="s">
        <v>637</v>
      </c>
      <c r="F278" s="172" t="s">
        <v>183</v>
      </c>
      <c r="G278" s="173"/>
      <c r="H278" s="172" t="s">
        <v>193</v>
      </c>
      <c r="I278" s="174" t="s">
        <v>186</v>
      </c>
      <c r="J278" s="72" t="s">
        <v>187</v>
      </c>
      <c r="K278" s="73"/>
      <c r="L278" s="73"/>
      <c r="M278" s="74"/>
      <c r="N278" s="91" t="s">
        <v>188</v>
      </c>
      <c r="O278" s="74" t="s">
        <v>194</v>
      </c>
      <c r="P278" s="175" t="s">
        <v>189</v>
      </c>
      <c r="Q278" s="170"/>
    </row>
    <row r="279" spans="1:18">
      <c r="A279" s="69">
        <v>278</v>
      </c>
      <c r="B279" s="108"/>
      <c r="C279" s="69"/>
      <c r="D279" s="69"/>
      <c r="E279" s="142" t="s">
        <v>638</v>
      </c>
      <c r="F279" s="172" t="s">
        <v>183</v>
      </c>
      <c r="G279" s="173"/>
      <c r="H279" s="172" t="s">
        <v>193</v>
      </c>
      <c r="I279" s="174" t="s">
        <v>186</v>
      </c>
      <c r="J279" s="72" t="s">
        <v>187</v>
      </c>
      <c r="K279" s="73"/>
      <c r="L279" s="73"/>
      <c r="M279" s="74"/>
      <c r="N279" s="91" t="s">
        <v>188</v>
      </c>
      <c r="O279" s="74" t="s">
        <v>194</v>
      </c>
      <c r="P279" s="175" t="s">
        <v>189</v>
      </c>
      <c r="Q279" s="170"/>
    </row>
    <row r="280" s="51" customFormat="1" ht="12" spans="1:18">
      <c r="A280" s="69">
        <v>279</v>
      </c>
      <c r="B280" s="108" t="s">
        <v>639</v>
      </c>
      <c r="C280" s="176" t="s">
        <v>640</v>
      </c>
      <c r="D280" s="75" t="s">
        <v>641</v>
      </c>
      <c r="E280" s="134" t="s">
        <v>642</v>
      </c>
      <c r="F280" s="75" t="s">
        <v>183</v>
      </c>
      <c r="G280" s="134"/>
      <c r="H280" s="75" t="s">
        <v>193</v>
      </c>
      <c r="I280" s="75" t="s">
        <v>186</v>
      </c>
      <c r="J280" s="120" t="s">
        <v>187</v>
      </c>
      <c r="K280" s="177"/>
      <c r="L280" s="74"/>
      <c r="M280" s="74"/>
      <c r="N280" s="91" t="s">
        <v>188</v>
      </c>
      <c r="O280" s="75" t="s">
        <v>50</v>
      </c>
      <c r="P280" s="75" t="s">
        <v>298</v>
      </c>
      <c r="Q280" s="178"/>
      <c r="R280" s="77"/>
    </row>
    <row r="281" s="51" customFormat="1" ht="12" customHeight="1" spans="1:18">
      <c r="A281" s="69">
        <v>280</v>
      </c>
      <c r="B281" s="108"/>
      <c r="C281" s="179"/>
      <c r="D281" s="75"/>
      <c r="E281" s="134" t="s">
        <v>643</v>
      </c>
      <c r="F281" s="75" t="s">
        <v>191</v>
      </c>
      <c r="G281" s="134" t="s">
        <v>644</v>
      </c>
      <c r="H281" s="75" t="s">
        <v>185</v>
      </c>
      <c r="I281" s="75" t="s">
        <v>186</v>
      </c>
      <c r="J281" s="120" t="s">
        <v>187</v>
      </c>
      <c r="K281" s="177"/>
      <c r="L281" s="74"/>
      <c r="M281" s="74"/>
      <c r="N281" s="91" t="s">
        <v>188</v>
      </c>
      <c r="O281" s="75" t="s">
        <v>50</v>
      </c>
      <c r="P281" s="75" t="s">
        <v>298</v>
      </c>
      <c r="Q281" s="178"/>
      <c r="R281" s="77"/>
    </row>
    <row r="282" s="55" customFormat="1" ht="99" spans="1:18">
      <c r="A282" s="82"/>
      <c r="B282" s="108"/>
      <c r="C282" s="179"/>
      <c r="D282" s="75"/>
      <c r="E282" s="86" t="s">
        <v>645</v>
      </c>
      <c r="F282" s="134" t="s">
        <v>183</v>
      </c>
      <c r="G282" s="124" t="s">
        <v>646</v>
      </c>
      <c r="H282" s="134" t="s">
        <v>185</v>
      </c>
      <c r="I282" s="180" t="s">
        <v>186</v>
      </c>
      <c r="J282" s="124" t="s">
        <v>187</v>
      </c>
      <c r="K282" s="181"/>
      <c r="L282" s="182"/>
      <c r="M282" s="182"/>
      <c r="N282" s="183" t="s">
        <v>188</v>
      </c>
      <c r="O282" s="134" t="s">
        <v>50</v>
      </c>
      <c r="P282" s="124" t="s">
        <v>298</v>
      </c>
      <c r="Q282" s="184" t="s">
        <v>647</v>
      </c>
      <c r="R282" s="185"/>
    </row>
    <row r="283" s="51" customFormat="1" ht="76.8" spans="1:18">
      <c r="A283" s="69">
        <v>282</v>
      </c>
      <c r="B283" s="108"/>
      <c r="C283" s="179"/>
      <c r="D283" s="75"/>
      <c r="E283" s="94" t="s">
        <v>648</v>
      </c>
      <c r="F283" s="75" t="s">
        <v>183</v>
      </c>
      <c r="G283" s="134" t="s">
        <v>649</v>
      </c>
      <c r="H283" s="75" t="s">
        <v>185</v>
      </c>
      <c r="I283" s="75" t="s">
        <v>186</v>
      </c>
      <c r="J283" s="120" t="s">
        <v>187</v>
      </c>
      <c r="K283" s="177"/>
      <c r="L283" s="74"/>
      <c r="M283" s="74"/>
      <c r="N283" s="91" t="s">
        <v>188</v>
      </c>
      <c r="O283" s="75" t="s">
        <v>50</v>
      </c>
      <c r="P283" s="75" t="s">
        <v>298</v>
      </c>
      <c r="Q283" s="143" t="s">
        <v>650</v>
      </c>
      <c r="R283" s="77"/>
    </row>
    <row r="284" s="51" customFormat="1" ht="12" spans="1:18">
      <c r="A284" s="69"/>
      <c r="B284" s="108"/>
      <c r="C284" s="179"/>
      <c r="D284" s="75"/>
      <c r="E284" s="134" t="s">
        <v>651</v>
      </c>
      <c r="F284" s="75" t="s">
        <v>183</v>
      </c>
      <c r="G284" s="134"/>
      <c r="H284" s="75" t="s">
        <v>193</v>
      </c>
      <c r="I284" s="75" t="s">
        <v>186</v>
      </c>
      <c r="J284" s="120" t="s">
        <v>187</v>
      </c>
      <c r="K284" s="177"/>
      <c r="L284" s="74"/>
      <c r="M284" s="74"/>
      <c r="N284" s="91" t="s">
        <v>188</v>
      </c>
      <c r="O284" s="75" t="s">
        <v>50</v>
      </c>
      <c r="P284" s="75" t="s">
        <v>298</v>
      </c>
      <c r="Q284" s="143"/>
      <c r="R284" s="77"/>
    </row>
    <row r="285" s="51" customFormat="1" ht="12" spans="1:18">
      <c r="A285" s="69">
        <v>283</v>
      </c>
      <c r="B285" s="108"/>
      <c r="C285" s="179"/>
      <c r="D285" s="75"/>
      <c r="E285" s="94" t="s">
        <v>652</v>
      </c>
      <c r="F285" s="75" t="s">
        <v>183</v>
      </c>
      <c r="G285" s="134"/>
      <c r="H285" s="75" t="s">
        <v>193</v>
      </c>
      <c r="I285" s="75" t="s">
        <v>186</v>
      </c>
      <c r="J285" s="120" t="s">
        <v>187</v>
      </c>
      <c r="K285" s="177"/>
      <c r="L285" s="74"/>
      <c r="M285" s="74"/>
      <c r="N285" s="91" t="s">
        <v>188</v>
      </c>
      <c r="O285" s="75" t="s">
        <v>50</v>
      </c>
      <c r="P285" s="75" t="s">
        <v>298</v>
      </c>
      <c r="Q285" s="186" t="s">
        <v>653</v>
      </c>
      <c r="R285" s="77"/>
    </row>
    <row r="286" s="51" customFormat="1" ht="12" spans="1:18">
      <c r="A286" s="69">
        <v>284</v>
      </c>
      <c r="B286" s="108"/>
      <c r="C286" s="179"/>
      <c r="D286" s="75"/>
      <c r="E286" s="134" t="s">
        <v>654</v>
      </c>
      <c r="F286" s="75" t="s">
        <v>191</v>
      </c>
      <c r="G286" s="134"/>
      <c r="H286" s="75" t="s">
        <v>193</v>
      </c>
      <c r="I286" s="75" t="s">
        <v>252</v>
      </c>
      <c r="J286" s="120" t="s">
        <v>187</v>
      </c>
      <c r="K286" s="177"/>
      <c r="L286" s="74"/>
      <c r="M286" s="74"/>
      <c r="N286" s="91" t="s">
        <v>188</v>
      </c>
      <c r="O286" s="75" t="s">
        <v>50</v>
      </c>
      <c r="P286" s="75" t="s">
        <v>298</v>
      </c>
      <c r="Q286" s="186" t="s">
        <v>655</v>
      </c>
      <c r="R286" s="77"/>
    </row>
    <row r="287" s="51" customFormat="1" ht="18.6" customHeight="1" spans="1:18">
      <c r="A287" s="69">
        <v>285</v>
      </c>
      <c r="B287" s="108"/>
      <c r="C287" s="179"/>
      <c r="D287" s="75"/>
      <c r="E287" s="187" t="s">
        <v>656</v>
      </c>
      <c r="F287" s="101" t="s">
        <v>191</v>
      </c>
      <c r="G287" s="187" t="s">
        <v>657</v>
      </c>
      <c r="H287" s="101" t="s">
        <v>193</v>
      </c>
      <c r="I287" s="101" t="s">
        <v>252</v>
      </c>
      <c r="J287" s="126" t="s">
        <v>187</v>
      </c>
      <c r="K287" s="188"/>
      <c r="L287" s="189"/>
      <c r="M287" s="189"/>
      <c r="N287" s="102" t="s">
        <v>188</v>
      </c>
      <c r="O287" s="101" t="s">
        <v>50</v>
      </c>
      <c r="P287" s="101" t="s">
        <v>298</v>
      </c>
      <c r="Q287" s="147"/>
      <c r="R287" s="77"/>
    </row>
    <row r="288" s="51" customFormat="1" ht="12" spans="1:18">
      <c r="A288" s="69">
        <v>286</v>
      </c>
      <c r="B288" s="108"/>
      <c r="C288" s="179"/>
      <c r="D288" s="75"/>
      <c r="E288" s="134" t="s">
        <v>658</v>
      </c>
      <c r="F288" s="75" t="s">
        <v>191</v>
      </c>
      <c r="G288" s="134" t="s">
        <v>659</v>
      </c>
      <c r="H288" s="75" t="s">
        <v>193</v>
      </c>
      <c r="I288" s="75" t="s">
        <v>252</v>
      </c>
      <c r="J288" s="120" t="s">
        <v>187</v>
      </c>
      <c r="K288" s="177"/>
      <c r="L288" s="74"/>
      <c r="M288" s="74"/>
      <c r="N288" s="91" t="s">
        <v>188</v>
      </c>
      <c r="O288" s="75" t="s">
        <v>50</v>
      </c>
      <c r="P288" s="75" t="s">
        <v>298</v>
      </c>
      <c r="Q288" s="147" t="s">
        <v>660</v>
      </c>
      <c r="R288" s="77"/>
    </row>
    <row r="289" s="51" customFormat="1" ht="82.15" customHeight="1" spans="1:18">
      <c r="A289" s="69">
        <v>288</v>
      </c>
      <c r="B289" s="108"/>
      <c r="C289" s="179"/>
      <c r="D289" s="150" t="s">
        <v>661</v>
      </c>
      <c r="E289" s="86" t="s">
        <v>301</v>
      </c>
      <c r="F289" s="69" t="s">
        <v>183</v>
      </c>
      <c r="G289" s="71" t="s">
        <v>302</v>
      </c>
      <c r="H289" s="69" t="s">
        <v>185</v>
      </c>
      <c r="I289" s="69" t="s">
        <v>186</v>
      </c>
      <c r="J289" s="72" t="s">
        <v>187</v>
      </c>
      <c r="K289" s="73"/>
      <c r="L289" s="73"/>
      <c r="M289" s="75"/>
      <c r="N289" s="91" t="s">
        <v>188</v>
      </c>
      <c r="O289" s="75" t="s">
        <v>50</v>
      </c>
      <c r="P289" s="75" t="s">
        <v>298</v>
      </c>
      <c r="Q289" s="83" t="s">
        <v>662</v>
      </c>
      <c r="R289" s="77"/>
    </row>
    <row r="290" s="51" customFormat="1" ht="49.15" customHeight="1" spans="1:18">
      <c r="A290" s="69">
        <v>289</v>
      </c>
      <c r="B290" s="108"/>
      <c r="C290" s="179"/>
      <c r="D290" s="149"/>
      <c r="E290" s="134" t="s">
        <v>663</v>
      </c>
      <c r="F290" s="75" t="s">
        <v>183</v>
      </c>
      <c r="G290" s="134" t="s">
        <v>664</v>
      </c>
      <c r="H290" s="75" t="s">
        <v>185</v>
      </c>
      <c r="I290" s="75" t="s">
        <v>186</v>
      </c>
      <c r="J290" s="120" t="s">
        <v>187</v>
      </c>
      <c r="K290" s="177"/>
      <c r="L290" s="74"/>
      <c r="M290" s="74"/>
      <c r="N290" s="91" t="s">
        <v>188</v>
      </c>
      <c r="O290" s="75" t="s">
        <v>50</v>
      </c>
      <c r="P290" s="75" t="s">
        <v>298</v>
      </c>
      <c r="Q290" s="116"/>
      <c r="R290" s="77"/>
    </row>
    <row r="291" s="51" customFormat="1" ht="12" spans="1:18">
      <c r="A291" s="69">
        <v>290</v>
      </c>
      <c r="B291" s="108"/>
      <c r="C291" s="179"/>
      <c r="D291" s="149"/>
      <c r="E291" s="86" t="s">
        <v>665</v>
      </c>
      <c r="F291" s="75" t="s">
        <v>496</v>
      </c>
      <c r="G291" s="134" t="s">
        <v>666</v>
      </c>
      <c r="H291" s="75" t="s">
        <v>193</v>
      </c>
      <c r="I291" s="108" t="s">
        <v>186</v>
      </c>
      <c r="J291" s="120" t="s">
        <v>187</v>
      </c>
      <c r="K291" s="177"/>
      <c r="L291" s="74"/>
      <c r="M291" s="74"/>
      <c r="N291" s="91" t="s">
        <v>188</v>
      </c>
      <c r="O291" s="75" t="s">
        <v>50</v>
      </c>
      <c r="P291" s="120" t="s">
        <v>298</v>
      </c>
      <c r="Q291" s="147" t="s">
        <v>667</v>
      </c>
      <c r="R291" s="77"/>
    </row>
    <row r="292" s="51" customFormat="1" ht="12" spans="1:18">
      <c r="A292" s="69">
        <v>291</v>
      </c>
      <c r="B292" s="108"/>
      <c r="C292" s="179"/>
      <c r="D292" s="149"/>
      <c r="E292" s="94" t="s">
        <v>668</v>
      </c>
      <c r="F292" s="75" t="s">
        <v>496</v>
      </c>
      <c r="G292" s="134" t="s">
        <v>666</v>
      </c>
      <c r="H292" s="75" t="s">
        <v>193</v>
      </c>
      <c r="I292" s="75" t="s">
        <v>186</v>
      </c>
      <c r="J292" s="120" t="s">
        <v>187</v>
      </c>
      <c r="K292" s="177"/>
      <c r="L292" s="74"/>
      <c r="M292" s="74"/>
      <c r="N292" s="91" t="s">
        <v>188</v>
      </c>
      <c r="O292" s="75" t="s">
        <v>50</v>
      </c>
      <c r="P292" s="75" t="s">
        <v>298</v>
      </c>
      <c r="Q292" s="147"/>
      <c r="R292" s="77"/>
    </row>
    <row r="293" ht="19.2" spans="1:18">
      <c r="A293" s="69">
        <v>292</v>
      </c>
      <c r="B293" s="108"/>
      <c r="C293" s="179"/>
      <c r="D293" s="149"/>
      <c r="E293" s="134" t="s">
        <v>669</v>
      </c>
      <c r="F293" s="75" t="s">
        <v>191</v>
      </c>
      <c r="G293" s="134" t="s">
        <v>670</v>
      </c>
      <c r="H293" s="75" t="s">
        <v>193</v>
      </c>
      <c r="I293" s="75" t="s">
        <v>186</v>
      </c>
      <c r="J293" s="120" t="s">
        <v>187</v>
      </c>
      <c r="K293" s="190"/>
      <c r="L293" s="74"/>
      <c r="M293" s="191"/>
      <c r="N293" s="91" t="s">
        <v>188</v>
      </c>
      <c r="O293" s="75" t="s">
        <v>50</v>
      </c>
      <c r="P293" s="75" t="s">
        <v>298</v>
      </c>
      <c r="Q293" s="154" t="s">
        <v>671</v>
      </c>
    </row>
    <row r="294" spans="1:18">
      <c r="A294" s="69">
        <v>293</v>
      </c>
      <c r="B294" s="108"/>
      <c r="C294" s="179"/>
      <c r="D294" s="149"/>
      <c r="E294" s="134" t="s">
        <v>672</v>
      </c>
      <c r="F294" s="108" t="s">
        <v>191</v>
      </c>
      <c r="G294" s="180" t="s">
        <v>673</v>
      </c>
      <c r="H294" s="108" t="s">
        <v>193</v>
      </c>
      <c r="I294" s="108" t="s">
        <v>186</v>
      </c>
      <c r="J294" s="120" t="s">
        <v>187</v>
      </c>
      <c r="K294" s="190"/>
      <c r="L294" s="74"/>
      <c r="M294" s="191"/>
      <c r="N294" s="91" t="s">
        <v>188</v>
      </c>
      <c r="O294" s="108" t="s">
        <v>50</v>
      </c>
      <c r="P294" s="75" t="s">
        <v>298</v>
      </c>
      <c r="Q294" s="143" t="s">
        <v>674</v>
      </c>
    </row>
    <row r="295" ht="19.2" spans="1:18">
      <c r="A295" s="69">
        <v>294</v>
      </c>
      <c r="B295" s="108"/>
      <c r="C295" s="179"/>
      <c r="D295" s="155"/>
      <c r="E295" s="134" t="s">
        <v>675</v>
      </c>
      <c r="F295" s="108" t="s">
        <v>382</v>
      </c>
      <c r="G295" s="180" t="s">
        <v>676</v>
      </c>
      <c r="H295" s="75" t="s">
        <v>193</v>
      </c>
      <c r="I295" s="108" t="s">
        <v>186</v>
      </c>
      <c r="J295" s="120" t="s">
        <v>187</v>
      </c>
      <c r="K295" s="190"/>
      <c r="L295" s="74"/>
      <c r="M295" s="191"/>
      <c r="N295" s="91" t="s">
        <v>188</v>
      </c>
      <c r="O295" s="75" t="s">
        <v>50</v>
      </c>
      <c r="P295" s="120" t="s">
        <v>298</v>
      </c>
      <c r="Q295" s="147"/>
    </row>
    <row r="296" s="54" customFormat="1" ht="19.2" spans="1:18">
      <c r="A296" s="69">
        <v>295</v>
      </c>
      <c r="B296" s="108"/>
      <c r="C296" s="179"/>
      <c r="D296" s="75" t="s">
        <v>677</v>
      </c>
      <c r="E296" s="90" t="s">
        <v>678</v>
      </c>
      <c r="F296" s="108" t="s">
        <v>183</v>
      </c>
      <c r="G296" s="109" t="s">
        <v>679</v>
      </c>
      <c r="H296" s="75" t="s">
        <v>185</v>
      </c>
      <c r="I296" s="75" t="s">
        <v>186</v>
      </c>
      <c r="J296" s="108" t="s">
        <v>680</v>
      </c>
      <c r="K296" s="73"/>
      <c r="L296" s="74"/>
      <c r="M296" s="73"/>
      <c r="N296" s="91" t="s">
        <v>188</v>
      </c>
      <c r="O296" s="75" t="s">
        <v>50</v>
      </c>
      <c r="P296" s="109" t="s">
        <v>189</v>
      </c>
      <c r="Q296" s="107"/>
      <c r="R296" s="92"/>
    </row>
    <row r="297" s="54" customFormat="1" ht="66" customHeight="1" spans="1:18">
      <c r="A297" s="69">
        <v>296</v>
      </c>
      <c r="B297" s="108"/>
      <c r="C297" s="179"/>
      <c r="D297" s="75"/>
      <c r="E297" s="90" t="s">
        <v>681</v>
      </c>
      <c r="F297" s="108" t="s">
        <v>183</v>
      </c>
      <c r="G297" s="192" t="s">
        <v>682</v>
      </c>
      <c r="H297" s="75" t="s">
        <v>206</v>
      </c>
      <c r="I297" s="75" t="s">
        <v>186</v>
      </c>
      <c r="J297" s="108" t="s">
        <v>680</v>
      </c>
      <c r="K297" s="73"/>
      <c r="L297" s="74"/>
      <c r="M297" s="73"/>
      <c r="N297" s="91" t="s">
        <v>188</v>
      </c>
      <c r="O297" s="75" t="s">
        <v>194</v>
      </c>
      <c r="P297" s="109" t="s">
        <v>683</v>
      </c>
      <c r="Q297" s="107"/>
      <c r="R297" s="92"/>
    </row>
    <row r="298" s="54" customFormat="1" ht="19.2" spans="1:18">
      <c r="A298" s="69"/>
      <c r="B298" s="108"/>
      <c r="C298" s="179"/>
      <c r="D298" s="193" t="s">
        <v>684</v>
      </c>
      <c r="E298" s="194" t="s">
        <v>685</v>
      </c>
      <c r="F298" s="75" t="s">
        <v>191</v>
      </c>
      <c r="G298" s="134" t="s">
        <v>686</v>
      </c>
      <c r="H298" s="75" t="s">
        <v>193</v>
      </c>
      <c r="I298" s="108" t="s">
        <v>186</v>
      </c>
      <c r="J298" s="120" t="s">
        <v>297</v>
      </c>
      <c r="K298" s="73"/>
      <c r="L298" s="74"/>
      <c r="M298" s="191"/>
      <c r="N298" s="91" t="s">
        <v>188</v>
      </c>
      <c r="O298" s="75" t="s">
        <v>194</v>
      </c>
      <c r="P298" s="120" t="s">
        <v>298</v>
      </c>
      <c r="Q298" s="80" t="s">
        <v>687</v>
      </c>
      <c r="R298" s="92"/>
    </row>
    <row r="299" s="54" customFormat="1" ht="19.2" spans="1:18">
      <c r="A299" s="69"/>
      <c r="B299" s="108"/>
      <c r="C299" s="179"/>
      <c r="D299" s="195"/>
      <c r="E299" s="151" t="s">
        <v>688</v>
      </c>
      <c r="F299" s="75"/>
      <c r="G299" s="134" t="s">
        <v>689</v>
      </c>
      <c r="H299" s="75"/>
      <c r="I299" s="108" t="s">
        <v>186</v>
      </c>
      <c r="J299" s="120" t="s">
        <v>297</v>
      </c>
      <c r="K299" s="73"/>
      <c r="L299" s="74"/>
      <c r="M299" s="191"/>
      <c r="N299" s="91" t="s">
        <v>188</v>
      </c>
      <c r="O299" s="75" t="s">
        <v>194</v>
      </c>
      <c r="P299" s="75" t="s">
        <v>298</v>
      </c>
      <c r="Q299" s="80"/>
      <c r="R299" s="92"/>
    </row>
    <row r="300" s="54" customFormat="1" ht="18" customHeight="1" spans="1:18">
      <c r="A300" s="69"/>
      <c r="B300" s="108"/>
      <c r="C300" s="179"/>
      <c r="D300" s="196"/>
      <c r="E300" s="194" t="s">
        <v>690</v>
      </c>
      <c r="F300" s="75" t="s">
        <v>191</v>
      </c>
      <c r="G300" s="134" t="s">
        <v>691</v>
      </c>
      <c r="H300" s="75" t="s">
        <v>193</v>
      </c>
      <c r="I300" s="75" t="s">
        <v>186</v>
      </c>
      <c r="J300" s="131" t="s">
        <v>297</v>
      </c>
      <c r="K300" s="73"/>
      <c r="L300" s="74"/>
      <c r="M300" s="197"/>
      <c r="N300" s="91" t="s">
        <v>188</v>
      </c>
      <c r="O300" s="75" t="s">
        <v>194</v>
      </c>
      <c r="P300" s="131" t="s">
        <v>298</v>
      </c>
      <c r="Q300" s="198" t="s">
        <v>692</v>
      </c>
      <c r="R300" s="92"/>
    </row>
    <row r="301" ht="19.2" spans="1:18">
      <c r="A301" s="69">
        <v>298</v>
      </c>
      <c r="B301" s="108"/>
      <c r="C301" s="179"/>
      <c r="D301" s="199" t="s">
        <v>693</v>
      </c>
      <c r="E301" s="151" t="s">
        <v>694</v>
      </c>
      <c r="F301" s="200" t="s">
        <v>191</v>
      </c>
      <c r="G301" s="201" t="s">
        <v>695</v>
      </c>
      <c r="H301" s="75" t="s">
        <v>193</v>
      </c>
      <c r="I301" s="75" t="s">
        <v>186</v>
      </c>
      <c r="J301" s="120" t="s">
        <v>680</v>
      </c>
      <c r="K301" s="73"/>
      <c r="L301" s="74"/>
      <c r="M301" s="191"/>
      <c r="N301" s="91" t="s">
        <v>188</v>
      </c>
      <c r="O301" s="75" t="s">
        <v>50</v>
      </c>
      <c r="P301" s="75" t="s">
        <v>298</v>
      </c>
      <c r="Q301" s="202" t="s">
        <v>696</v>
      </c>
    </row>
    <row r="302" ht="19.2" spans="1:18">
      <c r="A302" s="69"/>
      <c r="B302" s="108"/>
      <c r="C302" s="179"/>
      <c r="D302" s="203"/>
      <c r="E302" s="151" t="s">
        <v>697</v>
      </c>
      <c r="F302" s="200" t="s">
        <v>191</v>
      </c>
      <c r="G302" s="201" t="s">
        <v>698</v>
      </c>
      <c r="H302" s="75" t="s">
        <v>193</v>
      </c>
      <c r="I302" s="75" t="s">
        <v>186</v>
      </c>
      <c r="J302" s="120" t="s">
        <v>680</v>
      </c>
      <c r="K302" s="73"/>
      <c r="L302" s="74"/>
      <c r="M302" s="191"/>
      <c r="N302" s="91" t="s">
        <v>188</v>
      </c>
      <c r="O302" s="75" t="s">
        <v>50</v>
      </c>
      <c r="P302" s="75" t="s">
        <v>298</v>
      </c>
      <c r="Q302" s="204"/>
    </row>
    <row r="303" ht="19.2" spans="1:18">
      <c r="A303" s="69">
        <v>299</v>
      </c>
      <c r="B303" s="108"/>
      <c r="C303" s="179"/>
      <c r="D303" s="203"/>
      <c r="E303" s="151" t="s">
        <v>699</v>
      </c>
      <c r="F303" s="200" t="s">
        <v>191</v>
      </c>
      <c r="G303" s="201" t="s">
        <v>700</v>
      </c>
      <c r="H303" s="75" t="s">
        <v>193</v>
      </c>
      <c r="I303" s="75" t="s">
        <v>252</v>
      </c>
      <c r="J303" s="120" t="s">
        <v>680</v>
      </c>
      <c r="K303" s="73"/>
      <c r="L303" s="74"/>
      <c r="M303" s="191"/>
      <c r="N303" s="91" t="s">
        <v>188</v>
      </c>
      <c r="O303" s="75" t="s">
        <v>50</v>
      </c>
      <c r="P303" s="75" t="s">
        <v>298</v>
      </c>
      <c r="Q303" s="141" t="s">
        <v>701</v>
      </c>
    </row>
    <row r="304" spans="1:18">
      <c r="A304" s="69"/>
      <c r="B304" s="108"/>
      <c r="C304" s="179"/>
      <c r="D304" s="205"/>
      <c r="E304" s="151" t="s">
        <v>702</v>
      </c>
      <c r="F304" s="108" t="s">
        <v>191</v>
      </c>
      <c r="G304" s="180" t="s">
        <v>328</v>
      </c>
      <c r="H304" s="75" t="s">
        <v>193</v>
      </c>
      <c r="I304" s="75" t="s">
        <v>186</v>
      </c>
      <c r="J304" s="120" t="s">
        <v>297</v>
      </c>
      <c r="K304" s="73"/>
      <c r="L304" s="74"/>
      <c r="M304" s="191"/>
      <c r="N304" s="91" t="s">
        <v>188</v>
      </c>
      <c r="O304" s="75" t="s">
        <v>194</v>
      </c>
      <c r="P304" s="75" t="s">
        <v>298</v>
      </c>
      <c r="Q304" s="141" t="s">
        <v>703</v>
      </c>
    </row>
    <row r="305" ht="18" spans="1:17">
      <c r="A305" s="69">
        <v>304</v>
      </c>
      <c r="B305" s="108"/>
      <c r="C305" s="179"/>
      <c r="D305" s="206" t="s">
        <v>704</v>
      </c>
      <c r="E305" s="151" t="s">
        <v>705</v>
      </c>
      <c r="F305" s="200" t="s">
        <v>191</v>
      </c>
      <c r="G305" s="201" t="s">
        <v>328</v>
      </c>
      <c r="H305" s="108" t="s">
        <v>193</v>
      </c>
      <c r="I305" s="108" t="s">
        <v>252</v>
      </c>
      <c r="J305" s="120" t="s">
        <v>297</v>
      </c>
      <c r="K305" s="73"/>
      <c r="L305" s="74"/>
      <c r="M305" s="191"/>
      <c r="N305" s="91" t="s">
        <v>188</v>
      </c>
      <c r="O305" s="108" t="s">
        <v>50</v>
      </c>
      <c r="P305" s="75" t="s">
        <v>298</v>
      </c>
      <c r="Q305" s="147" t="s">
        <v>706</v>
      </c>
    </row>
    <row r="306" spans="1:17">
      <c r="A306" s="69">
        <v>305</v>
      </c>
      <c r="B306" s="108"/>
      <c r="C306" s="179"/>
      <c r="D306" s="206"/>
      <c r="E306" s="151" t="s">
        <v>707</v>
      </c>
      <c r="F306" s="200" t="s">
        <v>191</v>
      </c>
      <c r="G306" s="201" t="s">
        <v>328</v>
      </c>
      <c r="H306" s="75" t="s">
        <v>193</v>
      </c>
      <c r="I306" s="75" t="s">
        <v>186</v>
      </c>
      <c r="J306" s="120" t="s">
        <v>297</v>
      </c>
      <c r="K306" s="73"/>
      <c r="L306" s="74"/>
      <c r="M306" s="191"/>
      <c r="N306" s="91" t="s">
        <v>188</v>
      </c>
      <c r="O306" s="75" t="s">
        <v>50</v>
      </c>
      <c r="P306" s="75" t="s">
        <v>298</v>
      </c>
      <c r="Q306" s="165" t="s">
        <v>708</v>
      </c>
    </row>
    <row r="307" spans="1:17">
      <c r="A307" s="69">
        <v>306</v>
      </c>
      <c r="B307" s="108"/>
      <c r="C307" s="179"/>
      <c r="D307" s="206"/>
      <c r="E307" s="207" t="s">
        <v>709</v>
      </c>
      <c r="F307" s="200" t="s">
        <v>191</v>
      </c>
      <c r="G307" s="201" t="s">
        <v>328</v>
      </c>
      <c r="H307" s="75" t="s">
        <v>193</v>
      </c>
      <c r="I307" s="75" t="s">
        <v>186</v>
      </c>
      <c r="J307" s="120" t="s">
        <v>297</v>
      </c>
      <c r="K307" s="73"/>
      <c r="L307" s="74"/>
      <c r="M307" s="191"/>
      <c r="N307" s="91" t="s">
        <v>188</v>
      </c>
      <c r="O307" s="75" t="s">
        <v>50</v>
      </c>
      <c r="P307" s="75" t="s">
        <v>298</v>
      </c>
      <c r="Q307" s="147"/>
    </row>
    <row r="308" spans="1:17">
      <c r="A308" s="69">
        <v>307</v>
      </c>
      <c r="B308" s="108"/>
      <c r="C308" s="179"/>
      <c r="D308" s="206"/>
      <c r="E308" s="207" t="s">
        <v>710</v>
      </c>
      <c r="F308" s="200" t="s">
        <v>191</v>
      </c>
      <c r="G308" s="201" t="s">
        <v>328</v>
      </c>
      <c r="H308" s="75" t="s">
        <v>193</v>
      </c>
      <c r="I308" s="75" t="s">
        <v>186</v>
      </c>
      <c r="J308" s="120" t="s">
        <v>297</v>
      </c>
      <c r="K308" s="73"/>
      <c r="L308" s="74"/>
      <c r="M308" s="191"/>
      <c r="N308" s="91" t="s">
        <v>188</v>
      </c>
      <c r="O308" s="75" t="s">
        <v>50</v>
      </c>
      <c r="P308" s="75" t="s">
        <v>298</v>
      </c>
      <c r="Q308" s="147"/>
    </row>
    <row r="309" spans="1:17">
      <c r="A309" s="69">
        <v>308</v>
      </c>
      <c r="B309" s="108"/>
      <c r="C309" s="179"/>
      <c r="D309" s="206"/>
      <c r="E309" s="207" t="s">
        <v>711</v>
      </c>
      <c r="F309" s="200" t="s">
        <v>191</v>
      </c>
      <c r="G309" s="201" t="s">
        <v>328</v>
      </c>
      <c r="H309" s="75" t="s">
        <v>193</v>
      </c>
      <c r="I309" s="75" t="s">
        <v>186</v>
      </c>
      <c r="J309" s="120" t="s">
        <v>297</v>
      </c>
      <c r="K309" s="73"/>
      <c r="L309" s="74"/>
      <c r="M309" s="191"/>
      <c r="N309" s="91" t="s">
        <v>188</v>
      </c>
      <c r="O309" s="75" t="s">
        <v>50</v>
      </c>
      <c r="P309" s="75" t="s">
        <v>298</v>
      </c>
      <c r="Q309" s="147"/>
    </row>
    <row r="310" spans="1:17">
      <c r="A310" s="69">
        <v>309</v>
      </c>
      <c r="B310" s="108"/>
      <c r="C310" s="179"/>
      <c r="D310" s="206"/>
      <c r="E310" s="207" t="s">
        <v>712</v>
      </c>
      <c r="F310" s="200" t="s">
        <v>191</v>
      </c>
      <c r="G310" s="201" t="s">
        <v>328</v>
      </c>
      <c r="H310" s="75" t="s">
        <v>193</v>
      </c>
      <c r="I310" s="75" t="s">
        <v>186</v>
      </c>
      <c r="J310" s="120" t="s">
        <v>297</v>
      </c>
      <c r="K310" s="73"/>
      <c r="L310" s="74"/>
      <c r="M310" s="191"/>
      <c r="N310" s="91" t="s">
        <v>188</v>
      </c>
      <c r="O310" s="75" t="s">
        <v>50</v>
      </c>
      <c r="P310" s="75" t="s">
        <v>298</v>
      </c>
      <c r="Q310" s="147"/>
    </row>
    <row r="311" spans="1:17">
      <c r="A311" s="69">
        <v>310</v>
      </c>
      <c r="B311" s="108"/>
      <c r="C311" s="179"/>
      <c r="D311" s="206"/>
      <c r="E311" s="207" t="s">
        <v>713</v>
      </c>
      <c r="F311" s="200" t="s">
        <v>191</v>
      </c>
      <c r="G311" s="201" t="s">
        <v>328</v>
      </c>
      <c r="H311" s="75" t="s">
        <v>193</v>
      </c>
      <c r="I311" s="75" t="s">
        <v>186</v>
      </c>
      <c r="J311" s="120" t="s">
        <v>297</v>
      </c>
      <c r="K311" s="73"/>
      <c r="L311" s="74"/>
      <c r="M311" s="191"/>
      <c r="N311" s="91" t="s">
        <v>188</v>
      </c>
      <c r="O311" s="75" t="s">
        <v>50</v>
      </c>
      <c r="P311" s="75" t="s">
        <v>298</v>
      </c>
      <c r="Q311" s="147"/>
    </row>
    <row r="312" spans="1:17">
      <c r="A312" s="69">
        <v>311</v>
      </c>
      <c r="B312" s="108"/>
      <c r="C312" s="179"/>
      <c r="D312" s="206"/>
      <c r="E312" s="207" t="s">
        <v>714</v>
      </c>
      <c r="F312" s="200" t="s">
        <v>191</v>
      </c>
      <c r="G312" s="201" t="s">
        <v>328</v>
      </c>
      <c r="H312" s="75" t="s">
        <v>193</v>
      </c>
      <c r="I312" s="75" t="s">
        <v>186</v>
      </c>
      <c r="J312" s="120" t="s">
        <v>297</v>
      </c>
      <c r="K312" s="73"/>
      <c r="L312" s="74"/>
      <c r="M312" s="191"/>
      <c r="N312" s="91" t="s">
        <v>188</v>
      </c>
      <c r="O312" s="75" t="s">
        <v>50</v>
      </c>
      <c r="P312" s="75" t="s">
        <v>298</v>
      </c>
      <c r="Q312" s="147"/>
    </row>
    <row r="313" spans="1:17">
      <c r="A313" s="69">
        <v>312</v>
      </c>
      <c r="B313" s="108"/>
      <c r="C313" s="179"/>
      <c r="D313" s="206"/>
      <c r="E313" s="151" t="s">
        <v>715</v>
      </c>
      <c r="F313" s="200" t="s">
        <v>191</v>
      </c>
      <c r="G313" s="201" t="s">
        <v>328</v>
      </c>
      <c r="H313" s="75" t="s">
        <v>193</v>
      </c>
      <c r="I313" s="75" t="s">
        <v>186</v>
      </c>
      <c r="J313" s="120" t="s">
        <v>297</v>
      </c>
      <c r="K313" s="73"/>
      <c r="L313" s="74"/>
      <c r="M313" s="191"/>
      <c r="N313" s="91" t="s">
        <v>188</v>
      </c>
      <c r="O313" s="75" t="s">
        <v>50</v>
      </c>
      <c r="P313" s="75" t="s">
        <v>298</v>
      </c>
      <c r="Q313" s="147"/>
    </row>
    <row r="314" ht="19.2" spans="1:17">
      <c r="A314" s="69">
        <v>313</v>
      </c>
      <c r="B314" s="108"/>
      <c r="C314" s="179"/>
      <c r="D314" s="206"/>
      <c r="E314" s="208" t="s">
        <v>716</v>
      </c>
      <c r="F314" s="200" t="s">
        <v>191</v>
      </c>
      <c r="G314" s="201" t="s">
        <v>328</v>
      </c>
      <c r="H314" s="75" t="s">
        <v>193</v>
      </c>
      <c r="I314" s="75" t="s">
        <v>186</v>
      </c>
      <c r="J314" s="120" t="s">
        <v>297</v>
      </c>
      <c r="K314" s="73"/>
      <c r="L314" s="74"/>
      <c r="M314" s="191"/>
      <c r="N314" s="91" t="s">
        <v>188</v>
      </c>
      <c r="O314" s="75" t="s">
        <v>50</v>
      </c>
      <c r="P314" s="75" t="s">
        <v>298</v>
      </c>
      <c r="Q314" s="147"/>
    </row>
    <row r="315" ht="19.2" spans="1:17">
      <c r="A315" s="69">
        <v>314</v>
      </c>
      <c r="B315" s="108"/>
      <c r="C315" s="179"/>
      <c r="D315" s="206"/>
      <c r="E315" s="208" t="s">
        <v>717</v>
      </c>
      <c r="F315" s="200" t="s">
        <v>191</v>
      </c>
      <c r="G315" s="201" t="s">
        <v>324</v>
      </c>
      <c r="H315" s="75" t="s">
        <v>193</v>
      </c>
      <c r="I315" s="75" t="s">
        <v>186</v>
      </c>
      <c r="J315" s="120" t="s">
        <v>297</v>
      </c>
      <c r="K315" s="73"/>
      <c r="L315" s="74"/>
      <c r="M315" s="191"/>
      <c r="N315" s="91" t="s">
        <v>188</v>
      </c>
      <c r="O315" s="75" t="s">
        <v>50</v>
      </c>
      <c r="P315" s="75" t="s">
        <v>298</v>
      </c>
      <c r="Q315" s="147"/>
    </row>
    <row r="316" spans="1:17">
      <c r="A316" s="69">
        <v>315</v>
      </c>
      <c r="B316" s="108"/>
      <c r="C316" s="179"/>
      <c r="D316" s="206"/>
      <c r="E316" s="151" t="s">
        <v>718</v>
      </c>
      <c r="F316" s="200" t="s">
        <v>191</v>
      </c>
      <c r="G316" s="201" t="s">
        <v>328</v>
      </c>
      <c r="H316" s="75" t="s">
        <v>193</v>
      </c>
      <c r="I316" s="75" t="s">
        <v>186</v>
      </c>
      <c r="J316" s="120" t="s">
        <v>297</v>
      </c>
      <c r="K316" s="73"/>
      <c r="L316" s="74"/>
      <c r="M316" s="191"/>
      <c r="N316" s="91" t="s">
        <v>188</v>
      </c>
      <c r="O316" s="75" t="s">
        <v>50</v>
      </c>
      <c r="P316" s="75" t="s">
        <v>298</v>
      </c>
      <c r="Q316" s="147"/>
    </row>
    <row r="317" spans="1:17">
      <c r="A317" s="69">
        <v>316</v>
      </c>
      <c r="B317" s="108"/>
      <c r="C317" s="179"/>
      <c r="D317" s="206"/>
      <c r="E317" s="151" t="s">
        <v>719</v>
      </c>
      <c r="F317" s="200" t="s">
        <v>496</v>
      </c>
      <c r="G317" s="201" t="s">
        <v>720</v>
      </c>
      <c r="H317" s="108" t="s">
        <v>193</v>
      </c>
      <c r="I317" s="108" t="s">
        <v>186</v>
      </c>
      <c r="J317" s="120" t="s">
        <v>297</v>
      </c>
      <c r="K317" s="73"/>
      <c r="L317" s="74"/>
      <c r="M317" s="191"/>
      <c r="N317" s="91" t="s">
        <v>188</v>
      </c>
      <c r="O317" s="108" t="s">
        <v>50</v>
      </c>
      <c r="P317" s="75" t="s">
        <v>298</v>
      </c>
      <c r="Q317" s="147"/>
    </row>
    <row r="318" ht="63" spans="1:17">
      <c r="A318" s="69">
        <v>317</v>
      </c>
      <c r="B318" s="108"/>
      <c r="C318" s="179"/>
      <c r="D318" s="209"/>
      <c r="E318" s="151" t="s">
        <v>721</v>
      </c>
      <c r="F318" s="200" t="s">
        <v>191</v>
      </c>
      <c r="G318" s="201" t="s">
        <v>722</v>
      </c>
      <c r="H318" s="108" t="s">
        <v>193</v>
      </c>
      <c r="I318" s="108" t="s">
        <v>252</v>
      </c>
      <c r="J318" s="120" t="s">
        <v>297</v>
      </c>
      <c r="K318" s="73"/>
      <c r="L318" s="74"/>
      <c r="M318" s="191"/>
      <c r="N318" s="91" t="s">
        <v>188</v>
      </c>
      <c r="O318" s="108" t="s">
        <v>50</v>
      </c>
      <c r="P318" s="75" t="s">
        <v>298</v>
      </c>
      <c r="Q318" s="141" t="s">
        <v>723</v>
      </c>
    </row>
    <row r="319" ht="16.8" spans="1:17">
      <c r="A319" s="69">
        <v>318</v>
      </c>
      <c r="B319" s="108"/>
      <c r="C319" s="179"/>
      <c r="D319" s="193" t="s">
        <v>724</v>
      </c>
      <c r="E319" s="95" t="s">
        <v>725</v>
      </c>
      <c r="F319" s="108" t="s">
        <v>191</v>
      </c>
      <c r="G319" s="109" t="s">
        <v>726</v>
      </c>
      <c r="H319" s="75" t="s">
        <v>193</v>
      </c>
      <c r="I319" s="75" t="s">
        <v>186</v>
      </c>
      <c r="J319" s="120" t="s">
        <v>297</v>
      </c>
      <c r="K319" s="73"/>
      <c r="L319" s="74"/>
      <c r="M319" s="191"/>
      <c r="N319" s="91" t="s">
        <v>188</v>
      </c>
      <c r="O319" s="75" t="s">
        <v>50</v>
      </c>
      <c r="P319" s="75" t="s">
        <v>298</v>
      </c>
      <c r="Q319" s="210" t="s">
        <v>727</v>
      </c>
    </row>
    <row r="320" ht="50.4" spans="1:17">
      <c r="A320" s="69">
        <v>319</v>
      </c>
      <c r="B320" s="108"/>
      <c r="C320" s="179"/>
      <c r="D320" s="195"/>
      <c r="E320" s="95" t="s">
        <v>728</v>
      </c>
      <c r="F320" s="108" t="s">
        <v>191</v>
      </c>
      <c r="G320" s="109" t="s">
        <v>729</v>
      </c>
      <c r="H320" s="75" t="s">
        <v>193</v>
      </c>
      <c r="I320" s="75" t="s">
        <v>186</v>
      </c>
      <c r="J320" s="120" t="s">
        <v>297</v>
      </c>
      <c r="K320" s="73"/>
      <c r="L320" s="74"/>
      <c r="M320" s="191"/>
      <c r="N320" s="91" t="s">
        <v>188</v>
      </c>
      <c r="O320" s="75" t="s">
        <v>50</v>
      </c>
      <c r="P320" s="75" t="s">
        <v>298</v>
      </c>
      <c r="Q320" s="211" t="s">
        <v>730</v>
      </c>
    </row>
    <row r="321" ht="50.4" spans="1:18">
      <c r="A321" s="69">
        <v>320</v>
      </c>
      <c r="B321" s="108"/>
      <c r="C321" s="179"/>
      <c r="D321" s="195"/>
      <c r="E321" s="95" t="s">
        <v>731</v>
      </c>
      <c r="F321" s="108" t="s">
        <v>191</v>
      </c>
      <c r="G321" s="109" t="s">
        <v>729</v>
      </c>
      <c r="H321" s="75" t="s">
        <v>193</v>
      </c>
      <c r="I321" s="75" t="s">
        <v>186</v>
      </c>
      <c r="J321" s="120" t="s">
        <v>297</v>
      </c>
      <c r="K321" s="73"/>
      <c r="L321" s="74"/>
      <c r="M321" s="191"/>
      <c r="N321" s="91" t="s">
        <v>188</v>
      </c>
      <c r="O321" s="75" t="s">
        <v>50</v>
      </c>
      <c r="P321" s="108" t="s">
        <v>298</v>
      </c>
      <c r="Q321" s="212" t="s">
        <v>732</v>
      </c>
    </row>
    <row r="322" ht="38.4" spans="1:18">
      <c r="A322" s="69">
        <v>321</v>
      </c>
      <c r="B322" s="108"/>
      <c r="C322" s="179"/>
      <c r="D322" s="195"/>
      <c r="E322" s="213" t="s">
        <v>733</v>
      </c>
      <c r="F322" s="75" t="s">
        <v>191</v>
      </c>
      <c r="G322" s="94" t="s">
        <v>734</v>
      </c>
      <c r="H322" s="75" t="s">
        <v>193</v>
      </c>
      <c r="I322" s="75" t="s">
        <v>186</v>
      </c>
      <c r="J322" s="131" t="s">
        <v>297</v>
      </c>
      <c r="K322" s="73"/>
      <c r="L322" s="74"/>
      <c r="M322" s="214"/>
      <c r="N322" s="91" t="s">
        <v>188</v>
      </c>
      <c r="O322" s="75" t="s">
        <v>50</v>
      </c>
      <c r="P322" s="75" t="s">
        <v>298</v>
      </c>
      <c r="Q322" s="94" t="s">
        <v>315</v>
      </c>
    </row>
    <row r="323" ht="42" spans="1:18">
      <c r="A323" s="69">
        <v>322</v>
      </c>
      <c r="B323" s="108"/>
      <c r="C323" s="179"/>
      <c r="D323" s="195"/>
      <c r="E323" s="157" t="s">
        <v>735</v>
      </c>
      <c r="F323" s="108" t="s">
        <v>191</v>
      </c>
      <c r="G323" s="109" t="s">
        <v>729</v>
      </c>
      <c r="H323" s="75" t="s">
        <v>193</v>
      </c>
      <c r="I323" s="75" t="s">
        <v>186</v>
      </c>
      <c r="J323" s="120" t="s">
        <v>297</v>
      </c>
      <c r="K323" s="73"/>
      <c r="L323" s="74"/>
      <c r="M323" s="191"/>
      <c r="N323" s="91" t="s">
        <v>188</v>
      </c>
      <c r="O323" s="75" t="s">
        <v>50</v>
      </c>
      <c r="P323" s="75" t="s">
        <v>298</v>
      </c>
      <c r="Q323" s="215" t="s">
        <v>736</v>
      </c>
    </row>
    <row r="324" ht="33.6" spans="1:18">
      <c r="A324" s="69">
        <v>323</v>
      </c>
      <c r="B324" s="108"/>
      <c r="C324" s="179"/>
      <c r="D324" s="195"/>
      <c r="E324" s="216" t="s">
        <v>737</v>
      </c>
      <c r="F324" s="108" t="s">
        <v>191</v>
      </c>
      <c r="G324" s="109" t="s">
        <v>726</v>
      </c>
      <c r="H324" s="75" t="s">
        <v>193</v>
      </c>
      <c r="I324" s="75" t="s">
        <v>186</v>
      </c>
      <c r="J324" s="120" t="s">
        <v>297</v>
      </c>
      <c r="K324" s="73"/>
      <c r="L324" s="74"/>
      <c r="M324" s="191"/>
      <c r="N324" s="91"/>
      <c r="O324" s="75" t="s">
        <v>50</v>
      </c>
      <c r="P324" s="75" t="s">
        <v>298</v>
      </c>
      <c r="Q324" s="211" t="s">
        <v>738</v>
      </c>
    </row>
    <row r="325" ht="19.2" spans="1:18">
      <c r="A325" s="69">
        <v>324</v>
      </c>
      <c r="B325" s="108"/>
      <c r="C325" s="179"/>
      <c r="D325" s="195"/>
      <c r="E325" s="216" t="s">
        <v>739</v>
      </c>
      <c r="F325" s="108" t="s">
        <v>191</v>
      </c>
      <c r="G325" s="192" t="s">
        <v>729</v>
      </c>
      <c r="H325" s="75" t="s">
        <v>193</v>
      </c>
      <c r="I325" s="75" t="s">
        <v>186</v>
      </c>
      <c r="J325" s="120" t="s">
        <v>297</v>
      </c>
      <c r="K325" s="73"/>
      <c r="L325" s="74"/>
      <c r="M325" s="191"/>
      <c r="N325" s="91" t="s">
        <v>188</v>
      </c>
      <c r="O325" s="75"/>
      <c r="P325" s="75" t="s">
        <v>298</v>
      </c>
      <c r="Q325" s="192"/>
    </row>
    <row r="326" ht="19.2" spans="1:18">
      <c r="A326" s="69">
        <v>325</v>
      </c>
      <c r="B326" s="108"/>
      <c r="C326" s="179"/>
      <c r="D326" s="195"/>
      <c r="E326" s="216" t="s">
        <v>740</v>
      </c>
      <c r="F326" s="108" t="s">
        <v>191</v>
      </c>
      <c r="G326" s="192" t="s">
        <v>729</v>
      </c>
      <c r="H326" s="75" t="s">
        <v>193</v>
      </c>
      <c r="I326" s="75" t="s">
        <v>186</v>
      </c>
      <c r="J326" s="120" t="s">
        <v>297</v>
      </c>
      <c r="K326" s="73"/>
      <c r="L326" s="74"/>
      <c r="M326" s="191"/>
      <c r="N326" s="91" t="s">
        <v>188</v>
      </c>
      <c r="O326" s="75"/>
      <c r="P326" s="75" t="s">
        <v>298</v>
      </c>
      <c r="Q326" s="192"/>
    </row>
    <row r="327" ht="57.6" spans="1:18">
      <c r="A327" s="69">
        <v>326</v>
      </c>
      <c r="B327" s="108"/>
      <c r="C327" s="179"/>
      <c r="D327" s="196"/>
      <c r="E327" s="157" t="s">
        <v>741</v>
      </c>
      <c r="F327" s="108" t="s">
        <v>191</v>
      </c>
      <c r="G327" s="137" t="s">
        <v>729</v>
      </c>
      <c r="H327" s="75" t="s">
        <v>193</v>
      </c>
      <c r="I327" s="75" t="s">
        <v>186</v>
      </c>
      <c r="J327" s="120" t="s">
        <v>297</v>
      </c>
      <c r="K327" s="73"/>
      <c r="L327" s="74"/>
      <c r="M327" s="191"/>
      <c r="N327" s="91" t="s">
        <v>188</v>
      </c>
      <c r="O327" s="75" t="s">
        <v>50</v>
      </c>
      <c r="P327" s="75" t="s">
        <v>298</v>
      </c>
      <c r="Q327" s="217" t="s">
        <v>742</v>
      </c>
    </row>
    <row r="328" s="54" customFormat="1" ht="36" spans="1:18">
      <c r="A328" s="69">
        <v>327</v>
      </c>
      <c r="B328" s="108"/>
      <c r="C328" s="179"/>
      <c r="D328" s="108" t="s">
        <v>743</v>
      </c>
      <c r="E328" s="90" t="s">
        <v>744</v>
      </c>
      <c r="F328" s="108" t="s">
        <v>191</v>
      </c>
      <c r="G328" s="94" t="s">
        <v>745</v>
      </c>
      <c r="H328" s="75" t="s">
        <v>185</v>
      </c>
      <c r="I328" s="75" t="s">
        <v>186</v>
      </c>
      <c r="J328" s="120" t="s">
        <v>627</v>
      </c>
      <c r="K328" s="73"/>
      <c r="L328" s="74"/>
      <c r="M328" s="73"/>
      <c r="N328" s="91" t="s">
        <v>188</v>
      </c>
      <c r="O328" s="75" t="s">
        <v>50</v>
      </c>
      <c r="P328" s="109" t="s">
        <v>298</v>
      </c>
      <c r="Q328" s="80" t="s">
        <v>746</v>
      </c>
      <c r="R328" s="92"/>
    </row>
    <row r="329" ht="19.2" spans="1:18">
      <c r="A329" s="69">
        <v>328</v>
      </c>
      <c r="B329" s="75"/>
      <c r="C329" s="179"/>
      <c r="D329" s="75"/>
      <c r="E329" s="218" t="s">
        <v>747</v>
      </c>
      <c r="F329" s="75" t="s">
        <v>496</v>
      </c>
      <c r="G329" s="94" t="s">
        <v>748</v>
      </c>
      <c r="H329" s="120" t="s">
        <v>193</v>
      </c>
      <c r="I329" s="75" t="s">
        <v>186</v>
      </c>
      <c r="J329" s="131" t="s">
        <v>627</v>
      </c>
      <c r="K329" s="219"/>
      <c r="L329" s="74"/>
      <c r="M329" s="220"/>
      <c r="N329" s="91" t="s">
        <v>188</v>
      </c>
      <c r="O329" s="108" t="s">
        <v>194</v>
      </c>
      <c r="P329" s="131" t="s">
        <v>298</v>
      </c>
      <c r="Q329" s="94" t="s">
        <v>749</v>
      </c>
    </row>
    <row r="330" ht="75.6" customHeight="1" spans="1:18">
      <c r="A330" s="69">
        <v>329</v>
      </c>
      <c r="B330" s="75"/>
      <c r="C330" s="179"/>
      <c r="D330" s="75"/>
      <c r="E330" s="221" t="s">
        <v>750</v>
      </c>
      <c r="F330" s="222" t="s">
        <v>183</v>
      </c>
      <c r="G330" s="223" t="s">
        <v>751</v>
      </c>
      <c r="H330" s="224" t="s">
        <v>193</v>
      </c>
      <c r="I330" s="222" t="s">
        <v>186</v>
      </c>
      <c r="J330" s="224" t="s">
        <v>627</v>
      </c>
      <c r="K330" s="225"/>
      <c r="L330" s="226"/>
      <c r="M330" s="227"/>
      <c r="N330" s="91" t="s">
        <v>188</v>
      </c>
      <c r="O330" s="108" t="s">
        <v>194</v>
      </c>
      <c r="P330" s="224" t="s">
        <v>298</v>
      </c>
      <c r="Q330" s="228" t="s">
        <v>752</v>
      </c>
    </row>
    <row r="331" spans="1:18">
      <c r="A331" s="69">
        <v>330</v>
      </c>
      <c r="B331" s="75"/>
      <c r="C331" s="179"/>
      <c r="D331" s="75"/>
      <c r="E331" s="221" t="s">
        <v>753</v>
      </c>
      <c r="F331" s="222" t="s">
        <v>191</v>
      </c>
      <c r="G331" s="223" t="s">
        <v>754</v>
      </c>
      <c r="H331" s="222" t="s">
        <v>185</v>
      </c>
      <c r="I331" s="222" t="s">
        <v>186</v>
      </c>
      <c r="J331" s="224" t="s">
        <v>627</v>
      </c>
      <c r="K331" s="225"/>
      <c r="L331" s="226"/>
      <c r="M331" s="227"/>
      <c r="N331" s="91" t="s">
        <v>188</v>
      </c>
      <c r="O331" s="108" t="s">
        <v>194</v>
      </c>
      <c r="P331" s="224" t="s">
        <v>298</v>
      </c>
      <c r="Q331" s="229"/>
    </row>
    <row r="332" ht="19.2" spans="1:18">
      <c r="A332" s="69"/>
      <c r="B332" s="75"/>
      <c r="C332" s="179"/>
      <c r="D332" s="75"/>
      <c r="E332" s="230" t="s">
        <v>755</v>
      </c>
      <c r="F332" s="159" t="s">
        <v>382</v>
      </c>
      <c r="G332" s="231" t="s">
        <v>756</v>
      </c>
      <c r="H332" s="163" t="s">
        <v>384</v>
      </c>
      <c r="I332" s="163" t="s">
        <v>186</v>
      </c>
      <c r="J332" s="232" t="s">
        <v>627</v>
      </c>
      <c r="K332" s="233"/>
      <c r="L332" s="234"/>
      <c r="M332" s="233"/>
      <c r="N332" s="91" t="s">
        <v>188</v>
      </c>
      <c r="O332" s="159" t="s">
        <v>194</v>
      </c>
      <c r="P332" s="235" t="s">
        <v>298</v>
      </c>
      <c r="Q332" s="229"/>
    </row>
    <row r="333" s="54" customFormat="1" ht="19.2" spans="1:18">
      <c r="A333" s="69">
        <v>331</v>
      </c>
      <c r="B333" s="108"/>
      <c r="C333" s="179"/>
      <c r="D333" s="108"/>
      <c r="E333" s="93" t="s">
        <v>757</v>
      </c>
      <c r="F333" s="222" t="s">
        <v>496</v>
      </c>
      <c r="G333" s="223" t="s">
        <v>758</v>
      </c>
      <c r="H333" s="222" t="s">
        <v>193</v>
      </c>
      <c r="I333" s="222" t="s">
        <v>186</v>
      </c>
      <c r="J333" s="224" t="s">
        <v>627</v>
      </c>
      <c r="K333" s="225"/>
      <c r="L333" s="226"/>
      <c r="M333" s="225"/>
      <c r="N333" s="91" t="s">
        <v>188</v>
      </c>
      <c r="O333" s="108" t="s">
        <v>194</v>
      </c>
      <c r="P333" s="223" t="s">
        <v>298</v>
      </c>
      <c r="Q333" s="94" t="s">
        <v>749</v>
      </c>
      <c r="R333" s="92"/>
    </row>
    <row r="334" s="54" customFormat="1" ht="19.2" spans="1:18">
      <c r="A334" s="69">
        <v>332</v>
      </c>
      <c r="B334" s="108"/>
      <c r="C334" s="179"/>
      <c r="D334" s="108"/>
      <c r="E334" s="93" t="s">
        <v>759</v>
      </c>
      <c r="F334" s="222" t="s">
        <v>183</v>
      </c>
      <c r="G334" s="223" t="s">
        <v>760</v>
      </c>
      <c r="H334" s="224" t="s">
        <v>193</v>
      </c>
      <c r="I334" s="222" t="s">
        <v>186</v>
      </c>
      <c r="J334" s="224" t="s">
        <v>627</v>
      </c>
      <c r="K334" s="225"/>
      <c r="L334" s="226"/>
      <c r="M334" s="227"/>
      <c r="N334" s="91" t="s">
        <v>188</v>
      </c>
      <c r="O334" s="108" t="s">
        <v>194</v>
      </c>
      <c r="P334" s="224" t="s">
        <v>298</v>
      </c>
      <c r="Q334" s="236" t="s">
        <v>761</v>
      </c>
      <c r="R334" s="92"/>
    </row>
    <row r="335" s="54" customFormat="1" spans="1:18">
      <c r="A335" s="69">
        <v>333</v>
      </c>
      <c r="B335" s="108"/>
      <c r="C335" s="179"/>
      <c r="D335" s="108"/>
      <c r="E335" s="93" t="s">
        <v>762</v>
      </c>
      <c r="F335" s="222" t="s">
        <v>191</v>
      </c>
      <c r="G335" s="223" t="s">
        <v>763</v>
      </c>
      <c r="H335" s="224"/>
      <c r="I335" s="222" t="s">
        <v>186</v>
      </c>
      <c r="J335" s="224" t="s">
        <v>627</v>
      </c>
      <c r="K335" s="225"/>
      <c r="L335" s="226"/>
      <c r="M335" s="227"/>
      <c r="N335" s="91" t="s">
        <v>188</v>
      </c>
      <c r="O335" s="108" t="s">
        <v>194</v>
      </c>
      <c r="P335" s="224" t="s">
        <v>298</v>
      </c>
      <c r="Q335" s="198"/>
      <c r="R335" s="92"/>
    </row>
    <row r="336" s="54" customFormat="1" spans="1:18">
      <c r="A336" s="69">
        <v>334</v>
      </c>
      <c r="B336" s="108"/>
      <c r="C336" s="179"/>
      <c r="D336" s="108"/>
      <c r="E336" s="93" t="s">
        <v>764</v>
      </c>
      <c r="F336" s="222" t="s">
        <v>191</v>
      </c>
      <c r="G336" s="223" t="s">
        <v>754</v>
      </c>
      <c r="H336" s="222" t="s">
        <v>185</v>
      </c>
      <c r="I336" s="222" t="s">
        <v>186</v>
      </c>
      <c r="J336" s="224" t="s">
        <v>627</v>
      </c>
      <c r="K336" s="225"/>
      <c r="L336" s="226"/>
      <c r="M336" s="225"/>
      <c r="N336" s="91" t="s">
        <v>188</v>
      </c>
      <c r="O336" s="108" t="s">
        <v>194</v>
      </c>
      <c r="P336" s="223" t="s">
        <v>298</v>
      </c>
      <c r="Q336" s="107"/>
      <c r="R336" s="92"/>
    </row>
    <row r="337" s="54" customFormat="1" ht="19.2" spans="1:18">
      <c r="A337" s="69">
        <v>335</v>
      </c>
      <c r="B337" s="108"/>
      <c r="C337" s="237"/>
      <c r="D337" s="108"/>
      <c r="E337" s="95" t="s">
        <v>765</v>
      </c>
      <c r="F337" s="159" t="s">
        <v>382</v>
      </c>
      <c r="G337" s="231" t="s">
        <v>766</v>
      </c>
      <c r="H337" s="163" t="s">
        <v>384</v>
      </c>
      <c r="I337" s="163" t="s">
        <v>186</v>
      </c>
      <c r="J337" s="232" t="s">
        <v>627</v>
      </c>
      <c r="K337" s="233"/>
      <c r="L337" s="234"/>
      <c r="M337" s="233"/>
      <c r="N337" s="91" t="s">
        <v>188</v>
      </c>
      <c r="O337" s="159" t="s">
        <v>194</v>
      </c>
      <c r="P337" s="235" t="s">
        <v>298</v>
      </c>
      <c r="Q337" s="107"/>
      <c r="R337" s="92"/>
    </row>
    <row r="338" ht="48" spans="1:18">
      <c r="A338" s="69">
        <v>336</v>
      </c>
      <c r="B338" s="69" t="s">
        <v>580</v>
      </c>
      <c r="C338" s="69" t="s">
        <v>767</v>
      </c>
      <c r="D338" s="75" t="s">
        <v>767</v>
      </c>
      <c r="E338" s="142" t="s">
        <v>768</v>
      </c>
      <c r="F338" s="69" t="s">
        <v>183</v>
      </c>
      <c r="G338" s="82" t="s">
        <v>769</v>
      </c>
      <c r="H338" s="69" t="s">
        <v>185</v>
      </c>
      <c r="I338" s="69" t="s">
        <v>186</v>
      </c>
      <c r="J338" s="72" t="s">
        <v>187</v>
      </c>
      <c r="K338" s="73"/>
      <c r="L338" s="73"/>
      <c r="M338" s="74"/>
      <c r="N338" s="91" t="s">
        <v>188</v>
      </c>
      <c r="O338" s="75" t="s">
        <v>50</v>
      </c>
      <c r="P338" s="120" t="s">
        <v>298</v>
      </c>
      <c r="Q338" s="238"/>
    </row>
    <row r="339" ht="19.2" spans="1:18">
      <c r="A339" s="69">
        <v>337</v>
      </c>
      <c r="B339" s="69"/>
      <c r="C339" s="69"/>
      <c r="D339" s="75"/>
      <c r="E339" s="239" t="s">
        <v>770</v>
      </c>
      <c r="F339" s="240" t="s">
        <v>183</v>
      </c>
      <c r="G339" s="241" t="s">
        <v>771</v>
      </c>
      <c r="H339" s="240" t="s">
        <v>185</v>
      </c>
      <c r="I339" s="240" t="s">
        <v>186</v>
      </c>
      <c r="J339" s="242" t="s">
        <v>187</v>
      </c>
      <c r="K339" s="160"/>
      <c r="L339" s="160"/>
      <c r="M339" s="161"/>
      <c r="N339" s="162" t="s">
        <v>188</v>
      </c>
      <c r="O339" s="163" t="s">
        <v>50</v>
      </c>
      <c r="P339" s="158" t="s">
        <v>298</v>
      </c>
      <c r="Q339" s="243"/>
    </row>
    <row r="340" spans="1:18">
      <c r="A340" s="69">
        <v>338</v>
      </c>
      <c r="B340" s="69"/>
      <c r="C340" s="69"/>
      <c r="D340" s="75"/>
      <c r="E340" s="142" t="s">
        <v>772</v>
      </c>
      <c r="F340" s="69" t="s">
        <v>191</v>
      </c>
      <c r="G340" s="82" t="s">
        <v>593</v>
      </c>
      <c r="H340" s="69" t="s">
        <v>193</v>
      </c>
      <c r="I340" s="69" t="s">
        <v>186</v>
      </c>
      <c r="J340" s="72" t="s">
        <v>187</v>
      </c>
      <c r="K340" s="73"/>
      <c r="L340" s="73"/>
      <c r="M340" s="74"/>
      <c r="N340" s="91" t="s">
        <v>188</v>
      </c>
      <c r="O340" s="75" t="s">
        <v>50</v>
      </c>
      <c r="P340" s="120" t="s">
        <v>298</v>
      </c>
      <c r="Q340" s="244"/>
    </row>
    <row r="341" spans="1:18">
      <c r="A341" s="69">
        <v>339</v>
      </c>
      <c r="B341" s="69"/>
      <c r="C341" s="69"/>
      <c r="D341" s="75"/>
      <c r="E341" s="142" t="s">
        <v>773</v>
      </c>
      <c r="F341" s="69" t="s">
        <v>496</v>
      </c>
      <c r="G341" s="82" t="s">
        <v>720</v>
      </c>
      <c r="H341" s="69" t="s">
        <v>193</v>
      </c>
      <c r="I341" s="69" t="s">
        <v>186</v>
      </c>
      <c r="J341" s="72" t="s">
        <v>187</v>
      </c>
      <c r="K341" s="73"/>
      <c r="L341" s="73"/>
      <c r="M341" s="74"/>
      <c r="N341" s="91" t="s">
        <v>188</v>
      </c>
      <c r="O341" s="75" t="s">
        <v>50</v>
      </c>
      <c r="P341" s="120" t="s">
        <v>298</v>
      </c>
      <c r="Q341" s="244"/>
    </row>
    <row r="342" ht="30.6" customHeight="1" spans="1:18">
      <c r="A342" s="69">
        <v>340</v>
      </c>
      <c r="B342" s="69"/>
      <c r="C342" s="69"/>
      <c r="D342" s="75"/>
      <c r="E342" s="142" t="s">
        <v>774</v>
      </c>
      <c r="F342" s="69" t="s">
        <v>183</v>
      </c>
      <c r="G342" s="82" t="s">
        <v>775</v>
      </c>
      <c r="H342" s="69" t="s">
        <v>185</v>
      </c>
      <c r="I342" s="69" t="s">
        <v>186</v>
      </c>
      <c r="J342" s="72" t="s">
        <v>187</v>
      </c>
      <c r="K342" s="73"/>
      <c r="L342" s="73"/>
      <c r="M342" s="74"/>
      <c r="N342" s="91" t="s">
        <v>188</v>
      </c>
      <c r="O342" s="75" t="s">
        <v>50</v>
      </c>
      <c r="P342" s="120" t="s">
        <v>298</v>
      </c>
      <c r="Q342" s="244"/>
    </row>
    <row r="343" spans="1:18">
      <c r="A343" s="69">
        <v>341</v>
      </c>
      <c r="B343" s="69"/>
      <c r="C343" s="108"/>
      <c r="D343" s="75"/>
      <c r="E343" s="142" t="s">
        <v>776</v>
      </c>
      <c r="F343" s="245" t="s">
        <v>183</v>
      </c>
      <c r="G343" s="245" t="s">
        <v>777</v>
      </c>
      <c r="H343" s="245" t="s">
        <v>185</v>
      </c>
      <c r="I343" s="245" t="s">
        <v>186</v>
      </c>
      <c r="J343" s="245" t="s">
        <v>187</v>
      </c>
      <c r="K343" s="73"/>
      <c r="L343" s="73"/>
      <c r="M343" s="86"/>
      <c r="N343" s="91" t="s">
        <v>188</v>
      </c>
      <c r="O343" s="75" t="s">
        <v>50</v>
      </c>
      <c r="P343" s="245" t="s">
        <v>298</v>
      </c>
      <c r="Q343" s="198"/>
    </row>
    <row r="344" spans="1:18">
      <c r="A344" s="69">
        <v>342</v>
      </c>
      <c r="B344" s="69"/>
      <c r="C344" s="69"/>
      <c r="D344" s="75"/>
      <c r="E344" s="246" t="s">
        <v>778</v>
      </c>
      <c r="F344" s="97" t="s">
        <v>183</v>
      </c>
      <c r="G344" s="247" t="s">
        <v>779</v>
      </c>
      <c r="H344" s="97" t="s">
        <v>193</v>
      </c>
      <c r="I344" s="97" t="s">
        <v>186</v>
      </c>
      <c r="J344" s="99" t="s">
        <v>187</v>
      </c>
      <c r="K344" s="100"/>
      <c r="L344" s="100"/>
      <c r="M344" s="189"/>
      <c r="N344" s="102" t="s">
        <v>188</v>
      </c>
      <c r="O344" s="101" t="s">
        <v>50</v>
      </c>
      <c r="P344" s="126" t="s">
        <v>298</v>
      </c>
      <c r="Q344" s="244"/>
    </row>
    <row r="345" ht="38.4" spans="1:18">
      <c r="A345" s="69">
        <v>343</v>
      </c>
      <c r="B345" s="69"/>
      <c r="C345" s="69"/>
      <c r="D345" s="75"/>
      <c r="E345" s="142" t="s">
        <v>780</v>
      </c>
      <c r="F345" s="69" t="s">
        <v>183</v>
      </c>
      <c r="G345" s="82"/>
      <c r="H345" s="69" t="s">
        <v>193</v>
      </c>
      <c r="I345" s="69" t="s">
        <v>186</v>
      </c>
      <c r="J345" s="72" t="s">
        <v>187</v>
      </c>
      <c r="K345" s="73"/>
      <c r="L345" s="73"/>
      <c r="M345" s="74"/>
      <c r="N345" s="91" t="s">
        <v>188</v>
      </c>
      <c r="O345" s="75" t="s">
        <v>50</v>
      </c>
      <c r="P345" s="120" t="s">
        <v>298</v>
      </c>
      <c r="Q345" s="244" t="s">
        <v>781</v>
      </c>
    </row>
    <row r="346" spans="1:18">
      <c r="A346" s="69">
        <v>344</v>
      </c>
      <c r="B346" s="69"/>
      <c r="C346" s="69"/>
      <c r="D346" s="75"/>
      <c r="E346" s="142" t="s">
        <v>782</v>
      </c>
      <c r="F346" s="69" t="s">
        <v>191</v>
      </c>
      <c r="G346" s="82" t="s">
        <v>783</v>
      </c>
      <c r="H346" s="69" t="s">
        <v>193</v>
      </c>
      <c r="I346" s="69" t="s">
        <v>186</v>
      </c>
      <c r="J346" s="72" t="s">
        <v>187</v>
      </c>
      <c r="K346" s="73"/>
      <c r="L346" s="73"/>
      <c r="M346" s="74"/>
      <c r="N346" s="91" t="s">
        <v>188</v>
      </c>
      <c r="O346" s="75" t="s">
        <v>50</v>
      </c>
      <c r="P346" s="120" t="s">
        <v>298</v>
      </c>
      <c r="Q346" s="244"/>
    </row>
    <row r="347" ht="19.2" spans="1:18">
      <c r="A347" s="69">
        <v>345</v>
      </c>
      <c r="B347" s="69"/>
      <c r="C347" s="69"/>
      <c r="D347" s="75"/>
      <c r="E347" s="151" t="s">
        <v>784</v>
      </c>
      <c r="F347" s="69" t="s">
        <v>382</v>
      </c>
      <c r="G347" s="82" t="s">
        <v>676</v>
      </c>
      <c r="H347" s="69" t="s">
        <v>193</v>
      </c>
      <c r="I347" s="69" t="s">
        <v>186</v>
      </c>
      <c r="J347" s="72" t="s">
        <v>187</v>
      </c>
      <c r="K347" s="73"/>
      <c r="L347" s="73"/>
      <c r="M347" s="74"/>
      <c r="N347" s="91" t="s">
        <v>188</v>
      </c>
      <c r="O347" s="75" t="s">
        <v>50</v>
      </c>
      <c r="P347" s="75" t="s">
        <v>298</v>
      </c>
      <c r="Q347" s="244"/>
    </row>
  </sheetData>
  <autoFilter xmlns:etc="http://www.wps.cn/officeDocument/2017/etCustomData" ref="A1:Q347" etc:filterBottomFollowUsedRange="0">
    <extLst/>
  </autoFilter>
  <mergeCells count="78">
    <mergeCell ref="A1:Q1"/>
    <mergeCell ref="A2:Q2"/>
    <mergeCell ref="B4:B94"/>
    <mergeCell ref="B95:B120"/>
    <mergeCell ref="B121:B255"/>
    <mergeCell ref="B256:B279"/>
    <mergeCell ref="B280:B337"/>
    <mergeCell ref="B338:B347"/>
    <mergeCell ref="C4:C33"/>
    <mergeCell ref="C35:C64"/>
    <mergeCell ref="C65:C71"/>
    <mergeCell ref="C72:C75"/>
    <mergeCell ref="C76:C94"/>
    <mergeCell ref="C95:C120"/>
    <mergeCell ref="C121:C164"/>
    <mergeCell ref="C165:C192"/>
    <mergeCell ref="C193:C244"/>
    <mergeCell ref="C245:C252"/>
    <mergeCell ref="C253:C255"/>
    <mergeCell ref="C256:C274"/>
    <mergeCell ref="C275:C279"/>
    <mergeCell ref="C280:C337"/>
    <mergeCell ref="C338:C347"/>
    <mergeCell ref="D4:D16"/>
    <mergeCell ref="D17:D33"/>
    <mergeCell ref="D35:D47"/>
    <mergeCell ref="D48:D56"/>
    <mergeCell ref="D57:D64"/>
    <mergeCell ref="D65:D71"/>
    <mergeCell ref="D72:D75"/>
    <mergeCell ref="D76:D81"/>
    <mergeCell ref="D82:D94"/>
    <mergeCell ref="D95:D107"/>
    <mergeCell ref="D108:D120"/>
    <mergeCell ref="D121:D142"/>
    <mergeCell ref="D143:D150"/>
    <mergeCell ref="D151:D153"/>
    <mergeCell ref="D154:D164"/>
    <mergeCell ref="D165:D170"/>
    <mergeCell ref="D171:D177"/>
    <mergeCell ref="D178:D189"/>
    <mergeCell ref="D190:D191"/>
    <mergeCell ref="D193:D199"/>
    <mergeCell ref="D200:D208"/>
    <mergeCell ref="D209:D214"/>
    <mergeCell ref="D215:D221"/>
    <mergeCell ref="D222:D231"/>
    <mergeCell ref="D232:D236"/>
    <mergeCell ref="D237:D244"/>
    <mergeCell ref="D245:D252"/>
    <mergeCell ref="D253:D255"/>
    <mergeCell ref="D256:D263"/>
    <mergeCell ref="D265:D274"/>
    <mergeCell ref="D275:D279"/>
    <mergeCell ref="D280:D288"/>
    <mergeCell ref="D289:D295"/>
    <mergeCell ref="D296:D297"/>
    <mergeCell ref="D298:D300"/>
    <mergeCell ref="D301:D304"/>
    <mergeCell ref="D305:D318"/>
    <mergeCell ref="D319:D327"/>
    <mergeCell ref="D328:D337"/>
    <mergeCell ref="D338:D347"/>
    <mergeCell ref="Q25:Q33"/>
    <mergeCell ref="Q121:Q123"/>
    <mergeCell ref="Q132:Q133"/>
    <mergeCell ref="Q140:Q141"/>
    <mergeCell ref="Q145:Q150"/>
    <mergeCell ref="Q171:Q177"/>
    <mergeCell ref="Q200:Q208"/>
    <mergeCell ref="Q209:Q210"/>
    <mergeCell ref="Q217:Q219"/>
    <mergeCell ref="Q230:Q231"/>
    <mergeCell ref="Q257:Q258"/>
    <mergeCell ref="Q272:Q273"/>
    <mergeCell ref="Q291:Q292"/>
    <mergeCell ref="Q301:Q302"/>
    <mergeCell ref="Q336:Q337"/>
  </mergeCells>
  <dataValidations count="10">
    <dataValidation type="list" allowBlank="1" showInputMessage="1" showErrorMessage="1" sqref="O82 O89 O4:O67 O72:O77 O84:O86 O95:O244 O256:O347">
      <formula1>"是,否"</formula1>
    </dataValidation>
    <dataValidation type="list" allowBlank="1" showInputMessage="1" showErrorMessage="1" sqref="F141 F172 F174 F176 F4:F120 F128:F133 F143:F153 F157:F159 F169:F170 F178:F256 F259:F274 F278:F289 F291:F292 F319:F328 F330:F337">
      <formula1>"布尔型,字符型,日期型,时间型,二进制型,数值型"</formula1>
    </dataValidation>
    <dataValidation type="list" allowBlank="1" showInputMessage="1" showErrorMessage="1" sqref="F142 F171 F173 F175 F177 F121:F127 F134:F140 F154:F156 F160:F168 F296:F297">
      <formula1>"布尔型,字符型,日期型,时间型,二进制型"</formula1>
    </dataValidation>
    <dataValidation type="list" allowBlank="1" showInputMessage="1" showErrorMessage="1" sqref="I181 I265 I289 I328 I4:I66 I95:I144 I151:I178 I183:I222 I225:I255 I257:I258 I267:I274 I296:I297 I331:I333 I336:I337">
      <formula1>"采集类,计算类,交换类"</formula1>
    </dataValidation>
    <dataValidation type="list" allowBlank="1" showInputMessage="1" showErrorMessage="1" sqref="I182 I256 I266 I179:I180 I259:I264 I275:I288 I290:I295 I298:I327 I329:I330 I334:I335 I338:I347">
      <formula1>"采集类,计算类,交换类,读取类"</formula1>
    </dataValidation>
    <dataValidation type="list" allowBlank="1" showInputMessage="1" showErrorMessage="1" sqref="H4:H275 H277:H289 H291:H293 H295:H300 H328:H337">
      <formula1>"文本框,单选框,复选框,上传多附件"</formula1>
    </dataValidation>
    <dataValidation type="list" allowBlank="1" showInputMessage="1" showErrorMessage="1" sqref="I145:I150 I223:I224">
      <formula1>"采集类,计算类,交换类,过录类"</formula1>
    </dataValidation>
    <dataValidation type="list" allowBlank="1" showInputMessage="1" showErrorMessage="1" sqref="J4:J295 J298:J347">
      <formula1>"一次填报,常态化,按月填报,按季填报,按年填报,不定期开放"</formula1>
    </dataValidation>
    <dataValidation type="list" allowBlank="1" showInputMessage="1" showErrorMessage="1" sqref="J296:J297">
      <formula1>"常态化,按月填报,按季填报,按年填报,不定期开放"</formula1>
    </dataValidation>
    <dataValidation type="list" allowBlank="1" showInputMessage="1" showErrorMessage="1" sqref="P4:P347">
      <formula1>"已有指标,新增指标,名称调整,选项调整"</formula1>
    </dataValidation>
  </dataValidations>
  <printOptions horizontalCentered="1"/>
  <pageMargins left="0.393055555555556" right="0.393055555555556" top="0.590277777777778" bottom="0.590277777777778" header="0.5" footer="0.393055555555556"/>
  <pageSetup paperSize="8" scale="94" fitToHeight="0" orientation="portrait"/>
  <headerFooter>
    <oddFooter>&amp;C第 &amp;P 页，共 &amp;N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89"/>
  <sheetViews>
    <sheetView tabSelected="1" workbookViewId="0">
      <selection activeCell="M1" sqref="M$1:M$1048576"/>
    </sheetView>
  </sheetViews>
  <sheetFormatPr defaultColWidth="9.5" defaultRowHeight="15.6"/>
  <cols>
    <col min="1" max="1" width="2.57407407407407" style="28" customWidth="1"/>
    <col min="2" max="2" width="12.9259259259259" style="31" customWidth="1"/>
    <col min="3" max="3" width="30.5092592592593" style="31" customWidth="1"/>
    <col min="4" max="4" width="12.3981481481481" style="28" customWidth="1"/>
    <col min="5" max="5" width="9.30555555555556" style="28" customWidth="1"/>
    <col min="6" max="6" width="6.46296296296296" style="28" customWidth="1"/>
    <col min="7" max="7" width="21.462962962963" style="28" customWidth="1"/>
    <col min="8" max="8" width="21.037037037037" style="28" customWidth="1"/>
    <col min="9" max="9" width="12.4074074074074" style="32" customWidth="1"/>
    <col min="10" max="10" width="6.89814814814815" style="31" customWidth="1"/>
    <col min="11" max="11" width="6.37962962962963" style="28" customWidth="1"/>
    <col min="12" max="12" width="4.90740740740741" style="28" customWidth="1"/>
    <col min="13" max="16373" width="9.5" style="28"/>
    <col min="16374" max="16375" width="9.5" style="33"/>
  </cols>
  <sheetData>
    <row r="1" s="28" customFormat="1" ht="26" customHeight="1" spans="1:26 16374:16377">
      <c r="A1" s="34" t="s">
        <v>785</v>
      </c>
      <c r="B1" s="34"/>
      <c r="C1" s="34"/>
      <c r="D1" s="34"/>
      <c r="E1" s="34"/>
      <c r="F1" s="34"/>
      <c r="G1" s="34"/>
      <c r="H1" s="34"/>
      <c r="I1" s="34"/>
      <c r="J1" s="34"/>
      <c r="K1" s="34"/>
      <c r="L1" s="34"/>
      <c r="XET1" s="33"/>
      <c r="XEU1" s="33"/>
      <c r="XEV1" s="33"/>
      <c r="XEW1" s="33"/>
    </row>
    <row r="2" s="28" customFormat="1" ht="19" customHeight="1" spans="1:26 16374:16377">
      <c r="A2" s="35"/>
      <c r="B2" s="36"/>
      <c r="D2" s="36"/>
      <c r="E2" s="37"/>
      <c r="F2" s="37"/>
      <c r="G2" s="37"/>
      <c r="H2" s="37"/>
      <c r="I2" s="38" t="s">
        <v>786</v>
      </c>
      <c r="J2" s="39"/>
      <c r="K2" s="39"/>
      <c r="XET2" s="33"/>
      <c r="XEU2" s="33"/>
      <c r="XEV2" s="33"/>
      <c r="XEW2" s="33"/>
    </row>
    <row r="3" s="29" customFormat="1" ht="25" customHeight="1" spans="1:26 16374:16377">
      <c r="A3" s="40" t="s">
        <v>3</v>
      </c>
      <c r="B3" s="40" t="s">
        <v>533</v>
      </c>
      <c r="C3" s="40" t="s">
        <v>787</v>
      </c>
      <c r="D3" s="40" t="s">
        <v>788</v>
      </c>
      <c r="E3" s="41" t="s">
        <v>789</v>
      </c>
      <c r="F3" s="41" t="s">
        <v>790</v>
      </c>
      <c r="G3" s="40" t="s">
        <v>791</v>
      </c>
      <c r="H3" s="40" t="s">
        <v>792</v>
      </c>
      <c r="I3" s="40" t="s">
        <v>793</v>
      </c>
      <c r="J3" s="40" t="s">
        <v>794</v>
      </c>
      <c r="K3" s="40" t="s">
        <v>795</v>
      </c>
      <c r="L3" s="40" t="s">
        <v>178</v>
      </c>
    </row>
    <row r="4" s="28" customFormat="1" ht="15" customHeight="1" spans="1:26 16374:16377">
      <c r="A4" s="42">
        <v>1</v>
      </c>
      <c r="B4" s="43" t="s">
        <v>796</v>
      </c>
      <c r="C4" s="44" t="s">
        <v>797</v>
      </c>
      <c r="D4" s="45" t="s">
        <v>798</v>
      </c>
      <c r="E4" s="45" t="s">
        <v>11</v>
      </c>
      <c r="F4" s="46">
        <v>4.8005</v>
      </c>
      <c r="G4" s="43" t="s">
        <v>799</v>
      </c>
      <c r="H4" s="43" t="s">
        <v>800</v>
      </c>
      <c r="I4" s="42" t="s">
        <v>801</v>
      </c>
      <c r="J4" s="42" t="s">
        <v>802</v>
      </c>
      <c r="K4" s="42" t="s">
        <v>803</v>
      </c>
      <c r="L4" s="42" t="s">
        <v>17</v>
      </c>
      <c r="M4" s="47"/>
      <c r="N4" s="47"/>
      <c r="O4" s="47"/>
      <c r="P4" s="47"/>
      <c r="Q4" s="47"/>
      <c r="R4" s="47"/>
      <c r="S4" s="47"/>
      <c r="T4" s="47"/>
      <c r="U4" s="47"/>
      <c r="V4" s="47"/>
      <c r="W4" s="47"/>
      <c r="X4" s="47"/>
      <c r="Y4" s="47"/>
      <c r="Z4" s="47"/>
      <c r="XEV4" s="30"/>
      <c r="XEW4" s="30"/>
    </row>
    <row r="5" s="28" customFormat="1" ht="15" customHeight="1" spans="1:26 16374:16377">
      <c r="A5" s="42">
        <v>2</v>
      </c>
      <c r="B5" s="43" t="s">
        <v>796</v>
      </c>
      <c r="C5" s="44" t="s">
        <v>804</v>
      </c>
      <c r="D5" s="45" t="s">
        <v>805</v>
      </c>
      <c r="E5" s="43" t="s">
        <v>11</v>
      </c>
      <c r="F5" s="45">
        <v>3.45</v>
      </c>
      <c r="G5" s="43" t="s">
        <v>806</v>
      </c>
      <c r="H5" s="43" t="s">
        <v>807</v>
      </c>
      <c r="I5" s="42" t="s">
        <v>801</v>
      </c>
      <c r="J5" s="42" t="s">
        <v>802</v>
      </c>
      <c r="K5" s="42" t="s">
        <v>803</v>
      </c>
      <c r="L5" s="42" t="s">
        <v>17</v>
      </c>
      <c r="M5" s="47"/>
      <c r="N5" s="47"/>
      <c r="O5" s="47"/>
      <c r="P5" s="47"/>
      <c r="Q5" s="47"/>
      <c r="R5" s="47"/>
      <c r="S5" s="47"/>
      <c r="T5" s="47"/>
      <c r="U5" s="47"/>
      <c r="V5" s="47"/>
      <c r="W5" s="47"/>
      <c r="X5" s="47"/>
      <c r="Y5" s="47"/>
      <c r="Z5" s="47"/>
      <c r="XEV5" s="30"/>
      <c r="XEW5" s="30"/>
    </row>
    <row r="6" s="28" customFormat="1" ht="26" customHeight="1" spans="1:26 16374:16377">
      <c r="A6" s="42">
        <v>3</v>
      </c>
      <c r="B6" s="43" t="s">
        <v>808</v>
      </c>
      <c r="C6" s="43" t="s">
        <v>809</v>
      </c>
      <c r="D6" s="45" t="s">
        <v>810</v>
      </c>
      <c r="E6" s="43" t="s">
        <v>11</v>
      </c>
      <c r="F6" s="48">
        <v>14.833</v>
      </c>
      <c r="G6" s="43" t="s">
        <v>811</v>
      </c>
      <c r="H6" s="43" t="s">
        <v>812</v>
      </c>
      <c r="I6" s="42" t="s">
        <v>801</v>
      </c>
      <c r="J6" s="42" t="s">
        <v>802</v>
      </c>
      <c r="K6" s="42" t="s">
        <v>803</v>
      </c>
      <c r="L6" s="42" t="s">
        <v>17</v>
      </c>
      <c r="M6" s="47"/>
      <c r="N6" s="47"/>
      <c r="O6" s="47"/>
      <c r="P6" s="47"/>
      <c r="Q6" s="47"/>
      <c r="R6" s="47"/>
      <c r="S6" s="47"/>
      <c r="T6" s="47"/>
      <c r="U6" s="47"/>
      <c r="V6" s="47"/>
      <c r="W6" s="47"/>
      <c r="X6" s="47"/>
      <c r="Y6" s="47"/>
      <c r="Z6" s="47"/>
      <c r="XEV6" s="30"/>
      <c r="XEW6" s="30"/>
    </row>
    <row r="7" s="28" customFormat="1" ht="15" customHeight="1" spans="1:26 16374:16377">
      <c r="A7" s="42">
        <v>4</v>
      </c>
      <c r="B7" s="43" t="s">
        <v>796</v>
      </c>
      <c r="C7" s="44" t="s">
        <v>813</v>
      </c>
      <c r="D7" s="45" t="s">
        <v>814</v>
      </c>
      <c r="E7" s="43" t="s">
        <v>11</v>
      </c>
      <c r="F7" s="46">
        <v>6.7996</v>
      </c>
      <c r="G7" s="43" t="s">
        <v>815</v>
      </c>
      <c r="H7" s="43" t="s">
        <v>816</v>
      </c>
      <c r="I7" s="42" t="s">
        <v>801</v>
      </c>
      <c r="J7" s="42" t="s">
        <v>802</v>
      </c>
      <c r="K7" s="42" t="s">
        <v>803</v>
      </c>
      <c r="L7" s="42" t="s">
        <v>17</v>
      </c>
      <c r="M7" s="47"/>
      <c r="N7" s="47"/>
      <c r="O7" s="47"/>
      <c r="P7" s="47"/>
      <c r="Q7" s="47"/>
      <c r="R7" s="47"/>
      <c r="S7" s="47"/>
      <c r="T7" s="47"/>
      <c r="U7" s="47"/>
      <c r="V7" s="47"/>
      <c r="W7" s="47"/>
      <c r="X7" s="47"/>
      <c r="Y7" s="47"/>
      <c r="Z7" s="47"/>
      <c r="XEV7" s="30"/>
      <c r="XEW7" s="30"/>
    </row>
    <row r="8" s="28" customFormat="1" ht="15" customHeight="1" spans="1:26 16374:16377">
      <c r="A8" s="42">
        <v>5</v>
      </c>
      <c r="B8" s="43" t="s">
        <v>796</v>
      </c>
      <c r="C8" s="44" t="s">
        <v>813</v>
      </c>
      <c r="D8" s="45" t="s">
        <v>817</v>
      </c>
      <c r="E8" s="43" t="s">
        <v>11</v>
      </c>
      <c r="F8" s="46">
        <v>6.7996</v>
      </c>
      <c r="G8" s="43" t="s">
        <v>818</v>
      </c>
      <c r="H8" s="43" t="s">
        <v>819</v>
      </c>
      <c r="I8" s="42" t="s">
        <v>801</v>
      </c>
      <c r="J8" s="42" t="s">
        <v>802</v>
      </c>
      <c r="K8" s="42" t="s">
        <v>803</v>
      </c>
      <c r="L8" s="42" t="s">
        <v>17</v>
      </c>
      <c r="M8" s="47"/>
      <c r="N8" s="47"/>
      <c r="O8" s="47"/>
      <c r="P8" s="47"/>
      <c r="Q8" s="47"/>
      <c r="R8" s="47"/>
      <c r="S8" s="47"/>
      <c r="T8" s="47"/>
      <c r="U8" s="47"/>
      <c r="V8" s="47"/>
      <c r="W8" s="47"/>
      <c r="X8" s="47"/>
      <c r="Y8" s="47"/>
      <c r="Z8" s="47"/>
      <c r="XEV8" s="30"/>
      <c r="XEW8" s="30"/>
    </row>
    <row r="9" s="28" customFormat="1" ht="15" customHeight="1" spans="1:26 16374:16377">
      <c r="A9" s="42">
        <v>6</v>
      </c>
      <c r="B9" s="43" t="s">
        <v>796</v>
      </c>
      <c r="C9" s="44" t="s">
        <v>797</v>
      </c>
      <c r="D9" s="45" t="s">
        <v>820</v>
      </c>
      <c r="E9" s="43" t="s">
        <v>11</v>
      </c>
      <c r="F9" s="46">
        <v>4.8005</v>
      </c>
      <c r="G9" s="43" t="s">
        <v>821</v>
      </c>
      <c r="H9" s="43" t="s">
        <v>822</v>
      </c>
      <c r="I9" s="42" t="s">
        <v>801</v>
      </c>
      <c r="J9" s="42" t="s">
        <v>823</v>
      </c>
      <c r="K9" s="42" t="s">
        <v>803</v>
      </c>
      <c r="L9" s="42" t="s">
        <v>17</v>
      </c>
      <c r="M9" s="47"/>
      <c r="N9" s="47"/>
      <c r="O9" s="47"/>
      <c r="P9" s="47"/>
      <c r="Q9" s="47"/>
      <c r="R9" s="47"/>
      <c r="S9" s="47"/>
      <c r="T9" s="47"/>
      <c r="U9" s="47"/>
      <c r="V9" s="47"/>
      <c r="W9" s="47"/>
      <c r="X9" s="47"/>
      <c r="Y9" s="47"/>
      <c r="Z9" s="47"/>
      <c r="XEV9" s="30"/>
      <c r="XEW9" s="30"/>
    </row>
    <row r="10" s="28" customFormat="1" ht="15" customHeight="1" spans="1:26 16374:16377">
      <c r="A10" s="42">
        <v>7</v>
      </c>
      <c r="B10" s="43" t="s">
        <v>796</v>
      </c>
      <c r="C10" s="44" t="s">
        <v>804</v>
      </c>
      <c r="D10" s="45" t="s">
        <v>824</v>
      </c>
      <c r="E10" s="43" t="s">
        <v>11</v>
      </c>
      <c r="F10" s="45">
        <v>3.45</v>
      </c>
      <c r="G10" s="43" t="s">
        <v>825</v>
      </c>
      <c r="H10" s="43" t="s">
        <v>826</v>
      </c>
      <c r="I10" s="42" t="s">
        <v>801</v>
      </c>
      <c r="J10" s="42" t="s">
        <v>823</v>
      </c>
      <c r="K10" s="42" t="s">
        <v>803</v>
      </c>
      <c r="L10" s="42" t="s">
        <v>17</v>
      </c>
      <c r="M10" s="47"/>
      <c r="N10" s="47"/>
      <c r="O10" s="47"/>
      <c r="P10" s="47"/>
      <c r="Q10" s="47"/>
      <c r="R10" s="47"/>
      <c r="S10" s="47"/>
      <c r="T10" s="47"/>
      <c r="U10" s="47"/>
      <c r="V10" s="47"/>
      <c r="W10" s="47"/>
      <c r="X10" s="47"/>
      <c r="Y10" s="47"/>
      <c r="Z10" s="47"/>
      <c r="XEV10" s="30"/>
      <c r="XEW10" s="30"/>
    </row>
    <row r="11" s="28" customFormat="1" ht="15" customHeight="1" spans="1:26 16374:16377">
      <c r="A11" s="42">
        <v>8</v>
      </c>
      <c r="B11" s="43" t="s">
        <v>796</v>
      </c>
      <c r="C11" s="44" t="s">
        <v>813</v>
      </c>
      <c r="D11" s="45" t="s">
        <v>827</v>
      </c>
      <c r="E11" s="43" t="s">
        <v>11</v>
      </c>
      <c r="F11" s="46">
        <v>6.7996</v>
      </c>
      <c r="G11" s="43" t="s">
        <v>828</v>
      </c>
      <c r="H11" s="43" t="s">
        <v>829</v>
      </c>
      <c r="I11" s="42" t="s">
        <v>801</v>
      </c>
      <c r="J11" s="42" t="s">
        <v>823</v>
      </c>
      <c r="K11" s="42" t="s">
        <v>803</v>
      </c>
      <c r="L11" s="42" t="s">
        <v>17</v>
      </c>
      <c r="M11" s="47"/>
      <c r="N11" s="47"/>
      <c r="O11" s="47"/>
      <c r="P11" s="47"/>
      <c r="Q11" s="47"/>
      <c r="R11" s="47"/>
      <c r="S11" s="47"/>
      <c r="T11" s="47"/>
      <c r="U11" s="47"/>
      <c r="V11" s="47"/>
      <c r="W11" s="47"/>
      <c r="X11" s="47"/>
      <c r="Y11" s="47"/>
      <c r="Z11" s="47"/>
      <c r="XEV11" s="30"/>
      <c r="XEW11" s="30"/>
    </row>
    <row r="12" s="28" customFormat="1" ht="15" customHeight="1" spans="1:26 16374:16377">
      <c r="A12" s="42">
        <v>9</v>
      </c>
      <c r="B12" s="43" t="s">
        <v>796</v>
      </c>
      <c r="C12" s="44" t="s">
        <v>804</v>
      </c>
      <c r="D12" s="45" t="s">
        <v>830</v>
      </c>
      <c r="E12" s="43" t="s">
        <v>11</v>
      </c>
      <c r="F12" s="45">
        <v>3.45</v>
      </c>
      <c r="G12" s="43" t="s">
        <v>831</v>
      </c>
      <c r="H12" s="43" t="s">
        <v>832</v>
      </c>
      <c r="I12" s="42" t="s">
        <v>801</v>
      </c>
      <c r="J12" s="42" t="s">
        <v>823</v>
      </c>
      <c r="K12" s="42" t="s">
        <v>803</v>
      </c>
      <c r="L12" s="42" t="s">
        <v>17</v>
      </c>
      <c r="M12" s="47"/>
      <c r="N12" s="47"/>
      <c r="O12" s="47"/>
      <c r="P12" s="47"/>
      <c r="Q12" s="47"/>
      <c r="R12" s="47"/>
      <c r="S12" s="47"/>
      <c r="T12" s="47"/>
      <c r="U12" s="47"/>
      <c r="V12" s="47"/>
      <c r="W12" s="47"/>
      <c r="X12" s="47"/>
      <c r="Y12" s="47"/>
      <c r="Z12" s="47"/>
      <c r="XEV12" s="30"/>
      <c r="XEW12" s="30"/>
    </row>
    <row r="13" s="28" customFormat="1" ht="15" customHeight="1" spans="1:26 16374:16377">
      <c r="A13" s="42">
        <v>10</v>
      </c>
      <c r="B13" s="43" t="s">
        <v>796</v>
      </c>
      <c r="C13" s="44" t="s">
        <v>813</v>
      </c>
      <c r="D13" s="45" t="s">
        <v>833</v>
      </c>
      <c r="E13" s="43" t="s">
        <v>11</v>
      </c>
      <c r="F13" s="46">
        <v>6.7996</v>
      </c>
      <c r="G13" s="43" t="s">
        <v>834</v>
      </c>
      <c r="H13" s="43" t="s">
        <v>835</v>
      </c>
      <c r="I13" s="42" t="s">
        <v>801</v>
      </c>
      <c r="J13" s="42" t="s">
        <v>836</v>
      </c>
      <c r="K13" s="42" t="s">
        <v>803</v>
      </c>
      <c r="L13" s="42" t="s">
        <v>17</v>
      </c>
      <c r="M13" s="47"/>
      <c r="N13" s="47"/>
      <c r="O13" s="47"/>
      <c r="P13" s="47"/>
      <c r="Q13" s="47"/>
      <c r="R13" s="47"/>
      <c r="S13" s="47"/>
      <c r="T13" s="47"/>
      <c r="U13" s="47"/>
      <c r="V13" s="47"/>
      <c r="W13" s="47"/>
      <c r="X13" s="47"/>
      <c r="Y13" s="47"/>
      <c r="Z13" s="47"/>
      <c r="XEV13" s="30"/>
      <c r="XEW13" s="30"/>
    </row>
    <row r="14" s="28" customFormat="1" ht="15" customHeight="1" spans="1:26 16374:16377">
      <c r="A14" s="42">
        <v>11</v>
      </c>
      <c r="B14" s="43" t="s">
        <v>796</v>
      </c>
      <c r="C14" s="44" t="s">
        <v>813</v>
      </c>
      <c r="D14" s="45" t="s">
        <v>837</v>
      </c>
      <c r="E14" s="43" t="s">
        <v>11</v>
      </c>
      <c r="F14" s="46">
        <v>6.7996</v>
      </c>
      <c r="G14" s="43" t="s">
        <v>838</v>
      </c>
      <c r="H14" s="43" t="s">
        <v>839</v>
      </c>
      <c r="I14" s="42" t="s">
        <v>801</v>
      </c>
      <c r="J14" s="42" t="s">
        <v>836</v>
      </c>
      <c r="K14" s="42" t="s">
        <v>803</v>
      </c>
      <c r="L14" s="42" t="s">
        <v>17</v>
      </c>
      <c r="M14" s="47"/>
      <c r="N14" s="47"/>
      <c r="O14" s="47"/>
      <c r="P14" s="47"/>
      <c r="Q14" s="47"/>
      <c r="R14" s="47"/>
      <c r="S14" s="47"/>
      <c r="T14" s="47"/>
      <c r="U14" s="47"/>
      <c r="V14" s="47"/>
      <c r="W14" s="47"/>
      <c r="X14" s="47"/>
      <c r="Y14" s="47"/>
      <c r="Z14" s="47"/>
      <c r="XEV14" s="30"/>
      <c r="XEW14" s="30"/>
    </row>
    <row r="15" s="28" customFormat="1" ht="15" customHeight="1" spans="1:26 16374:16377">
      <c r="A15" s="42">
        <v>12</v>
      </c>
      <c r="B15" s="43" t="s">
        <v>796</v>
      </c>
      <c r="C15" s="44" t="s">
        <v>804</v>
      </c>
      <c r="D15" s="45" t="s">
        <v>840</v>
      </c>
      <c r="E15" s="43" t="s">
        <v>11</v>
      </c>
      <c r="F15" s="45">
        <v>3.45</v>
      </c>
      <c r="G15" s="43" t="s">
        <v>841</v>
      </c>
      <c r="H15" s="43" t="s">
        <v>842</v>
      </c>
      <c r="I15" s="42" t="s">
        <v>801</v>
      </c>
      <c r="J15" s="42" t="s">
        <v>836</v>
      </c>
      <c r="K15" s="42" t="s">
        <v>803</v>
      </c>
      <c r="L15" s="42" t="s">
        <v>17</v>
      </c>
      <c r="M15" s="47"/>
      <c r="N15" s="47"/>
      <c r="O15" s="47"/>
      <c r="P15" s="47"/>
      <c r="Q15" s="47"/>
      <c r="R15" s="47"/>
      <c r="S15" s="47"/>
      <c r="T15" s="47"/>
      <c r="U15" s="47"/>
      <c r="V15" s="47"/>
      <c r="W15" s="47"/>
      <c r="X15" s="47"/>
      <c r="Y15" s="47"/>
      <c r="Z15" s="47"/>
      <c r="XEV15" s="30"/>
      <c r="XEW15" s="30"/>
    </row>
    <row r="16" s="28" customFormat="1" ht="15" customHeight="1" spans="1:26 16374:16377">
      <c r="A16" s="42">
        <v>13</v>
      </c>
      <c r="B16" s="43" t="s">
        <v>796</v>
      </c>
      <c r="C16" s="44" t="s">
        <v>813</v>
      </c>
      <c r="D16" s="45" t="s">
        <v>843</v>
      </c>
      <c r="E16" s="43" t="s">
        <v>11</v>
      </c>
      <c r="F16" s="46">
        <v>6.7996</v>
      </c>
      <c r="G16" s="43" t="s">
        <v>844</v>
      </c>
      <c r="H16" s="43" t="s">
        <v>845</v>
      </c>
      <c r="I16" s="42" t="s">
        <v>801</v>
      </c>
      <c r="J16" s="42" t="s">
        <v>836</v>
      </c>
      <c r="K16" s="42" t="s">
        <v>803</v>
      </c>
      <c r="L16" s="42" t="s">
        <v>17</v>
      </c>
      <c r="M16" s="47"/>
      <c r="N16" s="47"/>
      <c r="O16" s="47"/>
      <c r="P16" s="47"/>
      <c r="Q16" s="47"/>
      <c r="R16" s="47"/>
      <c r="S16" s="47"/>
      <c r="T16" s="47"/>
      <c r="U16" s="47"/>
      <c r="V16" s="47"/>
      <c r="W16" s="47"/>
      <c r="X16" s="47"/>
      <c r="Y16" s="47"/>
      <c r="Z16" s="47"/>
      <c r="XEV16" s="30"/>
      <c r="XEW16" s="30"/>
    </row>
    <row r="17" s="28" customFormat="1" ht="15" customHeight="1" spans="1:26 16376:16377">
      <c r="A17" s="42">
        <v>14</v>
      </c>
      <c r="B17" s="43" t="s">
        <v>796</v>
      </c>
      <c r="C17" s="44" t="s">
        <v>797</v>
      </c>
      <c r="D17" s="45" t="s">
        <v>846</v>
      </c>
      <c r="E17" s="43" t="s">
        <v>11</v>
      </c>
      <c r="F17" s="46">
        <v>4.8005</v>
      </c>
      <c r="G17" s="43" t="s">
        <v>847</v>
      </c>
      <c r="H17" s="43" t="s">
        <v>848</v>
      </c>
      <c r="I17" s="42" t="s">
        <v>801</v>
      </c>
      <c r="J17" s="42" t="s">
        <v>836</v>
      </c>
      <c r="K17" s="42" t="s">
        <v>803</v>
      </c>
      <c r="L17" s="42" t="s">
        <v>17</v>
      </c>
      <c r="M17" s="47"/>
      <c r="N17" s="47"/>
      <c r="O17" s="47"/>
      <c r="P17" s="47"/>
      <c r="Q17" s="47"/>
      <c r="R17" s="47"/>
      <c r="S17" s="47"/>
      <c r="T17" s="47"/>
      <c r="U17" s="47"/>
      <c r="V17" s="47"/>
      <c r="W17" s="47"/>
      <c r="X17" s="47"/>
      <c r="Y17" s="47"/>
      <c r="Z17" s="47"/>
      <c r="XEV17" s="30"/>
      <c r="XEW17" s="30"/>
    </row>
    <row r="18" s="28" customFormat="1" ht="15" customHeight="1" spans="1:26 16376:16377">
      <c r="A18" s="42">
        <v>15</v>
      </c>
      <c r="B18" s="43" t="s">
        <v>796</v>
      </c>
      <c r="C18" s="44" t="s">
        <v>849</v>
      </c>
      <c r="D18" s="45" t="s">
        <v>850</v>
      </c>
      <c r="E18" s="43" t="s">
        <v>11</v>
      </c>
      <c r="F18" s="45">
        <v>3.1</v>
      </c>
      <c r="G18" s="43" t="s">
        <v>851</v>
      </c>
      <c r="H18" s="43" t="s">
        <v>852</v>
      </c>
      <c r="I18" s="42" t="s">
        <v>801</v>
      </c>
      <c r="J18" s="42" t="s">
        <v>853</v>
      </c>
      <c r="K18" s="42" t="s">
        <v>803</v>
      </c>
      <c r="L18" s="42" t="s">
        <v>17</v>
      </c>
      <c r="M18" s="47"/>
      <c r="N18" s="47"/>
      <c r="O18" s="47"/>
      <c r="P18" s="47"/>
      <c r="Q18" s="47"/>
      <c r="R18" s="47"/>
      <c r="S18" s="47"/>
      <c r="T18" s="47"/>
      <c r="U18" s="47"/>
      <c r="V18" s="47"/>
      <c r="W18" s="47"/>
      <c r="X18" s="47"/>
      <c r="Y18" s="47"/>
      <c r="Z18" s="47"/>
      <c r="XEV18" s="30"/>
      <c r="XEW18" s="30"/>
    </row>
    <row r="19" s="28" customFormat="1" ht="15" customHeight="1" spans="1:26 16376:16377">
      <c r="A19" s="42">
        <v>16</v>
      </c>
      <c r="B19" s="43" t="s">
        <v>796</v>
      </c>
      <c r="C19" s="44" t="s">
        <v>813</v>
      </c>
      <c r="D19" s="45" t="s">
        <v>854</v>
      </c>
      <c r="E19" s="43" t="s">
        <v>11</v>
      </c>
      <c r="F19" s="46">
        <v>6.7996</v>
      </c>
      <c r="G19" s="43" t="s">
        <v>855</v>
      </c>
      <c r="H19" s="43" t="s">
        <v>856</v>
      </c>
      <c r="I19" s="42" t="s">
        <v>801</v>
      </c>
      <c r="J19" s="42" t="s">
        <v>853</v>
      </c>
      <c r="K19" s="42" t="s">
        <v>803</v>
      </c>
      <c r="L19" s="42" t="s">
        <v>17</v>
      </c>
      <c r="M19" s="47"/>
      <c r="N19" s="47"/>
      <c r="O19" s="47"/>
      <c r="P19" s="47"/>
      <c r="Q19" s="47"/>
      <c r="R19" s="47"/>
      <c r="S19" s="47"/>
      <c r="T19" s="47"/>
      <c r="U19" s="47"/>
      <c r="V19" s="47"/>
      <c r="W19" s="47"/>
      <c r="X19" s="47"/>
      <c r="Y19" s="47"/>
      <c r="Z19" s="47"/>
      <c r="XEV19" s="30"/>
      <c r="XEW19" s="30"/>
    </row>
    <row r="20" s="28" customFormat="1" ht="15" customHeight="1" spans="1:26 16376:16377">
      <c r="A20" s="42">
        <v>17</v>
      </c>
      <c r="B20" s="43" t="s">
        <v>796</v>
      </c>
      <c r="C20" s="44" t="s">
        <v>804</v>
      </c>
      <c r="D20" s="45" t="s">
        <v>857</v>
      </c>
      <c r="E20" s="43" t="s">
        <v>11</v>
      </c>
      <c r="F20" s="45">
        <v>3.45</v>
      </c>
      <c r="G20" s="43" t="s">
        <v>858</v>
      </c>
      <c r="H20" s="43" t="s">
        <v>859</v>
      </c>
      <c r="I20" s="42" t="s">
        <v>801</v>
      </c>
      <c r="J20" s="42" t="s">
        <v>853</v>
      </c>
      <c r="K20" s="42" t="s">
        <v>803</v>
      </c>
      <c r="L20" s="42" t="s">
        <v>17</v>
      </c>
      <c r="M20" s="47"/>
      <c r="N20" s="47"/>
      <c r="O20" s="47"/>
      <c r="P20" s="47"/>
      <c r="Q20" s="47"/>
      <c r="R20" s="47"/>
      <c r="S20" s="47"/>
      <c r="T20" s="47"/>
      <c r="U20" s="47"/>
      <c r="V20" s="47"/>
      <c r="W20" s="47"/>
      <c r="X20" s="47"/>
      <c r="Y20" s="47"/>
      <c r="Z20" s="47"/>
      <c r="XEV20" s="30"/>
      <c r="XEW20" s="30"/>
    </row>
    <row r="21" s="28" customFormat="1" ht="15" customHeight="1" spans="1:26 16376:16377">
      <c r="A21" s="42">
        <v>18</v>
      </c>
      <c r="B21" s="43" t="s">
        <v>796</v>
      </c>
      <c r="C21" s="44" t="s">
        <v>804</v>
      </c>
      <c r="D21" s="45" t="s">
        <v>860</v>
      </c>
      <c r="E21" s="43" t="s">
        <v>11</v>
      </c>
      <c r="F21" s="45">
        <v>3.45</v>
      </c>
      <c r="G21" s="43" t="s">
        <v>861</v>
      </c>
      <c r="H21" s="43" t="s">
        <v>862</v>
      </c>
      <c r="I21" s="42" t="s">
        <v>801</v>
      </c>
      <c r="J21" s="42" t="s">
        <v>853</v>
      </c>
      <c r="K21" s="42" t="s">
        <v>803</v>
      </c>
      <c r="L21" s="42" t="s">
        <v>17</v>
      </c>
      <c r="M21" s="47"/>
      <c r="N21" s="47"/>
      <c r="O21" s="47"/>
      <c r="P21" s="47"/>
      <c r="Q21" s="47"/>
      <c r="R21" s="47"/>
      <c r="S21" s="47"/>
      <c r="T21" s="47"/>
      <c r="U21" s="47"/>
      <c r="V21" s="47"/>
      <c r="W21" s="47"/>
      <c r="X21" s="47"/>
      <c r="Y21" s="47"/>
      <c r="Z21" s="47"/>
      <c r="XEV21" s="30"/>
      <c r="XEW21" s="30"/>
    </row>
    <row r="22" s="28" customFormat="1" ht="15" customHeight="1" spans="1:26 16376:16377">
      <c r="A22" s="42">
        <v>19</v>
      </c>
      <c r="B22" s="43" t="s">
        <v>796</v>
      </c>
      <c r="C22" s="44" t="s">
        <v>813</v>
      </c>
      <c r="D22" s="45" t="s">
        <v>863</v>
      </c>
      <c r="E22" s="43" t="s">
        <v>11</v>
      </c>
      <c r="F22" s="46">
        <v>6.7996</v>
      </c>
      <c r="G22" s="43" t="s">
        <v>864</v>
      </c>
      <c r="H22" s="43" t="s">
        <v>865</v>
      </c>
      <c r="I22" s="42" t="s">
        <v>801</v>
      </c>
      <c r="J22" s="42" t="s">
        <v>853</v>
      </c>
      <c r="K22" s="42" t="s">
        <v>803</v>
      </c>
      <c r="L22" s="42" t="s">
        <v>17</v>
      </c>
      <c r="M22" s="47"/>
      <c r="N22" s="47"/>
      <c r="O22" s="47"/>
      <c r="P22" s="47"/>
      <c r="Q22" s="47"/>
      <c r="R22" s="47"/>
      <c r="S22" s="47"/>
      <c r="T22" s="47"/>
      <c r="U22" s="47"/>
      <c r="V22" s="47"/>
      <c r="W22" s="47"/>
      <c r="X22" s="47"/>
      <c r="Y22" s="47"/>
      <c r="Z22" s="47"/>
      <c r="XEV22" s="30"/>
      <c r="XEW22" s="30"/>
    </row>
    <row r="23" s="28" customFormat="1" ht="15" customHeight="1" spans="1:26 16376:16377">
      <c r="A23" s="42">
        <v>20</v>
      </c>
      <c r="B23" s="43" t="s">
        <v>796</v>
      </c>
      <c r="C23" s="44" t="s">
        <v>813</v>
      </c>
      <c r="D23" s="45" t="s">
        <v>866</v>
      </c>
      <c r="E23" s="43" t="s">
        <v>11</v>
      </c>
      <c r="F23" s="46">
        <v>6.7996</v>
      </c>
      <c r="G23" s="43" t="s">
        <v>867</v>
      </c>
      <c r="H23" s="43" t="s">
        <v>868</v>
      </c>
      <c r="I23" s="42" t="s">
        <v>801</v>
      </c>
      <c r="J23" s="42" t="s">
        <v>853</v>
      </c>
      <c r="K23" s="42" t="s">
        <v>803</v>
      </c>
      <c r="L23" s="42" t="s">
        <v>17</v>
      </c>
      <c r="M23" s="47"/>
      <c r="N23" s="47"/>
      <c r="O23" s="47"/>
      <c r="P23" s="47"/>
      <c r="Q23" s="47"/>
      <c r="R23" s="47"/>
      <c r="S23" s="47"/>
      <c r="T23" s="47"/>
      <c r="U23" s="47"/>
      <c r="V23" s="47"/>
      <c r="W23" s="47"/>
      <c r="X23" s="47"/>
      <c r="Y23" s="47"/>
      <c r="Z23" s="47"/>
      <c r="XEV23" s="30"/>
      <c r="XEW23" s="30"/>
    </row>
    <row r="24" s="28" customFormat="1" ht="15" customHeight="1" spans="1:26 16376:16377">
      <c r="A24" s="42">
        <v>21</v>
      </c>
      <c r="B24" s="43" t="s">
        <v>796</v>
      </c>
      <c r="C24" s="44" t="s">
        <v>797</v>
      </c>
      <c r="D24" s="45" t="s">
        <v>869</v>
      </c>
      <c r="E24" s="43" t="s">
        <v>11</v>
      </c>
      <c r="F24" s="46">
        <v>4.8005</v>
      </c>
      <c r="G24" s="43" t="s">
        <v>870</v>
      </c>
      <c r="H24" s="43" t="s">
        <v>871</v>
      </c>
      <c r="I24" s="42" t="s">
        <v>801</v>
      </c>
      <c r="J24" s="42" t="s">
        <v>853</v>
      </c>
      <c r="K24" s="42" t="s">
        <v>803</v>
      </c>
      <c r="L24" s="42" t="s">
        <v>17</v>
      </c>
      <c r="M24" s="47"/>
      <c r="N24" s="47"/>
      <c r="O24" s="47"/>
      <c r="P24" s="47"/>
      <c r="Q24" s="47"/>
      <c r="R24" s="47"/>
      <c r="S24" s="47"/>
      <c r="T24" s="47"/>
      <c r="U24" s="47"/>
      <c r="V24" s="47"/>
      <c r="W24" s="47"/>
      <c r="X24" s="47"/>
      <c r="Y24" s="47"/>
      <c r="Z24" s="47"/>
      <c r="XEV24" s="30"/>
      <c r="XEW24" s="30"/>
    </row>
    <row r="25" s="28" customFormat="1" ht="15" customHeight="1" spans="1:26 16376:16377">
      <c r="A25" s="42">
        <v>22</v>
      </c>
      <c r="B25" s="43" t="s">
        <v>796</v>
      </c>
      <c r="C25" s="44" t="s">
        <v>813</v>
      </c>
      <c r="D25" s="45" t="s">
        <v>872</v>
      </c>
      <c r="E25" s="43" t="s">
        <v>11</v>
      </c>
      <c r="F25" s="46">
        <v>6.7996</v>
      </c>
      <c r="G25" s="43" t="s">
        <v>873</v>
      </c>
      <c r="H25" s="43" t="s">
        <v>874</v>
      </c>
      <c r="I25" s="42" t="s">
        <v>801</v>
      </c>
      <c r="J25" s="42" t="s">
        <v>875</v>
      </c>
      <c r="K25" s="42" t="s">
        <v>803</v>
      </c>
      <c r="L25" s="42" t="s">
        <v>17</v>
      </c>
      <c r="M25" s="47"/>
      <c r="N25" s="47"/>
      <c r="O25" s="47"/>
      <c r="P25" s="47"/>
      <c r="Q25" s="47"/>
      <c r="R25" s="47"/>
      <c r="S25" s="47"/>
      <c r="T25" s="47"/>
      <c r="U25" s="47"/>
      <c r="V25" s="47"/>
      <c r="W25" s="47"/>
      <c r="X25" s="47"/>
      <c r="Y25" s="47"/>
      <c r="Z25" s="47"/>
      <c r="XEV25" s="30"/>
      <c r="XEW25" s="30"/>
    </row>
    <row r="26" s="28" customFormat="1" ht="15" customHeight="1" spans="1:26 16376:16377">
      <c r="A26" s="42">
        <v>23</v>
      </c>
      <c r="B26" s="43" t="s">
        <v>796</v>
      </c>
      <c r="C26" s="44" t="s">
        <v>797</v>
      </c>
      <c r="D26" s="45" t="s">
        <v>876</v>
      </c>
      <c r="E26" s="43" t="s">
        <v>11</v>
      </c>
      <c r="F26" s="46">
        <v>4.8005</v>
      </c>
      <c r="G26" s="43" t="s">
        <v>877</v>
      </c>
      <c r="H26" s="43" t="s">
        <v>878</v>
      </c>
      <c r="I26" s="42" t="s">
        <v>801</v>
      </c>
      <c r="J26" s="42" t="s">
        <v>875</v>
      </c>
      <c r="K26" s="42" t="s">
        <v>803</v>
      </c>
      <c r="L26" s="42" t="s">
        <v>17</v>
      </c>
      <c r="M26" s="47"/>
      <c r="N26" s="47"/>
      <c r="O26" s="47"/>
      <c r="P26" s="47"/>
      <c r="Q26" s="47"/>
      <c r="R26" s="47"/>
      <c r="S26" s="47"/>
      <c r="T26" s="47"/>
      <c r="U26" s="47"/>
      <c r="V26" s="47"/>
      <c r="W26" s="47"/>
      <c r="X26" s="47"/>
      <c r="Y26" s="47"/>
      <c r="Z26" s="47"/>
      <c r="XEV26" s="30"/>
      <c r="XEW26" s="30"/>
    </row>
    <row r="27" s="28" customFormat="1" ht="15" customHeight="1" spans="1:26 16376:16377">
      <c r="A27" s="42">
        <v>24</v>
      </c>
      <c r="B27" s="43" t="s">
        <v>796</v>
      </c>
      <c r="C27" s="44" t="s">
        <v>813</v>
      </c>
      <c r="D27" s="45" t="s">
        <v>879</v>
      </c>
      <c r="E27" s="43" t="s">
        <v>11</v>
      </c>
      <c r="F27" s="46">
        <v>6.7996</v>
      </c>
      <c r="G27" s="43" t="s">
        <v>880</v>
      </c>
      <c r="H27" s="43" t="s">
        <v>881</v>
      </c>
      <c r="I27" s="42" t="s">
        <v>801</v>
      </c>
      <c r="J27" s="42" t="s">
        <v>875</v>
      </c>
      <c r="K27" s="42" t="s">
        <v>803</v>
      </c>
      <c r="L27" s="42" t="s">
        <v>17</v>
      </c>
      <c r="XEV27" s="30"/>
      <c r="XEW27" s="30"/>
    </row>
    <row r="28" s="28" customFormat="1" ht="15" customHeight="1" spans="1:26 16376:16377">
      <c r="A28" s="42">
        <v>25</v>
      </c>
      <c r="B28" s="43" t="s">
        <v>796</v>
      </c>
      <c r="C28" s="44" t="s">
        <v>813</v>
      </c>
      <c r="D28" s="45" t="s">
        <v>882</v>
      </c>
      <c r="E28" s="43" t="s">
        <v>11</v>
      </c>
      <c r="F28" s="46">
        <v>6.7996</v>
      </c>
      <c r="G28" s="43" t="s">
        <v>883</v>
      </c>
      <c r="H28" s="43" t="s">
        <v>884</v>
      </c>
      <c r="I28" s="42" t="s">
        <v>801</v>
      </c>
      <c r="J28" s="42" t="s">
        <v>875</v>
      </c>
      <c r="K28" s="42" t="s">
        <v>803</v>
      </c>
      <c r="L28" s="42" t="s">
        <v>17</v>
      </c>
      <c r="XEV28" s="30"/>
      <c r="XEW28" s="30"/>
    </row>
    <row r="29" s="28" customFormat="1" ht="15" customHeight="1" spans="1:26 16376:16377">
      <c r="A29" s="42">
        <v>26</v>
      </c>
      <c r="B29" s="43" t="s">
        <v>796</v>
      </c>
      <c r="C29" s="44" t="s">
        <v>813</v>
      </c>
      <c r="D29" s="45" t="s">
        <v>885</v>
      </c>
      <c r="E29" s="43" t="s">
        <v>11</v>
      </c>
      <c r="F29" s="46">
        <v>6.7996</v>
      </c>
      <c r="G29" s="43" t="s">
        <v>886</v>
      </c>
      <c r="H29" s="43" t="s">
        <v>887</v>
      </c>
      <c r="I29" s="42" t="s">
        <v>801</v>
      </c>
      <c r="J29" s="42" t="s">
        <v>875</v>
      </c>
      <c r="K29" s="42" t="s">
        <v>803</v>
      </c>
      <c r="L29" s="42" t="s">
        <v>17</v>
      </c>
      <c r="XEV29" s="30"/>
      <c r="XEW29" s="30"/>
    </row>
    <row r="30" s="28" customFormat="1" ht="15" customHeight="1" spans="1:26 16376:16377">
      <c r="A30" s="42">
        <v>27</v>
      </c>
      <c r="B30" s="43" t="s">
        <v>796</v>
      </c>
      <c r="C30" s="44" t="s">
        <v>804</v>
      </c>
      <c r="D30" s="45" t="s">
        <v>888</v>
      </c>
      <c r="E30" s="43" t="s">
        <v>11</v>
      </c>
      <c r="F30" s="45">
        <v>3.45</v>
      </c>
      <c r="G30" s="43" t="s">
        <v>889</v>
      </c>
      <c r="H30" s="43" t="s">
        <v>890</v>
      </c>
      <c r="I30" s="42" t="s">
        <v>801</v>
      </c>
      <c r="J30" s="42" t="s">
        <v>875</v>
      </c>
      <c r="K30" s="42" t="s">
        <v>803</v>
      </c>
      <c r="L30" s="42" t="s">
        <v>17</v>
      </c>
      <c r="XEV30" s="30"/>
      <c r="XEW30" s="30"/>
    </row>
    <row r="31" s="28" customFormat="1" ht="15" customHeight="1" spans="1:26 16376:16377">
      <c r="A31" s="42">
        <v>28</v>
      </c>
      <c r="B31" s="43" t="s">
        <v>796</v>
      </c>
      <c r="C31" s="44" t="s">
        <v>797</v>
      </c>
      <c r="D31" s="45" t="s">
        <v>891</v>
      </c>
      <c r="E31" s="43" t="s">
        <v>11</v>
      </c>
      <c r="F31" s="46">
        <v>4.8005</v>
      </c>
      <c r="G31" s="43" t="s">
        <v>892</v>
      </c>
      <c r="H31" s="43" t="s">
        <v>893</v>
      </c>
      <c r="I31" s="42" t="s">
        <v>801</v>
      </c>
      <c r="J31" s="42" t="s">
        <v>875</v>
      </c>
      <c r="K31" s="42" t="s">
        <v>803</v>
      </c>
      <c r="L31" s="42" t="s">
        <v>17</v>
      </c>
      <c r="XEV31" s="30"/>
      <c r="XEW31" s="30"/>
    </row>
    <row r="32" s="28" customFormat="1" ht="15" customHeight="1" spans="1:26 16376:16377">
      <c r="A32" s="42">
        <v>29</v>
      </c>
      <c r="B32" s="43" t="s">
        <v>894</v>
      </c>
      <c r="C32" s="44" t="s">
        <v>895</v>
      </c>
      <c r="D32" s="45" t="s">
        <v>896</v>
      </c>
      <c r="E32" s="43" t="s">
        <v>11</v>
      </c>
      <c r="F32" s="45">
        <v>23.5</v>
      </c>
      <c r="G32" s="43" t="s">
        <v>897</v>
      </c>
      <c r="H32" s="43" t="s">
        <v>898</v>
      </c>
      <c r="I32" s="42" t="s">
        <v>801</v>
      </c>
      <c r="J32" s="42" t="s">
        <v>875</v>
      </c>
      <c r="K32" s="42" t="s">
        <v>803</v>
      </c>
      <c r="L32" s="42" t="s">
        <v>17</v>
      </c>
      <c r="XEV32" s="30"/>
      <c r="XEW32" s="30"/>
    </row>
    <row r="33" s="28" customFormat="1" ht="15" customHeight="1" spans="1:12 16376:16377">
      <c r="A33" s="42">
        <v>30</v>
      </c>
      <c r="B33" s="43" t="s">
        <v>796</v>
      </c>
      <c r="C33" s="44" t="s">
        <v>899</v>
      </c>
      <c r="D33" s="45" t="s">
        <v>900</v>
      </c>
      <c r="E33" s="43" t="s">
        <v>11</v>
      </c>
      <c r="F33" s="45">
        <v>3.1</v>
      </c>
      <c r="G33" s="43" t="s">
        <v>901</v>
      </c>
      <c r="H33" s="42" t="s">
        <v>902</v>
      </c>
      <c r="I33" s="42" t="s">
        <v>801</v>
      </c>
      <c r="J33" s="42" t="s">
        <v>903</v>
      </c>
      <c r="K33" s="42" t="s">
        <v>803</v>
      </c>
      <c r="L33" s="42" t="s">
        <v>17</v>
      </c>
      <c r="XEV33" s="30"/>
      <c r="XEW33" s="30"/>
    </row>
    <row r="34" s="28" customFormat="1" ht="15" customHeight="1" spans="1:12 16376:16377">
      <c r="A34" s="42">
        <v>31</v>
      </c>
      <c r="B34" s="43" t="s">
        <v>796</v>
      </c>
      <c r="C34" s="44" t="s">
        <v>804</v>
      </c>
      <c r="D34" s="45" t="s">
        <v>904</v>
      </c>
      <c r="E34" s="43" t="s">
        <v>11</v>
      </c>
      <c r="F34" s="45">
        <v>3.45</v>
      </c>
      <c r="G34" s="43" t="s">
        <v>905</v>
      </c>
      <c r="H34" s="42" t="s">
        <v>906</v>
      </c>
      <c r="I34" s="42" t="s">
        <v>801</v>
      </c>
      <c r="J34" s="42" t="s">
        <v>903</v>
      </c>
      <c r="K34" s="42" t="s">
        <v>803</v>
      </c>
      <c r="L34" s="42" t="s">
        <v>17</v>
      </c>
      <c r="XEV34" s="30"/>
      <c r="XEW34" s="30"/>
    </row>
    <row r="35" s="28" customFormat="1" ht="15" customHeight="1" spans="1:12 16376:16377">
      <c r="A35" s="42">
        <v>32</v>
      </c>
      <c r="B35" s="43" t="s">
        <v>796</v>
      </c>
      <c r="C35" s="44" t="s">
        <v>804</v>
      </c>
      <c r="D35" s="45" t="s">
        <v>907</v>
      </c>
      <c r="E35" s="43" t="s">
        <v>11</v>
      </c>
      <c r="F35" s="45">
        <v>3.45</v>
      </c>
      <c r="G35" s="43" t="s">
        <v>908</v>
      </c>
      <c r="H35" s="42" t="s">
        <v>909</v>
      </c>
      <c r="I35" s="42" t="s">
        <v>801</v>
      </c>
      <c r="J35" s="42" t="s">
        <v>903</v>
      </c>
      <c r="K35" s="42" t="s">
        <v>803</v>
      </c>
      <c r="L35" s="42" t="s">
        <v>17</v>
      </c>
      <c r="XEV35" s="30"/>
      <c r="XEW35" s="30"/>
    </row>
    <row r="36" s="28" customFormat="1" ht="15" customHeight="1" spans="1:12 16376:16377">
      <c r="A36" s="42">
        <v>33</v>
      </c>
      <c r="B36" s="43" t="s">
        <v>894</v>
      </c>
      <c r="C36" s="44" t="s">
        <v>895</v>
      </c>
      <c r="D36" s="45" t="s">
        <v>910</v>
      </c>
      <c r="E36" s="43" t="s">
        <v>11</v>
      </c>
      <c r="F36" s="45">
        <v>23.5</v>
      </c>
      <c r="G36" s="43" t="s">
        <v>911</v>
      </c>
      <c r="H36" s="42" t="s">
        <v>912</v>
      </c>
      <c r="I36" s="42" t="s">
        <v>801</v>
      </c>
      <c r="J36" s="42" t="s">
        <v>903</v>
      </c>
      <c r="K36" s="42" t="s">
        <v>803</v>
      </c>
      <c r="L36" s="42" t="s">
        <v>17</v>
      </c>
      <c r="XEV36" s="30"/>
      <c r="XEW36" s="30"/>
    </row>
    <row r="37" s="28" customFormat="1" ht="15" customHeight="1" spans="1:12 16376:16377">
      <c r="A37" s="42">
        <v>34</v>
      </c>
      <c r="B37" s="43" t="s">
        <v>796</v>
      </c>
      <c r="C37" s="44" t="s">
        <v>804</v>
      </c>
      <c r="D37" s="45" t="s">
        <v>913</v>
      </c>
      <c r="E37" s="43" t="s">
        <v>11</v>
      </c>
      <c r="F37" s="45">
        <v>3.45</v>
      </c>
      <c r="G37" s="43" t="s">
        <v>914</v>
      </c>
      <c r="H37" s="42" t="s">
        <v>915</v>
      </c>
      <c r="I37" s="42" t="s">
        <v>801</v>
      </c>
      <c r="J37" s="42" t="s">
        <v>903</v>
      </c>
      <c r="K37" s="42" t="s">
        <v>803</v>
      </c>
      <c r="L37" s="42" t="s">
        <v>17</v>
      </c>
      <c r="XEV37" s="30"/>
      <c r="XEW37" s="30"/>
    </row>
    <row r="38" s="28" customFormat="1" ht="15" customHeight="1" spans="1:12 16376:16377">
      <c r="A38" s="42">
        <v>35</v>
      </c>
      <c r="B38" s="43" t="s">
        <v>796</v>
      </c>
      <c r="C38" s="44" t="s">
        <v>797</v>
      </c>
      <c r="D38" s="45" t="s">
        <v>916</v>
      </c>
      <c r="E38" s="43" t="s">
        <v>11</v>
      </c>
      <c r="F38" s="46">
        <v>4.8005</v>
      </c>
      <c r="G38" s="43" t="s">
        <v>917</v>
      </c>
      <c r="H38" s="42" t="s">
        <v>918</v>
      </c>
      <c r="I38" s="42" t="s">
        <v>801</v>
      </c>
      <c r="J38" s="42" t="s">
        <v>903</v>
      </c>
      <c r="K38" s="42" t="s">
        <v>803</v>
      </c>
      <c r="L38" s="42" t="s">
        <v>17</v>
      </c>
      <c r="XEV38" s="30"/>
      <c r="XEW38" s="30"/>
    </row>
    <row r="39" s="28" customFormat="1" ht="15" customHeight="1" spans="1:12 16376:16377">
      <c r="A39" s="42">
        <v>36</v>
      </c>
      <c r="B39" s="43" t="s">
        <v>796</v>
      </c>
      <c r="C39" s="44" t="s">
        <v>849</v>
      </c>
      <c r="D39" s="45" t="s">
        <v>919</v>
      </c>
      <c r="E39" s="43" t="s">
        <v>11</v>
      </c>
      <c r="F39" s="45">
        <v>3.1</v>
      </c>
      <c r="G39" s="43" t="s">
        <v>920</v>
      </c>
      <c r="H39" s="42" t="s">
        <v>921</v>
      </c>
      <c r="I39" s="42" t="s">
        <v>801</v>
      </c>
      <c r="J39" s="42" t="s">
        <v>922</v>
      </c>
      <c r="K39" s="42" t="s">
        <v>803</v>
      </c>
      <c r="L39" s="42" t="s">
        <v>17</v>
      </c>
      <c r="XEV39" s="30"/>
      <c r="XEW39" s="30"/>
    </row>
    <row r="40" s="28" customFormat="1" ht="15" customHeight="1" spans="1:12 16376:16377">
      <c r="A40" s="42">
        <v>37</v>
      </c>
      <c r="B40" s="43" t="s">
        <v>796</v>
      </c>
      <c r="C40" s="44" t="s">
        <v>849</v>
      </c>
      <c r="D40" s="45" t="s">
        <v>923</v>
      </c>
      <c r="E40" s="43" t="s">
        <v>11</v>
      </c>
      <c r="F40" s="45">
        <v>3.1</v>
      </c>
      <c r="G40" s="43" t="s">
        <v>924</v>
      </c>
      <c r="H40" s="42" t="s">
        <v>925</v>
      </c>
      <c r="I40" s="42" t="s">
        <v>801</v>
      </c>
      <c r="J40" s="42" t="s">
        <v>922</v>
      </c>
      <c r="K40" s="42" t="s">
        <v>803</v>
      </c>
      <c r="L40" s="42" t="s">
        <v>17</v>
      </c>
      <c r="XEV40" s="30"/>
      <c r="XEW40" s="30"/>
    </row>
    <row r="41" s="28" customFormat="1" ht="15" customHeight="1" spans="1:12 16376:16377">
      <c r="A41" s="42">
        <v>38</v>
      </c>
      <c r="B41" s="43" t="s">
        <v>796</v>
      </c>
      <c r="C41" s="44" t="s">
        <v>804</v>
      </c>
      <c r="D41" s="45" t="s">
        <v>926</v>
      </c>
      <c r="E41" s="43" t="s">
        <v>11</v>
      </c>
      <c r="F41" s="45">
        <v>3.45</v>
      </c>
      <c r="G41" s="43" t="s">
        <v>927</v>
      </c>
      <c r="H41" s="42" t="s">
        <v>928</v>
      </c>
      <c r="I41" s="42" t="s">
        <v>801</v>
      </c>
      <c r="J41" s="42" t="s">
        <v>922</v>
      </c>
      <c r="K41" s="42" t="s">
        <v>803</v>
      </c>
      <c r="L41" s="42" t="s">
        <v>17</v>
      </c>
      <c r="XEV41" s="30"/>
      <c r="XEW41" s="30"/>
    </row>
    <row r="42" s="28" customFormat="1" ht="26" customHeight="1" spans="1:12 16376:16377">
      <c r="A42" s="42">
        <v>39</v>
      </c>
      <c r="B42" s="43" t="s">
        <v>808</v>
      </c>
      <c r="C42" s="43" t="s">
        <v>809</v>
      </c>
      <c r="D42" s="45" t="s">
        <v>929</v>
      </c>
      <c r="E42" s="43" t="s">
        <v>11</v>
      </c>
      <c r="F42" s="48">
        <v>14.833</v>
      </c>
      <c r="G42" s="43" t="s">
        <v>930</v>
      </c>
      <c r="H42" s="42" t="s">
        <v>931</v>
      </c>
      <c r="I42" s="42" t="s">
        <v>801</v>
      </c>
      <c r="J42" s="42" t="s">
        <v>922</v>
      </c>
      <c r="K42" s="42" t="s">
        <v>803</v>
      </c>
      <c r="L42" s="42" t="s">
        <v>17</v>
      </c>
      <c r="XEV42" s="30"/>
      <c r="XEW42" s="30"/>
    </row>
    <row r="43" s="28" customFormat="1" ht="15" customHeight="1" spans="1:12 16376:16377">
      <c r="A43" s="42">
        <v>40</v>
      </c>
      <c r="B43" s="43" t="s">
        <v>796</v>
      </c>
      <c r="C43" s="44" t="s">
        <v>813</v>
      </c>
      <c r="D43" s="45" t="s">
        <v>932</v>
      </c>
      <c r="E43" s="43" t="s">
        <v>11</v>
      </c>
      <c r="F43" s="46">
        <v>6.7996</v>
      </c>
      <c r="G43" s="43" t="s">
        <v>933</v>
      </c>
      <c r="H43" s="42" t="s">
        <v>934</v>
      </c>
      <c r="I43" s="42" t="s">
        <v>801</v>
      </c>
      <c r="J43" s="42" t="s">
        <v>922</v>
      </c>
      <c r="K43" s="42" t="s">
        <v>803</v>
      </c>
      <c r="L43" s="42" t="s">
        <v>17</v>
      </c>
      <c r="XEV43" s="30"/>
      <c r="XEW43" s="30"/>
    </row>
    <row r="44" s="28" customFormat="1" ht="15" customHeight="1" spans="1:12 16376:16377">
      <c r="A44" s="42">
        <v>41</v>
      </c>
      <c r="B44" s="43" t="s">
        <v>796</v>
      </c>
      <c r="C44" s="44" t="s">
        <v>797</v>
      </c>
      <c r="D44" s="45" t="s">
        <v>935</v>
      </c>
      <c r="E44" s="43" t="s">
        <v>11</v>
      </c>
      <c r="F44" s="46">
        <v>4.8005</v>
      </c>
      <c r="G44" s="43" t="s">
        <v>936</v>
      </c>
      <c r="H44" s="42" t="s">
        <v>937</v>
      </c>
      <c r="I44" s="42" t="s">
        <v>801</v>
      </c>
      <c r="J44" s="42" t="s">
        <v>922</v>
      </c>
      <c r="K44" s="42" t="s">
        <v>803</v>
      </c>
      <c r="L44" s="42" t="s">
        <v>17</v>
      </c>
      <c r="XEV44" s="30"/>
      <c r="XEW44" s="30"/>
    </row>
    <row r="45" s="28" customFormat="1" ht="15" customHeight="1" spans="1:12 16376:16377">
      <c r="A45" s="42">
        <v>42</v>
      </c>
      <c r="B45" s="43" t="s">
        <v>796</v>
      </c>
      <c r="C45" s="44" t="s">
        <v>804</v>
      </c>
      <c r="D45" s="45" t="s">
        <v>938</v>
      </c>
      <c r="E45" s="43" t="s">
        <v>11</v>
      </c>
      <c r="F45" s="45">
        <v>3.45</v>
      </c>
      <c r="G45" s="43" t="s">
        <v>939</v>
      </c>
      <c r="H45" s="42" t="s">
        <v>940</v>
      </c>
      <c r="I45" s="42" t="s">
        <v>801</v>
      </c>
      <c r="J45" s="42" t="s">
        <v>941</v>
      </c>
      <c r="K45" s="42" t="s">
        <v>803</v>
      </c>
      <c r="L45" s="42" t="s">
        <v>17</v>
      </c>
      <c r="XEV45" s="30"/>
      <c r="XEW45" s="30"/>
    </row>
    <row r="46" s="28" customFormat="1" ht="15" customHeight="1" spans="1:12 16376:16377">
      <c r="A46" s="42">
        <v>43</v>
      </c>
      <c r="B46" s="43" t="s">
        <v>796</v>
      </c>
      <c r="C46" s="44" t="s">
        <v>797</v>
      </c>
      <c r="D46" s="45" t="s">
        <v>942</v>
      </c>
      <c r="E46" s="43" t="s">
        <v>11</v>
      </c>
      <c r="F46" s="46">
        <v>4.8005</v>
      </c>
      <c r="G46" s="43" t="s">
        <v>943</v>
      </c>
      <c r="H46" s="42" t="s">
        <v>944</v>
      </c>
      <c r="I46" s="42" t="s">
        <v>801</v>
      </c>
      <c r="J46" s="42" t="s">
        <v>941</v>
      </c>
      <c r="K46" s="42" t="s">
        <v>803</v>
      </c>
      <c r="L46" s="42" t="s">
        <v>17</v>
      </c>
      <c r="XEV46" s="30"/>
      <c r="XEW46" s="30"/>
    </row>
    <row r="47" s="30" customFormat="1" ht="15" customHeight="1" spans="1:12 16376:16377">
      <c r="A47" s="42">
        <v>44</v>
      </c>
      <c r="B47" s="43" t="s">
        <v>796</v>
      </c>
      <c r="C47" s="44" t="s">
        <v>797</v>
      </c>
      <c r="D47" s="45" t="s">
        <v>945</v>
      </c>
      <c r="E47" s="43" t="s">
        <v>11</v>
      </c>
      <c r="F47" s="46">
        <v>4.8005</v>
      </c>
      <c r="G47" s="43" t="s">
        <v>946</v>
      </c>
      <c r="H47" s="42" t="s">
        <v>947</v>
      </c>
      <c r="I47" s="42" t="s">
        <v>801</v>
      </c>
      <c r="J47" s="42" t="s">
        <v>941</v>
      </c>
      <c r="K47" s="42" t="s">
        <v>803</v>
      </c>
      <c r="L47" s="42" t="s">
        <v>17</v>
      </c>
    </row>
    <row r="48" s="30" customFormat="1" ht="26" customHeight="1" spans="1:12 16376:16377">
      <c r="A48" s="42">
        <v>45</v>
      </c>
      <c r="B48" s="43" t="s">
        <v>808</v>
      </c>
      <c r="C48" s="43" t="s">
        <v>809</v>
      </c>
      <c r="D48" s="45" t="s">
        <v>948</v>
      </c>
      <c r="E48" s="43" t="s">
        <v>11</v>
      </c>
      <c r="F48" s="48">
        <v>14.833</v>
      </c>
      <c r="G48" s="43" t="s">
        <v>949</v>
      </c>
      <c r="H48" s="42" t="s">
        <v>950</v>
      </c>
      <c r="I48" s="42" t="s">
        <v>801</v>
      </c>
      <c r="J48" s="42" t="s">
        <v>941</v>
      </c>
      <c r="K48" s="42" t="s">
        <v>803</v>
      </c>
      <c r="L48" s="42" t="s">
        <v>17</v>
      </c>
    </row>
    <row r="49" s="30" customFormat="1" ht="15" customHeight="1" spans="1:12">
      <c r="A49" s="42">
        <v>46</v>
      </c>
      <c r="B49" s="43" t="s">
        <v>796</v>
      </c>
      <c r="C49" s="44" t="s">
        <v>849</v>
      </c>
      <c r="D49" s="45" t="s">
        <v>951</v>
      </c>
      <c r="E49" s="43" t="s">
        <v>11</v>
      </c>
      <c r="F49" s="45">
        <v>3.1</v>
      </c>
      <c r="G49" s="45" t="s">
        <v>952</v>
      </c>
      <c r="H49" s="45" t="s">
        <v>952</v>
      </c>
      <c r="I49" s="42" t="s">
        <v>801</v>
      </c>
      <c r="J49" s="42" t="s">
        <v>953</v>
      </c>
      <c r="K49" s="42" t="s">
        <v>803</v>
      </c>
      <c r="L49" s="42" t="s">
        <v>17</v>
      </c>
    </row>
    <row r="50" s="30" customFormat="1" ht="15" customHeight="1" spans="1:12">
      <c r="A50" s="42">
        <v>47</v>
      </c>
      <c r="B50" s="43" t="s">
        <v>796</v>
      </c>
      <c r="C50" s="44" t="s">
        <v>813</v>
      </c>
      <c r="D50" s="45" t="s">
        <v>954</v>
      </c>
      <c r="E50" s="43" t="s">
        <v>11</v>
      </c>
      <c r="F50" s="46">
        <v>6.7996</v>
      </c>
      <c r="G50" s="45" t="s">
        <v>955</v>
      </c>
      <c r="H50" s="43" t="s">
        <v>956</v>
      </c>
      <c r="I50" s="42" t="s">
        <v>801</v>
      </c>
      <c r="J50" s="42" t="s">
        <v>953</v>
      </c>
      <c r="K50" s="42" t="s">
        <v>803</v>
      </c>
      <c r="L50" s="42" t="s">
        <v>17</v>
      </c>
    </row>
    <row r="51" s="30" customFormat="1" ht="15" customHeight="1" spans="1:12">
      <c r="A51" s="42">
        <v>48</v>
      </c>
      <c r="B51" s="43" t="s">
        <v>796</v>
      </c>
      <c r="C51" s="44" t="s">
        <v>804</v>
      </c>
      <c r="D51" s="45" t="s">
        <v>957</v>
      </c>
      <c r="E51" s="43" t="s">
        <v>11</v>
      </c>
      <c r="F51" s="45">
        <v>3.45</v>
      </c>
      <c r="G51" s="45" t="s">
        <v>958</v>
      </c>
      <c r="H51" s="43" t="s">
        <v>959</v>
      </c>
      <c r="I51" s="42" t="s">
        <v>801</v>
      </c>
      <c r="J51" s="42" t="s">
        <v>953</v>
      </c>
      <c r="K51" s="42" t="s">
        <v>803</v>
      </c>
      <c r="L51" s="42" t="s">
        <v>17</v>
      </c>
    </row>
    <row r="52" s="30" customFormat="1" ht="15" customHeight="1" spans="1:12">
      <c r="A52" s="42">
        <v>49</v>
      </c>
      <c r="B52" s="43" t="s">
        <v>796</v>
      </c>
      <c r="C52" s="44" t="s">
        <v>813</v>
      </c>
      <c r="D52" s="45" t="s">
        <v>960</v>
      </c>
      <c r="E52" s="43" t="s">
        <v>11</v>
      </c>
      <c r="F52" s="46">
        <v>6.7996</v>
      </c>
      <c r="G52" s="45" t="s">
        <v>961</v>
      </c>
      <c r="H52" s="43" t="s">
        <v>962</v>
      </c>
      <c r="I52" s="42" t="s">
        <v>801</v>
      </c>
      <c r="J52" s="42" t="s">
        <v>953</v>
      </c>
      <c r="K52" s="42" t="s">
        <v>803</v>
      </c>
      <c r="L52" s="42" t="s">
        <v>17</v>
      </c>
    </row>
    <row r="53" s="30" customFormat="1" ht="15" customHeight="1" spans="1:12">
      <c r="A53" s="42">
        <v>50</v>
      </c>
      <c r="B53" s="43" t="s">
        <v>796</v>
      </c>
      <c r="C53" s="44" t="s">
        <v>813</v>
      </c>
      <c r="D53" s="45" t="s">
        <v>963</v>
      </c>
      <c r="E53" s="43" t="s">
        <v>11</v>
      </c>
      <c r="F53" s="46">
        <v>6.7996</v>
      </c>
      <c r="G53" s="45" t="s">
        <v>964</v>
      </c>
      <c r="H53" s="45" t="s">
        <v>964</v>
      </c>
      <c r="I53" s="42" t="s">
        <v>801</v>
      </c>
      <c r="J53" s="42" t="s">
        <v>953</v>
      </c>
      <c r="K53" s="42" t="s">
        <v>803</v>
      </c>
      <c r="L53" s="42" t="s">
        <v>17</v>
      </c>
    </row>
    <row r="54" s="30" customFormat="1" ht="15" customHeight="1" spans="1:12">
      <c r="A54" s="42">
        <v>51</v>
      </c>
      <c r="B54" s="43" t="s">
        <v>796</v>
      </c>
      <c r="C54" s="44" t="s">
        <v>804</v>
      </c>
      <c r="D54" s="45" t="s">
        <v>965</v>
      </c>
      <c r="E54" s="43" t="s">
        <v>11</v>
      </c>
      <c r="F54" s="45">
        <v>3.45</v>
      </c>
      <c r="G54" s="45" t="s">
        <v>966</v>
      </c>
      <c r="H54" s="43" t="s">
        <v>967</v>
      </c>
      <c r="I54" s="42" t="s">
        <v>801</v>
      </c>
      <c r="J54" s="42" t="s">
        <v>953</v>
      </c>
      <c r="K54" s="42" t="s">
        <v>803</v>
      </c>
      <c r="L54" s="42" t="s">
        <v>17</v>
      </c>
    </row>
    <row r="55" s="30" customFormat="1" ht="15" customHeight="1" spans="1:12">
      <c r="A55" s="42">
        <v>52</v>
      </c>
      <c r="B55" s="43" t="s">
        <v>796</v>
      </c>
      <c r="C55" s="44" t="s">
        <v>797</v>
      </c>
      <c r="D55" s="45" t="s">
        <v>968</v>
      </c>
      <c r="E55" s="43" t="s">
        <v>11</v>
      </c>
      <c r="F55" s="46">
        <v>4.8005</v>
      </c>
      <c r="G55" s="45" t="s">
        <v>969</v>
      </c>
      <c r="H55" s="43" t="s">
        <v>969</v>
      </c>
      <c r="I55" s="42" t="s">
        <v>801</v>
      </c>
      <c r="J55" s="42" t="s">
        <v>970</v>
      </c>
      <c r="K55" s="42" t="s">
        <v>803</v>
      </c>
      <c r="L55" s="42" t="s">
        <v>17</v>
      </c>
    </row>
    <row r="56" s="30" customFormat="1" ht="15" customHeight="1" spans="1:12">
      <c r="A56" s="42">
        <v>53</v>
      </c>
      <c r="B56" s="43" t="s">
        <v>796</v>
      </c>
      <c r="C56" s="44" t="s">
        <v>813</v>
      </c>
      <c r="D56" s="45" t="s">
        <v>971</v>
      </c>
      <c r="E56" s="43" t="s">
        <v>11</v>
      </c>
      <c r="F56" s="46">
        <v>6.7996</v>
      </c>
      <c r="G56" s="45" t="s">
        <v>972</v>
      </c>
      <c r="H56" s="45" t="s">
        <v>972</v>
      </c>
      <c r="I56" s="42" t="s">
        <v>801</v>
      </c>
      <c r="J56" s="42" t="s">
        <v>973</v>
      </c>
      <c r="K56" s="42" t="s">
        <v>803</v>
      </c>
      <c r="L56" s="42" t="s">
        <v>17</v>
      </c>
    </row>
    <row r="57" ht="15" customHeight="1" spans="1:12">
      <c r="A57" s="42">
        <v>54</v>
      </c>
      <c r="B57" s="43" t="s">
        <v>796</v>
      </c>
      <c r="C57" s="44" t="s">
        <v>804</v>
      </c>
      <c r="D57" s="45" t="s">
        <v>974</v>
      </c>
      <c r="E57" s="43" t="s">
        <v>11</v>
      </c>
      <c r="F57" s="45">
        <v>3.45</v>
      </c>
      <c r="G57" s="45" t="s">
        <v>975</v>
      </c>
      <c r="H57" s="45" t="s">
        <v>975</v>
      </c>
      <c r="I57" s="42" t="s">
        <v>801</v>
      </c>
      <c r="J57" s="42" t="s">
        <v>973</v>
      </c>
      <c r="K57" s="42" t="s">
        <v>803</v>
      </c>
      <c r="L57" s="42" t="s">
        <v>17</v>
      </c>
    </row>
    <row r="58" ht="15" customHeight="1" spans="1:12">
      <c r="A58" s="42">
        <v>55</v>
      </c>
      <c r="B58" s="43" t="s">
        <v>796</v>
      </c>
      <c r="C58" s="44" t="s">
        <v>813</v>
      </c>
      <c r="D58" s="45" t="s">
        <v>976</v>
      </c>
      <c r="E58" s="43" t="s">
        <v>11</v>
      </c>
      <c r="F58" s="46">
        <v>6.7996</v>
      </c>
      <c r="G58" s="45" t="s">
        <v>977</v>
      </c>
      <c r="H58" s="45" t="s">
        <v>977</v>
      </c>
      <c r="I58" s="42" t="s">
        <v>801</v>
      </c>
      <c r="J58" s="42" t="s">
        <v>973</v>
      </c>
      <c r="K58" s="42" t="s">
        <v>803</v>
      </c>
      <c r="L58" s="42" t="s">
        <v>17</v>
      </c>
    </row>
    <row r="59" ht="15" customHeight="1" spans="1:12">
      <c r="A59" s="42">
        <v>56</v>
      </c>
      <c r="B59" s="43" t="s">
        <v>796</v>
      </c>
      <c r="C59" s="44" t="s">
        <v>813</v>
      </c>
      <c r="D59" s="45" t="s">
        <v>978</v>
      </c>
      <c r="E59" s="43" t="s">
        <v>11</v>
      </c>
      <c r="F59" s="46">
        <v>6.7996</v>
      </c>
      <c r="G59" s="45" t="s">
        <v>979</v>
      </c>
      <c r="H59" s="45" t="s">
        <v>979</v>
      </c>
      <c r="I59" s="42" t="s">
        <v>801</v>
      </c>
      <c r="J59" s="42" t="s">
        <v>973</v>
      </c>
      <c r="K59" s="42" t="s">
        <v>803</v>
      </c>
      <c r="L59" s="42" t="s">
        <v>17</v>
      </c>
    </row>
    <row r="60" ht="15" customHeight="1" spans="1:12">
      <c r="A60" s="42">
        <v>57</v>
      </c>
      <c r="B60" s="43" t="s">
        <v>796</v>
      </c>
      <c r="C60" s="44" t="s">
        <v>804</v>
      </c>
      <c r="D60" s="45" t="s">
        <v>980</v>
      </c>
      <c r="E60" s="43" t="s">
        <v>11</v>
      </c>
      <c r="F60" s="45">
        <v>3.45</v>
      </c>
      <c r="G60" s="45" t="s">
        <v>981</v>
      </c>
      <c r="H60" s="45" t="s">
        <v>981</v>
      </c>
      <c r="I60" s="42" t="s">
        <v>801</v>
      </c>
      <c r="J60" s="42" t="s">
        <v>973</v>
      </c>
      <c r="K60" s="42" t="s">
        <v>803</v>
      </c>
      <c r="L60" s="42" t="s">
        <v>17</v>
      </c>
    </row>
    <row r="61" ht="15" customHeight="1" spans="1:12">
      <c r="A61" s="42">
        <v>58</v>
      </c>
      <c r="B61" s="43" t="s">
        <v>796</v>
      </c>
      <c r="C61" s="44" t="s">
        <v>804</v>
      </c>
      <c r="D61" s="45" t="s">
        <v>982</v>
      </c>
      <c r="E61" s="43" t="s">
        <v>11</v>
      </c>
      <c r="F61" s="45">
        <v>3.45</v>
      </c>
      <c r="G61" s="45" t="s">
        <v>983</v>
      </c>
      <c r="H61" s="45" t="s">
        <v>983</v>
      </c>
      <c r="I61" s="42" t="s">
        <v>801</v>
      </c>
      <c r="J61" s="42" t="s">
        <v>973</v>
      </c>
      <c r="K61" s="42" t="s">
        <v>803</v>
      </c>
      <c r="L61" s="42" t="s">
        <v>17</v>
      </c>
    </row>
    <row r="62" ht="15" customHeight="1" spans="1:12">
      <c r="A62" s="42">
        <v>59</v>
      </c>
      <c r="B62" s="43" t="s">
        <v>796</v>
      </c>
      <c r="C62" s="44" t="s">
        <v>813</v>
      </c>
      <c r="D62" s="45" t="s">
        <v>984</v>
      </c>
      <c r="E62" s="43" t="s">
        <v>11</v>
      </c>
      <c r="F62" s="46">
        <v>6.7996</v>
      </c>
      <c r="G62" s="45" t="s">
        <v>985</v>
      </c>
      <c r="H62" s="45" t="s">
        <v>985</v>
      </c>
      <c r="I62" s="42" t="s">
        <v>801</v>
      </c>
      <c r="J62" s="42" t="s">
        <v>986</v>
      </c>
      <c r="K62" s="42" t="s">
        <v>803</v>
      </c>
      <c r="L62" s="42" t="s">
        <v>17</v>
      </c>
    </row>
    <row r="63" ht="15" customHeight="1" spans="1:12">
      <c r="A63" s="42">
        <v>60</v>
      </c>
      <c r="B63" s="43" t="s">
        <v>796</v>
      </c>
      <c r="C63" s="44" t="s">
        <v>797</v>
      </c>
      <c r="D63" s="45" t="s">
        <v>987</v>
      </c>
      <c r="E63" s="43" t="s">
        <v>11</v>
      </c>
      <c r="F63" s="46">
        <v>4.8005</v>
      </c>
      <c r="G63" s="45" t="s">
        <v>988</v>
      </c>
      <c r="H63" s="45" t="s">
        <v>988</v>
      </c>
      <c r="I63" s="42" t="s">
        <v>801</v>
      </c>
      <c r="J63" s="42" t="s">
        <v>986</v>
      </c>
      <c r="K63" s="42" t="s">
        <v>803</v>
      </c>
      <c r="L63" s="42" t="s">
        <v>17</v>
      </c>
    </row>
    <row r="64" ht="15" customHeight="1" spans="1:12">
      <c r="A64" s="42">
        <v>61</v>
      </c>
      <c r="B64" s="43" t="s">
        <v>796</v>
      </c>
      <c r="C64" s="44" t="s">
        <v>804</v>
      </c>
      <c r="D64" s="45" t="s">
        <v>989</v>
      </c>
      <c r="E64" s="43" t="s">
        <v>11</v>
      </c>
      <c r="F64" s="45">
        <v>3.45</v>
      </c>
      <c r="G64" s="45" t="s">
        <v>990</v>
      </c>
      <c r="H64" s="45" t="s">
        <v>990</v>
      </c>
      <c r="I64" s="42" t="s">
        <v>801</v>
      </c>
      <c r="J64" s="42" t="s">
        <v>986</v>
      </c>
      <c r="K64" s="42" t="s">
        <v>803</v>
      </c>
      <c r="L64" s="42" t="s">
        <v>17</v>
      </c>
    </row>
    <row r="65" ht="15" customHeight="1" spans="1:12">
      <c r="A65" s="42">
        <v>62</v>
      </c>
      <c r="B65" s="43" t="s">
        <v>796</v>
      </c>
      <c r="C65" s="44" t="s">
        <v>797</v>
      </c>
      <c r="D65" s="45" t="s">
        <v>991</v>
      </c>
      <c r="E65" s="43" t="s">
        <v>11</v>
      </c>
      <c r="F65" s="46">
        <v>4.8005</v>
      </c>
      <c r="G65" s="45" t="s">
        <v>992</v>
      </c>
      <c r="H65" s="45" t="s">
        <v>992</v>
      </c>
      <c r="I65" s="42" t="s">
        <v>801</v>
      </c>
      <c r="J65" s="42" t="s">
        <v>986</v>
      </c>
      <c r="K65" s="42" t="s">
        <v>803</v>
      </c>
      <c r="L65" s="42" t="s">
        <v>17</v>
      </c>
    </row>
    <row r="66" ht="15" customHeight="1" spans="1:12">
      <c r="A66" s="42">
        <v>63</v>
      </c>
      <c r="B66" s="43" t="s">
        <v>796</v>
      </c>
      <c r="C66" s="44" t="s">
        <v>804</v>
      </c>
      <c r="D66" s="45" t="s">
        <v>993</v>
      </c>
      <c r="E66" s="43" t="s">
        <v>11</v>
      </c>
      <c r="F66" s="45">
        <v>3.45</v>
      </c>
      <c r="G66" s="45" t="s">
        <v>994</v>
      </c>
      <c r="H66" s="45" t="s">
        <v>994</v>
      </c>
      <c r="I66" s="42" t="s">
        <v>801</v>
      </c>
      <c r="J66" s="42" t="s">
        <v>986</v>
      </c>
      <c r="K66" s="42" t="s">
        <v>803</v>
      </c>
      <c r="L66" s="42" t="s">
        <v>17</v>
      </c>
    </row>
    <row r="67" ht="15" customHeight="1" spans="1:12">
      <c r="A67" s="42">
        <v>64</v>
      </c>
      <c r="B67" s="43" t="s">
        <v>796</v>
      </c>
      <c r="C67" s="44" t="s">
        <v>797</v>
      </c>
      <c r="D67" s="45" t="s">
        <v>995</v>
      </c>
      <c r="E67" s="43" t="s">
        <v>11</v>
      </c>
      <c r="F67" s="46">
        <v>4.8005</v>
      </c>
      <c r="G67" s="45" t="s">
        <v>996</v>
      </c>
      <c r="H67" s="45" t="s">
        <v>996</v>
      </c>
      <c r="I67" s="42" t="s">
        <v>801</v>
      </c>
      <c r="J67" s="49" t="s">
        <v>997</v>
      </c>
      <c r="K67" s="42" t="s">
        <v>803</v>
      </c>
      <c r="L67" s="42" t="s">
        <v>17</v>
      </c>
    </row>
    <row r="68" ht="15" customHeight="1" spans="1:12">
      <c r="A68" s="42">
        <v>65</v>
      </c>
      <c r="B68" s="43" t="s">
        <v>796</v>
      </c>
      <c r="C68" s="44" t="s">
        <v>804</v>
      </c>
      <c r="D68" s="45" t="s">
        <v>998</v>
      </c>
      <c r="E68" s="43" t="s">
        <v>11</v>
      </c>
      <c r="F68" s="45">
        <v>3.45</v>
      </c>
      <c r="G68" s="45" t="s">
        <v>999</v>
      </c>
      <c r="H68" s="45" t="s">
        <v>999</v>
      </c>
      <c r="I68" s="42" t="s">
        <v>801</v>
      </c>
      <c r="J68" s="49" t="s">
        <v>997</v>
      </c>
      <c r="K68" s="42" t="s">
        <v>803</v>
      </c>
      <c r="L68" s="42" t="s">
        <v>17</v>
      </c>
    </row>
    <row r="69" ht="15" customHeight="1" spans="1:12">
      <c r="A69" s="42">
        <v>66</v>
      </c>
      <c r="B69" s="43" t="s">
        <v>796</v>
      </c>
      <c r="C69" s="44" t="s">
        <v>813</v>
      </c>
      <c r="D69" s="45" t="s">
        <v>1000</v>
      </c>
      <c r="E69" s="43" t="s">
        <v>11</v>
      </c>
      <c r="F69" s="46">
        <v>6.7996</v>
      </c>
      <c r="G69" s="45" t="s">
        <v>1001</v>
      </c>
      <c r="H69" s="45" t="s">
        <v>1001</v>
      </c>
      <c r="I69" s="42" t="s">
        <v>801</v>
      </c>
      <c r="J69" s="49" t="s">
        <v>997</v>
      </c>
      <c r="K69" s="42" t="s">
        <v>803</v>
      </c>
      <c r="L69" s="42" t="s">
        <v>17</v>
      </c>
    </row>
    <row r="70" ht="15" customHeight="1" spans="1:12">
      <c r="A70" s="42">
        <v>67</v>
      </c>
      <c r="B70" s="43" t="s">
        <v>796</v>
      </c>
      <c r="C70" s="44" t="s">
        <v>813</v>
      </c>
      <c r="D70" s="45" t="s">
        <v>1002</v>
      </c>
      <c r="E70" s="43" t="s">
        <v>11</v>
      </c>
      <c r="F70" s="46">
        <v>6.7996</v>
      </c>
      <c r="G70" s="45" t="s">
        <v>1003</v>
      </c>
      <c r="H70" s="45" t="s">
        <v>1003</v>
      </c>
      <c r="I70" s="42" t="s">
        <v>801</v>
      </c>
      <c r="J70" s="49" t="s">
        <v>997</v>
      </c>
      <c r="K70" s="42" t="s">
        <v>803</v>
      </c>
      <c r="L70" s="42" t="s">
        <v>17</v>
      </c>
    </row>
    <row r="71" ht="15" customHeight="1" spans="1:12">
      <c r="A71" s="42">
        <v>68</v>
      </c>
      <c r="B71" s="43" t="s">
        <v>796</v>
      </c>
      <c r="C71" s="44" t="s">
        <v>813</v>
      </c>
      <c r="D71" s="45" t="s">
        <v>1004</v>
      </c>
      <c r="E71" s="43" t="s">
        <v>11</v>
      </c>
      <c r="F71" s="46">
        <v>6.7996</v>
      </c>
      <c r="G71" s="45" t="s">
        <v>1005</v>
      </c>
      <c r="H71" s="45" t="s">
        <v>1005</v>
      </c>
      <c r="I71" s="42" t="s">
        <v>801</v>
      </c>
      <c r="J71" s="49" t="s">
        <v>997</v>
      </c>
      <c r="K71" s="42" t="s">
        <v>803</v>
      </c>
      <c r="L71" s="42" t="s">
        <v>17</v>
      </c>
    </row>
    <row r="72" ht="15" customHeight="1" spans="1:12">
      <c r="A72" s="42">
        <v>69</v>
      </c>
      <c r="B72" s="43" t="s">
        <v>796</v>
      </c>
      <c r="C72" s="44" t="s">
        <v>804</v>
      </c>
      <c r="D72" s="45" t="s">
        <v>1006</v>
      </c>
      <c r="E72" s="43" t="s">
        <v>11</v>
      </c>
      <c r="F72" s="45">
        <v>3.45</v>
      </c>
      <c r="G72" s="45" t="s">
        <v>1007</v>
      </c>
      <c r="H72" s="45" t="s">
        <v>1007</v>
      </c>
      <c r="I72" s="42" t="s">
        <v>801</v>
      </c>
      <c r="J72" s="49" t="s">
        <v>997</v>
      </c>
      <c r="K72" s="42" t="s">
        <v>803</v>
      </c>
      <c r="L72" s="42" t="s">
        <v>17</v>
      </c>
    </row>
    <row r="73" ht="15" customHeight="1" spans="1:12">
      <c r="A73" s="42">
        <v>70</v>
      </c>
      <c r="B73" s="43" t="s">
        <v>796</v>
      </c>
      <c r="C73" s="44" t="s">
        <v>804</v>
      </c>
      <c r="D73" s="45" t="s">
        <v>1008</v>
      </c>
      <c r="E73" s="43" t="s">
        <v>11</v>
      </c>
      <c r="F73" s="45">
        <v>3.45</v>
      </c>
      <c r="G73" s="45" t="s">
        <v>1009</v>
      </c>
      <c r="H73" s="45" t="s">
        <v>1009</v>
      </c>
      <c r="I73" s="42" t="s">
        <v>801</v>
      </c>
      <c r="J73" s="49" t="s">
        <v>1010</v>
      </c>
      <c r="K73" s="42" t="s">
        <v>803</v>
      </c>
      <c r="L73" s="42" t="s">
        <v>17</v>
      </c>
    </row>
    <row r="74" ht="15" customHeight="1" spans="1:12">
      <c r="A74" s="42">
        <v>71</v>
      </c>
      <c r="B74" s="43" t="s">
        <v>796</v>
      </c>
      <c r="C74" s="44" t="s">
        <v>1011</v>
      </c>
      <c r="D74" s="45" t="s">
        <v>1012</v>
      </c>
      <c r="E74" s="43" t="s">
        <v>11</v>
      </c>
      <c r="F74" s="46">
        <v>4.8005</v>
      </c>
      <c r="G74" s="45" t="s">
        <v>1013</v>
      </c>
      <c r="H74" s="45" t="s">
        <v>1013</v>
      </c>
      <c r="I74" s="42" t="s">
        <v>801</v>
      </c>
      <c r="J74" s="49" t="s">
        <v>1010</v>
      </c>
      <c r="K74" s="42" t="s">
        <v>803</v>
      </c>
      <c r="L74" s="42" t="s">
        <v>17</v>
      </c>
    </row>
    <row r="75" ht="15" customHeight="1" spans="1:12">
      <c r="A75" s="42">
        <v>72</v>
      </c>
      <c r="B75" s="43" t="s">
        <v>796</v>
      </c>
      <c r="C75" s="44" t="s">
        <v>804</v>
      </c>
      <c r="D75" s="45" t="s">
        <v>1014</v>
      </c>
      <c r="E75" s="43" t="s">
        <v>11</v>
      </c>
      <c r="F75" s="45">
        <v>3.45</v>
      </c>
      <c r="G75" s="45" t="s">
        <v>1015</v>
      </c>
      <c r="H75" s="45" t="s">
        <v>1015</v>
      </c>
      <c r="I75" s="42" t="s">
        <v>801</v>
      </c>
      <c r="J75" s="49" t="s">
        <v>1010</v>
      </c>
      <c r="K75" s="42" t="s">
        <v>803</v>
      </c>
      <c r="L75" s="42" t="s">
        <v>17</v>
      </c>
    </row>
    <row r="76" ht="15" customHeight="1" spans="1:12">
      <c r="A76" s="42">
        <v>73</v>
      </c>
      <c r="B76" s="43" t="s">
        <v>796</v>
      </c>
      <c r="C76" s="44" t="s">
        <v>797</v>
      </c>
      <c r="D76" s="45" t="s">
        <v>1016</v>
      </c>
      <c r="E76" s="43" t="s">
        <v>11</v>
      </c>
      <c r="F76" s="46">
        <v>4.8005</v>
      </c>
      <c r="G76" s="45" t="s">
        <v>1017</v>
      </c>
      <c r="H76" s="45" t="s">
        <v>1017</v>
      </c>
      <c r="I76" s="42" t="s">
        <v>801</v>
      </c>
      <c r="J76" s="49" t="s">
        <v>1018</v>
      </c>
      <c r="K76" s="42" t="s">
        <v>803</v>
      </c>
      <c r="L76" s="42" t="s">
        <v>17</v>
      </c>
    </row>
    <row r="77" ht="15" customHeight="1" spans="1:12">
      <c r="A77" s="42">
        <v>74</v>
      </c>
      <c r="B77" s="43" t="s">
        <v>796</v>
      </c>
      <c r="C77" s="44" t="s">
        <v>804</v>
      </c>
      <c r="D77" s="45" t="s">
        <v>1019</v>
      </c>
      <c r="E77" s="43" t="s">
        <v>11</v>
      </c>
      <c r="F77" s="45">
        <v>3.45</v>
      </c>
      <c r="G77" s="45" t="s">
        <v>1020</v>
      </c>
      <c r="H77" s="45" t="s">
        <v>1020</v>
      </c>
      <c r="I77" s="42" t="s">
        <v>801</v>
      </c>
      <c r="J77" s="49" t="s">
        <v>1018</v>
      </c>
      <c r="K77" s="42" t="s">
        <v>803</v>
      </c>
      <c r="L77" s="42" t="s">
        <v>17</v>
      </c>
    </row>
    <row r="78" ht="15" customHeight="1" spans="1:12">
      <c r="A78" s="42">
        <v>75</v>
      </c>
      <c r="B78" s="43" t="s">
        <v>796</v>
      </c>
      <c r="C78" s="44" t="s">
        <v>804</v>
      </c>
      <c r="D78" s="45" t="s">
        <v>1021</v>
      </c>
      <c r="E78" s="43" t="s">
        <v>11</v>
      </c>
      <c r="F78" s="45">
        <v>3.45</v>
      </c>
      <c r="G78" s="45" t="s">
        <v>1022</v>
      </c>
      <c r="H78" s="45" t="s">
        <v>1022</v>
      </c>
      <c r="I78" s="42" t="s">
        <v>801</v>
      </c>
      <c r="J78" s="49" t="s">
        <v>1018</v>
      </c>
      <c r="K78" s="42" t="s">
        <v>803</v>
      </c>
      <c r="L78" s="42" t="s">
        <v>17</v>
      </c>
    </row>
    <row r="79" ht="15" customHeight="1" spans="1:12">
      <c r="A79" s="42">
        <v>76</v>
      </c>
      <c r="B79" s="43" t="s">
        <v>796</v>
      </c>
      <c r="C79" s="44" t="s">
        <v>797</v>
      </c>
      <c r="D79" s="45" t="s">
        <v>1023</v>
      </c>
      <c r="E79" s="43" t="s">
        <v>11</v>
      </c>
      <c r="F79" s="46">
        <v>4.8005</v>
      </c>
      <c r="G79" s="45" t="s">
        <v>1024</v>
      </c>
      <c r="H79" s="45" t="s">
        <v>1024</v>
      </c>
      <c r="I79" s="42" t="s">
        <v>801</v>
      </c>
      <c r="J79" s="49" t="s">
        <v>1025</v>
      </c>
      <c r="K79" s="42" t="s">
        <v>803</v>
      </c>
      <c r="L79" s="42" t="s">
        <v>17</v>
      </c>
    </row>
    <row r="80" ht="15" customHeight="1" spans="1:12">
      <c r="A80" s="42">
        <v>77</v>
      </c>
      <c r="B80" s="43" t="s">
        <v>796</v>
      </c>
      <c r="C80" s="44" t="s">
        <v>804</v>
      </c>
      <c r="D80" s="45" t="s">
        <v>1026</v>
      </c>
      <c r="E80" s="43" t="s">
        <v>11</v>
      </c>
      <c r="F80" s="45">
        <v>3.45</v>
      </c>
      <c r="G80" s="45" t="s">
        <v>1027</v>
      </c>
      <c r="H80" s="45" t="s">
        <v>1027</v>
      </c>
      <c r="I80" s="42" t="s">
        <v>801</v>
      </c>
      <c r="J80" s="49" t="s">
        <v>1025</v>
      </c>
      <c r="K80" s="42" t="s">
        <v>803</v>
      </c>
      <c r="L80" s="42" t="s">
        <v>17</v>
      </c>
    </row>
    <row r="81" ht="15" customHeight="1" spans="1:12">
      <c r="A81" s="42">
        <v>78</v>
      </c>
      <c r="B81" s="43" t="s">
        <v>796</v>
      </c>
      <c r="C81" s="44" t="s">
        <v>813</v>
      </c>
      <c r="D81" s="45" t="s">
        <v>1028</v>
      </c>
      <c r="E81" s="43" t="s">
        <v>11</v>
      </c>
      <c r="F81" s="46">
        <v>6.7996</v>
      </c>
      <c r="G81" s="45" t="s">
        <v>1029</v>
      </c>
      <c r="H81" s="45" t="s">
        <v>1029</v>
      </c>
      <c r="I81" s="42" t="s">
        <v>801</v>
      </c>
      <c r="J81" s="49" t="s">
        <v>1025</v>
      </c>
      <c r="K81" s="42" t="s">
        <v>803</v>
      </c>
      <c r="L81" s="42" t="s">
        <v>17</v>
      </c>
    </row>
    <row r="82" ht="15" customHeight="1" spans="1:12">
      <c r="A82" s="42">
        <v>79</v>
      </c>
      <c r="B82" s="43" t="s">
        <v>796</v>
      </c>
      <c r="C82" s="44" t="s">
        <v>804</v>
      </c>
      <c r="D82" s="45" t="s">
        <v>1030</v>
      </c>
      <c r="E82" s="43" t="s">
        <v>11</v>
      </c>
      <c r="F82" s="45">
        <v>3.45</v>
      </c>
      <c r="G82" s="45" t="s">
        <v>1031</v>
      </c>
      <c r="H82" s="45" t="s">
        <v>1031</v>
      </c>
      <c r="I82" s="42" t="s">
        <v>801</v>
      </c>
      <c r="J82" s="49" t="s">
        <v>1025</v>
      </c>
      <c r="K82" s="42" t="s">
        <v>803</v>
      </c>
      <c r="L82" s="42" t="s">
        <v>17</v>
      </c>
    </row>
    <row r="83" ht="15" customHeight="1" spans="1:12">
      <c r="A83" s="42">
        <v>80</v>
      </c>
      <c r="B83" s="43" t="s">
        <v>796</v>
      </c>
      <c r="C83" s="44" t="s">
        <v>797</v>
      </c>
      <c r="D83" s="45" t="s">
        <v>1032</v>
      </c>
      <c r="E83" s="43" t="s">
        <v>11</v>
      </c>
      <c r="F83" s="46">
        <v>4.8005</v>
      </c>
      <c r="G83" s="45" t="s">
        <v>1033</v>
      </c>
      <c r="H83" s="45" t="s">
        <v>1033</v>
      </c>
      <c r="I83" s="42" t="s">
        <v>801</v>
      </c>
      <c r="J83" s="49" t="s">
        <v>1034</v>
      </c>
      <c r="K83" s="42" t="s">
        <v>803</v>
      </c>
      <c r="L83" s="42" t="s">
        <v>17</v>
      </c>
    </row>
    <row r="84" ht="15" customHeight="1" spans="1:12">
      <c r="A84" s="42">
        <v>81</v>
      </c>
      <c r="B84" s="43" t="s">
        <v>796</v>
      </c>
      <c r="C84" s="44" t="s">
        <v>804</v>
      </c>
      <c r="D84" s="45" t="s">
        <v>1035</v>
      </c>
      <c r="E84" s="43" t="s">
        <v>11</v>
      </c>
      <c r="F84" s="45">
        <v>3.45</v>
      </c>
      <c r="G84" s="45" t="s">
        <v>1036</v>
      </c>
      <c r="H84" s="45" t="s">
        <v>1036</v>
      </c>
      <c r="I84" s="42" t="s">
        <v>801</v>
      </c>
      <c r="J84" s="49" t="s">
        <v>1034</v>
      </c>
      <c r="K84" s="42" t="s">
        <v>803</v>
      </c>
      <c r="L84" s="42" t="s">
        <v>17</v>
      </c>
    </row>
    <row r="85" ht="15" customHeight="1" spans="1:12">
      <c r="A85" s="42">
        <v>82</v>
      </c>
      <c r="B85" s="43" t="s">
        <v>796</v>
      </c>
      <c r="C85" s="44" t="s">
        <v>804</v>
      </c>
      <c r="D85" s="45" t="s">
        <v>1037</v>
      </c>
      <c r="E85" s="43" t="s">
        <v>11</v>
      </c>
      <c r="F85" s="45">
        <v>3.45</v>
      </c>
      <c r="G85" s="45" t="s">
        <v>1038</v>
      </c>
      <c r="H85" s="45" t="s">
        <v>1039</v>
      </c>
      <c r="I85" s="42" t="s">
        <v>801</v>
      </c>
      <c r="J85" s="49" t="s">
        <v>1040</v>
      </c>
      <c r="K85" s="42" t="s">
        <v>803</v>
      </c>
      <c r="L85" s="42" t="s">
        <v>17</v>
      </c>
    </row>
    <row r="86" ht="15" customHeight="1" spans="1:12">
      <c r="A86" s="42">
        <v>83</v>
      </c>
      <c r="B86" s="43" t="s">
        <v>796</v>
      </c>
      <c r="C86" s="44" t="s">
        <v>797</v>
      </c>
      <c r="D86" s="45" t="s">
        <v>1041</v>
      </c>
      <c r="E86" s="43" t="s">
        <v>11</v>
      </c>
      <c r="F86" s="46">
        <v>4.8005</v>
      </c>
      <c r="G86" s="45" t="s">
        <v>1042</v>
      </c>
      <c r="H86" s="45" t="s">
        <v>1042</v>
      </c>
      <c r="I86" s="42" t="s">
        <v>801</v>
      </c>
      <c r="J86" s="49" t="s">
        <v>1040</v>
      </c>
      <c r="K86" s="42" t="s">
        <v>803</v>
      </c>
      <c r="L86" s="42" t="s">
        <v>17</v>
      </c>
    </row>
    <row r="87" ht="15" customHeight="1" spans="1:12">
      <c r="A87" s="42">
        <v>84</v>
      </c>
      <c r="B87" s="43" t="s">
        <v>894</v>
      </c>
      <c r="C87" s="44" t="s">
        <v>895</v>
      </c>
      <c r="D87" s="45" t="s">
        <v>1043</v>
      </c>
      <c r="E87" s="43" t="s">
        <v>11</v>
      </c>
      <c r="F87" s="45">
        <v>23.5</v>
      </c>
      <c r="G87" s="45" t="s">
        <v>1044</v>
      </c>
      <c r="H87" s="45" t="s">
        <v>1044</v>
      </c>
      <c r="I87" s="42" t="s">
        <v>801</v>
      </c>
      <c r="J87" s="49" t="s">
        <v>1040</v>
      </c>
      <c r="K87" s="42" t="s">
        <v>803</v>
      </c>
      <c r="L87" s="42" t="s">
        <v>17</v>
      </c>
    </row>
    <row r="88" ht="15" customHeight="1" spans="1:12">
      <c r="A88" s="42">
        <v>85</v>
      </c>
      <c r="B88" s="43" t="s">
        <v>796</v>
      </c>
      <c r="C88" s="44" t="s">
        <v>804</v>
      </c>
      <c r="D88" s="45" t="s">
        <v>1045</v>
      </c>
      <c r="E88" s="43" t="s">
        <v>11</v>
      </c>
      <c r="F88" s="45">
        <v>3.45</v>
      </c>
      <c r="G88" s="45" t="s">
        <v>1046</v>
      </c>
      <c r="H88" s="45" t="s">
        <v>1046</v>
      </c>
      <c r="I88" s="42" t="s">
        <v>801</v>
      </c>
      <c r="J88" s="49" t="s">
        <v>1040</v>
      </c>
      <c r="K88" s="42" t="s">
        <v>803</v>
      </c>
      <c r="L88" s="42" t="s">
        <v>17</v>
      </c>
    </row>
    <row r="89" ht="15" customHeight="1" spans="1:12">
      <c r="A89" s="42">
        <v>86</v>
      </c>
      <c r="B89" s="43" t="s">
        <v>796</v>
      </c>
      <c r="C89" s="44" t="s">
        <v>797</v>
      </c>
      <c r="D89" s="45" t="s">
        <v>1047</v>
      </c>
      <c r="E89" s="43" t="s">
        <v>11</v>
      </c>
      <c r="F89" s="46">
        <v>4.8005</v>
      </c>
      <c r="G89" s="45" t="s">
        <v>1048</v>
      </c>
      <c r="H89" s="45" t="s">
        <v>1048</v>
      </c>
      <c r="I89" s="42" t="s">
        <v>801</v>
      </c>
      <c r="J89" s="49" t="s">
        <v>1040</v>
      </c>
      <c r="K89" s="42" t="s">
        <v>803</v>
      </c>
      <c r="L89" s="42" t="s">
        <v>17</v>
      </c>
    </row>
  </sheetData>
  <autoFilter xmlns:etc="http://www.wps.cn/officeDocument/2017/etCustomData" ref="A1:K89" etc:filterBottomFollowUsedRange="0">
    <extLst/>
  </autoFilter>
  <mergeCells count="2">
    <mergeCell ref="A1:L1"/>
    <mergeCell ref="I2:K2"/>
  </mergeCells>
  <printOptions horizontalCentered="1" verticalCentered="1"/>
  <pageMargins left="0.161111111111111" right="0.161111111111111" top="0.409027777777778" bottom="0.2125" header="0.5" footer="0.5"/>
  <pageSetup paperSize="9"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2022市州表 (全部自动生成)</vt:lpstr>
      <vt:lpstr>2021年确权</vt:lpstr>
      <vt:lpstr>2022年确权</vt:lpstr>
      <vt:lpstr>2023年确权</vt:lpstr>
      <vt:lpstr>2021年颁证</vt:lpstr>
      <vt:lpstr>2022年颁证</vt:lpstr>
      <vt:lpstr>2023年颁证</vt:lpstr>
      <vt:lpstr>指标总表 (清晰版)</vt:lpstr>
      <vt:lpstr>审核</vt:lpstr>
      <vt:lpstr>2013-2024年财政扶持资金形成资产统计表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WPS_1616465748</cp:lastModifiedBy>
  <dcterms:created xsi:type="dcterms:W3CDTF">2021-11-02T12:44:00Z</dcterms:created>
  <dcterms:modified xsi:type="dcterms:W3CDTF">2026-01-09T08:43:24Z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4EA45459843948459EE688ABC18C55B8_13</vt:lpwstr>
  </property>
  <property fmtid="{D5CDD505-2E9C-101B-9397-08002B2CF9AE}" pid="4" name="CalculationRule">
    <vt:i4>0</vt:i4>
  </property>
</Properties>
</file>