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 firstSheet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含取暖费、增资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<sst xmlns="http://schemas.openxmlformats.org/spreadsheetml/2006/main" count="379" uniqueCount="303">
  <si>
    <t>单位代码：</t>
  </si>
  <si>
    <t>单位名称：</t>
  </si>
  <si>
    <t>宁县南义乡中心小学</t>
  </si>
  <si>
    <t>部门预算公开表</t>
  </si>
  <si>
    <t xml:space="preserve">     </t>
  </si>
  <si>
    <t>编制日期：</t>
  </si>
  <si>
    <t>2025.2.12</t>
  </si>
  <si>
    <t>部门领导：</t>
  </si>
  <si>
    <t>田长明</t>
  </si>
  <si>
    <t>财务负责人：</t>
  </si>
  <si>
    <t>吴思霖</t>
  </si>
  <si>
    <t>制表人：</t>
  </si>
  <si>
    <t>杨俊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</si>
  <si>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</si>
  <si>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</si>
  <si>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</si>
  <si>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</si>
  <si>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</si>
  <si>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</si>
  <si>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</si>
  <si>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</si>
  <si>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</si>
  <si>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</si>
  <si>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</si>
  <si>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</si>
  <si>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</si>
  <si>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</si>
  <si>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</si>
  <si>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</si>
  <si>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</si>
  <si>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</si>
  <si>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</si>
  <si>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</si>
  <si>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</si>
  <si>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</si>
  <si>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</si>
  <si>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</si>
  <si>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</si>
  <si>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</si>
  <si>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</si>
  <si>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</si>
  <si>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</si>
  <si>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</si>
  <si>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</si>
  <si>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</si>
  <si>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</si>
  <si>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</si>
  <si>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</si>
  <si>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</si>
  <si>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</si>
  <si>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</si>
  <si>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</si>
  <si>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</si>
  <si>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</si>
  <si>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</si>
  <si>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</si>
  <si>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</si>
  <si>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</si>
  <si>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</si>
  <si>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</si>
  <si>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</si>
  <si>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</si>
  <si>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</si>
  <si>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</si>
  <si>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</si>
  <si>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</si>
  <si>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</si>
  <si>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</si>
  <si>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</si>
  <si>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</si>
  <si>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</si>
  <si>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</si>
  <si>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</si>
  <si>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</si>
  <si>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</si>
  <si>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</si>
  <si>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</si>
  <si>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</si>
  <si>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</si>
  <si>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</si>
  <si>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</si>
  <si>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</si>
  <si>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</si>
  <si>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</si>
  <si>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</si>
  <si>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</si>
  <si>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</si>
  <si>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</si>
  <si>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</si>
  <si>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</si>
  <si>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</si>
  <si>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</si>
  <si>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</si>
  <si>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</si>
  <si>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</si>
  <si>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</si>
  <si>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</si>
  <si>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</si>
  <si>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</si>
  <si>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</si>
  <si>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</si>
  <si>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</si>
  <si>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</si>
  <si>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</si>
  <si>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</si>
  <si>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</si>
  <si>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</si>
  <si>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</si>
  <si>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</si>
  <si>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</si>
  <si>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</si>
  <si>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</si>
  <si>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</si>
  <si>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</si>
  <si>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</si>
  <si>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</si>
  <si>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</si>
  <si>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</si>
  <si>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</si>
  <si>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</si>
  <si>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 xml:space="preserve">  20502-普通教育</t>
  </si>
  <si>
    <t xml:space="preserve">    2050201-学前教育</t>
  </si>
  <si>
    <t xml:space="preserve">    2050202-小学教育</t>
  </si>
  <si>
    <t>208-社保保障和就业支出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</si>
  <si>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20805-行政事业单位养老支出</t>
    </r>
  </si>
  <si>
    <t xml:space="preserve">    2080502-事业单位离退休</t>
  </si>
  <si>
    <t xml:space="preserve">    208505-机关事业单位基本养老保险缴费支出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</si>
  <si>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20808-抚恤</t>
    </r>
  </si>
  <si>
    <t xml:space="preserve">    2080899-其他优抚支出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</si>
  <si>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20899-其他社保保障和就业支出</t>
    </r>
  </si>
  <si>
    <t xml:space="preserve">    2089999-其他社会保障和就业支出</t>
  </si>
  <si>
    <t>210-卫生健康支出</t>
  </si>
  <si>
    <t xml:space="preserve">  21011-行政事业单位医疗</t>
  </si>
  <si>
    <t xml:space="preserve">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</si>
  <si>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</si>
  <si>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</si>
  <si>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</si>
  <si>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</si>
  <si>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</si>
  <si>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</si>
  <si>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</si>
  <si>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</si>
  <si>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</si>
  <si>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</si>
  <si>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</si>
  <si>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</si>
  <si>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</si>
  <si>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</si>
  <si>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</si>
  <si>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</si>
  <si>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</si>
  <si>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</si>
  <si>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</si>
  <si>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</si>
  <si>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</si>
  <si>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</si>
  <si>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</si>
  <si>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</si>
  <si>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</si>
  <si>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</si>
  <si>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</si>
  <si>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</si>
  <si>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</si>
  <si>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</si>
  <si>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</si>
  <si>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</si>
  <si>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</si>
  <si>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</si>
  <si>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</si>
  <si>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</si>
  <si>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</si>
  <si>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</si>
  <si>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</si>
  <si>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</si>
  <si>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</si>
  <si>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</si>
  <si>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</si>
  <si>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</si>
  <si>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</si>
  <si>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</si>
  <si>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</si>
  <si>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 xml:space="preserve">  20502</t>
  </si>
  <si>
    <t xml:space="preserve">    2050201</t>
  </si>
  <si>
    <t xml:space="preserve">    2050202</t>
  </si>
  <si>
    <t>208</t>
  </si>
  <si>
    <t xml:space="preserve">  20805</t>
  </si>
  <si>
    <t xml:space="preserve">    2080502</t>
  </si>
  <si>
    <t xml:space="preserve">    2080505</t>
  </si>
  <si>
    <t xml:space="preserve">  20808</t>
  </si>
  <si>
    <t xml:space="preserve">    2080899</t>
  </si>
  <si>
    <t xml:space="preserve">  20899</t>
  </si>
  <si>
    <t xml:space="preserve">    2089999</t>
  </si>
  <si>
    <t xml:space="preserve">  21011</t>
  </si>
  <si>
    <t xml:space="preserve">    2101102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</si>
  <si>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</si>
  <si>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</si>
  <si>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</si>
  <si>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</si>
  <si>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</si>
  <si>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</si>
  <si>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</si>
  <si>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</si>
  <si>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</si>
  <si>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</si>
  <si>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</si>
  <si>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</si>
  <si>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</si>
  <si>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</si>
  <si>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</si>
  <si>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</si>
  <si>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</si>
  <si>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</si>
  <si>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</si>
  <si>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</si>
  <si>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</si>
  <si>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</si>
  <si>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</si>
  <si>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</si>
  <si>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</si>
  <si>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</si>
  <si>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</si>
  <si>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</si>
  <si>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</si>
  <si>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</si>
  <si>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</si>
  <si>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</si>
  <si>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</si>
  <si>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</si>
  <si>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</si>
  <si>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</si>
  <si>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</si>
  <si>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</si>
  <si>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</si>
  <si>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</si>
  <si>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</si>
  <si>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</si>
  <si>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</si>
  <si>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</si>
  <si>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</si>
  <si>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</si>
  <si>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</si>
  <si>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</si>
  <si>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</si>
  <si>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</si>
  <si>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</si>
  <si>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</si>
  <si>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</si>
  <si>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</si>
  <si>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</si>
  <si>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</si>
  <si>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</si>
  <si>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</si>
  <si>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</si>
  <si>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</si>
  <si>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</si>
  <si>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</si>
  <si>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</si>
  <si>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</si>
  <si>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</si>
  <si>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</si>
  <si>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</si>
  <si>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</si>
  <si>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</si>
  <si>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</si>
  <si>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</si>
  <si>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</si>
  <si>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</si>
  <si>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</si>
  <si>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</si>
  <si>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</si>
  <si>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</si>
  <si>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</si>
  <si>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</si>
  <si>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</si>
  <si>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</si>
  <si>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</si>
  <si>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</si>
  <si>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</si>
  <si>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办公费</t>
  </si>
  <si>
    <t>30205</t>
  </si>
  <si>
    <t>水费</t>
  </si>
  <si>
    <t>30206</t>
  </si>
  <si>
    <t>电费</t>
  </si>
  <si>
    <t>30226</t>
  </si>
  <si>
    <t>劳务费</t>
  </si>
  <si>
    <t>30228</t>
  </si>
  <si>
    <t>工会经费</t>
  </si>
  <si>
    <t>30229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</si>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</sst>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9"/>
      <name val="SimSun"/>
      <charset val="134"/>
    </font>
    <font>
      <b/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22" fillId="0" borderId="1" xfId="0" applyFont="1" applyBorder="1">
      <alignment vertical="center"/>
    </xf>
    <xf numFmtId="49" fontId="23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6" sqref="B6:J6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99" t="s">
        <v>0</v>
      </c>
      <c r="B3" s="99"/>
      <c r="C3" s="100">
        <v>208048</v>
      </c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99" t="s">
        <v>1</v>
      </c>
      <c r="B4" s="99"/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E10" s="102" t="s">
        <v>5</v>
      </c>
      <c r="F10" s="102"/>
      <c r="G10" s="103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7</v>
      </c>
      <c r="C12" s="104"/>
      <c r="D12" s="105" t="s">
        <v>8</v>
      </c>
      <c r="E12" s="104" t="s">
        <v>9</v>
      </c>
      <c r="F12" s="104"/>
      <c r="G12" s="10" t="s">
        <v>10</v>
      </c>
      <c r="I12" s="107" t="s">
        <v>11</v>
      </c>
      <c r="J12" s="10" t="s">
        <v>12</v>
      </c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8">
    <mergeCell ref="A3:B3"/>
    <mergeCell ref="C3:D3"/>
    <mergeCell ref="A4:B4"/>
    <mergeCell ref="C4:E4"/>
    <mergeCell ref="B6:J6"/>
    <mergeCell ref="E10:F10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" sqref="B2:C2"/>
    </sheetView>
  </sheetViews>
  <sheetFormatPr defaultColWidth="10" defaultRowHeight="13.5" outlineLevelCol="2"/>
  <cols>
    <col min="1" max="1" width="5.01666666666667" customWidth="1"/>
    <col min="2" max="2" width="50.375" customWidth="1"/>
    <col min="3" max="3" width="23.5" customWidth="1"/>
  </cols>
  <sheetData>
    <row r="1" ht="35.4" customHeight="1" spans="1:2">
      <c r="A1" s="10"/>
      <c r="B1" s="10"/>
    </row>
    <row r="2" ht="39.15" customHeight="1" spans="1:3">
      <c r="A2" s="10"/>
      <c r="B2" s="95" t="s">
        <v>14</v>
      </c>
      <c r="C2" s="95"/>
    </row>
    <row r="3" ht="29.35" customHeight="1" spans="1:3">
      <c r="A3" s="96"/>
      <c r="B3" s="97" t="s">
        <v>15</v>
      </c>
      <c r="C3" s="97" t="s">
        <v>16</v>
      </c>
    </row>
    <row r="4" ht="28.45" customHeight="1" spans="1:3">
      <c r="A4" s="88"/>
      <c r="B4" s="98" t="s">
        <v>17</v>
      </c>
      <c r="C4" s="34" t="s">
        <v>18</v>
      </c>
    </row>
    <row r="5" ht="28.45" customHeight="1" spans="1:3">
      <c r="A5" s="88"/>
      <c r="B5" s="98" t="s">
        <v>19</v>
      </c>
      <c r="C5" s="34" t="s">
        <v>20</v>
      </c>
    </row>
    <row r="6" ht="28.45" customHeight="1" spans="1:3">
      <c r="A6" s="88"/>
      <c r="B6" s="98" t="s">
        <v>21</v>
      </c>
      <c r="C6" s="34" t="s">
        <v>22</v>
      </c>
    </row>
    <row r="7" ht="28.45" customHeight="1" spans="1:3">
      <c r="A7" s="88"/>
      <c r="B7" s="98" t="s">
        <v>23</v>
      </c>
      <c r="C7" s="34"/>
    </row>
    <row r="8" ht="28.45" customHeight="1" spans="1:3">
      <c r="A8" s="88"/>
      <c r="B8" s="98" t="s">
        <v>24</v>
      </c>
      <c r="C8" s="34" t="s">
        <v>25</v>
      </c>
    </row>
    <row r="9" ht="28.45" customHeight="1" spans="1:3">
      <c r="A9" s="88"/>
      <c r="B9" s="98" t="s">
        <v>26</v>
      </c>
      <c r="C9" s="34" t="s">
        <v>27</v>
      </c>
    </row>
    <row r="10" ht="28.45" customHeight="1" spans="1:3">
      <c r="A10" s="88"/>
      <c r="B10" s="98" t="s">
        <v>28</v>
      </c>
      <c r="C10" s="34" t="s">
        <v>29</v>
      </c>
    </row>
    <row r="11" ht="28.45" customHeight="1" spans="1:3">
      <c r="A11" s="88"/>
      <c r="B11" s="98" t="s">
        <v>30</v>
      </c>
      <c r="C11" s="34" t="s">
        <v>31</v>
      </c>
    </row>
    <row r="12" ht="28.45" customHeight="1" spans="1:3">
      <c r="A12" s="88"/>
      <c r="B12" s="98" t="s">
        <v>32</v>
      </c>
      <c r="C12" s="34"/>
    </row>
    <row r="13" ht="28.45" customHeight="1" spans="1:3">
      <c r="A13" s="10"/>
      <c r="B13" s="98" t="s">
        <v>33</v>
      </c>
      <c r="C13" s="34"/>
    </row>
    <row r="14" ht="28.45" customHeight="1" spans="1:3">
      <c r="A14" s="10"/>
      <c r="B14" s="98" t="s">
        <v>34</v>
      </c>
      <c r="C14" s="34" t="s">
        <v>18</v>
      </c>
    </row>
    <row r="15" ht="36" customHeight="1" spans="2:3">
      <c r="B15" s="98" t="s">
        <v>35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A2" sqref="A2:D2"/>
    </sheetView>
  </sheetViews>
  <sheetFormatPr defaultColWidth="10" defaultRowHeight="13.5" outlineLevelCol="3"/>
  <cols>
    <col min="1" max="1" width="27" customWidth="1"/>
    <col min="2" max="2" width="16.6916666666667" customWidth="1"/>
    <col min="3" max="3" width="24.666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8"/>
      <c r="B3" s="88"/>
      <c r="C3" s="88"/>
      <c r="D3" s="89" t="s">
        <v>37</v>
      </c>
    </row>
    <row r="4" ht="22.75" customHeight="1" spans="1:4">
      <c r="A4" s="67" t="s">
        <v>38</v>
      </c>
      <c r="B4" s="67"/>
      <c r="C4" s="67" t="s">
        <v>39</v>
      </c>
      <c r="D4" s="67"/>
    </row>
    <row r="5" ht="22.75" customHeight="1" spans="1:4">
      <c r="A5" s="67" t="s">
        <v>40</v>
      </c>
      <c r="B5" s="67" t="s">
        <v>41</v>
      </c>
      <c r="C5" s="67" t="s">
        <v>40</v>
      </c>
      <c r="D5" s="67" t="s">
        <v>41</v>
      </c>
    </row>
    <row r="6" ht="22.75" customHeight="1" spans="1:4">
      <c r="A6" s="90" t="s">
        <v>42</v>
      </c>
      <c r="B6" s="68">
        <v>13651135.79</v>
      </c>
      <c r="C6" s="90" t="s">
        <v>43</v>
      </c>
      <c r="D6" s="68"/>
    </row>
    <row r="7" ht="22.75" customHeight="1" spans="1:4">
      <c r="A7" s="90" t="s">
        <v>44</v>
      </c>
      <c r="B7" s="68"/>
      <c r="C7" s="90" t="s">
        <v>45</v>
      </c>
      <c r="D7" s="91"/>
    </row>
    <row r="8" ht="22.75" customHeight="1" spans="1:4">
      <c r="A8" s="90" t="s">
        <v>46</v>
      </c>
      <c r="B8" s="68"/>
      <c r="C8" s="90" t="s">
        <v>47</v>
      </c>
      <c r="D8" s="91"/>
    </row>
    <row r="9" ht="22.75" customHeight="1" spans="1:4">
      <c r="A9" s="90" t="s">
        <v>48</v>
      </c>
      <c r="B9" s="68"/>
      <c r="C9" s="90" t="s">
        <v>49</v>
      </c>
      <c r="D9" s="91"/>
    </row>
    <row r="10" ht="22.75" customHeight="1" spans="1:4">
      <c r="A10" s="90" t="s">
        <v>50</v>
      </c>
      <c r="B10" s="68">
        <v>16500</v>
      </c>
      <c r="C10" s="90" t="s">
        <v>51</v>
      </c>
      <c r="D10" s="91">
        <v>10989285.79</v>
      </c>
    </row>
    <row r="11" ht="22.75" customHeight="1" spans="1:4">
      <c r="A11" s="90" t="s">
        <v>52</v>
      </c>
      <c r="B11" s="68"/>
      <c r="C11" s="90" t="s">
        <v>53</v>
      </c>
      <c r="D11" s="91"/>
    </row>
    <row r="12" ht="22.75" customHeight="1" spans="1:4">
      <c r="A12" s="90" t="s">
        <v>54</v>
      </c>
      <c r="B12" s="68"/>
      <c r="C12" s="90" t="s">
        <v>55</v>
      </c>
      <c r="D12" s="91"/>
    </row>
    <row r="13" ht="22.75" customHeight="1" spans="1:4">
      <c r="A13" s="90" t="s">
        <v>56</v>
      </c>
      <c r="B13" s="68"/>
      <c r="C13" s="90" t="s">
        <v>57</v>
      </c>
      <c r="D13" s="91">
        <v>1899936.93</v>
      </c>
    </row>
    <row r="14" ht="22.75" customHeight="1" spans="1:4">
      <c r="A14" s="90" t="s">
        <v>58</v>
      </c>
      <c r="B14" s="68"/>
      <c r="C14" s="90" t="s">
        <v>59</v>
      </c>
      <c r="D14" s="91"/>
    </row>
    <row r="15" ht="22.75" customHeight="1" spans="1:4">
      <c r="A15" s="90"/>
      <c r="B15" s="92"/>
      <c r="C15" s="90" t="s">
        <v>60</v>
      </c>
      <c r="D15" s="91">
        <v>778413.07</v>
      </c>
    </row>
    <row r="16" ht="22.75" customHeight="1" spans="1:4">
      <c r="A16" s="90"/>
      <c r="B16" s="92"/>
      <c r="C16" s="90" t="s">
        <v>61</v>
      </c>
      <c r="D16" s="91"/>
    </row>
    <row r="17" ht="22.75" customHeight="1" spans="1:4">
      <c r="A17" s="90"/>
      <c r="B17" s="92"/>
      <c r="C17" s="90" t="s">
        <v>62</v>
      </c>
      <c r="D17" s="91"/>
    </row>
    <row r="18" ht="22.75" customHeight="1" spans="1:4">
      <c r="A18" s="90"/>
      <c r="B18" s="92"/>
      <c r="C18" s="90" t="s">
        <v>63</v>
      </c>
      <c r="D18" s="91"/>
    </row>
    <row r="19" ht="22.75" customHeight="1" spans="1:4">
      <c r="A19" s="90"/>
      <c r="B19" s="92"/>
      <c r="C19" s="90" t="s">
        <v>64</v>
      </c>
      <c r="D19" s="91"/>
    </row>
    <row r="20" ht="22.75" customHeight="1" spans="1:4">
      <c r="A20" s="93"/>
      <c r="B20" s="94"/>
      <c r="C20" s="90" t="s">
        <v>65</v>
      </c>
      <c r="D20" s="91"/>
    </row>
    <row r="21" ht="22.75" customHeight="1" spans="1:4">
      <c r="A21" s="93"/>
      <c r="B21" s="94"/>
      <c r="C21" s="90" t="s">
        <v>66</v>
      </c>
      <c r="D21" s="91"/>
    </row>
    <row r="22" ht="22.75" customHeight="1" spans="1:4">
      <c r="A22" s="93"/>
      <c r="B22" s="94"/>
      <c r="C22" s="90" t="s">
        <v>67</v>
      </c>
      <c r="D22" s="91"/>
    </row>
    <row r="23" ht="22.75" customHeight="1" spans="1:4">
      <c r="A23" s="93"/>
      <c r="B23" s="94"/>
      <c r="C23" s="90" t="s">
        <v>68</v>
      </c>
      <c r="D23" s="91"/>
    </row>
    <row r="24" ht="22.75" customHeight="1" spans="1:4">
      <c r="A24" s="93"/>
      <c r="B24" s="94"/>
      <c r="C24" s="90" t="s">
        <v>69</v>
      </c>
      <c r="D24" s="91"/>
    </row>
    <row r="25" ht="22.75" customHeight="1" spans="1:4">
      <c r="A25" s="90"/>
      <c r="B25" s="92"/>
      <c r="C25" s="90" t="s">
        <v>70</v>
      </c>
      <c r="D25" s="91"/>
    </row>
    <row r="26" ht="22.75" customHeight="1" spans="1:4">
      <c r="A26" s="90"/>
      <c r="B26" s="92"/>
      <c r="C26" s="90" t="s">
        <v>71</v>
      </c>
      <c r="D26" s="91"/>
    </row>
    <row r="27" ht="22.75" customHeight="1" spans="1:4">
      <c r="A27" s="90"/>
      <c r="B27" s="92"/>
      <c r="C27" s="90" t="s">
        <v>72</v>
      </c>
      <c r="D27" s="91"/>
    </row>
    <row r="28" ht="22.75" customHeight="1" spans="1:4">
      <c r="A28" s="93"/>
      <c r="B28" s="94"/>
      <c r="C28" s="90" t="s">
        <v>73</v>
      </c>
      <c r="D28" s="91"/>
    </row>
    <row r="29" ht="22.75" customHeight="1" spans="1:4">
      <c r="A29" s="93"/>
      <c r="B29" s="94"/>
      <c r="C29" s="90" t="s">
        <v>74</v>
      </c>
      <c r="D29" s="91"/>
    </row>
    <row r="30" ht="22.75" customHeight="1" spans="1:4">
      <c r="A30" s="93"/>
      <c r="B30" s="94"/>
      <c r="C30" s="90" t="s">
        <v>75</v>
      </c>
      <c r="D30" s="91"/>
    </row>
    <row r="31" ht="22.75" customHeight="1" spans="1:4">
      <c r="A31" s="93"/>
      <c r="B31" s="94"/>
      <c r="C31" s="90" t="s">
        <v>76</v>
      </c>
      <c r="D31" s="91"/>
    </row>
    <row r="32" ht="22.75" customHeight="1" spans="1:4">
      <c r="A32" s="93"/>
      <c r="B32" s="94"/>
      <c r="C32" s="90" t="s">
        <v>77</v>
      </c>
      <c r="D32" s="91"/>
    </row>
    <row r="33" ht="22.75" customHeight="1" spans="1:4">
      <c r="A33" s="90"/>
      <c r="B33" s="90"/>
      <c r="C33" s="90" t="s">
        <v>78</v>
      </c>
      <c r="D33" s="91"/>
    </row>
    <row r="34" ht="22.75" customHeight="1" spans="1:4">
      <c r="A34" s="90"/>
      <c r="B34" s="90"/>
      <c r="C34" s="90" t="s">
        <v>79</v>
      </c>
      <c r="D34" s="91"/>
    </row>
    <row r="35" ht="22.75" customHeight="1" spans="1:4">
      <c r="A35" s="90"/>
      <c r="B35" s="90"/>
      <c r="C35" s="90" t="s">
        <v>80</v>
      </c>
      <c r="D35" s="91"/>
    </row>
    <row r="36" ht="22.75" customHeight="1" spans="1:4">
      <c r="A36" s="90"/>
      <c r="B36" s="90"/>
      <c r="C36" s="90"/>
      <c r="D36" s="90"/>
    </row>
    <row r="37" ht="22.75" customHeight="1" spans="1:4">
      <c r="A37" s="90"/>
      <c r="B37" s="90"/>
      <c r="C37" s="90"/>
      <c r="D37" s="90"/>
    </row>
    <row r="38" ht="22.75" customHeight="1" spans="1:4">
      <c r="A38" s="90"/>
      <c r="B38" s="90"/>
      <c r="C38" s="90"/>
      <c r="D38" s="90"/>
    </row>
    <row r="39" ht="22.75" customHeight="1" spans="1:4">
      <c r="A39" s="93" t="s">
        <v>81</v>
      </c>
      <c r="B39" s="94">
        <f>SUM(B6:B14)</f>
        <v>13667635.79</v>
      </c>
      <c r="C39" s="93" t="s">
        <v>82</v>
      </c>
      <c r="D39" s="94">
        <f>SUM(D6:D38)</f>
        <v>13667635.79</v>
      </c>
    </row>
    <row r="40" ht="22.75" customHeight="1" spans="1:4">
      <c r="A40" s="93" t="s">
        <v>83</v>
      </c>
      <c r="B40" s="94"/>
      <c r="C40" s="93" t="s">
        <v>84</v>
      </c>
      <c r="D40" s="94"/>
    </row>
    <row r="41" ht="22.75" customHeight="1" spans="1:4">
      <c r="A41" s="93" t="s">
        <v>85</v>
      </c>
      <c r="B41" s="92"/>
      <c r="C41" s="90"/>
      <c r="D41" s="92"/>
    </row>
    <row r="42" ht="22.75" customHeight="1" spans="1:4">
      <c r="A42" s="93" t="s">
        <v>86</v>
      </c>
      <c r="B42" s="94">
        <f>B39+B40</f>
        <v>13667635.79</v>
      </c>
      <c r="C42" s="93" t="s">
        <v>87</v>
      </c>
      <c r="D42" s="94">
        <f>D39+D40</f>
        <v>13667635.79</v>
      </c>
    </row>
  </sheetData>
  <mergeCells count="4">
    <mergeCell ref="A2:D2"/>
    <mergeCell ref="A3:C3"/>
    <mergeCell ref="A4:B4"/>
    <mergeCell ref="C4:D4"/>
  </mergeCells>
  <printOptions horizontalCentered="1"/>
  <pageMargins left="0.554861111111111" right="0.554861111111111" top="0.271527777777778" bottom="0.271527777777778" header="0" footer="0"/>
  <pageSetup paperSize="9" scale="8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2" sqref="A2:B2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9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80" t="s">
        <v>89</v>
      </c>
      <c r="B5" s="81">
        <f>B6+B7</f>
        <v>13651135.79</v>
      </c>
      <c r="C5" s="18"/>
    </row>
    <row r="6" s="17" customFormat="1" ht="25" customHeight="1" spans="1:3">
      <c r="A6" s="82" t="s">
        <v>90</v>
      </c>
      <c r="B6" s="83">
        <v>13651135.79</v>
      </c>
      <c r="C6" s="18"/>
    </row>
    <row r="7" s="17" customFormat="1" ht="25" customHeight="1" spans="1:3">
      <c r="A7" s="82" t="s">
        <v>91</v>
      </c>
      <c r="B7" s="83"/>
      <c r="C7" s="18"/>
    </row>
    <row r="8" s="17" customFormat="1" ht="25" customHeight="1" spans="1:3">
      <c r="A8" s="80" t="s">
        <v>92</v>
      </c>
      <c r="B8" s="83">
        <f>B9+B10</f>
        <v>0</v>
      </c>
      <c r="C8" s="18"/>
    </row>
    <row r="9" s="17" customFormat="1" ht="25" customHeight="1" spans="1:3">
      <c r="A9" s="82" t="s">
        <v>90</v>
      </c>
      <c r="B9" s="83"/>
      <c r="C9" s="18"/>
    </row>
    <row r="10" s="17" customFormat="1" ht="25" customHeight="1" spans="1:3">
      <c r="A10" s="82" t="s">
        <v>91</v>
      </c>
      <c r="B10" s="83"/>
      <c r="C10" s="18"/>
    </row>
    <row r="11" s="17" customFormat="1" ht="25" customHeight="1" spans="1:3">
      <c r="A11" s="80" t="s">
        <v>93</v>
      </c>
      <c r="B11" s="83"/>
      <c r="C11" s="18"/>
    </row>
    <row r="12" s="17" customFormat="1" ht="25" customHeight="1" spans="1:3">
      <c r="A12" s="82" t="s">
        <v>90</v>
      </c>
      <c r="B12" s="83"/>
      <c r="C12" s="18"/>
    </row>
    <row r="13" s="17" customFormat="1" ht="25" customHeight="1" spans="1:3">
      <c r="A13" s="82" t="s">
        <v>91</v>
      </c>
      <c r="B13" s="83"/>
      <c r="C13" s="18"/>
    </row>
    <row r="14" s="17" customFormat="1" ht="25" customHeight="1" spans="1:3">
      <c r="A14" s="84" t="s">
        <v>94</v>
      </c>
      <c r="B14" s="83">
        <f>SUM(B15:B17)</f>
        <v>16500</v>
      </c>
      <c r="C14" s="18"/>
    </row>
    <row r="15" s="17" customFormat="1" ht="25" customHeight="1" spans="1:3">
      <c r="A15" s="82" t="s">
        <v>95</v>
      </c>
      <c r="B15" s="83">
        <v>16500</v>
      </c>
      <c r="C15" s="18"/>
    </row>
    <row r="16" s="17" customFormat="1" ht="25" customHeight="1" spans="1:3">
      <c r="A16" s="82" t="s">
        <v>96</v>
      </c>
      <c r="B16" s="83"/>
      <c r="C16" s="18"/>
    </row>
    <row r="17" s="17" customFormat="1" ht="25" customHeight="1" spans="1:3">
      <c r="A17" s="82" t="s">
        <v>97</v>
      </c>
      <c r="B17" s="83"/>
      <c r="C17" s="18"/>
    </row>
    <row r="18" s="17" customFormat="1" ht="25" customHeight="1" spans="1:3">
      <c r="A18" s="84" t="s">
        <v>98</v>
      </c>
      <c r="B18" s="83"/>
      <c r="C18" s="18"/>
    </row>
    <row r="19" s="17" customFormat="1" ht="25" customHeight="1" spans="1:3">
      <c r="A19" s="84" t="s">
        <v>99</v>
      </c>
      <c r="B19" s="83"/>
      <c r="C19" s="18"/>
    </row>
    <row r="20" s="17" customFormat="1" ht="25" customHeight="1" spans="1:3">
      <c r="A20" s="84" t="s">
        <v>100</v>
      </c>
      <c r="B20" s="83"/>
      <c r="C20" s="18"/>
    </row>
    <row r="21" s="17" customFormat="1" ht="25" customHeight="1" spans="1:3">
      <c r="A21" s="84" t="s">
        <v>101</v>
      </c>
      <c r="B21" s="83"/>
      <c r="C21" s="18"/>
    </row>
    <row r="22" s="17" customFormat="1" ht="25" customHeight="1" spans="1:3">
      <c r="A22" s="84" t="s">
        <v>102</v>
      </c>
      <c r="B22" s="81">
        <f>B23+B26+B29+B30</f>
        <v>0</v>
      </c>
      <c r="C22" s="18"/>
    </row>
    <row r="23" s="17" customFormat="1" ht="25" customHeight="1" spans="1:3">
      <c r="A23" s="82" t="s">
        <v>103</v>
      </c>
      <c r="B23" s="81">
        <f>B24+B25</f>
        <v>0</v>
      </c>
      <c r="C23" s="18"/>
    </row>
    <row r="24" s="17" customFormat="1" ht="25" customHeight="1" spans="1:3">
      <c r="A24" s="82" t="s">
        <v>104</v>
      </c>
      <c r="B24" s="81"/>
      <c r="C24" s="18"/>
    </row>
    <row r="25" s="17" customFormat="1" ht="25" customHeight="1" spans="1:3">
      <c r="A25" s="82" t="s">
        <v>105</v>
      </c>
      <c r="B25" s="81"/>
      <c r="C25" s="18"/>
    </row>
    <row r="26" s="17" customFormat="1" ht="25" customHeight="1" spans="1:3">
      <c r="A26" s="82" t="s">
        <v>106</v>
      </c>
      <c r="B26" s="81">
        <f>B27+B28</f>
        <v>0</v>
      </c>
      <c r="C26" s="18"/>
    </row>
    <row r="27" s="17" customFormat="1" ht="25" customHeight="1" spans="1:3">
      <c r="A27" s="82" t="s">
        <v>107</v>
      </c>
      <c r="B27" s="81"/>
      <c r="C27" s="18"/>
    </row>
    <row r="28" s="17" customFormat="1" ht="25" customHeight="1" spans="1:3">
      <c r="A28" s="82" t="s">
        <v>108</v>
      </c>
      <c r="B28" s="81"/>
      <c r="C28" s="18"/>
    </row>
    <row r="29" s="17" customFormat="1" ht="25" customHeight="1" spans="1:3">
      <c r="A29" s="82" t="s">
        <v>109</v>
      </c>
      <c r="B29" s="81"/>
      <c r="C29" s="18"/>
    </row>
    <row r="30" s="17" customFormat="1" ht="25" customHeight="1" spans="1:3">
      <c r="A30" s="82" t="s">
        <v>110</v>
      </c>
      <c r="B30" s="81"/>
      <c r="C30" s="18"/>
    </row>
    <row r="31" ht="25" customHeight="1" spans="1:2">
      <c r="A31" s="85"/>
      <c r="B31" s="81"/>
    </row>
    <row r="32" s="17" customFormat="1" ht="25" customHeight="1" spans="1:3">
      <c r="A32" s="86" t="s">
        <v>111</v>
      </c>
      <c r="B32" s="87">
        <f>B5+B8+B14+B18+B19+B20+B21+B22</f>
        <v>13667635.79</v>
      </c>
      <c r="C32" s="18"/>
    </row>
  </sheetData>
  <sheetProtection formatCells="0" formatColumns="0" formatRows="0"/>
  <mergeCells count="1">
    <mergeCell ref="A2:B2"/>
  </mergeCells>
  <printOptions horizontalCentered="1"/>
  <pageMargins left="0.393055555555556" right="0.393055555555556" top="0.511805555555556" bottom="0.786805555555556" header="0" footer="0.393055555555556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" sqref="A2:E2"/>
    </sheetView>
  </sheetViews>
  <sheetFormatPr defaultColWidth="10" defaultRowHeight="13.5" outlineLevelCol="4"/>
  <cols>
    <col min="1" max="1" width="34.225" customWidth="1"/>
    <col min="2" max="2" width="15.8916666666667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8" t="s">
        <v>113</v>
      </c>
      <c r="B4" s="78" t="s">
        <v>114</v>
      </c>
      <c r="C4" s="78" t="s">
        <v>115</v>
      </c>
      <c r="D4" s="78" t="s">
        <v>116</v>
      </c>
      <c r="E4" s="78" t="s">
        <v>117</v>
      </c>
    </row>
    <row r="5" ht="22.75" customHeight="1" spans="1:5">
      <c r="A5" s="34" t="s">
        <v>118</v>
      </c>
      <c r="B5" s="63">
        <f>B6+B10+B18</f>
        <v>13667635.79</v>
      </c>
      <c r="C5" s="63">
        <f>C6+C10+C18</f>
        <v>13667635.79</v>
      </c>
      <c r="D5" s="63"/>
      <c r="E5" s="63"/>
    </row>
    <row r="6" ht="24" customHeight="1" spans="1:5">
      <c r="A6" s="50" t="s">
        <v>119</v>
      </c>
      <c r="B6" s="63">
        <f>B7</f>
        <v>10989285.79</v>
      </c>
      <c r="C6" s="63">
        <f>C7</f>
        <v>10989285.79</v>
      </c>
      <c r="D6" s="63"/>
      <c r="E6" s="63"/>
    </row>
    <row r="7" ht="24" customHeight="1" spans="1:5">
      <c r="A7" s="50" t="s">
        <v>120</v>
      </c>
      <c r="B7" s="63">
        <f>B8+B9</f>
        <v>10989285.79</v>
      </c>
      <c r="C7" s="63">
        <f>C8+C9</f>
        <v>10989285.79</v>
      </c>
      <c r="D7" s="63"/>
      <c r="E7" s="63"/>
    </row>
    <row r="8" ht="24" customHeight="1" spans="1:5">
      <c r="A8" s="52" t="s">
        <v>121</v>
      </c>
      <c r="B8" s="54">
        <v>42900</v>
      </c>
      <c r="C8" s="54">
        <v>42900</v>
      </c>
      <c r="D8" s="54"/>
      <c r="E8" s="54"/>
    </row>
    <row r="9" ht="24" customHeight="1" spans="1:5">
      <c r="A9" s="52" t="s">
        <v>122</v>
      </c>
      <c r="B9" s="64">
        <v>10946385.79</v>
      </c>
      <c r="C9" s="64">
        <v>10946385.79</v>
      </c>
      <c r="D9" s="38"/>
      <c r="E9" s="38"/>
    </row>
    <row r="10" ht="24" customHeight="1" spans="1:5">
      <c r="A10" s="50" t="s">
        <v>123</v>
      </c>
      <c r="B10" s="65">
        <f>B11+B14+B16</f>
        <v>1899936.93</v>
      </c>
      <c r="C10" s="65">
        <f>C11+C14+C16</f>
        <v>1899936.93</v>
      </c>
      <c r="D10" s="38"/>
      <c r="E10" s="38"/>
    </row>
    <row r="11" ht="24" customHeight="1" spans="1:5">
      <c r="A11" s="66" t="s">
        <v>124</v>
      </c>
      <c r="B11" s="65">
        <f>B12+B13</f>
        <v>1745151.87</v>
      </c>
      <c r="C11" s="65">
        <f>C12+C13</f>
        <v>1745151.87</v>
      </c>
      <c r="D11" s="38"/>
      <c r="E11" s="38"/>
    </row>
    <row r="12" ht="24" customHeight="1" spans="1:5">
      <c r="A12" s="52" t="s">
        <v>125</v>
      </c>
      <c r="B12" s="64">
        <v>129250</v>
      </c>
      <c r="C12" s="64">
        <v>129250</v>
      </c>
      <c r="D12" s="38"/>
      <c r="E12" s="38"/>
    </row>
    <row r="13" ht="24" customHeight="1" spans="1:5">
      <c r="A13" s="52" t="s">
        <v>126</v>
      </c>
      <c r="B13" s="64">
        <v>1615901.87</v>
      </c>
      <c r="C13" s="64">
        <v>1615901.87</v>
      </c>
      <c r="D13" s="38"/>
      <c r="E13" s="38"/>
    </row>
    <row r="14" ht="24" customHeight="1" spans="1:5">
      <c r="A14" s="66" t="s">
        <v>127</v>
      </c>
      <c r="B14" s="65">
        <f>B15</f>
        <v>63648</v>
      </c>
      <c r="C14" s="65">
        <f>C15</f>
        <v>63648</v>
      </c>
      <c r="D14" s="38"/>
      <c r="E14" s="38"/>
    </row>
    <row r="15" ht="24" customHeight="1" spans="1:5">
      <c r="A15" s="52" t="s">
        <v>128</v>
      </c>
      <c r="B15" s="64">
        <v>63648</v>
      </c>
      <c r="C15" s="64">
        <v>63648</v>
      </c>
      <c r="D15" s="38"/>
      <c r="E15" s="38"/>
    </row>
    <row r="16" ht="24" customHeight="1" spans="1:5">
      <c r="A16" s="66" t="s">
        <v>129</v>
      </c>
      <c r="B16" s="65">
        <f t="shared" ref="B16:B19" si="0">B17</f>
        <v>91137.06</v>
      </c>
      <c r="C16" s="65">
        <f t="shared" ref="C16:C19" si="1">C17</f>
        <v>91137.06</v>
      </c>
      <c r="D16" s="38"/>
      <c r="E16" s="38"/>
    </row>
    <row r="17" ht="24" customHeight="1" spans="1:5">
      <c r="A17" s="52" t="s">
        <v>130</v>
      </c>
      <c r="B17" s="64">
        <v>91137.06</v>
      </c>
      <c r="C17" s="64">
        <v>91137.06</v>
      </c>
      <c r="D17" s="38"/>
      <c r="E17" s="38"/>
    </row>
    <row r="18" ht="24" customHeight="1" spans="1:5">
      <c r="A18" s="50" t="s">
        <v>131</v>
      </c>
      <c r="B18" s="65">
        <f t="shared" si="0"/>
        <v>778413.07</v>
      </c>
      <c r="C18" s="65">
        <f t="shared" si="1"/>
        <v>778413.07</v>
      </c>
      <c r="D18" s="38"/>
      <c r="E18" s="38"/>
    </row>
    <row r="19" ht="24" customHeight="1" spans="1:5">
      <c r="A19" s="50" t="s">
        <v>132</v>
      </c>
      <c r="B19" s="65">
        <f t="shared" si="0"/>
        <v>778413.07</v>
      </c>
      <c r="C19" s="65">
        <f t="shared" si="1"/>
        <v>778413.07</v>
      </c>
      <c r="D19" s="38"/>
      <c r="E19" s="38"/>
    </row>
    <row r="20" ht="24" customHeight="1" spans="1:5">
      <c r="A20" s="52" t="s">
        <v>133</v>
      </c>
      <c r="B20" s="64">
        <v>778413.07</v>
      </c>
      <c r="C20" s="64">
        <v>778413.07</v>
      </c>
      <c r="D20" s="38"/>
      <c r="E20" s="38"/>
    </row>
  </sheetData>
  <mergeCells count="1">
    <mergeCell ref="A2:E2"/>
  </mergeCells>
  <printOptions horizontalCentered="1"/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A2" sqref="A2:D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37</v>
      </c>
      <c r="D3" s="46"/>
      <c r="E3" s="12"/>
      <c r="F3" s="12"/>
      <c r="G3" s="12"/>
    </row>
    <row r="4" ht="22.75" customHeight="1" spans="1:7">
      <c r="A4" s="67" t="s">
        <v>38</v>
      </c>
      <c r="B4" s="67"/>
      <c r="C4" s="67" t="s">
        <v>39</v>
      </c>
      <c r="D4" s="67"/>
      <c r="E4" s="12"/>
      <c r="F4" s="12"/>
      <c r="G4" s="12"/>
    </row>
    <row r="5" ht="22.75" customHeight="1" spans="1:7">
      <c r="A5" s="67" t="s">
        <v>40</v>
      </c>
      <c r="B5" s="67" t="s">
        <v>41</v>
      </c>
      <c r="C5" s="67" t="s">
        <v>40</v>
      </c>
      <c r="D5" s="67" t="s">
        <v>118</v>
      </c>
      <c r="E5" s="12"/>
      <c r="F5" s="12"/>
      <c r="G5" s="12"/>
    </row>
    <row r="6" ht="22.75" customHeight="1" spans="1:7">
      <c r="A6" s="15" t="s">
        <v>135</v>
      </c>
      <c r="B6" s="74">
        <f>SUM(B7:B9)</f>
        <v>13651135.79</v>
      </c>
      <c r="C6" s="15" t="s">
        <v>136</v>
      </c>
      <c r="D6" s="74">
        <f>SUM(D7:D36)</f>
        <v>13651135.79</v>
      </c>
      <c r="E6" s="12"/>
      <c r="F6" s="12"/>
      <c r="G6" s="12"/>
    </row>
    <row r="7" ht="22.75" customHeight="1" spans="1:7">
      <c r="A7" s="15" t="s">
        <v>137</v>
      </c>
      <c r="B7" s="68">
        <v>13651135.79</v>
      </c>
      <c r="C7" s="15" t="s">
        <v>138</v>
      </c>
      <c r="D7" s="68"/>
      <c r="E7" s="12"/>
      <c r="F7" s="12"/>
      <c r="G7" s="12"/>
    </row>
    <row r="8" ht="22.75" customHeight="1" spans="1:7">
      <c r="A8" s="15" t="s">
        <v>139</v>
      </c>
      <c r="B8" s="68"/>
      <c r="C8" s="15" t="s">
        <v>140</v>
      </c>
      <c r="D8" s="68"/>
      <c r="E8" s="12"/>
      <c r="F8" s="12"/>
      <c r="G8" s="12"/>
    </row>
    <row r="9" ht="22.75" customHeight="1" spans="1:7">
      <c r="A9" s="15" t="s">
        <v>141</v>
      </c>
      <c r="B9" s="68"/>
      <c r="C9" s="15" t="s">
        <v>142</v>
      </c>
      <c r="D9" s="68"/>
      <c r="E9" s="12"/>
      <c r="F9" s="12"/>
      <c r="G9" s="12"/>
    </row>
    <row r="10" ht="22.75" customHeight="1" spans="1:7">
      <c r="A10" s="15"/>
      <c r="B10" s="75"/>
      <c r="C10" s="15" t="s">
        <v>143</v>
      </c>
      <c r="D10" s="68"/>
      <c r="E10" s="12"/>
      <c r="F10" s="12"/>
      <c r="G10" s="12"/>
    </row>
    <row r="11" ht="22.75" customHeight="1" spans="1:7">
      <c r="A11" s="15"/>
      <c r="B11" s="75"/>
      <c r="C11" s="15" t="s">
        <v>144</v>
      </c>
      <c r="D11" s="68">
        <v>10972785.79</v>
      </c>
      <c r="E11" s="12"/>
      <c r="F11" s="12"/>
      <c r="G11" s="12"/>
    </row>
    <row r="12" ht="22.75" customHeight="1" spans="1:7">
      <c r="A12" s="15"/>
      <c r="B12" s="75"/>
      <c r="C12" s="15" t="s">
        <v>145</v>
      </c>
      <c r="D12" s="68"/>
      <c r="E12" s="12"/>
      <c r="F12" s="12"/>
      <c r="G12" s="12"/>
    </row>
    <row r="13" ht="22.75" customHeight="1" spans="1:7">
      <c r="A13" s="43"/>
      <c r="B13" s="71"/>
      <c r="C13" s="15" t="s">
        <v>146</v>
      </c>
      <c r="D13" s="68"/>
      <c r="E13" s="12"/>
      <c r="F13" s="12"/>
      <c r="G13" s="12"/>
    </row>
    <row r="14" ht="22.75" customHeight="1" spans="1:7">
      <c r="A14" s="15"/>
      <c r="B14" s="75"/>
      <c r="C14" s="15" t="s">
        <v>147</v>
      </c>
      <c r="D14" s="68">
        <v>1899936.93</v>
      </c>
      <c r="E14" s="12"/>
      <c r="F14" s="12"/>
      <c r="G14" s="45"/>
    </row>
    <row r="15" ht="22.75" customHeight="1" spans="1:7">
      <c r="A15" s="15"/>
      <c r="B15" s="75"/>
      <c r="C15" s="15" t="s">
        <v>148</v>
      </c>
      <c r="D15" s="68"/>
      <c r="E15" s="12"/>
      <c r="F15" s="12"/>
      <c r="G15" s="12"/>
    </row>
    <row r="16" ht="22.75" customHeight="1" spans="1:7">
      <c r="A16" s="15"/>
      <c r="B16" s="75"/>
      <c r="C16" s="15" t="s">
        <v>149</v>
      </c>
      <c r="D16" s="68">
        <v>778413.07</v>
      </c>
      <c r="E16" s="12"/>
      <c r="F16" s="12"/>
      <c r="G16" s="12"/>
    </row>
    <row r="17" ht="22.75" customHeight="1" spans="1:7">
      <c r="A17" s="15"/>
      <c r="B17" s="75"/>
      <c r="C17" s="15" t="s">
        <v>150</v>
      </c>
      <c r="D17" s="68"/>
      <c r="E17" s="12"/>
      <c r="F17" s="12"/>
      <c r="G17" s="12"/>
    </row>
    <row r="18" ht="22.75" customHeight="1" spans="1:7">
      <c r="A18" s="15"/>
      <c r="B18" s="75"/>
      <c r="C18" s="15" t="s">
        <v>151</v>
      </c>
      <c r="D18" s="68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68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68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68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68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68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68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68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68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68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68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68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68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68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68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68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68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68"/>
      <c r="E35" s="12"/>
      <c r="F35" s="12"/>
      <c r="G35" s="12"/>
    </row>
    <row r="36" ht="22.75" customHeight="1" spans="1:7">
      <c r="A36" s="15"/>
      <c r="B36" s="15"/>
      <c r="C36" s="15" t="s">
        <v>169</v>
      </c>
      <c r="D36" s="74"/>
      <c r="E36" s="12"/>
      <c r="F36" s="12"/>
      <c r="G36" s="12"/>
    </row>
    <row r="37" ht="22.75" customHeight="1" spans="1:7">
      <c r="A37" s="67" t="s">
        <v>170</v>
      </c>
      <c r="B37" s="76">
        <f>B6</f>
        <v>13651135.79</v>
      </c>
      <c r="C37" s="67" t="s">
        <v>171</v>
      </c>
      <c r="D37" s="77">
        <f>D6</f>
        <v>13651135.79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rintOptions horizontalCentered="1"/>
  <pageMargins left="0.554861111111111" right="0.554861111111111" top="0.271527777777778" bottom="0.271527777777778" header="0" footer="0"/>
  <pageSetup paperSize="9" scale="9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2" sqref="A2:K2"/>
    </sheetView>
  </sheetViews>
  <sheetFormatPr defaultColWidth="10" defaultRowHeight="13.5" outlineLevelRow="7"/>
  <cols>
    <col min="1" max="1" width="19.775" customWidth="1"/>
    <col min="2" max="2" width="18.05" customWidth="1"/>
    <col min="3" max="3" width="14.925" customWidth="1"/>
    <col min="4" max="4" width="15.6666666666667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37</v>
      </c>
      <c r="K3" s="46"/>
    </row>
    <row r="4" ht="22.75" customHeight="1" spans="1:11">
      <c r="A4" s="67" t="s">
        <v>173</v>
      </c>
      <c r="B4" s="67" t="s">
        <v>118</v>
      </c>
      <c r="C4" s="67" t="s">
        <v>174</v>
      </c>
      <c r="D4" s="67"/>
      <c r="E4" s="67"/>
      <c r="F4" s="67" t="s">
        <v>175</v>
      </c>
      <c r="G4" s="67"/>
      <c r="H4" s="67"/>
      <c r="I4" s="67" t="s">
        <v>176</v>
      </c>
      <c r="J4" s="67"/>
      <c r="K4" s="67"/>
    </row>
    <row r="5" ht="22.75" customHeight="1" spans="1:11">
      <c r="A5" s="67"/>
      <c r="B5" s="67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3" t="s">
        <v>118</v>
      </c>
      <c r="B6" s="68">
        <f>SUM(B7:B36)</f>
        <v>13651135.79</v>
      </c>
      <c r="C6" s="68">
        <f>SUM(C7:C36)</f>
        <v>13651135.79</v>
      </c>
      <c r="D6" s="68">
        <f>SUM(D7:D36)</f>
        <v>13651135.79</v>
      </c>
      <c r="E6" s="69"/>
      <c r="F6" s="69"/>
      <c r="G6" s="69"/>
      <c r="H6" s="69"/>
      <c r="I6" s="69"/>
      <c r="J6" s="69"/>
      <c r="K6" s="69"/>
    </row>
    <row r="7" ht="22.75" customHeight="1" spans="1:11">
      <c r="A7" s="70" t="s">
        <v>2</v>
      </c>
      <c r="B7" s="69">
        <f>C7+F7+I7</f>
        <v>13651135.79</v>
      </c>
      <c r="C7" s="69">
        <f>D7+E7</f>
        <v>13651135.79</v>
      </c>
      <c r="D7" s="71">
        <v>13651135.79</v>
      </c>
      <c r="E7" s="71"/>
      <c r="F7" s="71"/>
      <c r="G7" s="71"/>
      <c r="H7" s="71"/>
      <c r="I7" s="71"/>
      <c r="J7" s="71"/>
      <c r="K7" s="71"/>
    </row>
    <row r="8" ht="22.75" customHeight="1" spans="1:11">
      <c r="A8" s="72"/>
      <c r="B8" s="73"/>
      <c r="C8" s="73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554861111111111" right="0.554861111111111" top="0.271527777777778" bottom="0.271527777777778" header="0" footer="0"/>
  <pageSetup paperSize="9" scale="52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" sqref="A2:E2"/>
    </sheetView>
  </sheetViews>
  <sheetFormatPr defaultColWidth="10" defaultRowHeight="13.5" outlineLevelCol="4"/>
  <cols>
    <col min="1" max="1" width="17.5" customWidth="1"/>
    <col min="2" max="2" width="25.7833333333333" customWidth="1"/>
    <col min="3" max="3" width="16" customWidth="1"/>
    <col min="4" max="4" width="17.225" customWidth="1"/>
    <col min="5" max="5" width="14.1083333333333" customWidth="1"/>
  </cols>
  <sheetData>
    <row r="1" ht="14.3" customHeight="1" spans="1:1">
      <c r="A1" s="55"/>
    </row>
    <row r="2" ht="36.9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46" t="s">
        <v>37</v>
      </c>
      <c r="D3" s="46"/>
      <c r="E3" s="46"/>
    </row>
    <row r="4" ht="22.75" customHeight="1" spans="1:5">
      <c r="A4" s="47" t="s">
        <v>113</v>
      </c>
      <c r="B4" s="47"/>
      <c r="C4" s="47" t="s">
        <v>174</v>
      </c>
      <c r="D4" s="47"/>
      <c r="E4" s="47"/>
    </row>
    <row r="5" ht="30" customHeight="1" spans="1:5">
      <c r="A5" s="56" t="s">
        <v>178</v>
      </c>
      <c r="B5" s="56" t="s">
        <v>179</v>
      </c>
      <c r="C5" s="57" t="s">
        <v>118</v>
      </c>
      <c r="D5" s="56" t="s">
        <v>115</v>
      </c>
      <c r="E5" s="56" t="s">
        <v>116</v>
      </c>
    </row>
    <row r="6" ht="30" customHeight="1" spans="1:5">
      <c r="A6" s="58"/>
      <c r="B6" s="59" t="s">
        <v>118</v>
      </c>
      <c r="C6" s="60">
        <f>C7+C11+C19</f>
        <v>13651135.79</v>
      </c>
      <c r="D6" s="60">
        <f>D7+D11+D19</f>
        <v>13651135.79</v>
      </c>
      <c r="E6" s="61"/>
    </row>
    <row r="7" ht="30" customHeight="1" spans="1:5">
      <c r="A7" s="62" t="s">
        <v>180</v>
      </c>
      <c r="B7" s="50" t="s">
        <v>119</v>
      </c>
      <c r="C7" s="63">
        <f>C8</f>
        <v>10972785.79</v>
      </c>
      <c r="D7" s="63">
        <f>D8</f>
        <v>10972785.79</v>
      </c>
      <c r="E7" s="63"/>
    </row>
    <row r="8" ht="30" customHeight="1" spans="1:5">
      <c r="A8" s="62" t="s">
        <v>181</v>
      </c>
      <c r="B8" s="50" t="s">
        <v>120</v>
      </c>
      <c r="C8" s="63">
        <f>C9+C10</f>
        <v>10972785.79</v>
      </c>
      <c r="D8" s="63">
        <f>D9+D10</f>
        <v>10972785.79</v>
      </c>
      <c r="E8" s="63"/>
    </row>
    <row r="9" ht="30" customHeight="1" spans="1:5">
      <c r="A9" s="24" t="s">
        <v>182</v>
      </c>
      <c r="B9" s="52" t="s">
        <v>121</v>
      </c>
      <c r="C9" s="54">
        <v>26400</v>
      </c>
      <c r="D9" s="54">
        <v>26400</v>
      </c>
      <c r="E9" s="54"/>
    </row>
    <row r="10" ht="30" customHeight="1" spans="1:5">
      <c r="A10" s="24" t="s">
        <v>183</v>
      </c>
      <c r="B10" s="52" t="s">
        <v>122</v>
      </c>
      <c r="C10" s="64">
        <v>10946385.79</v>
      </c>
      <c r="D10" s="64">
        <v>10946385.79</v>
      </c>
      <c r="E10" s="38"/>
    </row>
    <row r="11" ht="30" customHeight="1" spans="1:5">
      <c r="A11" s="62" t="s">
        <v>184</v>
      </c>
      <c r="B11" s="50" t="s">
        <v>123</v>
      </c>
      <c r="C11" s="65">
        <f>C12+C15+C17</f>
        <v>1899936.93</v>
      </c>
      <c r="D11" s="65">
        <f>D12+D15+D17</f>
        <v>1899936.93</v>
      </c>
      <c r="E11" s="38"/>
    </row>
    <row r="12" ht="30" customHeight="1" spans="1:5">
      <c r="A12" s="62" t="s">
        <v>185</v>
      </c>
      <c r="B12" s="66" t="s">
        <v>124</v>
      </c>
      <c r="C12" s="65">
        <f>C13+C14</f>
        <v>1745151.87</v>
      </c>
      <c r="D12" s="65">
        <f>D13+D14</f>
        <v>1745151.87</v>
      </c>
      <c r="E12" s="38"/>
    </row>
    <row r="13" ht="30" customHeight="1" spans="1:5">
      <c r="A13" s="24" t="s">
        <v>186</v>
      </c>
      <c r="B13" s="52" t="s">
        <v>125</v>
      </c>
      <c r="C13" s="64">
        <v>129250</v>
      </c>
      <c r="D13" s="64">
        <v>129250</v>
      </c>
      <c r="E13" s="38"/>
    </row>
    <row r="14" ht="30" customHeight="1" spans="1:5">
      <c r="A14" s="24" t="s">
        <v>187</v>
      </c>
      <c r="B14" s="52" t="s">
        <v>126</v>
      </c>
      <c r="C14" s="64">
        <v>1615901.87</v>
      </c>
      <c r="D14" s="64">
        <v>1615901.87</v>
      </c>
      <c r="E14" s="38"/>
    </row>
    <row r="15" ht="30" customHeight="1" spans="1:5">
      <c r="A15" s="62" t="s">
        <v>188</v>
      </c>
      <c r="B15" s="66" t="s">
        <v>127</v>
      </c>
      <c r="C15" s="65">
        <f t="shared" ref="C15:C20" si="0">C16</f>
        <v>63648</v>
      </c>
      <c r="D15" s="65">
        <f t="shared" ref="D15:D20" si="1">D16</f>
        <v>63648</v>
      </c>
      <c r="E15" s="38"/>
    </row>
    <row r="16" ht="30" customHeight="1" spans="1:5">
      <c r="A16" s="24" t="s">
        <v>189</v>
      </c>
      <c r="B16" s="52" t="s">
        <v>128</v>
      </c>
      <c r="C16" s="64">
        <v>63648</v>
      </c>
      <c r="D16" s="64">
        <v>63648</v>
      </c>
      <c r="E16" s="38"/>
    </row>
    <row r="17" ht="30" customHeight="1" spans="1:5">
      <c r="A17" s="62" t="s">
        <v>190</v>
      </c>
      <c r="B17" s="66" t="s">
        <v>129</v>
      </c>
      <c r="C17" s="65">
        <f t="shared" si="0"/>
        <v>91137.06</v>
      </c>
      <c r="D17" s="65">
        <f t="shared" si="1"/>
        <v>91137.06</v>
      </c>
      <c r="E17" s="38"/>
    </row>
    <row r="18" ht="30" customHeight="1" spans="1:5">
      <c r="A18" s="24" t="s">
        <v>191</v>
      </c>
      <c r="B18" s="52" t="s">
        <v>130</v>
      </c>
      <c r="C18" s="64">
        <v>91137.06</v>
      </c>
      <c r="D18" s="64">
        <v>91137.06</v>
      </c>
      <c r="E18" s="38"/>
    </row>
    <row r="19" ht="30" customHeight="1" spans="1:5">
      <c r="A19" s="62">
        <v>210</v>
      </c>
      <c r="B19" s="50" t="s">
        <v>131</v>
      </c>
      <c r="C19" s="65">
        <f t="shared" si="0"/>
        <v>778413.07</v>
      </c>
      <c r="D19" s="65">
        <f t="shared" si="1"/>
        <v>778413.07</v>
      </c>
      <c r="E19" s="38"/>
    </row>
    <row r="20" ht="30" customHeight="1" spans="1:5">
      <c r="A20" s="62" t="s">
        <v>192</v>
      </c>
      <c r="B20" s="50" t="s">
        <v>132</v>
      </c>
      <c r="C20" s="65">
        <f t="shared" si="0"/>
        <v>778413.07</v>
      </c>
      <c r="D20" s="65">
        <f t="shared" si="1"/>
        <v>778413.07</v>
      </c>
      <c r="E20" s="38"/>
    </row>
    <row r="21" ht="30" customHeight="1" spans="1:5">
      <c r="A21" s="24" t="s">
        <v>193</v>
      </c>
      <c r="B21" s="52" t="s">
        <v>133</v>
      </c>
      <c r="C21" s="64">
        <v>778413.07</v>
      </c>
      <c r="D21" s="64">
        <v>778413.07</v>
      </c>
      <c r="E21" s="38"/>
    </row>
  </sheetData>
  <mergeCells count="4">
    <mergeCell ref="A2:E2"/>
    <mergeCell ref="C3:E3"/>
    <mergeCell ref="A4:B4"/>
    <mergeCell ref="C4:E4"/>
  </mergeCells>
  <printOptions horizontalCentered="1"/>
  <pageMargins left="0.554861111111111" right="0.554861111111111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E2"/>
    </sheetView>
  </sheetViews>
  <sheetFormatPr defaultColWidth="10" defaultRowHeight="13.5" outlineLevelCol="4"/>
  <cols>
    <col min="1" max="1" width="13.7" customWidth="1"/>
    <col min="2" max="2" width="29.6666666666667" customWidth="1"/>
    <col min="3" max="3" width="16.3333333333333" customWidth="1"/>
    <col min="4" max="4" width="18.1083333333333" customWidth="1"/>
    <col min="5" max="5" width="16.3333333333333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194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37</v>
      </c>
    </row>
    <row r="4" ht="22.75" customHeight="1" spans="1:5">
      <c r="A4" s="47" t="s">
        <v>195</v>
      </c>
      <c r="B4" s="47"/>
      <c r="C4" s="47" t="s">
        <v>196</v>
      </c>
      <c r="D4" s="47"/>
      <c r="E4" s="47"/>
    </row>
    <row r="5" ht="22.75" customHeight="1" spans="1:5">
      <c r="A5" s="47" t="s">
        <v>178</v>
      </c>
      <c r="B5" s="47" t="s">
        <v>179</v>
      </c>
      <c r="C5" s="47" t="s">
        <v>118</v>
      </c>
      <c r="D5" s="47" t="s">
        <v>197</v>
      </c>
      <c r="E5" s="47" t="s">
        <v>198</v>
      </c>
    </row>
    <row r="6" ht="24" customHeight="1" spans="1:5">
      <c r="A6" s="47"/>
      <c r="B6" s="48" t="s">
        <v>118</v>
      </c>
      <c r="C6" s="49">
        <f t="shared" ref="C6:C12" si="0">D6+E6</f>
        <v>13651135.79</v>
      </c>
      <c r="D6" s="49">
        <f>D7+D18+D35</f>
        <v>13471936.04</v>
      </c>
      <c r="E6" s="49">
        <f>E7+E18+E35</f>
        <v>179199.75</v>
      </c>
    </row>
    <row r="7" ht="24" customHeight="1" spans="1:5">
      <c r="A7" s="50" t="s">
        <v>199</v>
      </c>
      <c r="B7" s="50" t="s">
        <v>200</v>
      </c>
      <c r="C7" s="49">
        <f t="shared" si="0"/>
        <v>13279038.04</v>
      </c>
      <c r="D7" s="51">
        <f>SUM(D8:D17)</f>
        <v>13279038.04</v>
      </c>
      <c r="E7" s="51">
        <f>SUM(E8:E17)</f>
        <v>0</v>
      </c>
    </row>
    <row r="8" ht="24" customHeight="1" spans="1:5">
      <c r="A8" s="52" t="s">
        <v>201</v>
      </c>
      <c r="B8" s="52" t="s">
        <v>202</v>
      </c>
      <c r="C8" s="49">
        <f t="shared" si="0"/>
        <v>4769404.8</v>
      </c>
      <c r="D8" s="53">
        <v>4769404.8</v>
      </c>
      <c r="E8" s="53"/>
    </row>
    <row r="9" ht="24" customHeight="1" spans="1:5">
      <c r="A9" s="52" t="s">
        <v>203</v>
      </c>
      <c r="B9" s="52" t="s">
        <v>204</v>
      </c>
      <c r="C9" s="49">
        <f t="shared" si="0"/>
        <v>1398455.04</v>
      </c>
      <c r="D9" s="53">
        <v>1398455.04</v>
      </c>
      <c r="E9" s="53"/>
    </row>
    <row r="10" ht="24" customHeight="1" spans="1:5">
      <c r="A10" s="52" t="s">
        <v>205</v>
      </c>
      <c r="B10" s="52" t="s">
        <v>206</v>
      </c>
      <c r="C10" s="49">
        <f t="shared" si="0"/>
        <v>1814200</v>
      </c>
      <c r="D10" s="54">
        <v>1814200</v>
      </c>
      <c r="E10" s="53"/>
    </row>
    <row r="11" ht="24" customHeight="1" spans="1:5">
      <c r="A11" s="52" t="s">
        <v>207</v>
      </c>
      <c r="B11" s="52" t="s">
        <v>208</v>
      </c>
      <c r="C11" s="49">
        <f t="shared" si="0"/>
        <v>2811526.2</v>
      </c>
      <c r="D11" s="54">
        <v>2811526.2</v>
      </c>
      <c r="E11" s="53"/>
    </row>
    <row r="12" ht="24" customHeight="1" spans="1:5">
      <c r="A12" s="52" t="s">
        <v>209</v>
      </c>
      <c r="B12" s="52" t="s">
        <v>210</v>
      </c>
      <c r="C12" s="49">
        <f t="shared" si="0"/>
        <v>1615901.87</v>
      </c>
      <c r="D12" s="53">
        <v>1615901.87</v>
      </c>
      <c r="E12" s="53"/>
    </row>
    <row r="13" ht="24" hidden="1" customHeight="1" spans="1:5">
      <c r="A13" s="52" t="s">
        <v>211</v>
      </c>
      <c r="B13" s="52" t="s">
        <v>212</v>
      </c>
      <c r="C13" s="49"/>
      <c r="D13" s="53"/>
      <c r="E13" s="53"/>
    </row>
    <row r="14" ht="24" customHeight="1" spans="1:5">
      <c r="A14" s="52" t="s">
        <v>213</v>
      </c>
      <c r="B14" s="52" t="s">
        <v>214</v>
      </c>
      <c r="C14" s="49">
        <f t="shared" ref="C14:C19" si="1">D14+E14</f>
        <v>778413.07</v>
      </c>
      <c r="D14" s="53">
        <v>778413.07</v>
      </c>
      <c r="E14" s="53"/>
    </row>
    <row r="15" ht="24" customHeight="1" spans="1:5">
      <c r="A15" s="52" t="s">
        <v>215</v>
      </c>
      <c r="B15" s="52" t="s">
        <v>216</v>
      </c>
      <c r="C15" s="49">
        <f t="shared" si="1"/>
        <v>91137.06</v>
      </c>
      <c r="D15" s="53">
        <v>91137.06</v>
      </c>
      <c r="E15" s="53"/>
    </row>
    <row r="16" ht="24" hidden="1" customHeight="1" spans="1:5">
      <c r="A16" s="52" t="s">
        <v>217</v>
      </c>
      <c r="B16" s="52" t="s">
        <v>218</v>
      </c>
      <c r="C16" s="49">
        <f t="shared" si="1"/>
        <v>0</v>
      </c>
      <c r="D16" s="53"/>
      <c r="E16" s="53"/>
    </row>
    <row r="17" ht="24" hidden="1" customHeight="1" spans="1:5">
      <c r="A17" s="52" t="s">
        <v>219</v>
      </c>
      <c r="B17" s="52" t="s">
        <v>220</v>
      </c>
      <c r="C17" s="49">
        <f t="shared" si="1"/>
        <v>0</v>
      </c>
      <c r="D17" s="53"/>
      <c r="E17" s="53"/>
    </row>
    <row r="18" ht="24" customHeight="1" spans="1:5">
      <c r="A18" s="50" t="s">
        <v>221</v>
      </c>
      <c r="B18" s="50" t="s">
        <v>222</v>
      </c>
      <c r="C18" s="49">
        <f t="shared" si="1"/>
        <v>179199.75</v>
      </c>
      <c r="D18" s="53"/>
      <c r="E18" s="51">
        <f>SUM(E19:E34)</f>
        <v>179199.75</v>
      </c>
    </row>
    <row r="19" ht="24" customHeight="1" spans="1:5">
      <c r="A19" s="52" t="s">
        <v>223</v>
      </c>
      <c r="B19" s="52" t="s">
        <v>224</v>
      </c>
      <c r="C19" s="49">
        <f t="shared" si="1"/>
        <v>10000</v>
      </c>
      <c r="D19" s="53"/>
      <c r="E19" s="53">
        <v>10000</v>
      </c>
    </row>
    <row r="20" ht="24" hidden="1" customHeight="1" spans="1:5">
      <c r="A20" s="52" t="s">
        <v>225</v>
      </c>
      <c r="B20" s="52" t="s">
        <v>226</v>
      </c>
      <c r="C20" s="49"/>
      <c r="D20" s="53"/>
      <c r="E20" s="53"/>
    </row>
    <row r="21" ht="24" customHeight="1" spans="1:5">
      <c r="A21" s="52" t="s">
        <v>227</v>
      </c>
      <c r="B21" s="52" t="s">
        <v>228</v>
      </c>
      <c r="C21" s="49">
        <f t="shared" ref="C21:C25" si="2">D21+E21</f>
        <v>400</v>
      </c>
      <c r="D21" s="53"/>
      <c r="E21" s="53">
        <v>400</v>
      </c>
    </row>
    <row r="22" ht="24" customHeight="1" spans="1:5">
      <c r="A22" s="52" t="s">
        <v>229</v>
      </c>
      <c r="B22" s="52" t="s">
        <v>230</v>
      </c>
      <c r="C22" s="49">
        <f t="shared" si="2"/>
        <v>6000</v>
      </c>
      <c r="D22" s="53"/>
      <c r="E22" s="53">
        <v>6000</v>
      </c>
    </row>
    <row r="23" ht="24" hidden="1" customHeight="1" spans="1:5">
      <c r="A23" s="52" t="s">
        <v>231</v>
      </c>
      <c r="B23" s="52" t="s">
        <v>232</v>
      </c>
      <c r="C23" s="49"/>
      <c r="D23" s="53"/>
      <c r="E23" s="53"/>
    </row>
    <row r="24" ht="24" hidden="1" customHeight="1" spans="1:5">
      <c r="A24" s="52" t="s">
        <v>233</v>
      </c>
      <c r="B24" s="52" t="s">
        <v>234</v>
      </c>
      <c r="C24" s="49">
        <f t="shared" si="2"/>
        <v>0</v>
      </c>
      <c r="D24" s="53"/>
      <c r="E24" s="53"/>
    </row>
    <row r="25" ht="24" hidden="1" customHeight="1" spans="1:5">
      <c r="A25" s="52" t="s">
        <v>235</v>
      </c>
      <c r="B25" s="52" t="s">
        <v>236</v>
      </c>
      <c r="C25" s="49">
        <f t="shared" si="2"/>
        <v>0</v>
      </c>
      <c r="D25" s="53"/>
      <c r="E25" s="53"/>
    </row>
    <row r="26" ht="24" hidden="1" customHeight="1" spans="1:5">
      <c r="A26" s="52" t="s">
        <v>237</v>
      </c>
      <c r="B26" s="52" t="s">
        <v>238</v>
      </c>
      <c r="C26" s="49"/>
      <c r="D26" s="53"/>
      <c r="E26" s="53"/>
    </row>
    <row r="27" ht="24" hidden="1" customHeight="1" spans="1:5">
      <c r="A27" s="52" t="s">
        <v>239</v>
      </c>
      <c r="B27" s="52" t="s">
        <v>240</v>
      </c>
      <c r="C27" s="49"/>
      <c r="D27" s="53"/>
      <c r="E27" s="53"/>
    </row>
    <row r="28" ht="24" hidden="1" customHeight="1" spans="1:5">
      <c r="A28" s="52" t="s">
        <v>241</v>
      </c>
      <c r="B28" s="52" t="s">
        <v>242</v>
      </c>
      <c r="C28" s="49">
        <f t="shared" ref="C28:C33" si="3">D28+E28</f>
        <v>0</v>
      </c>
      <c r="D28" s="53"/>
      <c r="E28" s="53"/>
    </row>
    <row r="29" ht="24" hidden="1" customHeight="1" spans="1:5">
      <c r="A29" s="52" t="s">
        <v>243</v>
      </c>
      <c r="B29" s="52" t="s">
        <v>244</v>
      </c>
      <c r="C29" s="49">
        <f t="shared" si="3"/>
        <v>0</v>
      </c>
      <c r="D29" s="53"/>
      <c r="E29" s="53"/>
    </row>
    <row r="30" ht="24" hidden="1" customHeight="1" spans="1:5">
      <c r="A30" s="52" t="s">
        <v>245</v>
      </c>
      <c r="B30" s="52" t="s">
        <v>246</v>
      </c>
      <c r="C30" s="49"/>
      <c r="D30" s="53"/>
      <c r="E30" s="53"/>
    </row>
    <row r="31" ht="24" customHeight="1" spans="1:5">
      <c r="A31" s="52" t="s">
        <v>247</v>
      </c>
      <c r="B31" s="52" t="s">
        <v>248</v>
      </c>
      <c r="C31" s="49">
        <f t="shared" si="3"/>
        <v>10000</v>
      </c>
      <c r="D31" s="53"/>
      <c r="E31" s="53">
        <v>10000</v>
      </c>
    </row>
    <row r="32" ht="24" customHeight="1" spans="1:5">
      <c r="A32" s="52" t="s">
        <v>249</v>
      </c>
      <c r="B32" s="52" t="s">
        <v>250</v>
      </c>
      <c r="C32" s="49">
        <f t="shared" si="3"/>
        <v>82851.87</v>
      </c>
      <c r="D32" s="53"/>
      <c r="E32" s="54">
        <v>82851.87</v>
      </c>
    </row>
    <row r="33" ht="24" customHeight="1" spans="1:5">
      <c r="A33" s="52" t="s">
        <v>251</v>
      </c>
      <c r="B33" s="52" t="s">
        <v>252</v>
      </c>
      <c r="C33" s="49">
        <f t="shared" si="3"/>
        <v>69947.88</v>
      </c>
      <c r="D33" s="53"/>
      <c r="E33" s="54">
        <v>69947.88</v>
      </c>
    </row>
    <row r="34" ht="24" hidden="1" customHeight="1" spans="1:5">
      <c r="A34" s="52" t="s">
        <v>253</v>
      </c>
      <c r="B34" s="52" t="s">
        <v>254</v>
      </c>
      <c r="C34" s="49"/>
      <c r="D34" s="53"/>
      <c r="E34" s="53"/>
    </row>
    <row r="35" ht="24" customHeight="1" spans="1:5">
      <c r="A35" s="50" t="s">
        <v>255</v>
      </c>
      <c r="B35" s="50" t="s">
        <v>256</v>
      </c>
      <c r="C35" s="49">
        <f t="shared" ref="C35:C38" si="4">D35+E35</f>
        <v>192898</v>
      </c>
      <c r="D35" s="51">
        <f>SUM(D36:D44)</f>
        <v>192898</v>
      </c>
      <c r="E35" s="53"/>
    </row>
    <row r="36" ht="24" hidden="1" customHeight="1" spans="1:5">
      <c r="A36" s="52" t="s">
        <v>257</v>
      </c>
      <c r="B36" s="52" t="s">
        <v>258</v>
      </c>
      <c r="C36" s="49"/>
      <c r="D36" s="53"/>
      <c r="E36" s="53"/>
    </row>
    <row r="37" ht="24" customHeight="1" spans="1:5">
      <c r="A37" s="52" t="s">
        <v>259</v>
      </c>
      <c r="B37" s="52" t="s">
        <v>260</v>
      </c>
      <c r="C37" s="49">
        <f t="shared" si="4"/>
        <v>129250</v>
      </c>
      <c r="D37" s="53">
        <v>129250</v>
      </c>
      <c r="E37" s="53"/>
    </row>
    <row r="38" ht="24" customHeight="1" spans="1:5">
      <c r="A38" s="52" t="s">
        <v>261</v>
      </c>
      <c r="B38" s="52" t="s">
        <v>262</v>
      </c>
      <c r="C38" s="49">
        <f t="shared" si="4"/>
        <v>63648</v>
      </c>
      <c r="D38" s="53">
        <v>63648</v>
      </c>
      <c r="E38" s="53"/>
    </row>
  </sheetData>
  <mergeCells count="4">
    <mergeCell ref="A2:E2"/>
    <mergeCell ref="A3:B3"/>
    <mergeCell ref="A4:B4"/>
    <mergeCell ref="C4:E4"/>
  </mergeCells>
  <printOptions horizontalCentered="1"/>
  <pageMargins left="0.357638888888889" right="0.357638888888889" top="0.271527777777778" bottom="0.271527777777778" header="0" footer="0"/>
  <pageSetup paperSize="9" orientation="portrait" horizontalDpi="6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263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173</v>
      </c>
      <c r="B4" s="14" t="s">
        <v>264</v>
      </c>
      <c r="C4" s="14"/>
      <c r="D4" s="14"/>
      <c r="E4" s="14"/>
      <c r="F4" s="14"/>
      <c r="G4" s="14" t="s">
        <v>265</v>
      </c>
      <c r="H4" s="14" t="s">
        <v>266</v>
      </c>
    </row>
    <row r="5" ht="22.75" customHeight="1" spans="1:8">
      <c r="A5" s="14"/>
      <c r="B5" s="14" t="s">
        <v>118</v>
      </c>
      <c r="C5" s="14" t="s">
        <v>267</v>
      </c>
      <c r="D5" s="14" t="s">
        <v>268</v>
      </c>
      <c r="E5" s="14" t="s">
        <v>269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270</v>
      </c>
      <c r="F6" s="14" t="s">
        <v>271</v>
      </c>
      <c r="G6" s="14"/>
      <c r="H6" s="14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2" sqref="A2:F2"/>
    </sheetView>
  </sheetViews>
  <sheetFormatPr defaultColWidth="10" defaultRowHeight="15"/>
  <cols>
    <col min="1" max="1" width="9.76666666666667" customWidth="1"/>
    <col min="2" max="2" width="12" style="18" customWidth="1"/>
    <col min="3" max="3" width="27.5583333333333" style="18" customWidth="1"/>
    <col min="4" max="4" width="12.3333333333333" customWidth="1"/>
    <col min="5" max="5" width="13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273</v>
      </c>
      <c r="B4" s="29" t="s">
        <v>274</v>
      </c>
      <c r="C4" s="30" t="s">
        <v>275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 t="shared" ref="D5:D12" si="0">E5+F5</f>
        <v>179199.75</v>
      </c>
      <c r="E5" s="34">
        <f>E6</f>
        <v>179199.75</v>
      </c>
      <c r="F5" s="35"/>
      <c r="G5" s="12"/>
      <c r="H5" s="12"/>
      <c r="I5" s="12"/>
      <c r="J5" s="12"/>
    </row>
    <row r="6" ht="28" customHeight="1" spans="1:6">
      <c r="A6" s="36">
        <v>1</v>
      </c>
      <c r="B6" s="31" t="s">
        <v>221</v>
      </c>
      <c r="C6" s="37" t="s">
        <v>276</v>
      </c>
      <c r="D6" s="38">
        <f t="shared" si="0"/>
        <v>179199.75</v>
      </c>
      <c r="E6" s="38">
        <f>SUM(E7:E12)</f>
        <v>179199.75</v>
      </c>
      <c r="F6" s="38"/>
    </row>
    <row r="7" ht="28" customHeight="1" spans="1:6">
      <c r="A7" s="36">
        <v>2</v>
      </c>
      <c r="B7" s="39" t="s">
        <v>277</v>
      </c>
      <c r="C7" s="40" t="s">
        <v>278</v>
      </c>
      <c r="D7" s="38">
        <f t="shared" si="0"/>
        <v>10000</v>
      </c>
      <c r="E7" s="38">
        <v>10000</v>
      </c>
      <c r="F7" s="38"/>
    </row>
    <row r="8" ht="28" customHeight="1" spans="1:6">
      <c r="A8" s="36">
        <v>3</v>
      </c>
      <c r="B8" s="39" t="s">
        <v>279</v>
      </c>
      <c r="C8" s="40" t="s">
        <v>280</v>
      </c>
      <c r="D8" s="38">
        <f t="shared" si="0"/>
        <v>400</v>
      </c>
      <c r="E8" s="38">
        <v>400</v>
      </c>
      <c r="F8" s="38"/>
    </row>
    <row r="9" ht="28" customHeight="1" spans="1:6">
      <c r="A9" s="36">
        <v>4</v>
      </c>
      <c r="B9" s="39" t="s">
        <v>281</v>
      </c>
      <c r="C9" s="40" t="s">
        <v>282</v>
      </c>
      <c r="D9" s="38">
        <f t="shared" si="0"/>
        <v>6000</v>
      </c>
      <c r="E9" s="38">
        <v>6000</v>
      </c>
      <c r="F9" s="38"/>
    </row>
    <row r="10" ht="28" customHeight="1" spans="1:6">
      <c r="A10" s="36">
        <v>5</v>
      </c>
      <c r="B10" s="39" t="s">
        <v>283</v>
      </c>
      <c r="C10" s="40" t="s">
        <v>284</v>
      </c>
      <c r="D10" s="38">
        <f t="shared" si="0"/>
        <v>10000</v>
      </c>
      <c r="E10" s="38">
        <v>10000</v>
      </c>
      <c r="F10" s="38"/>
    </row>
    <row r="11" ht="28" customHeight="1" spans="1:6">
      <c r="A11" s="36">
        <v>6</v>
      </c>
      <c r="B11" s="39" t="s">
        <v>285</v>
      </c>
      <c r="C11" s="40" t="s">
        <v>286</v>
      </c>
      <c r="D11" s="38">
        <f t="shared" si="0"/>
        <v>82851.87</v>
      </c>
      <c r="E11" s="38">
        <v>82851.87</v>
      </c>
      <c r="F11" s="38"/>
    </row>
    <row r="12" ht="28" customHeight="1" spans="1:6">
      <c r="A12" s="36">
        <v>7</v>
      </c>
      <c r="B12" s="39" t="s">
        <v>287</v>
      </c>
      <c r="C12" s="40" t="s">
        <v>288</v>
      </c>
      <c r="D12" s="38">
        <f t="shared" si="0"/>
        <v>69947.88</v>
      </c>
      <c r="E12" s="38">
        <v>69947.88</v>
      </c>
      <c r="F12" s="38"/>
    </row>
    <row r="13" ht="28" customHeight="1" spans="1:6">
      <c r="A13" s="38"/>
      <c r="B13" s="39"/>
      <c r="C13" s="40"/>
      <c r="D13" s="38"/>
      <c r="E13" s="38"/>
      <c r="F13" s="38"/>
    </row>
    <row r="14" ht="28" customHeight="1" spans="1:6">
      <c r="A14" s="38"/>
      <c r="B14" s="39"/>
      <c r="C14" s="40"/>
      <c r="D14" s="38"/>
      <c r="E14" s="38"/>
      <c r="F14" s="38"/>
    </row>
    <row r="15" ht="28" customHeight="1" spans="1:6">
      <c r="A15" s="38"/>
      <c r="B15" s="39"/>
      <c r="C15" s="40"/>
      <c r="D15" s="38"/>
      <c r="E15" s="38"/>
      <c r="F15" s="38"/>
    </row>
    <row r="16" ht="28" customHeight="1" spans="1:6">
      <c r="A16" s="38"/>
      <c r="B16" s="39"/>
      <c r="C16" s="40"/>
      <c r="D16" s="38"/>
      <c r="E16" s="38"/>
      <c r="F16" s="38"/>
    </row>
    <row r="17" ht="28" customHeight="1" spans="1:6">
      <c r="A17" s="38"/>
      <c r="B17" s="39"/>
      <c r="C17" s="40"/>
      <c r="D17" s="38"/>
      <c r="E17" s="38"/>
      <c r="F17" s="38"/>
    </row>
    <row r="18" ht="28" customHeight="1" spans="1:6">
      <c r="A18" s="38"/>
      <c r="B18" s="39"/>
      <c r="C18" s="40"/>
      <c r="D18" s="38"/>
      <c r="E18" s="38"/>
      <c r="F18" s="38"/>
    </row>
    <row r="19" ht="28" customHeight="1" spans="1:6">
      <c r="A19" s="38"/>
      <c r="B19" s="39"/>
      <c r="C19" s="40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rintOptions horizontalCentered="1"/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2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290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291</v>
      </c>
      <c r="B5" s="22" t="s">
        <v>292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293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173</v>
      </c>
      <c r="B4" s="14" t="s">
        <v>118</v>
      </c>
      <c r="C4" s="14" t="s">
        <v>294</v>
      </c>
      <c r="D4" s="14" t="s">
        <v>295</v>
      </c>
      <c r="E4" s="14" t="s">
        <v>296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297</v>
      </c>
      <c r="B1" s="1"/>
    </row>
    <row r="2" spans="1:1">
      <c r="A2" s="2" t="s">
        <v>298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299</v>
      </c>
      <c r="B5" s="4">
        <v>1</v>
      </c>
    </row>
    <row r="6" spans="1:2">
      <c r="A6" s="6" t="s">
        <v>300</v>
      </c>
      <c r="B6" s="7"/>
    </row>
    <row r="7" spans="1:2">
      <c r="A7" s="8" t="s">
        <v>301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302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敬亭山人</cp:lastModifiedBy>
  <dcterms:created xsi:type="dcterms:W3CDTF">2023-01-31T08:53:00Z</dcterms:created>
  <dcterms:modified xsi:type="dcterms:W3CDTF">2025-02-18T09:21:55Z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