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80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表2!$A$1:$B$28</definedName>
    <definedName name="_xlnm.Print_Titles" localSheetId="3">表2!$1:$3</definedName>
  </definedNames>
  <calcPr calcId="144525"/>
</workbook>
</file>

<file path=xl/sharedStrings.xml><?xml version="1.0" encoding="utf-8"?>
<sst xmlns="http://schemas.openxmlformats.org/spreadsheetml/2006/main" count="308" uniqueCount="231">
  <si>
    <t>单位代码：</t>
  </si>
  <si>
    <t>126228260606122364</t>
  </si>
  <si>
    <t>单位名称：</t>
  </si>
  <si>
    <t>宁县养老保险局</t>
  </si>
  <si>
    <t>部门预算公开表</t>
  </si>
  <si>
    <t xml:space="preserve">     </t>
  </si>
  <si>
    <t>编制日期：</t>
  </si>
  <si>
    <t>2023.2.5</t>
  </si>
  <si>
    <t>部门领导：</t>
  </si>
  <si>
    <t>冯军宁</t>
  </si>
  <si>
    <t>财务负责人：</t>
  </si>
  <si>
    <t>制表人：</t>
  </si>
  <si>
    <t>刘亚宁</t>
  </si>
  <si>
    <t xml:space="preserve">      </t>
  </si>
  <si>
    <t>目录</t>
  </si>
  <si>
    <t>表  名</t>
  </si>
  <si>
    <t xml:space="preserve">备  注
</t>
  </si>
  <si>
    <t>表1：2023年部门预算收入收入支出总表</t>
  </si>
  <si>
    <t>表2-1：2023年一般公共预算支出预算表（支出功能分类）</t>
  </si>
  <si>
    <t>表2-2：2023年部门预算县列项目经费预算表</t>
  </si>
  <si>
    <t>表3：2023年一般公共预算支出预算表（政府经济分类）</t>
  </si>
  <si>
    <t>表4：2023年一般公共预算支出预算表（部门经济分类）</t>
  </si>
  <si>
    <t>表5：2023年部门预算“三公”经费预算表</t>
  </si>
  <si>
    <t>表6：2023年政府性基金收支预算表</t>
  </si>
  <si>
    <t>表7：2023年部门预算教育收费收入支出总表</t>
  </si>
  <si>
    <t>表8：2023年部门预算医疗卫生收费收入支出总表</t>
  </si>
  <si>
    <t>表9：2023年县级部门单位政府采购预算表</t>
  </si>
  <si>
    <t>表10：2023年部门预算人员情况表</t>
  </si>
  <si>
    <t>表11：2023年部门预算项目库资金储备申报表</t>
  </si>
  <si>
    <t>表12：2023年国有资本经营预算收入表</t>
  </si>
  <si>
    <t>表13：2023年部门预算国有资本经营支出预算表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</si>
  <si>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</si>
  <si>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</si>
  <si>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</si>
  <si>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</si>
  <si>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</si>
  <si>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</si>
  <si>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</si>
  <si>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</si>
  <si>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</si>
  <si>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</si>
  <si>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</si>
  <si>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</si>
  <si>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</si>
  <si>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</si>
  <si>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</si>
  <si>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</si>
  <si>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</si>
  <si>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</si>
  <si>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</si>
  <si>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</si>
  <si>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</si>
  <si>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</si>
  <si>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</si>
  <si>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</si>
  <si>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</si>
  <si>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</si>
  <si>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</si>
  <si>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</si>
  <si>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</si>
  <si>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</si>
  <si>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</si>
  <si>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</si>
  <si>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</si>
  <si>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</si>
  <si>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</si>
  <si>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</si>
  <si>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</si>
  <si>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</si>
  <si>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</si>
  <si>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</si>
  <si>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</si>
  <si>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</si>
  <si>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</si>
  <si>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</si>
  <si>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</si>
  <si>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</si>
  <si>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</si>
  <si>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</si>
  <si>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</si>
  <si>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</si>
  <si>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</si>
  <si>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</si>
  <si>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</si>
  <si>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</si>
  <si>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</si>
  <si>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</si>
  <si>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</si>
  <si>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</si>
  <si>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</si>
  <si>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</si>
  <si>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</si>
  <si>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</si>
  <si>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</si>
  <si>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</si>
  <si>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</si>
  <si>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</si>
  <si>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</si>
  <si>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</si>
  <si>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</si>
  <si>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</si>
  <si>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</si>
  <si>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</si>
  <si>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</si>
  <si>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</si>
  <si>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</si>
  <si>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</si>
  <si>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</si>
  <si>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</si>
  <si>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</si>
  <si>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</si>
  <si>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</si>
  <si>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合计</t>
  </si>
  <si>
    <t>社会保障和就业支出</t>
  </si>
  <si>
    <t>人力资源和社会保障管理事务</t>
  </si>
  <si>
    <t>社会保障经办机构</t>
  </si>
  <si>
    <t>208社会保障和就业支出</t>
  </si>
  <si>
    <t>对机关事业单位基本养老保险基金的补助</t>
  </si>
  <si>
    <t>事业单位离退休</t>
  </si>
  <si>
    <t>210卫生健康支出</t>
  </si>
  <si>
    <t>其他社会保障和就业支出</t>
  </si>
  <si>
    <t>221住房保障支出</t>
  </si>
  <si>
    <t>财政对基本养老保险基金的补助</t>
  </si>
  <si>
    <t>财政对城乡居民基本养老保险基金的补助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</si>
  <si>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</si>
  <si>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</si>
  <si>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</si>
  <si>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</si>
  <si>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</si>
  <si>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</si>
  <si>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</si>
  <si>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</si>
  <si>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</si>
  <si>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</si>
  <si>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</si>
  <si>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</si>
  <si>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</si>
  <si>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</si>
  <si>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</si>
  <si>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</si>
  <si>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</si>
  <si>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</si>
  <si>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</si>
  <si>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</si>
  <si>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</si>
  <si>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</si>
  <si>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</si>
  <si>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</si>
  <si>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</si>
  <si>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</si>
  <si>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</si>
  <si>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</si>
  <si>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</si>
  <si>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</si>
  <si>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</si>
  <si>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</si>
  <si>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</si>
  <si>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</si>
  <si>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</si>
  <si>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</si>
  <si>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</si>
  <si>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</si>
  <si>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</si>
  <si>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</si>
  <si>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</si>
  <si>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</si>
  <si>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</si>
  <si>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</si>
  <si>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</si>
  <si>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</si>
  <si>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</si>
  <si>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</si>
  <si>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</si>
  <si>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</si>
  <si>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</si>
  <si>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</si>
  <si>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</si>
  <si>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</si>
  <si>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</si>
  <si>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</si>
  <si>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</si>
  <si>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</si>
  <si>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</si>
  <si>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</si>
  <si>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</si>
  <si>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</si>
  <si>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</si>
  <si>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</si>
  <si>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</si>
  <si>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</si>
  <si>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</si>
  <si>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</si>
  <si>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</si>
  <si>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</si>
  <si>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</si>
  <si>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</si>
  <si>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</si>
  <si>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</si>
  <si>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</si>
  <si>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</si>
  <si>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</si>
  <si>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</si>
  <si>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</si>
  <si>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</si>
  <si>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</si>
  <si>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</si>
  <si>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</si>
  <si>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</si>
  <si>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</si>
  <si>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</si>
  <si>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</si>
  <si>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</si>
  <si>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</si>
  <si>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</si>
  <si>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</si>
  <si>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</si>
  <si>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</si>
  <si>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</si>
  <si>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</si>
  <si>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</si>
  <si>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</si>
  <si>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印刷费</t>
  </si>
  <si>
    <t xml:space="preserve"> 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</si>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</sst>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  <numFmt numFmtId="178" formatCode="0.00_ "/>
    <numFmt numFmtId="179" formatCode="#,##0.00_ ;[Red]\-#,##0.00\ "/>
    <numFmt numFmtId="180" formatCode="yyyy\-mm\-dd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name val="Hiragino Sans GB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0" borderId="8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7" fillId="14" borderId="11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49" fillId="15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78" fontId="26" fillId="0" borderId="0" xfId="0" applyNumberFormat="1" applyFont="1" applyFill="1" applyAlignment="1" applyProtection="1">
      <alignment horizontal="center" vertical="center" wrapText="1"/>
    </xf>
    <xf numFmtId="0" fontId="20" fillId="0" borderId="0" xfId="0" applyFont="1" applyFill="1" applyAlignment="1" applyProtection="1">
      <alignment vertical="center"/>
      <protection locked="0"/>
    </xf>
    <xf numFmtId="178" fontId="27" fillId="0" borderId="0" xfId="0" applyNumberFormat="1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/>
      <protection locked="0"/>
    </xf>
    <xf numFmtId="178" fontId="26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179" fontId="28" fillId="0" borderId="2" xfId="0" applyNumberFormat="1" applyFont="1" applyFill="1" applyBorder="1" applyAlignment="1">
      <alignment horizontal="center" vertical="center"/>
    </xf>
    <xf numFmtId="179" fontId="29" fillId="0" borderId="2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49" applyFont="1" applyBorder="1" applyAlignment="1" applyProtection="1">
      <alignment vertical="center"/>
    </xf>
    <xf numFmtId="0" fontId="13" fillId="0" borderId="2" xfId="49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8" fontId="26" fillId="4" borderId="2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vertical="center" wrapText="1"/>
    </xf>
    <xf numFmtId="4" fontId="11" fillId="0" borderId="5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9" sqref="O9"/>
    </sheetView>
  </sheetViews>
  <sheetFormatPr defaultColWidth="10" defaultRowHeight="13.5"/>
  <cols>
    <col min="1" max="1" width="8.625" customWidth="1"/>
    <col min="2" max="2" width="13.875" customWidth="1"/>
    <col min="3" max="3" width="8.125" customWidth="1"/>
    <col min="4" max="4" width="14.125" customWidth="1"/>
    <col min="5" max="5" width="17.875" customWidth="1"/>
    <col min="6" max="6" width="18.5" customWidth="1"/>
    <col min="7" max="7" width="14.25" customWidth="1"/>
    <col min="8" max="8" width="10.5" customWidth="1"/>
    <col min="9" max="9" width="11.875" customWidth="1"/>
    <col min="10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106" t="s">
        <v>1</v>
      </c>
      <c r="D3" s="101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102" t="s">
        <v>4</v>
      </c>
      <c r="C6" s="102"/>
      <c r="D6" s="102"/>
      <c r="E6" s="102"/>
      <c r="F6" s="102"/>
      <c r="G6" s="102"/>
      <c r="H6" s="102"/>
      <c r="I6" s="102"/>
      <c r="J6" s="102"/>
      <c r="K6" s="102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5</v>
      </c>
      <c r="C10" s="3"/>
      <c r="F10" s="103" t="s">
        <v>6</v>
      </c>
      <c r="G10" s="104" t="s">
        <v>7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103" t="s">
        <v>8</v>
      </c>
      <c r="C12" s="105" t="s">
        <v>9</v>
      </c>
      <c r="D12" s="3"/>
      <c r="E12" s="103" t="s">
        <v>10</v>
      </c>
      <c r="F12" s="1" t="s">
        <v>9</v>
      </c>
      <c r="G12" s="3"/>
      <c r="H12" s="103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4" sqref="F34"/>
    </sheetView>
  </sheetViews>
  <sheetFormatPr defaultColWidth="10" defaultRowHeight="13.5" outlineLevelCol="7"/>
  <cols>
    <col min="1" max="1" width="27" customWidth="1"/>
    <col min="2" max="2" width="9.76666666666667" customWidth="1"/>
    <col min="3" max="3" width="12.9166666666667" customWidth="1"/>
    <col min="4" max="4" width="9.76666666666667" customWidth="1"/>
    <col min="5" max="5" width="12" customWidth="1"/>
    <col min="6" max="6" width="13.5" customWidth="1"/>
    <col min="7" max="7" width="11.125" customWidth="1"/>
    <col min="8" max="8" width="30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0" t="s">
        <v>208</v>
      </c>
      <c r="B2" s="30"/>
      <c r="C2" s="30"/>
      <c r="D2" s="30"/>
      <c r="E2" s="30"/>
      <c r="F2" s="30"/>
      <c r="G2" s="30"/>
      <c r="H2" s="30"/>
    </row>
    <row r="3" ht="22.75" customHeight="1" spans="1:8">
      <c r="A3" s="1"/>
      <c r="B3" s="1"/>
      <c r="C3" s="1"/>
      <c r="D3" s="1"/>
      <c r="E3" s="1"/>
      <c r="F3" s="1"/>
      <c r="G3" s="1"/>
      <c r="H3" s="31" t="s">
        <v>32</v>
      </c>
    </row>
    <row r="4" ht="22.75" customHeight="1" spans="1:8">
      <c r="A4" s="5" t="s">
        <v>164</v>
      </c>
      <c r="B4" s="5" t="s">
        <v>209</v>
      </c>
      <c r="C4" s="5"/>
      <c r="D4" s="5"/>
      <c r="E4" s="5"/>
      <c r="F4" s="5"/>
      <c r="G4" s="5" t="s">
        <v>210</v>
      </c>
      <c r="H4" s="5" t="s">
        <v>211</v>
      </c>
    </row>
    <row r="5" ht="22.75" customHeight="1" spans="1:8">
      <c r="A5" s="5"/>
      <c r="B5" s="5" t="s">
        <v>112</v>
      </c>
      <c r="C5" s="5" t="s">
        <v>212</v>
      </c>
      <c r="D5" s="5" t="s">
        <v>213</v>
      </c>
      <c r="E5" s="5" t="s">
        <v>214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215</v>
      </c>
      <c r="F6" s="5" t="s">
        <v>216</v>
      </c>
      <c r="G6" s="5"/>
      <c r="H6" s="5"/>
    </row>
    <row r="7" ht="22.75" customHeight="1" spans="1:8">
      <c r="A7" s="32" t="s">
        <v>112</v>
      </c>
      <c r="B7" s="33"/>
      <c r="C7" s="33"/>
      <c r="D7" s="33"/>
      <c r="E7" s="33"/>
      <c r="F7" s="33"/>
      <c r="G7" s="33"/>
      <c r="H7" s="33"/>
    </row>
    <row r="8" ht="22.75" customHeight="1" spans="1:8">
      <c r="A8" s="32"/>
      <c r="B8" s="33"/>
      <c r="C8" s="33"/>
      <c r="D8" s="33"/>
      <c r="E8" s="33"/>
      <c r="F8" s="33"/>
      <c r="G8" s="33"/>
      <c r="H8" s="33"/>
    </row>
    <row r="9" ht="22.75" customHeight="1" spans="1:8">
      <c r="A9" s="6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5" sqref="C5"/>
    </sheetView>
  </sheetViews>
  <sheetFormatPr defaultColWidth="10" defaultRowHeight="15"/>
  <cols>
    <col min="1" max="1" width="9.76666666666667" customWidth="1"/>
    <col min="2" max="2" width="12.75" style="9" customWidth="1"/>
    <col min="3" max="3" width="32" style="9" customWidth="1"/>
    <col min="4" max="4" width="21" customWidth="1"/>
    <col min="5" max="5" width="23" customWidth="1"/>
    <col min="6" max="6" width="26.125" customWidth="1"/>
    <col min="7" max="11" width="9.76666666666667" customWidth="1"/>
  </cols>
  <sheetData>
    <row r="1" ht="14.3" customHeight="1" spans="1:11">
      <c r="A1" s="1"/>
      <c r="B1" s="19"/>
      <c r="C1" s="20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217</v>
      </c>
      <c r="B2" s="11"/>
      <c r="C2" s="11"/>
      <c r="D2" s="2"/>
      <c r="E2" s="2"/>
      <c r="F2" s="2"/>
      <c r="G2" s="1"/>
      <c r="H2" s="1"/>
      <c r="I2" s="1"/>
      <c r="J2" s="1"/>
      <c r="K2" s="1"/>
    </row>
    <row r="3" ht="22.75" customHeight="1" spans="1:11">
      <c r="A3" s="3"/>
      <c r="D3" s="3"/>
      <c r="E3" s="3"/>
      <c r="F3" s="3" t="s">
        <v>32</v>
      </c>
      <c r="G3" s="1"/>
      <c r="H3" s="1"/>
      <c r="I3" s="1"/>
      <c r="J3" s="1"/>
      <c r="K3" s="1"/>
    </row>
    <row r="4" ht="22.75" customHeight="1" spans="1:11">
      <c r="A4" s="21" t="s">
        <v>218</v>
      </c>
      <c r="B4" s="22" t="s">
        <v>219</v>
      </c>
      <c r="C4" s="23" t="s">
        <v>220</v>
      </c>
      <c r="D4" s="21" t="s">
        <v>112</v>
      </c>
      <c r="E4" s="21" t="s">
        <v>110</v>
      </c>
      <c r="F4" s="21" t="s">
        <v>111</v>
      </c>
      <c r="G4" s="1"/>
      <c r="H4" s="1"/>
      <c r="I4" s="1"/>
      <c r="J4" s="1"/>
      <c r="K4" s="1"/>
    </row>
    <row r="5" ht="23" customHeight="1" spans="1:6">
      <c r="A5" s="24">
        <v>1</v>
      </c>
      <c r="C5" s="25" t="s">
        <v>112</v>
      </c>
      <c r="D5" s="24">
        <v>112782.98</v>
      </c>
      <c r="E5" s="26">
        <v>112782.98</v>
      </c>
      <c r="F5" s="24"/>
    </row>
    <row r="6" s="18" customFormat="1" ht="23" customHeight="1" spans="1:6">
      <c r="A6" s="24">
        <v>2</v>
      </c>
      <c r="B6" s="24">
        <v>302</v>
      </c>
      <c r="C6" s="27" t="s">
        <v>189</v>
      </c>
      <c r="D6" s="24">
        <v>112782.98</v>
      </c>
      <c r="E6" s="28">
        <v>112782.98</v>
      </c>
      <c r="F6" s="24"/>
    </row>
    <row r="7" s="18" customFormat="1" ht="23" customHeight="1" spans="1:6">
      <c r="A7" s="24">
        <v>3</v>
      </c>
      <c r="B7" s="15" t="s">
        <v>190</v>
      </c>
      <c r="C7" s="15" t="s">
        <v>191</v>
      </c>
      <c r="D7" s="24">
        <v>35000</v>
      </c>
      <c r="E7" s="28">
        <v>35000</v>
      </c>
      <c r="F7" s="24"/>
    </row>
    <row r="8" s="18" customFormat="1" ht="23" customHeight="1" spans="1:6">
      <c r="A8" s="24">
        <v>4</v>
      </c>
      <c r="B8" s="15" t="s">
        <v>192</v>
      </c>
      <c r="C8" s="15" t="s">
        <v>221</v>
      </c>
      <c r="D8" s="24">
        <v>5000</v>
      </c>
      <c r="E8" s="28">
        <v>5000</v>
      </c>
      <c r="F8" s="24"/>
    </row>
    <row r="9" s="18" customFormat="1" ht="23" customHeight="1" spans="1:6">
      <c r="A9" s="24">
        <v>5</v>
      </c>
      <c r="B9" s="15" t="s">
        <v>194</v>
      </c>
      <c r="C9" s="15" t="s">
        <v>195</v>
      </c>
      <c r="D9" s="24">
        <v>5000</v>
      </c>
      <c r="E9" s="28">
        <v>5000</v>
      </c>
      <c r="F9" s="24"/>
    </row>
    <row r="10" s="18" customFormat="1" ht="23" customHeight="1" spans="1:6">
      <c r="A10" s="24">
        <v>6</v>
      </c>
      <c r="B10" s="15" t="s">
        <v>196</v>
      </c>
      <c r="C10" s="15" t="s">
        <v>197</v>
      </c>
      <c r="D10" s="24">
        <v>25000</v>
      </c>
      <c r="E10" s="28">
        <v>25000</v>
      </c>
      <c r="F10" s="24"/>
    </row>
    <row r="11" s="18" customFormat="1" ht="23" customHeight="1" spans="1:6">
      <c r="A11" s="24">
        <v>7</v>
      </c>
      <c r="B11" s="15" t="s">
        <v>198</v>
      </c>
      <c r="C11" s="15" t="s">
        <v>199</v>
      </c>
      <c r="D11" s="24">
        <v>21295.89</v>
      </c>
      <c r="E11" s="26">
        <v>21295.89</v>
      </c>
      <c r="F11" s="29"/>
    </row>
    <row r="12" s="18" customFormat="1" ht="23" customHeight="1" spans="1:6">
      <c r="A12" s="24">
        <v>8</v>
      </c>
      <c r="B12" s="15" t="s">
        <v>200</v>
      </c>
      <c r="C12" s="15" t="s">
        <v>222</v>
      </c>
      <c r="D12" s="24">
        <v>16487.09</v>
      </c>
      <c r="E12" s="28">
        <v>16487.09</v>
      </c>
      <c r="F12" s="24"/>
    </row>
    <row r="13" s="18" customFormat="1" ht="23" customHeight="1" spans="1:6">
      <c r="A13" s="24">
        <v>9</v>
      </c>
      <c r="B13" s="15" t="s">
        <v>202</v>
      </c>
      <c r="C13" s="15" t="s">
        <v>203</v>
      </c>
      <c r="D13" s="24">
        <v>5000</v>
      </c>
      <c r="E13" s="28">
        <v>5000</v>
      </c>
      <c r="F13" s="24"/>
    </row>
    <row r="14" ht="13.5" spans="2:3">
      <c r="B14" s="8"/>
      <c r="C14" s="8"/>
    </row>
    <row r="15" ht="13.5" spans="2:3">
      <c r="B15" s="8"/>
      <c r="C15" s="8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12" sqref="G12"/>
    </sheetView>
  </sheetViews>
  <sheetFormatPr defaultColWidth="7.875" defaultRowHeight="12.75" customHeight="1"/>
  <cols>
    <col min="1" max="1" width="24.625" style="9" customWidth="1"/>
    <col min="2" max="2" width="52.25" style="9" customWidth="1"/>
    <col min="3" max="3" width="45.375" style="9" customWidth="1"/>
    <col min="4" max="4" width="2.5" style="9" customWidth="1"/>
    <col min="5" max="16" width="8" style="9"/>
    <col min="17" max="16384" width="7.875" style="8"/>
  </cols>
  <sheetData>
    <row r="1" ht="15" customHeight="1" spans="1:16">
      <c r="A1" s="10"/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2.25" customHeight="1" spans="1:16">
      <c r="A2" s="11" t="s">
        <v>223</v>
      </c>
      <c r="B2" s="11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9" customHeight="1" spans="1:16">
      <c r="A3" s="8"/>
      <c r="B3" s="8"/>
      <c r="C3" s="12" t="s">
        <v>32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36" customHeight="1" spans="1:16">
      <c r="A4" s="13" t="s">
        <v>224</v>
      </c>
      <c r="B4" s="13"/>
      <c r="C4" s="14" t="s">
        <v>36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5.5" customHeight="1" spans="1:16">
      <c r="A5" s="13" t="s">
        <v>225</v>
      </c>
      <c r="B5" s="13" t="s">
        <v>226</v>
      </c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8" customFormat="1" ht="25.5" customHeight="1" spans="1:3">
      <c r="A6" s="13" t="s">
        <v>112</v>
      </c>
      <c r="B6" s="15"/>
      <c r="C6" s="14"/>
    </row>
    <row r="7" s="8" customFormat="1" ht="26.25" customHeight="1" spans="1:4">
      <c r="A7" s="16"/>
      <c r="B7" s="16"/>
      <c r="C7" s="17">
        <v>0</v>
      </c>
      <c r="D7" s="9"/>
    </row>
    <row r="8" ht="26.25" customHeight="1" spans="1:16">
      <c r="A8" s="16"/>
      <c r="B8" s="16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6.25" customHeight="1" spans="1:16">
      <c r="A9" s="16"/>
      <c r="B9" s="16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26.25" customHeight="1" spans="1:3">
      <c r="A10" s="16"/>
      <c r="B10" s="16"/>
      <c r="C10" s="17"/>
    </row>
    <row r="11" ht="26.25" customHeight="1" spans="1:3">
      <c r="A11" s="16"/>
      <c r="B11" s="16"/>
      <c r="C11" s="17"/>
    </row>
    <row r="12" ht="26.25" customHeight="1" spans="1:3">
      <c r="A12" s="16"/>
      <c r="B12" s="16"/>
      <c r="C12" s="1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L25" sqref="L2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5.75" customWidth="1"/>
    <col min="5" max="5" width="39.1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227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32</v>
      </c>
    </row>
    <row r="4" ht="22.75" customHeight="1" spans="1:5">
      <c r="A4" s="5" t="s">
        <v>164</v>
      </c>
      <c r="B4" s="5" t="s">
        <v>112</v>
      </c>
      <c r="C4" s="5" t="s">
        <v>228</v>
      </c>
      <c r="D4" s="5" t="s">
        <v>229</v>
      </c>
      <c r="E4" s="5" t="s">
        <v>230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5" sqref="G15"/>
    </sheetView>
  </sheetViews>
  <sheetFormatPr defaultColWidth="10" defaultRowHeight="13.5" outlineLevelCol="4"/>
  <cols>
    <col min="1" max="1" width="8.75" customWidth="1"/>
    <col min="2" max="2" width="65.5" customWidth="1"/>
    <col min="3" max="3" width="50.375" customWidth="1"/>
  </cols>
  <sheetData>
    <row r="1" ht="35.4" customHeight="1" spans="1:2">
      <c r="A1" s="1"/>
      <c r="B1" s="1"/>
    </row>
    <row r="2" ht="39.15" customHeight="1" spans="1:3">
      <c r="A2" s="1"/>
      <c r="B2" s="95" t="s">
        <v>14</v>
      </c>
      <c r="C2" s="95"/>
    </row>
    <row r="3" ht="29.35" customHeight="1" spans="1:3">
      <c r="A3" s="96"/>
      <c r="B3" s="97" t="s">
        <v>15</v>
      </c>
      <c r="C3" s="97" t="s">
        <v>16</v>
      </c>
    </row>
    <row r="4" ht="28" customHeight="1" spans="1:5">
      <c r="A4" s="85"/>
      <c r="B4" s="98" t="s">
        <v>17</v>
      </c>
      <c r="C4" s="99"/>
      <c r="D4" s="100"/>
      <c r="E4" s="100"/>
    </row>
    <row r="5" ht="28" customHeight="1" spans="1:5">
      <c r="A5" s="85"/>
      <c r="B5" s="98" t="s">
        <v>18</v>
      </c>
      <c r="C5" s="99"/>
      <c r="D5" s="100"/>
      <c r="E5" s="100"/>
    </row>
    <row r="6" ht="28" customHeight="1" spans="1:5">
      <c r="A6" s="85"/>
      <c r="B6" s="98" t="s">
        <v>19</v>
      </c>
      <c r="C6" s="99"/>
      <c r="D6" s="100"/>
      <c r="E6" s="100"/>
    </row>
    <row r="7" ht="28" customHeight="1" spans="1:5">
      <c r="A7" s="85"/>
      <c r="B7" s="98" t="s">
        <v>20</v>
      </c>
      <c r="C7" s="99"/>
      <c r="D7" s="100"/>
      <c r="E7" s="100"/>
    </row>
    <row r="8" ht="28" customHeight="1" spans="1:5">
      <c r="A8" s="85"/>
      <c r="B8" s="98" t="s">
        <v>21</v>
      </c>
      <c r="C8" s="99"/>
      <c r="D8" s="100"/>
      <c r="E8" s="100"/>
    </row>
    <row r="9" ht="28" customHeight="1" spans="1:5">
      <c r="A9" s="85"/>
      <c r="B9" s="98" t="s">
        <v>22</v>
      </c>
      <c r="C9" s="99"/>
      <c r="D9" s="100"/>
      <c r="E9" s="100"/>
    </row>
    <row r="10" ht="28" customHeight="1" spans="1:5">
      <c r="A10" s="85"/>
      <c r="B10" s="98" t="s">
        <v>23</v>
      </c>
      <c r="C10" s="99"/>
      <c r="D10" s="100"/>
      <c r="E10" s="100"/>
    </row>
    <row r="11" ht="28" customHeight="1" spans="1:5">
      <c r="A11" s="85"/>
      <c r="B11" s="98" t="s">
        <v>24</v>
      </c>
      <c r="C11" s="99"/>
      <c r="D11" s="100"/>
      <c r="E11" s="100"/>
    </row>
    <row r="12" ht="28" customHeight="1" spans="1:5">
      <c r="A12" s="85"/>
      <c r="B12" s="98" t="s">
        <v>25</v>
      </c>
      <c r="C12" s="99"/>
      <c r="D12" s="100"/>
      <c r="E12" s="100"/>
    </row>
    <row r="13" ht="28" customHeight="1" spans="1:5">
      <c r="A13" s="1"/>
      <c r="B13" s="98" t="s">
        <v>26</v>
      </c>
      <c r="C13" s="99"/>
      <c r="D13" s="100"/>
      <c r="E13" s="100"/>
    </row>
    <row r="14" ht="28" customHeight="1" spans="1:5">
      <c r="A14" s="1"/>
      <c r="B14" s="98" t="s">
        <v>27</v>
      </c>
      <c r="C14" s="99"/>
      <c r="D14" s="100"/>
      <c r="E14" s="100"/>
    </row>
    <row r="15" ht="28" customHeight="1" spans="2:5">
      <c r="B15" s="98" t="s">
        <v>28</v>
      </c>
      <c r="C15" s="99"/>
      <c r="D15" s="100"/>
      <c r="E15" s="100"/>
    </row>
    <row r="16" ht="28" customHeight="1" spans="2:5">
      <c r="B16" s="98" t="s">
        <v>29</v>
      </c>
      <c r="C16" s="99"/>
      <c r="D16" s="100"/>
      <c r="E16" s="100"/>
    </row>
    <row r="17" ht="28" customHeight="1" spans="2:5">
      <c r="B17" s="98" t="s">
        <v>30</v>
      </c>
      <c r="C17" s="99"/>
      <c r="D17" s="100"/>
      <c r="E17" s="100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topLeftCell="A2" workbookViewId="0">
      <selection activeCell="D12" sqref="D12:D1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29.5" customWidth="1"/>
  </cols>
  <sheetData>
    <row r="1" ht="28" customHeight="1" spans="1:4">
      <c r="A1" s="2" t="s">
        <v>31</v>
      </c>
      <c r="B1" s="2"/>
      <c r="C1" s="2"/>
      <c r="D1" s="2"/>
    </row>
    <row r="2" ht="16" customHeight="1" spans="1:4">
      <c r="A2" s="85"/>
      <c r="B2" s="85"/>
      <c r="C2" s="85"/>
      <c r="D2" s="86" t="s">
        <v>32</v>
      </c>
    </row>
    <row r="3" ht="21" customHeight="1" spans="1:4">
      <c r="A3" s="56" t="s">
        <v>33</v>
      </c>
      <c r="B3" s="56"/>
      <c r="C3" s="56" t="s">
        <v>34</v>
      </c>
      <c r="D3" s="56"/>
    </row>
    <row r="4" ht="21" customHeight="1" spans="1:4">
      <c r="A4" s="56" t="s">
        <v>35</v>
      </c>
      <c r="B4" s="56" t="s">
        <v>36</v>
      </c>
      <c r="C4" s="56" t="s">
        <v>35</v>
      </c>
      <c r="D4" s="56" t="s">
        <v>36</v>
      </c>
    </row>
    <row r="5" ht="12" customHeight="1" spans="1:4">
      <c r="A5" s="87" t="s">
        <v>37</v>
      </c>
      <c r="B5" s="50">
        <v>108013474.37</v>
      </c>
      <c r="C5" s="87" t="s">
        <v>38</v>
      </c>
      <c r="D5" s="88"/>
    </row>
    <row r="6" ht="12" customHeight="1" spans="1:4">
      <c r="A6" s="87" t="s">
        <v>39</v>
      </c>
      <c r="B6" s="64"/>
      <c r="C6" s="87" t="s">
        <v>40</v>
      </c>
      <c r="D6" s="89"/>
    </row>
    <row r="7" ht="12" customHeight="1" spans="1:4">
      <c r="A7" s="87" t="s">
        <v>41</v>
      </c>
      <c r="B7" s="90"/>
      <c r="C7" s="87" t="s">
        <v>42</v>
      </c>
      <c r="D7" s="89"/>
    </row>
    <row r="8" ht="12" customHeight="1" spans="1:4">
      <c r="A8" s="87" t="s">
        <v>43</v>
      </c>
      <c r="B8" s="90"/>
      <c r="C8" s="87" t="s">
        <v>44</v>
      </c>
      <c r="D8" s="89"/>
    </row>
    <row r="9" ht="12" customHeight="1" spans="1:4">
      <c r="A9" s="87" t="s">
        <v>45</v>
      </c>
      <c r="B9" s="90"/>
      <c r="C9" s="87" t="s">
        <v>46</v>
      </c>
      <c r="D9" s="89"/>
    </row>
    <row r="10" ht="12" customHeight="1" spans="1:4">
      <c r="A10" s="87" t="s">
        <v>47</v>
      </c>
      <c r="B10" s="90"/>
      <c r="C10" s="87" t="s">
        <v>48</v>
      </c>
      <c r="D10" s="89"/>
    </row>
    <row r="11" ht="12" customHeight="1" spans="1:4">
      <c r="A11" s="87" t="s">
        <v>49</v>
      </c>
      <c r="B11" s="90"/>
      <c r="C11" s="87" t="s">
        <v>50</v>
      </c>
      <c r="D11" s="89"/>
    </row>
    <row r="12" ht="12" customHeight="1" spans="1:4">
      <c r="A12" s="87" t="s">
        <v>51</v>
      </c>
      <c r="B12" s="90"/>
      <c r="C12" s="87" t="s">
        <v>52</v>
      </c>
      <c r="D12" s="24">
        <v>1677862.73</v>
      </c>
    </row>
    <row r="13" ht="12" customHeight="1" spans="1:4">
      <c r="A13" s="87" t="s">
        <v>53</v>
      </c>
      <c r="B13" s="90"/>
      <c r="C13" s="87" t="s">
        <v>54</v>
      </c>
      <c r="D13" s="51">
        <f ca="1">SUM(D13:D22)</f>
        <v>106244800</v>
      </c>
    </row>
    <row r="14" ht="12" customHeight="1" spans="1:4">
      <c r="A14" s="87"/>
      <c r="B14" s="91"/>
      <c r="C14" s="87" t="s">
        <v>55</v>
      </c>
      <c r="D14" s="68">
        <v>90811.64</v>
      </c>
    </row>
    <row r="15" ht="12" customHeight="1" spans="1:4">
      <c r="A15" s="87"/>
      <c r="B15" s="91"/>
      <c r="C15" s="87" t="s">
        <v>56</v>
      </c>
      <c r="D15" s="68"/>
    </row>
    <row r="16" ht="12" customHeight="1" spans="1:4">
      <c r="A16" s="87"/>
      <c r="B16" s="91"/>
      <c r="C16" s="87" t="s">
        <v>57</v>
      </c>
      <c r="D16" s="68"/>
    </row>
    <row r="17" ht="12" customHeight="1" spans="1:4">
      <c r="A17" s="87"/>
      <c r="B17" s="91"/>
      <c r="C17" s="87" t="s">
        <v>58</v>
      </c>
      <c r="D17" s="68"/>
    </row>
    <row r="18" ht="12" customHeight="1" spans="1:4">
      <c r="A18" s="87"/>
      <c r="B18" s="91"/>
      <c r="C18" s="87" t="s">
        <v>59</v>
      </c>
      <c r="D18" s="68"/>
    </row>
    <row r="19" ht="12" customHeight="1" spans="1:4">
      <c r="A19" s="92"/>
      <c r="B19" s="93"/>
      <c r="C19" s="87" t="s">
        <v>60</v>
      </c>
      <c r="D19" s="68"/>
    </row>
    <row r="20" ht="12" customHeight="1" spans="1:4">
      <c r="A20" s="92"/>
      <c r="B20" s="93"/>
      <c r="C20" s="87" t="s">
        <v>61</v>
      </c>
      <c r="D20" s="68"/>
    </row>
    <row r="21" ht="12" customHeight="1" spans="1:4">
      <c r="A21" s="92"/>
      <c r="B21" s="93"/>
      <c r="C21" s="87" t="s">
        <v>62</v>
      </c>
      <c r="D21" s="68"/>
    </row>
    <row r="22" ht="12" customHeight="1" spans="1:4">
      <c r="A22" s="92"/>
      <c r="B22" s="93"/>
      <c r="C22" s="87" t="s">
        <v>63</v>
      </c>
      <c r="D22" s="68"/>
    </row>
    <row r="23" ht="12" customHeight="1" spans="1:4">
      <c r="A23" s="92"/>
      <c r="B23" s="93"/>
      <c r="C23" s="87" t="s">
        <v>64</v>
      </c>
      <c r="D23" s="68"/>
    </row>
    <row r="24" ht="12" customHeight="1" spans="1:4">
      <c r="A24" s="87"/>
      <c r="B24" s="91"/>
      <c r="C24" s="87" t="s">
        <v>65</v>
      </c>
      <c r="D24" s="94"/>
    </row>
    <row r="25" ht="12" customHeight="1" spans="1:4">
      <c r="A25" s="87"/>
      <c r="B25" s="91"/>
      <c r="C25" s="87" t="s">
        <v>66</v>
      </c>
      <c r="D25" s="89"/>
    </row>
    <row r="26" ht="12" customHeight="1" spans="1:4">
      <c r="A26" s="87"/>
      <c r="B26" s="91"/>
      <c r="C26" s="87" t="s">
        <v>67</v>
      </c>
      <c r="D26" s="89"/>
    </row>
    <row r="27" ht="12" customHeight="1" spans="1:4">
      <c r="A27" s="92"/>
      <c r="B27" s="93"/>
      <c r="C27" s="87" t="s">
        <v>68</v>
      </c>
      <c r="D27" s="89"/>
    </row>
    <row r="28" ht="12" customHeight="1" spans="1:4">
      <c r="A28" s="92"/>
      <c r="B28" s="93"/>
      <c r="C28" s="87" t="s">
        <v>69</v>
      </c>
      <c r="D28" s="89"/>
    </row>
    <row r="29" ht="12" customHeight="1" spans="1:4">
      <c r="A29" s="92"/>
      <c r="B29" s="93"/>
      <c r="C29" s="87" t="s">
        <v>70</v>
      </c>
      <c r="D29" s="89"/>
    </row>
    <row r="30" ht="12" customHeight="1" spans="1:4">
      <c r="A30" s="92"/>
      <c r="B30" s="93"/>
      <c r="C30" s="87" t="s">
        <v>71</v>
      </c>
      <c r="D30" s="89"/>
    </row>
    <row r="31" ht="12" customHeight="1" spans="1:4">
      <c r="A31" s="92"/>
      <c r="B31" s="93"/>
      <c r="C31" s="87" t="s">
        <v>72</v>
      </c>
      <c r="D31" s="89"/>
    </row>
    <row r="32" ht="12" customHeight="1" spans="1:4">
      <c r="A32" s="87"/>
      <c r="B32" s="87"/>
      <c r="C32" s="87" t="s">
        <v>73</v>
      </c>
      <c r="D32" s="89"/>
    </row>
    <row r="33" ht="12" customHeight="1" spans="1:4">
      <c r="A33" s="87"/>
      <c r="B33" s="87"/>
      <c r="C33" s="87" t="s">
        <v>74</v>
      </c>
      <c r="D33" s="89"/>
    </row>
    <row r="34" ht="12" customHeight="1" spans="1:4">
      <c r="A34" s="87"/>
      <c r="B34" s="87"/>
      <c r="C34" s="87" t="s">
        <v>75</v>
      </c>
      <c r="D34" s="89"/>
    </row>
    <row r="35" ht="12" customHeight="1" spans="1:4">
      <c r="A35" s="87"/>
      <c r="B35" s="87"/>
      <c r="C35" s="87"/>
      <c r="D35" s="87"/>
    </row>
    <row r="36" ht="12" customHeight="1" spans="1:4">
      <c r="A36" s="87"/>
      <c r="B36" s="87"/>
      <c r="C36" s="87"/>
      <c r="D36" s="87"/>
    </row>
    <row r="37" ht="12" customHeight="1" spans="1:4">
      <c r="A37" s="87"/>
      <c r="B37" s="87"/>
      <c r="C37" s="87"/>
      <c r="D37" s="87"/>
    </row>
    <row r="38" ht="12" customHeight="1" spans="1:4">
      <c r="A38" s="92" t="s">
        <v>76</v>
      </c>
      <c r="B38" s="93">
        <f>SUM(B5:B13)</f>
        <v>108013474.37</v>
      </c>
      <c r="C38" s="92" t="s">
        <v>77</v>
      </c>
      <c r="D38" s="93"/>
    </row>
    <row r="39" ht="12" customHeight="1" spans="1:4">
      <c r="A39" s="92" t="s">
        <v>78</v>
      </c>
      <c r="B39" s="93"/>
      <c r="C39" s="92" t="s">
        <v>79</v>
      </c>
      <c r="D39" s="93"/>
    </row>
    <row r="40" ht="12" customHeight="1" spans="1:4">
      <c r="A40" s="87"/>
      <c r="B40" s="91"/>
      <c r="C40" s="87"/>
      <c r="D40" s="91"/>
    </row>
    <row r="41" ht="12" customHeight="1" spans="1:4">
      <c r="A41" s="92" t="s">
        <v>80</v>
      </c>
      <c r="B41" s="93">
        <f>B38+B39</f>
        <v>108013474.37</v>
      </c>
      <c r="C41" s="92" t="s">
        <v>81</v>
      </c>
      <c r="D41" s="93">
        <v>108013474.37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showZeros="0" workbookViewId="0">
      <selection activeCell="B5" sqref="B5"/>
    </sheetView>
  </sheetViews>
  <sheetFormatPr defaultColWidth="7.875" defaultRowHeight="12.75" customHeight="1" outlineLevelCol="2"/>
  <cols>
    <col min="1" max="1" width="58.125" style="9" customWidth="1"/>
    <col min="2" max="2" width="74.875" style="9" customWidth="1"/>
    <col min="3" max="3" width="27.375" style="9" customWidth="1"/>
    <col min="4" max="16384" width="7.875" style="8"/>
  </cols>
  <sheetData>
    <row r="1" ht="24.75" customHeight="1" spans="1:2">
      <c r="A1" s="11" t="s">
        <v>82</v>
      </c>
      <c r="B1" s="11"/>
    </row>
    <row r="2" ht="24.75" customHeight="1" spans="1:2">
      <c r="A2" s="77"/>
      <c r="B2" s="12" t="s">
        <v>32</v>
      </c>
    </row>
    <row r="3" ht="24" customHeight="1" spans="1:2">
      <c r="A3" s="23" t="s">
        <v>35</v>
      </c>
      <c r="B3" s="23" t="s">
        <v>36</v>
      </c>
    </row>
    <row r="4" s="8" customFormat="1" ht="15" customHeight="1" spans="1:2">
      <c r="A4" s="78" t="s">
        <v>83</v>
      </c>
      <c r="B4" s="50">
        <v>108013474.37</v>
      </c>
    </row>
    <row r="5" s="8" customFormat="1" ht="15" customHeight="1" spans="1:3">
      <c r="A5" s="78" t="s">
        <v>84</v>
      </c>
      <c r="B5" s="64">
        <v>25203474.37</v>
      </c>
      <c r="C5" s="9"/>
    </row>
    <row r="6" s="8" customFormat="1" ht="15" customHeight="1" spans="1:3">
      <c r="A6" s="78" t="s">
        <v>85</v>
      </c>
      <c r="B6" s="79">
        <f>B4-B5</f>
        <v>82810000</v>
      </c>
      <c r="C6" s="9"/>
    </row>
    <row r="7" s="8" customFormat="1" ht="15" customHeight="1" spans="1:3">
      <c r="A7" s="78" t="s">
        <v>86</v>
      </c>
      <c r="B7" s="80">
        <f>B8+B9</f>
        <v>0</v>
      </c>
      <c r="C7" s="9"/>
    </row>
    <row r="8" s="8" customFormat="1" ht="15" customHeight="1" spans="1:3">
      <c r="A8" s="78" t="s">
        <v>87</v>
      </c>
      <c r="B8" s="80"/>
      <c r="C8" s="9"/>
    </row>
    <row r="9" s="8" customFormat="1" ht="15" customHeight="1" spans="1:3">
      <c r="A9" s="78" t="s">
        <v>88</v>
      </c>
      <c r="B9" s="80"/>
      <c r="C9" s="9"/>
    </row>
    <row r="10" s="8" customFormat="1" ht="15" customHeight="1" spans="1:3">
      <c r="A10" s="78" t="s">
        <v>89</v>
      </c>
      <c r="B10" s="80">
        <f>SUM(B11:B13)</f>
        <v>0</v>
      </c>
      <c r="C10" s="9"/>
    </row>
    <row r="11" s="8" customFormat="1" ht="15" customHeight="1" spans="1:3">
      <c r="A11" s="78" t="s">
        <v>90</v>
      </c>
      <c r="B11" s="80"/>
      <c r="C11" s="9"/>
    </row>
    <row r="12" s="8" customFormat="1" ht="15" customHeight="1" spans="1:3">
      <c r="A12" s="78" t="s">
        <v>91</v>
      </c>
      <c r="B12" s="80"/>
      <c r="C12" s="9"/>
    </row>
    <row r="13" s="8" customFormat="1" ht="15" customHeight="1" spans="1:3">
      <c r="A13" s="78" t="s">
        <v>92</v>
      </c>
      <c r="B13" s="80"/>
      <c r="C13" s="9"/>
    </row>
    <row r="14" s="8" customFormat="1" ht="15" customHeight="1" spans="1:3">
      <c r="A14" s="78" t="s">
        <v>93</v>
      </c>
      <c r="B14" s="80"/>
      <c r="C14" s="9"/>
    </row>
    <row r="15" s="8" customFormat="1" ht="15" customHeight="1" spans="1:3">
      <c r="A15" s="78" t="s">
        <v>94</v>
      </c>
      <c r="B15" s="80"/>
      <c r="C15" s="9"/>
    </row>
    <row r="16" s="8" customFormat="1" ht="15" customHeight="1" spans="1:3">
      <c r="A16" s="78" t="s">
        <v>95</v>
      </c>
      <c r="B16" s="80"/>
      <c r="C16" s="9"/>
    </row>
    <row r="17" s="8" customFormat="1" ht="15" customHeight="1" spans="1:3">
      <c r="A17" s="78" t="s">
        <v>96</v>
      </c>
      <c r="B17" s="80"/>
      <c r="C17" s="9"/>
    </row>
    <row r="18" s="8" customFormat="1" ht="15" customHeight="1" spans="1:3">
      <c r="A18" s="78" t="s">
        <v>97</v>
      </c>
      <c r="B18" s="81">
        <f>B19+B22+B25+B26</f>
        <v>0</v>
      </c>
      <c r="C18" s="9"/>
    </row>
    <row r="19" s="8" customFormat="1" ht="15" customHeight="1" spans="1:3">
      <c r="A19" s="78" t="s">
        <v>98</v>
      </c>
      <c r="B19" s="81">
        <f>B20+B21</f>
        <v>0</v>
      </c>
      <c r="C19" s="9"/>
    </row>
    <row r="20" s="8" customFormat="1" ht="15" customHeight="1" spans="1:3">
      <c r="A20" s="78" t="s">
        <v>99</v>
      </c>
      <c r="B20" s="81"/>
      <c r="C20" s="9"/>
    </row>
    <row r="21" s="8" customFormat="1" ht="15" customHeight="1" spans="1:3">
      <c r="A21" s="78" t="s">
        <v>100</v>
      </c>
      <c r="B21" s="81"/>
      <c r="C21" s="9"/>
    </row>
    <row r="22" s="8" customFormat="1" ht="15" customHeight="1" spans="1:3">
      <c r="A22" s="78" t="s">
        <v>101</v>
      </c>
      <c r="B22" s="81">
        <f>B23+B24</f>
        <v>0</v>
      </c>
      <c r="C22" s="9"/>
    </row>
    <row r="23" s="8" customFormat="1" ht="15" customHeight="1" spans="1:3">
      <c r="A23" s="78" t="s">
        <v>102</v>
      </c>
      <c r="B23" s="81"/>
      <c r="C23" s="9"/>
    </row>
    <row r="24" s="8" customFormat="1" ht="15" customHeight="1" spans="1:3">
      <c r="A24" s="78" t="s">
        <v>103</v>
      </c>
      <c r="B24" s="81"/>
      <c r="C24" s="9"/>
    </row>
    <row r="25" s="8" customFormat="1" ht="15" customHeight="1" spans="1:3">
      <c r="A25" s="78" t="s">
        <v>104</v>
      </c>
      <c r="B25" s="81"/>
      <c r="C25" s="9"/>
    </row>
    <row r="26" s="8" customFormat="1" ht="15" customHeight="1" spans="1:3">
      <c r="A26" s="78" t="s">
        <v>105</v>
      </c>
      <c r="B26" s="81"/>
      <c r="C26" s="9"/>
    </row>
    <row r="27" ht="15" customHeight="1" spans="1:2">
      <c r="A27" s="82"/>
      <c r="B27" s="81"/>
    </row>
    <row r="28" s="8" customFormat="1" ht="26" customHeight="1" spans="1:3">
      <c r="A28" s="83" t="s">
        <v>106</v>
      </c>
      <c r="B28" s="84">
        <f>B4+B7+B10+B14+B15+B16+B17+B18</f>
        <v>108013474.37</v>
      </c>
      <c r="C28" s="9"/>
    </row>
    <row r="33" customHeight="1" spans="3:3">
      <c r="C33" s="9" t="e">
        <f>23434800+表3!#REF!</f>
        <v>#REF!</v>
      </c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H4" sqref="H4"/>
    </sheetView>
  </sheetViews>
  <sheetFormatPr defaultColWidth="10" defaultRowHeight="13.5"/>
  <cols>
    <col min="1" max="1" width="19.375" customWidth="1"/>
    <col min="2" max="2" width="36.75" customWidth="1"/>
    <col min="3" max="3" width="24" customWidth="1"/>
    <col min="4" max="4" width="22.25" customWidth="1"/>
    <col min="5" max="5" width="21.875" customWidth="1"/>
    <col min="7" max="7" width="15.625" customWidth="1"/>
    <col min="8" max="8" width="11.5"/>
    <col min="10" max="10" width="12.125"/>
    <col min="11" max="11" width="12.625"/>
  </cols>
  <sheetData>
    <row r="1" ht="14.3" customHeight="1" spans="2:5">
      <c r="B1" s="1"/>
      <c r="C1" s="1"/>
      <c r="D1" s="1"/>
      <c r="E1" s="1"/>
    </row>
    <row r="2" ht="39.85" customHeight="1" spans="2:5">
      <c r="B2" s="2" t="s">
        <v>107</v>
      </c>
      <c r="C2" s="2"/>
      <c r="D2" s="2"/>
      <c r="E2" s="2"/>
    </row>
    <row r="3" ht="22.75" customHeight="1" spans="2:5">
      <c r="B3" s="3"/>
      <c r="C3" s="3"/>
      <c r="D3" s="3"/>
      <c r="E3" s="3" t="s">
        <v>32</v>
      </c>
    </row>
    <row r="4" ht="38" customHeight="1" spans="1:5">
      <c r="A4" s="48"/>
      <c r="B4" s="21" t="s">
        <v>108</v>
      </c>
      <c r="C4" s="21" t="s">
        <v>109</v>
      </c>
      <c r="D4" s="21" t="s">
        <v>110</v>
      </c>
      <c r="E4" s="21" t="s">
        <v>111</v>
      </c>
    </row>
    <row r="5" ht="28" customHeight="1" spans="1:5">
      <c r="A5" s="48"/>
      <c r="B5" s="49" t="s">
        <v>112</v>
      </c>
      <c r="C5" s="50">
        <v>108013474.37</v>
      </c>
      <c r="D5" s="24">
        <v>1768674.37</v>
      </c>
      <c r="E5" s="51">
        <f ca="1">SUM(E5:E14)</f>
        <v>106244800</v>
      </c>
    </row>
    <row r="6" ht="28" customHeight="1" spans="1:10">
      <c r="A6" s="24">
        <v>208</v>
      </c>
      <c r="B6" s="15" t="s">
        <v>113</v>
      </c>
      <c r="C6" s="18">
        <v>108013474.37</v>
      </c>
      <c r="D6" s="24"/>
      <c r="E6" s="51"/>
      <c r="G6" s="71"/>
      <c r="H6" s="72"/>
      <c r="I6" s="72"/>
      <c r="J6" s="72"/>
    </row>
    <row r="7" s="70" customFormat="1" ht="28" customHeight="1" spans="1:10">
      <c r="A7" s="29">
        <v>20801</v>
      </c>
      <c r="B7" s="52" t="s">
        <v>114</v>
      </c>
      <c r="C7" s="53">
        <v>4079050.09</v>
      </c>
      <c r="D7" s="53">
        <v>1609050.09</v>
      </c>
      <c r="E7" s="53">
        <v>2470000</v>
      </c>
      <c r="G7" s="73"/>
      <c r="H7" s="74"/>
      <c r="I7" s="74"/>
      <c r="J7" s="74"/>
    </row>
    <row r="8" ht="28" customHeight="1" spans="1:11">
      <c r="A8" s="24">
        <v>2080109</v>
      </c>
      <c r="B8" s="15" t="s">
        <v>115</v>
      </c>
      <c r="C8" s="51">
        <v>4079050.09</v>
      </c>
      <c r="D8" s="51">
        <v>1609050.09</v>
      </c>
      <c r="E8" s="51">
        <v>2470000</v>
      </c>
      <c r="G8" s="75" t="s">
        <v>116</v>
      </c>
      <c r="H8" s="76"/>
      <c r="I8" s="76"/>
      <c r="J8" s="76">
        <v>25394428.96</v>
      </c>
      <c r="K8">
        <v>25394428.96</v>
      </c>
    </row>
    <row r="9" s="70" customFormat="1" ht="28" customHeight="1" spans="1:10">
      <c r="A9" s="29">
        <v>20805</v>
      </c>
      <c r="B9" s="52" t="s">
        <v>117</v>
      </c>
      <c r="C9" s="53">
        <v>57099.9</v>
      </c>
      <c r="D9" s="53">
        <v>57099.9</v>
      </c>
      <c r="E9" s="53"/>
      <c r="G9" s="73"/>
      <c r="H9" s="74"/>
      <c r="I9" s="74"/>
      <c r="J9" s="74"/>
    </row>
    <row r="10" ht="28" customHeight="1" spans="1:11">
      <c r="A10" s="24">
        <v>2080502</v>
      </c>
      <c r="B10" s="15" t="s">
        <v>118</v>
      </c>
      <c r="C10" s="51">
        <v>57099.9</v>
      </c>
      <c r="D10" s="51">
        <v>57099.9</v>
      </c>
      <c r="E10" s="51"/>
      <c r="G10" t="s">
        <v>119</v>
      </c>
      <c r="J10">
        <v>89461.64</v>
      </c>
      <c r="K10">
        <v>89461.64</v>
      </c>
    </row>
    <row r="11" s="70" customFormat="1" ht="28" customHeight="1" spans="1:11">
      <c r="A11" s="29">
        <v>20899</v>
      </c>
      <c r="B11" s="52" t="s">
        <v>120</v>
      </c>
      <c r="C11" s="53">
        <v>11712.74</v>
      </c>
      <c r="D11" s="53">
        <v>11712.74</v>
      </c>
      <c r="E11" s="53"/>
      <c r="G11" s="70" t="s">
        <v>121</v>
      </c>
      <c r="J11" s="70">
        <v>162515.34</v>
      </c>
      <c r="K11" s="70">
        <v>162515.34</v>
      </c>
    </row>
    <row r="12" ht="28" customHeight="1" spans="1:5">
      <c r="A12" s="24">
        <v>2089999</v>
      </c>
      <c r="B12" s="15" t="s">
        <v>120</v>
      </c>
      <c r="C12" s="51">
        <v>11712.74</v>
      </c>
      <c r="D12" s="51">
        <v>11712.74</v>
      </c>
      <c r="E12" s="51"/>
    </row>
    <row r="13" s="70" customFormat="1" ht="28" customHeight="1" spans="1:5">
      <c r="A13" s="29">
        <v>20826</v>
      </c>
      <c r="B13" s="52" t="s">
        <v>122</v>
      </c>
      <c r="C13" s="54">
        <v>103774800</v>
      </c>
      <c r="D13" s="54"/>
      <c r="E13" s="53">
        <v>103774800</v>
      </c>
    </row>
    <row r="14" ht="28" customHeight="1" spans="1:5">
      <c r="A14" s="24">
        <v>2082602</v>
      </c>
      <c r="B14" s="15" t="s">
        <v>123</v>
      </c>
      <c r="C14" s="55">
        <v>103774800</v>
      </c>
      <c r="D14" s="55"/>
      <c r="E14" s="51">
        <v>103774800</v>
      </c>
    </row>
    <row r="15" s="70" customFormat="1" ht="28" customHeight="1" spans="1:5">
      <c r="A15" s="29">
        <v>2101102</v>
      </c>
      <c r="B15" s="29" t="s">
        <v>124</v>
      </c>
      <c r="C15" s="54">
        <v>90811.64</v>
      </c>
      <c r="D15" s="54">
        <v>90811.64</v>
      </c>
      <c r="E15" s="29"/>
    </row>
    <row r="17" spans="7:7">
      <c r="G17">
        <f>E13+E7</f>
        <v>106244800</v>
      </c>
    </row>
  </sheetData>
  <mergeCells count="1">
    <mergeCell ref="B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13" sqref="D13:D15"/>
    </sheetView>
  </sheetViews>
  <sheetFormatPr defaultColWidth="10" defaultRowHeight="13.5" outlineLevelCol="6"/>
  <cols>
    <col min="1" max="1" width="24.5666666666667" customWidth="1"/>
    <col min="2" max="2" width="23.375" customWidth="1"/>
    <col min="3" max="3" width="38.25" customWidth="1"/>
    <col min="4" max="4" width="33" customWidth="1"/>
    <col min="5" max="5" width="18.725" customWidth="1"/>
    <col min="6" max="8" width="9.76666666666667" customWidth="1"/>
  </cols>
  <sheetData>
    <row r="1" ht="22" customHeight="1" spans="1:7">
      <c r="A1" s="2" t="s">
        <v>125</v>
      </c>
      <c r="B1" s="2"/>
      <c r="C1" s="2"/>
      <c r="D1" s="2"/>
      <c r="E1" s="1"/>
      <c r="F1" s="1"/>
      <c r="G1" s="1"/>
    </row>
    <row r="2" ht="16" customHeight="1" spans="1:7">
      <c r="A2" s="3"/>
      <c r="B2" s="3"/>
      <c r="C2" s="35" t="s">
        <v>32</v>
      </c>
      <c r="D2" s="35"/>
      <c r="E2" s="3"/>
      <c r="F2" s="3"/>
      <c r="G2" s="3"/>
    </row>
    <row r="3" ht="16" customHeight="1" spans="1:7">
      <c r="A3" s="56" t="s">
        <v>33</v>
      </c>
      <c r="B3" s="56"/>
      <c r="C3" s="56" t="s">
        <v>34</v>
      </c>
      <c r="D3" s="56"/>
      <c r="E3" s="3"/>
      <c r="F3" s="3"/>
      <c r="G3" s="3"/>
    </row>
    <row r="4" ht="18" customHeight="1" spans="1:7">
      <c r="A4" s="56" t="s">
        <v>35</v>
      </c>
      <c r="B4" s="56" t="s">
        <v>36</v>
      </c>
      <c r="C4" s="56" t="s">
        <v>35</v>
      </c>
      <c r="D4" s="56" t="s">
        <v>112</v>
      </c>
      <c r="E4" s="3"/>
      <c r="F4" s="3"/>
      <c r="G4" s="3"/>
    </row>
    <row r="5" ht="15" customHeight="1" spans="1:7">
      <c r="A5" s="6" t="s">
        <v>126</v>
      </c>
      <c r="B5" s="50">
        <v>108013474.37</v>
      </c>
      <c r="C5" s="6" t="s">
        <v>127</v>
      </c>
      <c r="D5" s="50">
        <v>108013474.37</v>
      </c>
      <c r="E5" s="3"/>
      <c r="F5" s="3"/>
      <c r="G5" s="3"/>
    </row>
    <row r="6" ht="15" customHeight="1" spans="1:7">
      <c r="A6" s="6" t="s">
        <v>128</v>
      </c>
      <c r="B6" s="63"/>
      <c r="C6" s="6" t="s">
        <v>129</v>
      </c>
      <c r="D6" s="64"/>
      <c r="E6" s="3"/>
      <c r="F6" s="3"/>
      <c r="G6" s="3"/>
    </row>
    <row r="7" ht="15" customHeight="1" spans="1:7">
      <c r="A7" s="6" t="s">
        <v>130</v>
      </c>
      <c r="B7" s="65"/>
      <c r="C7" s="6" t="s">
        <v>131</v>
      </c>
      <c r="D7" s="65"/>
      <c r="E7" s="3"/>
      <c r="F7" s="3"/>
      <c r="G7" s="3"/>
    </row>
    <row r="8" ht="15" customHeight="1" spans="1:7">
      <c r="A8" s="6" t="s">
        <v>132</v>
      </c>
      <c r="B8" s="65"/>
      <c r="C8" s="6" t="s">
        <v>133</v>
      </c>
      <c r="D8" s="65"/>
      <c r="E8" s="3"/>
      <c r="F8" s="3"/>
      <c r="G8" s="3"/>
    </row>
    <row r="9" ht="15" customHeight="1" spans="1:7">
      <c r="A9" s="6"/>
      <c r="B9" s="66"/>
      <c r="C9" s="6" t="s">
        <v>134</v>
      </c>
      <c r="D9" s="65"/>
      <c r="E9" s="3"/>
      <c r="F9" s="3"/>
      <c r="G9" s="3"/>
    </row>
    <row r="10" ht="15" customHeight="1" spans="1:7">
      <c r="A10" s="6"/>
      <c r="B10" s="66"/>
      <c r="C10" s="6" t="s">
        <v>135</v>
      </c>
      <c r="D10" s="65"/>
      <c r="E10" s="3"/>
      <c r="F10" s="3"/>
      <c r="G10" s="3"/>
    </row>
    <row r="11" ht="15" customHeight="1" spans="1:7">
      <c r="A11" s="6"/>
      <c r="B11" s="66"/>
      <c r="C11" s="6" t="s">
        <v>136</v>
      </c>
      <c r="D11" s="65"/>
      <c r="E11" s="3"/>
      <c r="F11" s="3"/>
      <c r="G11" s="3"/>
    </row>
    <row r="12" ht="15" customHeight="1" spans="1:7">
      <c r="A12" s="32"/>
      <c r="B12" s="67"/>
      <c r="C12" s="6" t="s">
        <v>137</v>
      </c>
      <c r="D12" s="65"/>
      <c r="E12" s="3"/>
      <c r="F12" s="3"/>
      <c r="G12" s="3"/>
    </row>
    <row r="13" ht="15" customHeight="1" spans="1:7">
      <c r="A13" s="6"/>
      <c r="B13" s="66"/>
      <c r="C13" s="6" t="s">
        <v>138</v>
      </c>
      <c r="D13" s="24">
        <v>1677862.73</v>
      </c>
      <c r="E13" s="3"/>
      <c r="F13" s="3"/>
      <c r="G13" s="34"/>
    </row>
    <row r="14" ht="15" customHeight="1" spans="1:7">
      <c r="A14" s="6"/>
      <c r="B14" s="66"/>
      <c r="C14" s="6" t="s">
        <v>139</v>
      </c>
      <c r="D14" s="51">
        <f ca="1">SUM(D14:D23)</f>
        <v>106244800</v>
      </c>
      <c r="E14" s="3"/>
      <c r="F14" s="3"/>
      <c r="G14" s="3"/>
    </row>
    <row r="15" ht="15" customHeight="1" spans="1:7">
      <c r="A15" s="6"/>
      <c r="B15" s="66"/>
      <c r="C15" s="6" t="s">
        <v>140</v>
      </c>
      <c r="D15" s="68">
        <v>90811.64</v>
      </c>
      <c r="E15" s="3"/>
      <c r="F15" s="3"/>
      <c r="G15" s="3"/>
    </row>
    <row r="16" ht="15" customHeight="1" spans="1:7">
      <c r="A16" s="6"/>
      <c r="B16" s="66"/>
      <c r="C16" s="6" t="s">
        <v>141</v>
      </c>
      <c r="D16" s="65"/>
      <c r="E16" s="3"/>
      <c r="F16" s="3"/>
      <c r="G16" s="3"/>
    </row>
    <row r="17" ht="15" customHeight="1" spans="1:7">
      <c r="A17" s="6"/>
      <c r="B17" s="66"/>
      <c r="C17" s="6" t="s">
        <v>142</v>
      </c>
      <c r="D17" s="65"/>
      <c r="E17" s="3"/>
      <c r="F17" s="3"/>
      <c r="G17" s="3"/>
    </row>
    <row r="18" ht="15" customHeight="1" spans="1:7">
      <c r="A18" s="6"/>
      <c r="B18" s="5"/>
      <c r="C18" s="6" t="s">
        <v>143</v>
      </c>
      <c r="D18" s="65"/>
      <c r="E18" s="3"/>
      <c r="F18" s="3"/>
      <c r="G18" s="3"/>
    </row>
    <row r="19" ht="15" customHeight="1" spans="1:7">
      <c r="A19" s="6"/>
      <c r="B19" s="5"/>
      <c r="C19" s="6" t="s">
        <v>144</v>
      </c>
      <c r="D19" s="65"/>
      <c r="E19" s="3"/>
      <c r="F19" s="3"/>
      <c r="G19" s="3"/>
    </row>
    <row r="20" ht="15" customHeight="1" spans="1:7">
      <c r="A20" s="6"/>
      <c r="B20" s="5"/>
      <c r="C20" s="6" t="s">
        <v>145</v>
      </c>
      <c r="D20" s="65"/>
      <c r="E20" s="3"/>
      <c r="F20" s="3"/>
      <c r="G20" s="3"/>
    </row>
    <row r="21" ht="15" customHeight="1" spans="1:7">
      <c r="A21" s="6"/>
      <c r="B21" s="5"/>
      <c r="C21" s="6" t="s">
        <v>146</v>
      </c>
      <c r="D21" s="65"/>
      <c r="E21" s="3"/>
      <c r="F21" s="3"/>
      <c r="G21" s="3"/>
    </row>
    <row r="22" ht="15" customHeight="1" spans="1:7">
      <c r="A22" s="6"/>
      <c r="B22" s="5"/>
      <c r="C22" s="6" t="s">
        <v>147</v>
      </c>
      <c r="D22" s="65"/>
      <c r="E22" s="3"/>
      <c r="F22" s="3"/>
      <c r="G22" s="3"/>
    </row>
    <row r="23" ht="15" customHeight="1" spans="1:7">
      <c r="A23" s="6"/>
      <c r="B23" s="5"/>
      <c r="C23" s="6" t="s">
        <v>148</v>
      </c>
      <c r="D23" s="65"/>
      <c r="E23" s="3"/>
      <c r="F23" s="3"/>
      <c r="G23" s="3"/>
    </row>
    <row r="24" ht="15" customHeight="1" spans="1:7">
      <c r="A24" s="6"/>
      <c r="B24" s="5"/>
      <c r="C24" s="6" t="s">
        <v>149</v>
      </c>
      <c r="D24" s="65"/>
      <c r="E24" s="3"/>
      <c r="F24" s="3"/>
      <c r="G24" s="3"/>
    </row>
    <row r="25" ht="15" customHeight="1" spans="1:7">
      <c r="A25" s="6"/>
      <c r="B25" s="5"/>
      <c r="C25" s="6" t="s">
        <v>150</v>
      </c>
      <c r="D25" s="65"/>
      <c r="E25" s="3"/>
      <c r="F25" s="3"/>
      <c r="G25" s="3"/>
    </row>
    <row r="26" ht="15" customHeight="1" spans="1:7">
      <c r="A26" s="6"/>
      <c r="B26" s="5"/>
      <c r="C26" s="6" t="s">
        <v>151</v>
      </c>
      <c r="D26" s="65"/>
      <c r="E26" s="3"/>
      <c r="F26" s="3"/>
      <c r="G26" s="3"/>
    </row>
    <row r="27" ht="15" customHeight="1" spans="1:7">
      <c r="A27" s="6"/>
      <c r="B27" s="5"/>
      <c r="C27" s="6" t="s">
        <v>152</v>
      </c>
      <c r="D27" s="65"/>
      <c r="E27" s="3"/>
      <c r="F27" s="3"/>
      <c r="G27" s="3"/>
    </row>
    <row r="28" ht="15" customHeight="1" spans="1:7">
      <c r="A28" s="6"/>
      <c r="B28" s="5"/>
      <c r="C28" s="6" t="s">
        <v>153</v>
      </c>
      <c r="D28" s="65"/>
      <c r="E28" s="3"/>
      <c r="F28" s="3"/>
      <c r="G28" s="3"/>
    </row>
    <row r="29" ht="15" customHeight="1" spans="1:7">
      <c r="A29" s="6"/>
      <c r="B29" s="5"/>
      <c r="C29" s="6" t="s">
        <v>154</v>
      </c>
      <c r="D29" s="65"/>
      <c r="E29" s="3"/>
      <c r="F29" s="3"/>
      <c r="G29" s="3"/>
    </row>
    <row r="30" ht="15" customHeight="1" spans="1:7">
      <c r="A30" s="6"/>
      <c r="B30" s="5"/>
      <c r="C30" s="6" t="s">
        <v>155</v>
      </c>
      <c r="D30" s="65"/>
      <c r="E30" s="3"/>
      <c r="F30" s="3"/>
      <c r="G30" s="3"/>
    </row>
    <row r="31" ht="15" customHeight="1" spans="1:7">
      <c r="A31" s="6"/>
      <c r="B31" s="5"/>
      <c r="C31" s="6" t="s">
        <v>156</v>
      </c>
      <c r="D31" s="65"/>
      <c r="E31" s="3"/>
      <c r="F31" s="3"/>
      <c r="G31" s="3"/>
    </row>
    <row r="32" ht="15" customHeight="1" spans="1:7">
      <c r="A32" s="6"/>
      <c r="B32" s="5"/>
      <c r="C32" s="6" t="s">
        <v>157</v>
      </c>
      <c r="D32" s="65"/>
      <c r="E32" s="3"/>
      <c r="F32" s="3"/>
      <c r="G32" s="3"/>
    </row>
    <row r="33" ht="15" customHeight="1" spans="1:7">
      <c r="A33" s="6"/>
      <c r="B33" s="5"/>
      <c r="C33" s="6" t="s">
        <v>158</v>
      </c>
      <c r="D33" s="65"/>
      <c r="E33" s="3"/>
      <c r="F33" s="3"/>
      <c r="G33" s="3"/>
    </row>
    <row r="34" ht="15" customHeight="1" spans="1:7">
      <c r="A34" s="6"/>
      <c r="B34" s="5"/>
      <c r="C34" s="6" t="s">
        <v>159</v>
      </c>
      <c r="D34" s="65"/>
      <c r="E34" s="3"/>
      <c r="F34" s="3"/>
      <c r="G34" s="3"/>
    </row>
    <row r="35" ht="15" customHeight="1" spans="1:7">
      <c r="A35" s="6"/>
      <c r="B35" s="5"/>
      <c r="C35" s="6" t="s">
        <v>160</v>
      </c>
      <c r="D35" s="63"/>
      <c r="E35" s="3"/>
      <c r="F35" s="3"/>
      <c r="G35" s="3"/>
    </row>
    <row r="36" ht="15" customHeight="1" spans="1:7">
      <c r="A36" s="56" t="s">
        <v>161</v>
      </c>
      <c r="B36" s="69">
        <f>B5</f>
        <v>108013474.37</v>
      </c>
      <c r="C36" s="56" t="s">
        <v>162</v>
      </c>
      <c r="D36" s="69">
        <f>D5</f>
        <v>108013474.37</v>
      </c>
      <c r="E36" s="34"/>
      <c r="F36" s="3"/>
      <c r="G36" s="3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O30" sqref="O30"/>
    </sheetView>
  </sheetViews>
  <sheetFormatPr defaultColWidth="10" defaultRowHeight="13.5" outlineLevelRow="7"/>
  <cols>
    <col min="1" max="1" width="17.625" customWidth="1"/>
    <col min="2" max="2" width="14.625" customWidth="1"/>
    <col min="3" max="3" width="14.925" customWidth="1"/>
    <col min="4" max="4" width="15.375" customWidth="1"/>
    <col min="5" max="5" width="15.2" customWidth="1"/>
    <col min="6" max="6" width="7.375" customWidth="1"/>
    <col min="7" max="7" width="10.5" customWidth="1"/>
    <col min="8" max="8" width="9.5" customWidth="1"/>
    <col min="9" max="9" width="8.375" customWidth="1"/>
    <col min="10" max="10" width="9" customWidth="1"/>
    <col min="11" max="11" width="9.5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163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35" t="s">
        <v>32</v>
      </c>
      <c r="K3" s="35"/>
    </row>
    <row r="4" ht="32" customHeight="1" spans="1:11">
      <c r="A4" s="56" t="s">
        <v>164</v>
      </c>
      <c r="B4" s="56" t="s">
        <v>112</v>
      </c>
      <c r="C4" s="56" t="s">
        <v>165</v>
      </c>
      <c r="D4" s="56"/>
      <c r="E4" s="56"/>
      <c r="F4" s="56" t="s">
        <v>166</v>
      </c>
      <c r="G4" s="56"/>
      <c r="H4" s="56"/>
      <c r="I4" s="56" t="s">
        <v>167</v>
      </c>
      <c r="J4" s="56"/>
      <c r="K4" s="56"/>
    </row>
    <row r="5" ht="29" customHeight="1" spans="1:11">
      <c r="A5" s="56"/>
      <c r="B5" s="56"/>
      <c r="C5" s="5" t="s">
        <v>112</v>
      </c>
      <c r="D5" s="5" t="s">
        <v>110</v>
      </c>
      <c r="E5" s="5" t="s">
        <v>111</v>
      </c>
      <c r="F5" s="5" t="s">
        <v>112</v>
      </c>
      <c r="G5" s="5" t="s">
        <v>110</v>
      </c>
      <c r="H5" s="5" t="s">
        <v>111</v>
      </c>
      <c r="I5" s="5" t="s">
        <v>112</v>
      </c>
      <c r="J5" s="5" t="s">
        <v>110</v>
      </c>
      <c r="K5" s="5" t="s">
        <v>111</v>
      </c>
    </row>
    <row r="6" ht="36" customHeight="1" spans="1:11">
      <c r="A6" s="32" t="s">
        <v>3</v>
      </c>
      <c r="B6" s="50">
        <v>108013474.37</v>
      </c>
      <c r="C6" s="50">
        <v>108013474.37</v>
      </c>
      <c r="D6" s="57">
        <f ca="1">SUM(D6:D12)</f>
        <v>1768674.37</v>
      </c>
      <c r="E6" s="51">
        <f ca="1">SUM(E6:E15)</f>
        <v>106244800</v>
      </c>
      <c r="G6" s="58"/>
      <c r="H6" s="58"/>
      <c r="I6" s="58"/>
      <c r="J6" s="58"/>
      <c r="K6" s="58"/>
    </row>
    <row r="7" ht="22.75" customHeight="1" spans="1:11">
      <c r="A7" s="59"/>
      <c r="B7" s="58"/>
      <c r="C7" s="58"/>
      <c r="D7" s="60"/>
      <c r="E7" s="60"/>
      <c r="F7" s="60"/>
      <c r="G7" s="60"/>
      <c r="H7" s="60"/>
      <c r="I7" s="60"/>
      <c r="J7" s="60"/>
      <c r="K7" s="60"/>
    </row>
    <row r="8" ht="22.75" customHeight="1" spans="1:11">
      <c r="A8" s="61"/>
      <c r="B8" s="62"/>
      <c r="C8" s="62"/>
      <c r="D8" s="60"/>
      <c r="E8" s="60"/>
      <c r="F8" s="60"/>
      <c r="G8" s="60"/>
      <c r="H8" s="60"/>
      <c r="I8" s="60"/>
      <c r="J8" s="60"/>
      <c r="K8" s="6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J11" sqref="J11"/>
    </sheetView>
  </sheetViews>
  <sheetFormatPr defaultColWidth="10" defaultRowHeight="13.5" outlineLevelCol="4"/>
  <cols>
    <col min="1" max="1" width="20.75" customWidth="1"/>
    <col min="2" max="2" width="25.7833333333333" customWidth="1"/>
    <col min="3" max="5" width="25.6416666666667" customWidth="1"/>
  </cols>
  <sheetData>
    <row r="1" ht="14.3" customHeight="1" spans="1:1">
      <c r="A1" s="45"/>
    </row>
    <row r="2" ht="36.9" customHeight="1" spans="1:5">
      <c r="A2" s="2" t="s">
        <v>168</v>
      </c>
      <c r="B2" s="2"/>
      <c r="C2" s="2"/>
      <c r="D2" s="2"/>
      <c r="E2" s="2"/>
    </row>
    <row r="3" ht="21.85" customHeight="1" spans="1:5">
      <c r="A3" s="3"/>
      <c r="B3" s="3"/>
      <c r="C3" s="35" t="s">
        <v>32</v>
      </c>
      <c r="D3" s="35"/>
      <c r="E3" s="35"/>
    </row>
    <row r="4" ht="22.75" customHeight="1" spans="1:5">
      <c r="A4" s="36" t="s">
        <v>108</v>
      </c>
      <c r="B4" s="36"/>
      <c r="C4" s="36" t="s">
        <v>165</v>
      </c>
      <c r="D4" s="36"/>
      <c r="E4" s="36"/>
    </row>
    <row r="5" ht="22.75" customHeight="1" spans="1:5">
      <c r="A5" s="46" t="s">
        <v>169</v>
      </c>
      <c r="B5" s="46" t="s">
        <v>170</v>
      </c>
      <c r="C5" s="47" t="s">
        <v>112</v>
      </c>
      <c r="D5" s="46" t="s">
        <v>110</v>
      </c>
      <c r="E5" s="46" t="s">
        <v>111</v>
      </c>
    </row>
    <row r="6" ht="25" customHeight="1" spans="1:5">
      <c r="A6" s="48"/>
      <c r="B6" s="49" t="s">
        <v>112</v>
      </c>
      <c r="C6" s="50">
        <v>108013474.37</v>
      </c>
      <c r="D6" s="24">
        <v>1768674.37</v>
      </c>
      <c r="E6" s="51">
        <f ca="1">SUM(E6:E15)</f>
        <v>106244800</v>
      </c>
    </row>
    <row r="7" ht="25" customHeight="1" spans="1:5">
      <c r="A7" s="24">
        <v>208</v>
      </c>
      <c r="B7" s="15" t="s">
        <v>113</v>
      </c>
      <c r="C7" s="18">
        <v>108013474.37</v>
      </c>
      <c r="D7" s="24"/>
      <c r="E7" s="51"/>
    </row>
    <row r="8" ht="25" customHeight="1" spans="1:5">
      <c r="A8" s="29">
        <v>20801</v>
      </c>
      <c r="B8" s="52" t="s">
        <v>114</v>
      </c>
      <c r="C8" s="53">
        <v>4079050.09</v>
      </c>
      <c r="D8" s="53">
        <v>1609050.09</v>
      </c>
      <c r="E8" s="53">
        <v>2470000</v>
      </c>
    </row>
    <row r="9" ht="25" customHeight="1" spans="1:5">
      <c r="A9" s="24">
        <v>2080109</v>
      </c>
      <c r="B9" s="15" t="s">
        <v>115</v>
      </c>
      <c r="C9" s="51">
        <v>4079050.09</v>
      </c>
      <c r="D9" s="51">
        <v>1609050.09</v>
      </c>
      <c r="E9" s="51">
        <v>2470000</v>
      </c>
    </row>
    <row r="10" ht="25" customHeight="1" spans="1:5">
      <c r="A10" s="29">
        <v>20805</v>
      </c>
      <c r="B10" s="52" t="s">
        <v>117</v>
      </c>
      <c r="C10" s="53">
        <v>57099.9</v>
      </c>
      <c r="D10" s="53">
        <v>57099.9</v>
      </c>
      <c r="E10" s="53"/>
    </row>
    <row r="11" ht="25" customHeight="1" spans="1:5">
      <c r="A11" s="24">
        <v>2080502</v>
      </c>
      <c r="B11" s="15" t="s">
        <v>118</v>
      </c>
      <c r="C11" s="51">
        <v>57099.9</v>
      </c>
      <c r="D11" s="51">
        <v>57099.9</v>
      </c>
      <c r="E11" s="51"/>
    </row>
    <row r="12" ht="25" customHeight="1" spans="1:5">
      <c r="A12" s="29">
        <v>20899</v>
      </c>
      <c r="B12" s="52" t="s">
        <v>120</v>
      </c>
      <c r="C12" s="53">
        <v>11712.74</v>
      </c>
      <c r="D12" s="53">
        <v>11712.74</v>
      </c>
      <c r="E12" s="53"/>
    </row>
    <row r="13" ht="25" customHeight="1" spans="1:5">
      <c r="A13" s="24">
        <v>2089999</v>
      </c>
      <c r="B13" s="15" t="s">
        <v>120</v>
      </c>
      <c r="C13" s="51">
        <v>11712.74</v>
      </c>
      <c r="D13" s="51">
        <v>11712.74</v>
      </c>
      <c r="E13" s="51"/>
    </row>
    <row r="14" ht="25" customHeight="1" spans="1:5">
      <c r="A14" s="29">
        <v>20826</v>
      </c>
      <c r="B14" s="52" t="s">
        <v>122</v>
      </c>
      <c r="C14" s="54">
        <v>103774800</v>
      </c>
      <c r="D14" s="54"/>
      <c r="E14" s="53">
        <v>103774800</v>
      </c>
    </row>
    <row r="15" ht="25" customHeight="1" spans="1:5">
      <c r="A15" s="24">
        <v>2082602</v>
      </c>
      <c r="B15" s="15" t="s">
        <v>123</v>
      </c>
      <c r="C15" s="55">
        <v>103774800</v>
      </c>
      <c r="D15" s="55"/>
      <c r="E15" s="51">
        <v>103774800</v>
      </c>
    </row>
    <row r="16" ht="25" customHeight="1" spans="1:5">
      <c r="A16" s="29">
        <v>2101102</v>
      </c>
      <c r="B16" s="29" t="s">
        <v>124</v>
      </c>
      <c r="C16" s="54">
        <v>90811.64</v>
      </c>
      <c r="D16" s="54">
        <v>90811.64</v>
      </c>
      <c r="E16" s="2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B30" sqref="B30"/>
    </sheetView>
  </sheetViews>
  <sheetFormatPr defaultColWidth="10" defaultRowHeight="13.5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9" max="9" width="11.5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171</v>
      </c>
      <c r="B2" s="2"/>
      <c r="C2" s="2"/>
      <c r="D2" s="2"/>
      <c r="E2" s="2"/>
    </row>
    <row r="3" ht="22.75" customHeight="1" spans="1:5">
      <c r="A3" s="34"/>
      <c r="B3" s="34"/>
      <c r="C3" s="3"/>
      <c r="D3" s="3"/>
      <c r="E3" s="35" t="s">
        <v>32</v>
      </c>
    </row>
    <row r="4" ht="37" customHeight="1" spans="1:5">
      <c r="A4" s="36" t="s">
        <v>172</v>
      </c>
      <c r="B4" s="36"/>
      <c r="C4" s="36" t="s">
        <v>173</v>
      </c>
      <c r="D4" s="36"/>
      <c r="E4" s="36"/>
    </row>
    <row r="5" ht="20" customHeight="1" spans="1:5">
      <c r="A5" s="36" t="s">
        <v>169</v>
      </c>
      <c r="B5" s="36" t="s">
        <v>170</v>
      </c>
      <c r="C5" s="36" t="s">
        <v>112</v>
      </c>
      <c r="D5" s="36" t="s">
        <v>174</v>
      </c>
      <c r="E5" s="36" t="s">
        <v>175</v>
      </c>
    </row>
    <row r="6" ht="20" customHeight="1" spans="1:5">
      <c r="A6" s="36"/>
      <c r="B6" s="37" t="s">
        <v>112</v>
      </c>
      <c r="C6" s="18">
        <v>1768674.37</v>
      </c>
      <c r="D6" s="18">
        <v>1768674.37</v>
      </c>
      <c r="E6" s="38">
        <v>75000</v>
      </c>
    </row>
    <row r="7" ht="20" customHeight="1" spans="1:5">
      <c r="A7" s="39" t="s">
        <v>176</v>
      </c>
      <c r="B7" s="40" t="s">
        <v>177</v>
      </c>
      <c r="C7" s="26">
        <v>1598791.49</v>
      </c>
      <c r="D7" s="26">
        <v>1598791.49</v>
      </c>
      <c r="E7" s="38"/>
    </row>
    <row r="8" ht="20" customHeight="1" spans="1:9">
      <c r="A8" s="41" t="s">
        <v>178</v>
      </c>
      <c r="B8" s="42" t="s">
        <v>179</v>
      </c>
      <c r="C8" s="43">
        <f t="shared" ref="C8:C10" si="0">D8+H8</f>
        <v>601476</v>
      </c>
      <c r="D8" s="28">
        <v>601476</v>
      </c>
      <c r="E8" s="38"/>
      <c r="G8">
        <f>C7+C13+C21</f>
        <v>1768674.37</v>
      </c>
      <c r="I8">
        <f>C7+C13+C21</f>
        <v>1768674.37</v>
      </c>
    </row>
    <row r="9" ht="20" customHeight="1" spans="1:5">
      <c r="A9" s="15" t="s">
        <v>180</v>
      </c>
      <c r="B9" s="42" t="s">
        <v>181</v>
      </c>
      <c r="C9" s="43">
        <v>549971.11</v>
      </c>
      <c r="D9" s="28">
        <v>549971.11</v>
      </c>
      <c r="E9" s="24"/>
    </row>
    <row r="10" ht="20" customHeight="1" spans="1:5">
      <c r="A10" s="15" t="s">
        <v>182</v>
      </c>
      <c r="B10" s="42" t="s">
        <v>183</v>
      </c>
      <c r="C10" s="43">
        <f t="shared" si="0"/>
        <v>366420</v>
      </c>
      <c r="D10" s="28">
        <v>366420</v>
      </c>
      <c r="E10" s="24"/>
    </row>
    <row r="11" ht="20" customHeight="1" spans="1:5">
      <c r="A11" s="15" t="s">
        <v>184</v>
      </c>
      <c r="B11" s="42" t="s">
        <v>185</v>
      </c>
      <c r="C11" s="44">
        <v>69211.64</v>
      </c>
      <c r="D11" s="28">
        <v>69211.64</v>
      </c>
      <c r="E11" s="24"/>
    </row>
    <row r="12" ht="20" customHeight="1" spans="1:5">
      <c r="A12" s="15" t="s">
        <v>186</v>
      </c>
      <c r="B12" s="42" t="s">
        <v>187</v>
      </c>
      <c r="C12" s="44">
        <v>11712.74</v>
      </c>
      <c r="D12" s="28">
        <v>11712.74</v>
      </c>
      <c r="E12" s="24"/>
    </row>
    <row r="13" ht="20" customHeight="1" spans="1:5">
      <c r="A13" s="27" t="s">
        <v>188</v>
      </c>
      <c r="B13" s="40" t="s">
        <v>189</v>
      </c>
      <c r="C13" s="28">
        <v>112782.98</v>
      </c>
      <c r="D13" s="24"/>
      <c r="E13" s="28">
        <v>112782.98</v>
      </c>
    </row>
    <row r="14" ht="20" customHeight="1" spans="1:5">
      <c r="A14" s="15" t="s">
        <v>190</v>
      </c>
      <c r="B14" s="42" t="s">
        <v>191</v>
      </c>
      <c r="C14" s="28">
        <f t="shared" ref="C14:C20" si="1">E14+G14</f>
        <v>35000</v>
      </c>
      <c r="D14" s="24"/>
      <c r="E14" s="28">
        <v>35000</v>
      </c>
    </row>
    <row r="15" ht="20" customHeight="1" spans="1:5">
      <c r="A15" s="15" t="s">
        <v>192</v>
      </c>
      <c r="B15" s="42" t="s">
        <v>193</v>
      </c>
      <c r="C15" s="28">
        <f t="shared" si="1"/>
        <v>5000</v>
      </c>
      <c r="D15" s="24"/>
      <c r="E15" s="28">
        <v>5000</v>
      </c>
    </row>
    <row r="16" ht="20" customHeight="1" spans="1:5">
      <c r="A16" s="15" t="s">
        <v>194</v>
      </c>
      <c r="B16" s="42" t="s">
        <v>195</v>
      </c>
      <c r="C16" s="28">
        <f t="shared" si="1"/>
        <v>5000</v>
      </c>
      <c r="D16" s="24"/>
      <c r="E16" s="28">
        <v>5000</v>
      </c>
    </row>
    <row r="17" ht="20" customHeight="1" spans="1:5">
      <c r="A17" s="15" t="s">
        <v>196</v>
      </c>
      <c r="B17" s="42" t="s">
        <v>197</v>
      </c>
      <c r="C17" s="28">
        <f t="shared" si="1"/>
        <v>25000</v>
      </c>
      <c r="D17" s="24"/>
      <c r="E17" s="28">
        <v>25000</v>
      </c>
    </row>
    <row r="18" ht="20" customHeight="1" spans="1:5">
      <c r="A18" s="15" t="s">
        <v>198</v>
      </c>
      <c r="B18" s="42" t="s">
        <v>199</v>
      </c>
      <c r="C18" s="26">
        <v>21295.89</v>
      </c>
      <c r="D18" s="24"/>
      <c r="E18" s="28">
        <v>21295.89</v>
      </c>
    </row>
    <row r="19" ht="20" customHeight="1" spans="1:5">
      <c r="A19" s="15" t="s">
        <v>200</v>
      </c>
      <c r="B19" s="42" t="s">
        <v>201</v>
      </c>
      <c r="C19" s="28">
        <v>16487.09</v>
      </c>
      <c r="D19" s="24"/>
      <c r="E19" s="28">
        <v>16487.09</v>
      </c>
    </row>
    <row r="20" ht="20" customHeight="1" spans="1:5">
      <c r="A20" s="15" t="s">
        <v>202</v>
      </c>
      <c r="B20" s="42" t="s">
        <v>203</v>
      </c>
      <c r="C20" s="28">
        <f t="shared" si="1"/>
        <v>5000</v>
      </c>
      <c r="D20" s="24"/>
      <c r="E20" s="28">
        <v>5000</v>
      </c>
    </row>
    <row r="21" ht="20" customHeight="1" spans="1:5">
      <c r="A21" s="27" t="s">
        <v>204</v>
      </c>
      <c r="B21" s="40" t="s">
        <v>205</v>
      </c>
      <c r="C21" s="24">
        <v>57099.9</v>
      </c>
      <c r="D21" s="24">
        <v>57099.9</v>
      </c>
      <c r="E21" s="28"/>
    </row>
    <row r="22" ht="20" customHeight="1" spans="1:5">
      <c r="A22" s="15" t="s">
        <v>206</v>
      </c>
      <c r="B22" s="42" t="s">
        <v>207</v>
      </c>
      <c r="C22" s="24">
        <v>57099.9</v>
      </c>
      <c r="D22" s="24">
        <v>57099.9</v>
      </c>
      <c r="E22" s="2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2023-02-23T02:53:23Z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8061E88B1443461895E08B58FC0DC497</vt:lpwstr>
  </property>
</Properties>
</file>