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tabRatio="698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<sst xmlns="http://schemas.openxmlformats.org/spreadsheetml/2006/main" count="577" uniqueCount="417">
  <si>
    <t>单位代码：</t>
  </si>
  <si>
    <t>单位名称：</t>
  </si>
  <si>
    <t>宁县人力资源和社会保障局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</si>
  <si>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</si>
  <si>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</si>
  <si>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</si>
  <si>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</si>
  <si>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</si>
  <si>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</si>
  <si>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</si>
  <si>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</si>
  <si>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</si>
  <si>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</si>
  <si>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</si>
  <si>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</si>
  <si>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</si>
  <si>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</si>
  <si>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</si>
  <si>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</si>
  <si>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</si>
  <si>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</si>
  <si>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</si>
  <si>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</si>
  <si>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</si>
  <si>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</si>
  <si>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</si>
  <si>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</si>
  <si>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</si>
  <si>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</si>
  <si>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</si>
  <si>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</si>
  <si>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</si>
  <si>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</si>
  <si>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</si>
  <si>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</si>
  <si>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</si>
  <si>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</si>
  <si>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</si>
  <si>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</si>
  <si>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</si>
  <si>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</si>
  <si>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</si>
  <si>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</si>
  <si>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</si>
  <si>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</si>
  <si>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</si>
  <si>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</si>
  <si>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</si>
  <si>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</si>
  <si>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</si>
  <si>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</si>
  <si>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</si>
  <si>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</si>
  <si>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</si>
  <si>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</si>
  <si>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</si>
  <si>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</si>
  <si>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</si>
  <si>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</si>
  <si>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</si>
  <si>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</si>
  <si>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</si>
  <si>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</si>
  <si>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</si>
  <si>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</si>
  <si>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</si>
  <si>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</si>
  <si>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</si>
  <si>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</si>
  <si>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</si>
  <si>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</si>
  <si>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</si>
  <si>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</si>
  <si>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</si>
  <si>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</si>
  <si>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</si>
  <si>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</si>
  <si>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</si>
  <si>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</si>
  <si>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</si>
  <si>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</si>
  <si>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</si>
  <si>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</si>
  <si>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</si>
  <si>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</si>
  <si>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</si>
  <si>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</si>
  <si>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</si>
  <si>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</si>
  <si>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</si>
  <si>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</si>
  <si>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</si>
  <si>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</si>
  <si>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</si>
  <si>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</si>
  <si>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</si>
  <si>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</si>
  <si>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</si>
  <si>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</si>
  <si>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</si>
  <si>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</si>
  <si>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</si>
  <si>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</si>
  <si>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</si>
  <si>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</si>
  <si>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</si>
  <si>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</si>
  <si>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</si>
  <si>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</si>
  <si>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</si>
  <si>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</si>
  <si>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</si>
  <si>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</si>
  <si>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科目编码</t>
  </si>
  <si>
    <t>科目名称</t>
  </si>
  <si>
    <t>合计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</si>
  <si>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</si>
  <si>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</si>
  <si>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</si>
  <si>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</si>
  <si>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</si>
  <si>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</si>
  <si>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20805</t>
  </si>
  <si>
    <t>行政事业单位养老支出</t>
  </si>
  <si>
    <t>2080501</t>
  </si>
  <si>
    <t>行政单位离退休</t>
  </si>
  <si>
    <t>20807</t>
  </si>
  <si>
    <t>就业补助</t>
  </si>
  <si>
    <t>2080705</t>
  </si>
  <si>
    <t>公益岗位补贴</t>
  </si>
  <si>
    <t>2080711</t>
  </si>
  <si>
    <t>就业见习补贴</t>
  </si>
  <si>
    <t>2080799</t>
  </si>
  <si>
    <t>其他就业补助支出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</si>
  <si>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</si>
  <si>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</si>
  <si>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</si>
  <si>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</si>
  <si>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</si>
  <si>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</si>
  <si>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</si>
  <si>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</si>
  <si>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</si>
  <si>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</si>
  <si>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</si>
  <si>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</si>
  <si>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</si>
  <si>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</si>
  <si>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</si>
  <si>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</si>
  <si>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</si>
  <si>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</si>
  <si>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</si>
  <si>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</si>
  <si>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</si>
  <si>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</si>
  <si>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</si>
  <si>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</si>
  <si>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</si>
  <si>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</si>
  <si>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</si>
  <si>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</si>
  <si>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</si>
  <si>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</si>
  <si>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</si>
  <si>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</si>
  <si>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</si>
  <si>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</si>
  <si>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</si>
  <si>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</si>
  <si>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</si>
  <si>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</si>
  <si>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</si>
  <si>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</si>
  <si>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</si>
  <si>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</si>
  <si>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</si>
  <si>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</si>
  <si>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</si>
  <si>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</si>
  <si>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</si>
  <si>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</si>
  <si>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</si>
  <si>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</si>
  <si>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</si>
  <si>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</si>
  <si>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</si>
  <si>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</si>
  <si>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</si>
  <si>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</si>
  <si>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</si>
  <si>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</si>
  <si>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</si>
  <si>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</si>
  <si>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</si>
  <si>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</si>
  <si>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</si>
  <si>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</si>
  <si>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</si>
  <si>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</si>
  <si>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</si>
  <si>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</si>
  <si>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</si>
  <si>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</si>
  <si>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</si>
  <si>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</si>
  <si>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</si>
  <si>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</si>
  <si>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</si>
  <si>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</si>
  <si>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</si>
  <si>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</si>
  <si>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</si>
  <si>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</si>
  <si>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</si>
  <si>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</si>
  <si>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</si>
  <si>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</si>
  <si>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</si>
  <si>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</si>
  <si>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</si>
  <si>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</si>
  <si>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</si>
  <si>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</si>
  <si>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</si>
  <si>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</si>
  <si>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</si>
  <si>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</si>
  <si>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</si>
  <si>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</si>
  <si>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</si>
  <si>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</si>
  <si>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</si>
  <si>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</si>
  <si>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</si>
  <si>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</si>
  <si>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</si>
  <si>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</si>
  <si>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</si>
  <si>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</si>
  <si>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</si>
  <si>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</si>
  <si>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</si>
  <si>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</si>
  <si>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</si>
  <si>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</si>
  <si>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</si>
  <si>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</si>
  <si>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</si>
  <si>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</si>
  <si>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</si>
  <si>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</si>
  <si>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</si>
  <si>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</si>
  <si>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</si>
  <si>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</si>
  <si>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</si>
  <si>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</si>
  <si>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</si>
  <si>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</si>
  <si>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</si>
  <si>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</si>
  <si>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</si>
  <si>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</si>
  <si>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</si>
  <si>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</si>
  <si>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</si>
  <si>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</si>
  <si>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</si>
  <si>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</si>
  <si>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</si>
  <si>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</si>
  <si>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</si>
  <si>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</si>
  <si>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</si>
  <si>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</si>
  <si>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</si>
  <si>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</si>
  <si>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</si>
  <si>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</si>
  <si>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</si>
  <si>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</si>
  <si>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</si>
  <si>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</si>
  <si>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</si>
  <si>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</si>
  <si>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</si>
  <si>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</si>
  <si>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</si>
  <si>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</si>
  <si>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</si>
  <si>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</si>
  <si>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</si>
  <si>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</si>
  <si>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>代缴社会保险费</t>
  </si>
  <si>
    <t>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</si>
  <si>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</si>
  <si>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</si>
  <si>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</si>
  <si>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</si>
  <si>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</si>
  <si>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</si>
  <si>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</si>
  <si>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</si>
  <si>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</si>
  <si>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</si>
  <si>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</si>
  <si>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</si>
  <si>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</si>
  <si>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</si>
  <si>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</si>
  <si>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</si>
  <si>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</si>
  <si>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</si>
  <si>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</si>
  <si>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</si>
  <si>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</si>
  <si>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</si>
  <si>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</si>
  <si>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</si>
  <si>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</si>
  <si>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</si>
  <si>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</si>
  <si>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</si>
  <si>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</si>
  <si>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</si>
  <si>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</si>
  <si>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</si>
  <si>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张建新</t>
  </si>
  <si>
    <t>联系电话</t>
  </si>
  <si>
    <t>09346622297</t>
  </si>
  <si>
    <t>部门（单位）职能</t>
  </si>
  <si>
    <t>依据</t>
  </si>
  <si>
    <t>关于印发《宁县人力资源和社会保障局职能配置、内设机构和人员编制规定》的通知（宁办字〔2019〕47号）</t>
  </si>
  <si>
    <t>职能概述</t>
  </si>
  <si>
    <t>贯彻执行国家、省、市关于人力资源和社会保障事业发展规划、政策、法规；拟订全县人力资源和社会保障事业发展规划、政策，组织起草全县人力资源和社会保障方面规范性文件，并组织实施和监督检查。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</si>
  <si>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</si>
  <si>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</si>
  <si>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</si>
  <si>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</si>
  <si>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</si>
  <si>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</si>
  <si>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</si>
  <si>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</si>
  <si>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</si>
  <si>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</si>
  <si>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</si>
  <si>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</si>
  <si>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</si>
  <si>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宋体"/>
        <charset val="1"/>
      </rPr>
      <t>机关财务管理制度</t>
    </r>
    <r>
      <rPr>
        <sz val="9"/>
        <color rgb="FF000000"/>
        <rFont val="Calibri"/>
        <charset val="1"/>
      </rPr>
      <t xml:space="preserve">    </t>
    </r>
    <r>
      <rPr>
        <sz val="9"/>
        <color rgb="FF000000"/>
        <rFont val="宋体"/>
        <charset val="1"/>
      </rPr>
      <t>出差派差制度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内部控制制度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请销假制度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政府采购制度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重大事项集体决策制度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</si>
  <si>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</si>
  <si>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</si>
  <si>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</si>
  <si>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</si>
  <si>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</si>
  <si>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</si>
  <si>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</si>
  <si>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</si>
  <si>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</si>
  <si>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</si>
  <si>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</si>
  <si>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</si>
  <si>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</si>
  <si>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</si>
  <si>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</si>
  <si>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</si>
  <si>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</si>
  <si>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</si>
  <si>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</si>
  <si>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</si>
  <si>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</si>
  <si>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</si>
  <si>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</si>
  <si>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t>效益指标</t>
  </si>
  <si>
    <t>经济效益指标</t>
  </si>
  <si>
    <t>单位正常运行</t>
  </si>
  <si>
    <t>推动全县人社工作良好发展</t>
  </si>
  <si>
    <t>满意度指标</t>
  </si>
  <si>
    <t>服务对象满意度指标</t>
  </si>
  <si>
    <t>服务对象满意度</t>
  </si>
  <si>
    <t>≥98%</t>
  </si>
  <si>
    <t>项目支出绩效目标表</t>
  </si>
  <si>
    <t>预算单位</t>
  </si>
  <si>
    <t>项目名称</t>
  </si>
  <si>
    <t>乡村公益岗位补贴</t>
  </si>
  <si>
    <t>一级项目名称</t>
  </si>
  <si>
    <t>二级项目名称</t>
  </si>
  <si>
    <t>项目类型</t>
  </si>
  <si>
    <t>专项资金</t>
  </si>
  <si>
    <t>资金用途</t>
  </si>
  <si>
    <t>资金性质</t>
  </si>
  <si>
    <t>一般公共预算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</si>
  <si>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</si>
  <si>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</si>
  <si>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</si>
  <si>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</si>
  <si>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</si>
  <si>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</si>
  <si>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</si>
  <si>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r>
      <rPr>
        <b/>
        <sz val="9"/>
        <color rgb="FF000000"/>
        <rFont val="宋体"/>
        <charset val="1"/>
      </rPr>
      <t>产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出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指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标</t>
    </r>
  </si>
  <si>
    <t>乡村公益岗位补贴人数</t>
  </si>
  <si>
    <t>≧2059人</t>
  </si>
  <si>
    <t>质量指标</t>
  </si>
  <si>
    <t>乡村公益岗位补贴兑付准确率</t>
  </si>
  <si>
    <t>≧100%</t>
  </si>
  <si>
    <t>时效指标</t>
  </si>
  <si>
    <t xml:space="preserve"> 资金在规定时间内下达率</t>
  </si>
  <si>
    <t>补贴资金在规定时间内支付到位率</t>
  </si>
  <si>
    <t>成本指标</t>
  </si>
  <si>
    <t>乡村公益岗位人均标准</t>
  </si>
  <si>
    <t>≧0.05万元</t>
  </si>
  <si>
    <t>效
益
指
标</t>
  </si>
  <si>
    <t>乡村公益岗位资金兑付金额</t>
  </si>
  <si>
    <t>≧1115.4万元</t>
  </si>
  <si>
    <t>社会效益指标</t>
  </si>
  <si>
    <t>乡村公益岗位就业人数</t>
  </si>
  <si>
    <t>乡村公益岗位人员满意度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</si>
</sst>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68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8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b/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6" borderId="8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0" borderId="9" applyNumberFormat="0" applyFon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8" fillId="14" borderId="12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60" fillId="15" borderId="13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1" fillId="0" borderId="0"/>
  </cellStyleXfs>
  <cellXfs count="16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0" fontId="21" fillId="0" borderId="0" xfId="0" applyFont="1" applyFill="1" applyAlignment="1"/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/>
    <xf numFmtId="0" fontId="20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18" fillId="0" borderId="1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 applyAlignment="1">
      <alignment horizontal="right" vertical="center" wrapText="1"/>
    </xf>
    <xf numFmtId="0" fontId="32" fillId="0" borderId="0" xfId="0" applyFo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3" fillId="0" borderId="1" xfId="0" applyNumberFormat="1" applyFont="1" applyBorder="1" applyAlignment="1">
      <alignment vertical="center" wrapText="1"/>
    </xf>
    <xf numFmtId="49" fontId="29" fillId="0" borderId="1" xfId="0" applyNumberFormat="1" applyFont="1" applyFill="1" applyBorder="1" applyAlignment="1" applyProtection="1">
      <alignment horizontal="left" vertical="center"/>
    </xf>
    <xf numFmtId="49" fontId="34" fillId="0" borderId="1" xfId="0" applyNumberFormat="1" applyFont="1" applyFill="1" applyBorder="1" applyAlignment="1">
      <alignment horizontal="left" vertical="center" wrapText="1"/>
    </xf>
    <xf numFmtId="0" fontId="33" fillId="3" borderId="1" xfId="0" applyNumberFormat="1" applyFont="1" applyFill="1" applyBorder="1" applyAlignment="1">
      <alignment horizontal="right" vertical="center" wrapText="1"/>
    </xf>
    <xf numFmtId="0" fontId="33" fillId="0" borderId="1" xfId="0" applyNumberFormat="1" applyFont="1" applyBorder="1" applyAlignment="1">
      <alignment horizontal="right" vertical="center" wrapText="1"/>
    </xf>
    <xf numFmtId="0" fontId="35" fillId="3" borderId="1" xfId="0" applyNumberFormat="1" applyFont="1" applyFill="1" applyBorder="1" applyAlignment="1">
      <alignment horizontal="right" vertical="center" wrapText="1"/>
    </xf>
    <xf numFmtId="0" fontId="35" fillId="0" borderId="1" xfId="0" applyNumberFormat="1" applyFont="1" applyFill="1" applyBorder="1" applyAlignment="1">
      <alignment horizontal="right" vertical="center" wrapText="1"/>
    </xf>
    <xf numFmtId="0" fontId="35" fillId="0" borderId="1" xfId="0" applyNumberFormat="1" applyFont="1" applyBorder="1" applyAlignment="1">
      <alignment horizontal="right" vertical="center" wrapText="1"/>
    </xf>
    <xf numFmtId="0" fontId="0" fillId="0" borderId="0" xfId="0" applyNumberFormat="1" applyFont="1">
      <alignment vertical="center"/>
    </xf>
    <xf numFmtId="0" fontId="32" fillId="0" borderId="1" xfId="0" applyNumberFormat="1" applyFont="1" applyBorder="1">
      <alignment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0" fillId="4" borderId="0" xfId="0" applyFont="1" applyFill="1">
      <alignment vertical="center"/>
    </xf>
    <xf numFmtId="0" fontId="32" fillId="4" borderId="0" xfId="0" applyFont="1" applyFill="1">
      <alignment vertical="center"/>
    </xf>
    <xf numFmtId="0" fontId="18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vertical="center" wrapText="1"/>
    </xf>
    <xf numFmtId="0" fontId="31" fillId="4" borderId="0" xfId="0" applyFont="1" applyFill="1" applyBorder="1" applyAlignment="1">
      <alignment horizontal="right" vertical="center" wrapText="1"/>
    </xf>
    <xf numFmtId="0" fontId="31" fillId="4" borderId="1" xfId="0" applyFont="1" applyFill="1" applyBorder="1" applyAlignment="1">
      <alignment horizontal="center" vertical="center" wrapText="1"/>
    </xf>
    <xf numFmtId="4" fontId="31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31" fillId="4" borderId="1" xfId="0" applyNumberFormat="1" applyFont="1" applyFill="1" applyBorder="1" applyAlignment="1">
      <alignment vertical="center" wrapText="1"/>
    </xf>
    <xf numFmtId="49" fontId="29" fillId="4" borderId="1" xfId="0" applyNumberFormat="1" applyFont="1" applyFill="1" applyBorder="1" applyAlignment="1" applyProtection="1">
      <alignment horizontal="left" vertical="center"/>
    </xf>
    <xf numFmtId="0" fontId="31" fillId="4" borderId="1" xfId="0" applyNumberFormat="1" applyFont="1" applyFill="1" applyBorder="1" applyAlignment="1">
      <alignment horizontal="right" vertical="center" wrapText="1"/>
    </xf>
    <xf numFmtId="49" fontId="25" fillId="4" borderId="1" xfId="0" applyNumberFormat="1" applyFont="1" applyFill="1" applyBorder="1" applyAlignment="1" applyProtection="1">
      <alignment horizontal="left" vertical="center"/>
    </xf>
    <xf numFmtId="0" fontId="20" fillId="4" borderId="1" xfId="0" applyNumberFormat="1" applyFont="1" applyFill="1" applyBorder="1" applyAlignment="1">
      <alignment vertical="center" wrapText="1"/>
    </xf>
    <xf numFmtId="0" fontId="20" fillId="4" borderId="1" xfId="0" applyNumberFormat="1" applyFont="1" applyFill="1" applyBorder="1" applyAlignment="1">
      <alignment horizontal="right" vertical="center" wrapText="1"/>
    </xf>
    <xf numFmtId="0" fontId="36" fillId="4" borderId="1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vertical="center" wrapText="1"/>
    </xf>
    <xf numFmtId="49" fontId="36" fillId="4" borderId="1" xfId="0" applyNumberFormat="1" applyFont="1" applyFill="1" applyBorder="1" applyAlignment="1">
      <alignment vertical="center" wrapText="1"/>
    </xf>
    <xf numFmtId="49" fontId="37" fillId="4" borderId="1" xfId="0" applyNumberFormat="1" applyFont="1" applyFill="1" applyBorder="1" applyAlignment="1">
      <alignment vertical="center" wrapText="1"/>
    </xf>
    <xf numFmtId="0" fontId="31" fillId="0" borderId="5" xfId="0" applyFont="1" applyBorder="1" applyAlignment="1">
      <alignment horizontal="center" vertical="center" wrapText="1"/>
    </xf>
    <xf numFmtId="4" fontId="31" fillId="0" borderId="5" xfId="0" applyNumberFormat="1" applyFont="1" applyBorder="1" applyAlignment="1">
      <alignment horizontal="right" vertical="center" wrapText="1"/>
    </xf>
    <xf numFmtId="0" fontId="38" fillId="0" borderId="1" xfId="0" applyFont="1" applyFill="1" applyBorder="1" applyAlignment="1">
      <alignment horizontal="center" wrapText="1"/>
    </xf>
    <xf numFmtId="0" fontId="37" fillId="0" borderId="5" xfId="0" applyNumberFormat="1" applyFont="1" applyBorder="1" applyAlignment="1">
      <alignment horizontal="right" vertical="center" wrapText="1"/>
    </xf>
    <xf numFmtId="0" fontId="37" fillId="0" borderId="5" xfId="0" applyNumberFormat="1" applyFont="1" applyBorder="1" applyAlignment="1">
      <alignment vertical="center" wrapText="1"/>
    </xf>
    <xf numFmtId="4" fontId="37" fillId="0" borderId="5" xfId="0" applyNumberFormat="1" applyFont="1" applyBorder="1" applyAlignment="1">
      <alignment vertical="center" wrapText="1"/>
    </xf>
    <xf numFmtId="4" fontId="31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177" fontId="37" fillId="0" borderId="5" xfId="0" applyNumberFormat="1" applyFont="1" applyBorder="1" applyAlignment="1">
      <alignment horizontal="right" vertical="center" wrapText="1"/>
    </xf>
    <xf numFmtId="177" fontId="9" fillId="0" borderId="5" xfId="0" applyNumberFormat="1" applyFont="1" applyBorder="1" applyAlignment="1">
      <alignment horizontal="right" vertical="center" wrapText="1"/>
    </xf>
    <xf numFmtId="4" fontId="36" fillId="0" borderId="5" xfId="0" applyNumberFormat="1" applyFont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177" fontId="31" fillId="0" borderId="5" xfId="0" applyNumberFormat="1" applyFont="1" applyBorder="1" applyAlignment="1">
      <alignment vertical="center" wrapText="1"/>
    </xf>
    <xf numFmtId="177" fontId="31" fillId="0" borderId="5" xfId="0" applyNumberFormat="1" applyFont="1" applyBorder="1" applyAlignment="1">
      <alignment horizontal="right" vertical="center" wrapText="1"/>
    </xf>
    <xf numFmtId="0" fontId="18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1" xfId="49" applyFont="1" applyFill="1" applyBorder="1" applyAlignment="1" applyProtection="1">
      <alignment vertical="center"/>
    </xf>
    <xf numFmtId="0" fontId="39" fillId="0" borderId="1" xfId="0" applyNumberFormat="1" applyFont="1" applyFill="1" applyBorder="1" applyAlignment="1">
      <alignment horizontal="right" vertical="center"/>
    </xf>
    <xf numFmtId="178" fontId="39" fillId="0" borderId="1" xfId="0" applyNumberFormat="1" applyFont="1" applyFill="1" applyBorder="1" applyAlignment="1">
      <alignment horizontal="right"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0" fontId="25" fillId="0" borderId="1" xfId="49" applyFont="1" applyBorder="1" applyAlignment="1" applyProtection="1">
      <alignment vertical="center"/>
    </xf>
    <xf numFmtId="0" fontId="29" fillId="0" borderId="1" xfId="49" applyFont="1" applyFill="1" applyBorder="1" applyAlignment="1" applyProtection="1">
      <alignment horizontal="center" vertical="center"/>
    </xf>
    <xf numFmtId="178" fontId="29" fillId="0" borderId="1" xfId="0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177" fontId="42" fillId="0" borderId="5" xfId="0" applyNumberFormat="1" applyFont="1" applyBorder="1" applyAlignment="1">
      <alignment horizontal="right" vertical="center" wrapText="1"/>
    </xf>
    <xf numFmtId="0" fontId="42" fillId="0" borderId="5" xfId="0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  <xf numFmtId="4" fontId="41" fillId="0" borderId="5" xfId="0" applyNumberFormat="1" applyFont="1" applyBorder="1" applyAlignment="1">
      <alignment vertical="center" wrapText="1"/>
    </xf>
    <xf numFmtId="0" fontId="41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5" xfId="0" applyFont="1" applyBorder="1" applyAlignment="1">
      <alignment horizontal="center" vertical="center" wrapText="1"/>
    </xf>
    <xf numFmtId="0" fontId="44" fillId="0" borderId="5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179" fontId="20" fillId="0" borderId="0" xfId="0" applyNumberFormat="1" applyFont="1" applyBorder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20" sqref="L2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14.3" customHeight="1" spans="1:1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2.75" customHeight="1" spans="1:11">
      <c r="A3" s="39"/>
      <c r="B3" s="39" t="s">
        <v>0</v>
      </c>
      <c r="C3" s="156">
        <v>606001</v>
      </c>
      <c r="D3" s="156"/>
      <c r="E3" s="39"/>
      <c r="F3" s="39"/>
      <c r="G3" s="39"/>
      <c r="H3" s="39"/>
      <c r="I3" s="39"/>
      <c r="J3" s="39"/>
      <c r="K3" s="39"/>
    </row>
    <row r="4" ht="22.75" customHeight="1" spans="1:11">
      <c r="A4" s="39"/>
      <c r="B4" s="39" t="s">
        <v>1</v>
      </c>
      <c r="C4" s="39" t="s">
        <v>2</v>
      </c>
      <c r="D4" s="39"/>
      <c r="E4" s="39"/>
      <c r="F4" s="39"/>
      <c r="G4" s="39"/>
      <c r="H4" s="39"/>
      <c r="I4" s="39"/>
      <c r="J4" s="39"/>
      <c r="K4" s="39"/>
    </row>
    <row r="5" ht="14.3" customHeight="1" spans="1:1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ht="78.55" customHeight="1" spans="1:11">
      <c r="A6" s="37"/>
      <c r="B6" s="157" t="s">
        <v>3</v>
      </c>
      <c r="C6" s="157"/>
      <c r="D6" s="157"/>
      <c r="E6" s="157"/>
      <c r="F6" s="157"/>
      <c r="G6" s="157"/>
      <c r="H6" s="157"/>
      <c r="I6" s="157"/>
      <c r="J6" s="157"/>
      <c r="K6" s="157"/>
    </row>
    <row r="7" ht="22.75" customHeight="1" spans="1:1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22.75" customHeight="1" spans="1:1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22.75" customHeight="1" spans="1:1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ht="22.75" customHeight="1" spans="1:11">
      <c r="A10" s="39"/>
      <c r="B10" s="39" t="s">
        <v>4</v>
      </c>
      <c r="C10" s="39"/>
      <c r="F10" s="158" t="s">
        <v>5</v>
      </c>
      <c r="G10" s="159"/>
      <c r="H10" s="39"/>
      <c r="I10" s="39"/>
      <c r="J10" s="39"/>
      <c r="K10" s="39"/>
    </row>
    <row r="11" ht="22.75" customHeight="1" spans="1:1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ht="22.75" customHeight="1" spans="1:11">
      <c r="A12" s="39"/>
      <c r="B12" s="158" t="s">
        <v>6</v>
      </c>
      <c r="C12" s="158"/>
      <c r="D12" s="39"/>
      <c r="E12" s="158" t="s">
        <v>7</v>
      </c>
      <c r="F12" s="37"/>
      <c r="G12" s="39"/>
      <c r="H12" s="158" t="s">
        <v>8</v>
      </c>
      <c r="I12" s="37"/>
      <c r="J12" s="39"/>
      <c r="K12" s="39"/>
    </row>
    <row r="13" ht="14.3" customHeight="1" spans="1:11">
      <c r="A13" s="37"/>
      <c r="B13" s="37"/>
      <c r="C13" s="37" t="s">
        <v>9</v>
      </c>
      <c r="D13" s="37"/>
      <c r="E13" s="37"/>
      <c r="F13" s="37"/>
      <c r="G13" s="37"/>
      <c r="H13" s="37"/>
      <c r="I13" s="37"/>
      <c r="J13" s="37"/>
      <c r="K13" s="37"/>
    </row>
    <row r="14" ht="14.3" customHeight="1" spans="1:1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14.3" customHeight="1" spans="1:1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7"/>
      <c r="B1" s="37"/>
    </row>
    <row r="2" ht="39.15" customHeight="1" spans="1:3">
      <c r="A2" s="37"/>
      <c r="B2" s="152" t="s">
        <v>10</v>
      </c>
      <c r="C2" s="152"/>
    </row>
    <row r="3" ht="29.35" customHeight="1" spans="1:3">
      <c r="A3" s="153"/>
      <c r="B3" s="154" t="s">
        <v>11</v>
      </c>
      <c r="C3" s="154" t="s">
        <v>12</v>
      </c>
    </row>
    <row r="4" ht="28.45" customHeight="1" spans="1:3">
      <c r="A4" s="143"/>
      <c r="B4" s="155" t="s">
        <v>13</v>
      </c>
      <c r="C4" s="69" t="s">
        <v>14</v>
      </c>
    </row>
    <row r="5" ht="28.45" customHeight="1" spans="1:3">
      <c r="A5" s="143"/>
      <c r="B5" s="155" t="s">
        <v>15</v>
      </c>
      <c r="C5" s="69" t="s">
        <v>16</v>
      </c>
    </row>
    <row r="6" ht="28.45" customHeight="1" spans="1:3">
      <c r="A6" s="143"/>
      <c r="B6" s="155" t="s">
        <v>17</v>
      </c>
      <c r="C6" s="69" t="s">
        <v>18</v>
      </c>
    </row>
    <row r="7" ht="28.45" customHeight="1" spans="1:3">
      <c r="A7" s="143"/>
      <c r="B7" s="155" t="s">
        <v>19</v>
      </c>
      <c r="C7" s="69"/>
    </row>
    <row r="8" ht="28.45" customHeight="1" spans="1:3">
      <c r="A8" s="143"/>
      <c r="B8" s="155" t="s">
        <v>20</v>
      </c>
      <c r="C8" s="69" t="s">
        <v>21</v>
      </c>
    </row>
    <row r="9" ht="28.45" customHeight="1" spans="1:3">
      <c r="A9" s="143"/>
      <c r="B9" s="155" t="s">
        <v>22</v>
      </c>
      <c r="C9" s="69" t="s">
        <v>23</v>
      </c>
    </row>
    <row r="10" ht="28.45" customHeight="1" spans="1:3">
      <c r="A10" s="143"/>
      <c r="B10" s="155" t="s">
        <v>24</v>
      </c>
      <c r="C10" s="69" t="s">
        <v>25</v>
      </c>
    </row>
    <row r="11" ht="28.45" customHeight="1" spans="1:3">
      <c r="A11" s="143"/>
      <c r="B11" s="155" t="s">
        <v>26</v>
      </c>
      <c r="C11" s="69" t="s">
        <v>27</v>
      </c>
    </row>
    <row r="12" ht="28.45" customHeight="1" spans="1:3">
      <c r="A12" s="143"/>
      <c r="B12" s="155" t="s">
        <v>28</v>
      </c>
      <c r="C12" s="69"/>
    </row>
    <row r="13" ht="28.45" customHeight="1" spans="1:3">
      <c r="A13" s="37"/>
      <c r="B13" s="155" t="s">
        <v>29</v>
      </c>
      <c r="C13" s="69"/>
    </row>
    <row r="14" ht="28.45" customHeight="1" spans="1:3">
      <c r="A14" s="37"/>
      <c r="B14" s="155" t="s">
        <v>30</v>
      </c>
      <c r="C14" s="69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J26" sqref="J26"/>
    </sheetView>
  </sheetViews>
  <sheetFormatPr defaultColWidth="10" defaultRowHeight="13.5" outlineLevelCol="3"/>
  <cols>
    <col min="1" max="1" width="26" customWidth="1"/>
    <col min="2" max="2" width="13.625" customWidth="1"/>
    <col min="3" max="3" width="28.125" customWidth="1"/>
    <col min="4" max="4" width="14.5583333333333" customWidth="1"/>
  </cols>
  <sheetData>
    <row r="1" ht="14.3" customHeight="1" spans="1:4">
      <c r="A1" s="37"/>
      <c r="B1" s="37"/>
      <c r="C1" s="37"/>
      <c r="D1" s="37"/>
    </row>
    <row r="2" ht="28" customHeight="1" spans="1:4">
      <c r="A2" s="38" t="s">
        <v>31</v>
      </c>
      <c r="B2" s="38"/>
      <c r="C2" s="38"/>
      <c r="D2" s="38"/>
    </row>
    <row r="3" ht="22.75" customHeight="1" spans="1:4">
      <c r="A3" s="143"/>
      <c r="B3" s="143"/>
      <c r="C3" s="143"/>
      <c r="D3" s="144" t="s">
        <v>32</v>
      </c>
    </row>
    <row r="4" ht="16" customHeight="1" spans="1:4">
      <c r="A4" s="107" t="s">
        <v>33</v>
      </c>
      <c r="B4" s="107"/>
      <c r="C4" s="107" t="s">
        <v>34</v>
      </c>
      <c r="D4" s="107"/>
    </row>
    <row r="5" ht="16" customHeight="1" spans="1:4">
      <c r="A5" s="107" t="s">
        <v>35</v>
      </c>
      <c r="B5" s="107" t="s">
        <v>36</v>
      </c>
      <c r="C5" s="107" t="s">
        <v>35</v>
      </c>
      <c r="D5" s="107" t="s">
        <v>36</v>
      </c>
    </row>
    <row r="6" ht="16" customHeight="1" spans="1:4">
      <c r="A6" s="145" t="s">
        <v>37</v>
      </c>
      <c r="B6" s="146">
        <f>表6!C6</f>
        <v>21950159.08</v>
      </c>
      <c r="C6" s="145" t="s">
        <v>38</v>
      </c>
      <c r="D6" s="146"/>
    </row>
    <row r="7" ht="16" customHeight="1" spans="1:4">
      <c r="A7" s="145" t="s">
        <v>39</v>
      </c>
      <c r="B7" s="146"/>
      <c r="C7" s="145" t="s">
        <v>40</v>
      </c>
      <c r="D7" s="147"/>
    </row>
    <row r="8" ht="16" customHeight="1" spans="1:4">
      <c r="A8" s="145" t="s">
        <v>41</v>
      </c>
      <c r="B8" s="146"/>
      <c r="C8" s="145" t="s">
        <v>42</v>
      </c>
      <c r="D8" s="147"/>
    </row>
    <row r="9" ht="16" customHeight="1" spans="1:4">
      <c r="A9" s="145" t="s">
        <v>43</v>
      </c>
      <c r="B9" s="146"/>
      <c r="C9" s="145" t="s">
        <v>44</v>
      </c>
      <c r="D9" s="147"/>
    </row>
    <row r="10" ht="16" customHeight="1" spans="1:4">
      <c r="A10" s="145" t="s">
        <v>45</v>
      </c>
      <c r="B10" s="146"/>
      <c r="C10" s="145" t="s">
        <v>46</v>
      </c>
      <c r="D10" s="147"/>
    </row>
    <row r="11" ht="16" customHeight="1" spans="1:4">
      <c r="A11" s="145" t="s">
        <v>47</v>
      </c>
      <c r="B11" s="146"/>
      <c r="C11" s="145" t="s">
        <v>48</v>
      </c>
      <c r="D11" s="147"/>
    </row>
    <row r="12" ht="16" customHeight="1" spans="1:4">
      <c r="A12" s="145" t="s">
        <v>49</v>
      </c>
      <c r="B12" s="146"/>
      <c r="C12" s="145" t="s">
        <v>50</v>
      </c>
      <c r="D12" s="147"/>
    </row>
    <row r="13" ht="16" customHeight="1" spans="1:4">
      <c r="A13" s="145" t="s">
        <v>51</v>
      </c>
      <c r="B13" s="146"/>
      <c r="C13" s="145" t="s">
        <v>52</v>
      </c>
      <c r="D13" s="147">
        <f>表4!D14</f>
        <v>21769339.84</v>
      </c>
    </row>
    <row r="14" ht="16" customHeight="1" spans="1:4">
      <c r="A14" s="145" t="s">
        <v>53</v>
      </c>
      <c r="B14" s="146"/>
      <c r="C14" s="145" t="s">
        <v>54</v>
      </c>
      <c r="D14" s="147"/>
    </row>
    <row r="15" ht="16" customHeight="1" spans="1:4">
      <c r="A15" s="145"/>
      <c r="B15" s="148"/>
      <c r="C15" s="145" t="s">
        <v>55</v>
      </c>
      <c r="D15" s="147">
        <f>表4!D16</f>
        <v>180819.24</v>
      </c>
    </row>
    <row r="16" ht="16" customHeight="1" spans="1:4">
      <c r="A16" s="145"/>
      <c r="B16" s="148"/>
      <c r="C16" s="145" t="s">
        <v>56</v>
      </c>
      <c r="D16" s="147"/>
    </row>
    <row r="17" ht="16" customHeight="1" spans="1:4">
      <c r="A17" s="145"/>
      <c r="B17" s="148"/>
      <c r="C17" s="145" t="s">
        <v>57</v>
      </c>
      <c r="D17" s="147"/>
    </row>
    <row r="18" ht="16" customHeight="1" spans="1:4">
      <c r="A18" s="145"/>
      <c r="B18" s="148"/>
      <c r="C18" s="145" t="s">
        <v>58</v>
      </c>
      <c r="D18" s="147"/>
    </row>
    <row r="19" ht="16" customHeight="1" spans="1:4">
      <c r="A19" s="145"/>
      <c r="B19" s="148"/>
      <c r="C19" s="145" t="s">
        <v>59</v>
      </c>
      <c r="D19" s="147"/>
    </row>
    <row r="20" ht="16" customHeight="1" spans="1:4">
      <c r="A20" s="149"/>
      <c r="B20" s="150"/>
      <c r="C20" s="145" t="s">
        <v>60</v>
      </c>
      <c r="D20" s="147"/>
    </row>
    <row r="21" ht="16" customHeight="1" spans="1:4">
      <c r="A21" s="149"/>
      <c r="B21" s="150"/>
      <c r="C21" s="145" t="s">
        <v>61</v>
      </c>
      <c r="D21" s="147"/>
    </row>
    <row r="22" ht="16" customHeight="1" spans="1:4">
      <c r="A22" s="149"/>
      <c r="B22" s="150"/>
      <c r="C22" s="145" t="s">
        <v>62</v>
      </c>
      <c r="D22" s="147"/>
    </row>
    <row r="23" ht="16" customHeight="1" spans="1:4">
      <c r="A23" s="149"/>
      <c r="B23" s="150"/>
      <c r="C23" s="145" t="s">
        <v>63</v>
      </c>
      <c r="D23" s="147"/>
    </row>
    <row r="24" ht="16" customHeight="1" spans="1:4">
      <c r="A24" s="149"/>
      <c r="B24" s="150"/>
      <c r="C24" s="145" t="s">
        <v>64</v>
      </c>
      <c r="D24" s="147"/>
    </row>
    <row r="25" ht="16" customHeight="1" spans="1:4">
      <c r="A25" s="145"/>
      <c r="B25" s="148"/>
      <c r="C25" s="145" t="s">
        <v>65</v>
      </c>
      <c r="D25" s="147"/>
    </row>
    <row r="26" ht="16" customHeight="1" spans="1:4">
      <c r="A26" s="145"/>
      <c r="B26" s="148"/>
      <c r="C26" s="145" t="s">
        <v>66</v>
      </c>
      <c r="D26" s="147"/>
    </row>
    <row r="27" ht="16" customHeight="1" spans="1:4">
      <c r="A27" s="145"/>
      <c r="B27" s="148"/>
      <c r="C27" s="145" t="s">
        <v>67</v>
      </c>
      <c r="D27" s="147"/>
    </row>
    <row r="28" ht="16" customHeight="1" spans="1:4">
      <c r="A28" s="149"/>
      <c r="B28" s="150"/>
      <c r="C28" s="145" t="s">
        <v>68</v>
      </c>
      <c r="D28" s="147"/>
    </row>
    <row r="29" ht="16" customHeight="1" spans="1:4">
      <c r="A29" s="149"/>
      <c r="B29" s="150"/>
      <c r="C29" s="145" t="s">
        <v>69</v>
      </c>
      <c r="D29" s="147"/>
    </row>
    <row r="30" ht="16" customHeight="1" spans="1:4">
      <c r="A30" s="149"/>
      <c r="B30" s="150"/>
      <c r="C30" s="145" t="s">
        <v>70</v>
      </c>
      <c r="D30" s="147"/>
    </row>
    <row r="31" ht="16" customHeight="1" spans="1:4">
      <c r="A31" s="149"/>
      <c r="B31" s="150"/>
      <c r="C31" s="145" t="s">
        <v>71</v>
      </c>
      <c r="D31" s="147"/>
    </row>
    <row r="32" ht="16" customHeight="1" spans="1:4">
      <c r="A32" s="149"/>
      <c r="B32" s="150"/>
      <c r="C32" s="145" t="s">
        <v>72</v>
      </c>
      <c r="D32" s="147"/>
    </row>
    <row r="33" ht="16" customHeight="1" spans="1:4">
      <c r="A33" s="145"/>
      <c r="B33" s="145"/>
      <c r="C33" s="145" t="s">
        <v>73</v>
      </c>
      <c r="D33" s="147"/>
    </row>
    <row r="34" ht="16" customHeight="1" spans="1:4">
      <c r="A34" s="145"/>
      <c r="B34" s="145"/>
      <c r="C34" s="145" t="s">
        <v>74</v>
      </c>
      <c r="D34" s="147"/>
    </row>
    <row r="35" ht="16" customHeight="1" spans="1:4">
      <c r="A35" s="145"/>
      <c r="B35" s="145"/>
      <c r="C35" s="145" t="s">
        <v>75</v>
      </c>
      <c r="D35" s="147"/>
    </row>
    <row r="36" ht="16" customHeight="1" spans="1:4">
      <c r="A36" s="149" t="s">
        <v>76</v>
      </c>
      <c r="B36" s="151">
        <f>SUM(B6:B14)</f>
        <v>21950159.08</v>
      </c>
      <c r="C36" s="149" t="s">
        <v>77</v>
      </c>
      <c r="D36" s="151">
        <f>SUM(D6:D35)</f>
        <v>21950159.08</v>
      </c>
    </row>
    <row r="37" ht="16" customHeight="1" spans="1:4">
      <c r="A37" s="149" t="s">
        <v>78</v>
      </c>
      <c r="B37" s="151"/>
      <c r="C37" s="149" t="s">
        <v>79</v>
      </c>
      <c r="D37" s="151"/>
    </row>
    <row r="38" ht="16" customHeight="1" spans="1:4">
      <c r="A38" s="149" t="s">
        <v>80</v>
      </c>
      <c r="B38" s="151">
        <f>B36+B37</f>
        <v>21950159.08</v>
      </c>
      <c r="C38" s="149" t="s">
        <v>81</v>
      </c>
      <c r="D38" s="151">
        <f>D36+D37</f>
        <v>21950159.08</v>
      </c>
    </row>
    <row r="39" spans="2:4">
      <c r="B39" s="84"/>
      <c r="D39" s="84"/>
    </row>
  </sheetData>
  <mergeCells count="4">
    <mergeCell ref="A2:D2"/>
    <mergeCell ref="A3:C3"/>
    <mergeCell ref="A4:B4"/>
    <mergeCell ref="C4:D4"/>
  </mergeCells>
  <pageMargins left="0.944444444444444" right="0.75" top="0.629861111111111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M18" sqref="M18"/>
    </sheetView>
  </sheetViews>
  <sheetFormatPr defaultColWidth="7.875" defaultRowHeight="12.75" customHeight="1" outlineLevelCol="2"/>
  <cols>
    <col min="1" max="1" width="39.5" style="45" customWidth="1"/>
    <col min="2" max="2" width="35.625" style="45" customWidth="1"/>
    <col min="3" max="3" width="27.375" style="45" customWidth="1"/>
    <col min="4" max="16384" width="7.875" style="44"/>
  </cols>
  <sheetData>
    <row r="1" ht="24.75" customHeight="1" spans="1:1">
      <c r="A1" s="53"/>
    </row>
    <row r="2" ht="24.75" customHeight="1" spans="1:2">
      <c r="A2" s="47" t="s">
        <v>82</v>
      </c>
      <c r="B2" s="47"/>
    </row>
    <row r="3" ht="24.75" customHeight="1" spans="1:2">
      <c r="A3" s="135"/>
      <c r="B3" s="48" t="s">
        <v>32</v>
      </c>
    </row>
    <row r="4" ht="24" customHeight="1" spans="1:2">
      <c r="A4" s="57" t="s">
        <v>35</v>
      </c>
      <c r="B4" s="57" t="s">
        <v>36</v>
      </c>
    </row>
    <row r="5" s="44" customFormat="1" ht="25" customHeight="1" spans="1:3">
      <c r="A5" s="136" t="s">
        <v>83</v>
      </c>
      <c r="B5" s="133">
        <f>B6+B7</f>
        <v>21950159.08</v>
      </c>
      <c r="C5" s="45"/>
    </row>
    <row r="6" s="44" customFormat="1" ht="25" customHeight="1" spans="1:3">
      <c r="A6" s="136" t="s">
        <v>84</v>
      </c>
      <c r="B6" s="137">
        <f>表6!D6</f>
        <v>16600159.08</v>
      </c>
      <c r="C6" s="45"/>
    </row>
    <row r="7" s="44" customFormat="1" ht="25" customHeight="1" spans="1:3">
      <c r="A7" s="136" t="s">
        <v>85</v>
      </c>
      <c r="B7" s="137">
        <f>表6!E6</f>
        <v>5350000</v>
      </c>
      <c r="C7" s="45"/>
    </row>
    <row r="8" s="44" customFormat="1" ht="25" customHeight="1" spans="1:3">
      <c r="A8" s="136" t="s">
        <v>86</v>
      </c>
      <c r="B8" s="137">
        <f>B9+B10</f>
        <v>0</v>
      </c>
      <c r="C8" s="45"/>
    </row>
    <row r="9" s="44" customFormat="1" ht="25" customHeight="1" spans="1:3">
      <c r="A9" s="136" t="s">
        <v>87</v>
      </c>
      <c r="B9" s="137"/>
      <c r="C9" s="45"/>
    </row>
    <row r="10" s="44" customFormat="1" ht="25" customHeight="1" spans="1:3">
      <c r="A10" s="136" t="s">
        <v>88</v>
      </c>
      <c r="B10" s="138"/>
      <c r="C10" s="45"/>
    </row>
    <row r="11" s="44" customFormat="1" ht="25" customHeight="1" spans="1:3">
      <c r="A11" s="136" t="s">
        <v>89</v>
      </c>
      <c r="B11" s="138">
        <f>SUM(B12:B14)</f>
        <v>0</v>
      </c>
      <c r="C11" s="45"/>
    </row>
    <row r="12" s="44" customFormat="1" ht="25" customHeight="1" spans="1:3">
      <c r="A12" s="136" t="s">
        <v>90</v>
      </c>
      <c r="B12" s="138"/>
      <c r="C12" s="45"/>
    </row>
    <row r="13" s="44" customFormat="1" ht="25" customHeight="1" spans="1:3">
      <c r="A13" s="136" t="s">
        <v>91</v>
      </c>
      <c r="B13" s="138"/>
      <c r="C13" s="45"/>
    </row>
    <row r="14" s="44" customFormat="1" ht="25" customHeight="1" spans="1:3">
      <c r="A14" s="136" t="s">
        <v>92</v>
      </c>
      <c r="B14" s="138"/>
      <c r="C14" s="45"/>
    </row>
    <row r="15" s="44" customFormat="1" ht="25" customHeight="1" spans="1:3">
      <c r="A15" s="136" t="s">
        <v>93</v>
      </c>
      <c r="B15" s="138"/>
      <c r="C15" s="45"/>
    </row>
    <row r="16" s="44" customFormat="1" ht="25" customHeight="1" spans="1:3">
      <c r="A16" s="136" t="s">
        <v>94</v>
      </c>
      <c r="B16" s="138"/>
      <c r="C16" s="45"/>
    </row>
    <row r="17" s="44" customFormat="1" ht="25" customHeight="1" spans="1:3">
      <c r="A17" s="136" t="s">
        <v>95</v>
      </c>
      <c r="B17" s="138"/>
      <c r="C17" s="45"/>
    </row>
    <row r="18" s="44" customFormat="1" ht="25" customHeight="1" spans="1:3">
      <c r="A18" s="136" t="s">
        <v>96</v>
      </c>
      <c r="B18" s="138"/>
      <c r="C18" s="45"/>
    </row>
    <row r="19" s="44" customFormat="1" ht="25" customHeight="1" spans="1:3">
      <c r="A19" s="136" t="s">
        <v>97</v>
      </c>
      <c r="B19" s="139">
        <f>B20+B23+B26+B27</f>
        <v>0</v>
      </c>
      <c r="C19" s="45"/>
    </row>
    <row r="20" s="44" customFormat="1" ht="25" customHeight="1" spans="1:3">
      <c r="A20" s="136" t="s">
        <v>98</v>
      </c>
      <c r="B20" s="139">
        <f>B21+B22</f>
        <v>0</v>
      </c>
      <c r="C20" s="45"/>
    </row>
    <row r="21" s="44" customFormat="1" ht="25" customHeight="1" spans="1:3">
      <c r="A21" s="136" t="s">
        <v>99</v>
      </c>
      <c r="B21" s="139"/>
      <c r="C21" s="45"/>
    </row>
    <row r="22" s="44" customFormat="1" ht="25" customHeight="1" spans="1:3">
      <c r="A22" s="136" t="s">
        <v>100</v>
      </c>
      <c r="B22" s="139"/>
      <c r="C22" s="45"/>
    </row>
    <row r="23" s="44" customFormat="1" ht="25" customHeight="1" spans="1:3">
      <c r="A23" s="136" t="s">
        <v>101</v>
      </c>
      <c r="B23" s="139">
        <f>B24+B25</f>
        <v>0</v>
      </c>
      <c r="C23" s="45"/>
    </row>
    <row r="24" s="44" customFormat="1" ht="25" customHeight="1" spans="1:3">
      <c r="A24" s="136" t="s">
        <v>102</v>
      </c>
      <c r="B24" s="139"/>
      <c r="C24" s="45"/>
    </row>
    <row r="25" s="44" customFormat="1" ht="25" customHeight="1" spans="1:3">
      <c r="A25" s="136" t="s">
        <v>103</v>
      </c>
      <c r="B25" s="139"/>
      <c r="C25" s="45"/>
    </row>
    <row r="26" s="44" customFormat="1" ht="25" customHeight="1" spans="1:3">
      <c r="A26" s="136" t="s">
        <v>104</v>
      </c>
      <c r="B26" s="139"/>
      <c r="C26" s="45"/>
    </row>
    <row r="27" s="44" customFormat="1" ht="25" customHeight="1" spans="1:3">
      <c r="A27" s="136" t="s">
        <v>105</v>
      </c>
      <c r="B27" s="139"/>
      <c r="C27" s="45"/>
    </row>
    <row r="28" ht="25" customHeight="1" spans="1:2">
      <c r="A28" s="140"/>
      <c r="B28" s="139"/>
    </row>
    <row r="29" s="44" customFormat="1" ht="25" customHeight="1" spans="1:3">
      <c r="A29" s="141" t="s">
        <v>106</v>
      </c>
      <c r="B29" s="142">
        <f>B5+B8+B11+B15+B16+B17+B18+B19</f>
        <v>21950159.08</v>
      </c>
      <c r="C29" s="4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L20" sqref="L20"/>
    </sheetView>
  </sheetViews>
  <sheetFormatPr defaultColWidth="10" defaultRowHeight="13.5" outlineLevelCol="5"/>
  <cols>
    <col min="1" max="1" width="7.5" customWidth="1"/>
    <col min="2" max="2" width="23.25" style="84" customWidth="1"/>
    <col min="3" max="3" width="15.0666666666667" style="84" customWidth="1"/>
    <col min="4" max="4" width="13.7" customWidth="1"/>
    <col min="5" max="5" width="13.3" customWidth="1"/>
    <col min="6" max="6" width="12.625" customWidth="1"/>
  </cols>
  <sheetData>
    <row r="1" ht="14.3" customHeight="1" spans="1:6">
      <c r="A1" s="37"/>
      <c r="B1" s="121"/>
      <c r="C1" s="121"/>
      <c r="D1" s="37"/>
      <c r="E1" s="37"/>
      <c r="F1" s="37"/>
    </row>
    <row r="2" ht="39.85" customHeight="1" spans="1:6">
      <c r="A2" s="38" t="s">
        <v>107</v>
      </c>
      <c r="B2" s="122"/>
      <c r="C2" s="122"/>
      <c r="D2" s="38"/>
      <c r="E2" s="38"/>
      <c r="F2" s="38"/>
    </row>
    <row r="3" ht="22.75" customHeight="1" spans="1:6">
      <c r="A3" s="39"/>
      <c r="B3" s="123"/>
      <c r="C3" s="123"/>
      <c r="D3" s="39"/>
      <c r="E3" s="39"/>
      <c r="F3" s="39" t="s">
        <v>32</v>
      </c>
    </row>
    <row r="4" ht="22.75" customHeight="1" spans="1:6">
      <c r="A4" s="124" t="s">
        <v>108</v>
      </c>
      <c r="B4" s="125"/>
      <c r="C4" s="126" t="s">
        <v>109</v>
      </c>
      <c r="D4" s="127" t="s">
        <v>110</v>
      </c>
      <c r="E4" s="127" t="s">
        <v>111</v>
      </c>
      <c r="F4" s="127" t="s">
        <v>112</v>
      </c>
    </row>
    <row r="5" ht="22.75" customHeight="1" spans="1:6">
      <c r="A5" s="93" t="s">
        <v>113</v>
      </c>
      <c r="B5" s="93" t="s">
        <v>114</v>
      </c>
      <c r="C5" s="128"/>
      <c r="D5" s="129"/>
      <c r="E5" s="129"/>
      <c r="F5" s="129"/>
    </row>
    <row r="6" ht="30" customHeight="1" spans="1:6">
      <c r="A6" s="124" t="s">
        <v>115</v>
      </c>
      <c r="B6" s="125"/>
      <c r="C6" s="130">
        <f>D6+E6</f>
        <v>21950159.0794</v>
      </c>
      <c r="D6" s="130">
        <f>D7+D18</f>
        <v>16600159.0794</v>
      </c>
      <c r="E6" s="130">
        <f>E7+E18</f>
        <v>5350000</v>
      </c>
      <c r="F6" s="131"/>
    </row>
    <row r="7" ht="26" customHeight="1" spans="1:6">
      <c r="A7" s="98" t="s">
        <v>116</v>
      </c>
      <c r="B7" s="98" t="s">
        <v>117</v>
      </c>
      <c r="C7" s="132">
        <f>D7+E7+F7</f>
        <v>21769339.8394</v>
      </c>
      <c r="D7" s="99">
        <f>D8+D10+D12+D16</f>
        <v>16419339.8394</v>
      </c>
      <c r="E7" s="99">
        <f>E8+E10+E12</f>
        <v>5350000</v>
      </c>
      <c r="F7" s="131"/>
    </row>
    <row r="8" ht="26" customHeight="1" spans="1:6">
      <c r="A8" s="98" t="s">
        <v>118</v>
      </c>
      <c r="B8" s="98" t="s">
        <v>119</v>
      </c>
      <c r="C8" s="132">
        <f t="shared" ref="C8:C20" si="0">D8+E8+F8</f>
        <v>3223710.64</v>
      </c>
      <c r="D8" s="99">
        <f>D9</f>
        <v>3223710.64</v>
      </c>
      <c r="E8" s="99"/>
      <c r="F8" s="131"/>
    </row>
    <row r="9" customFormat="1" ht="26" customHeight="1" spans="1:6">
      <c r="A9" s="100" t="s">
        <v>120</v>
      </c>
      <c r="B9" s="100" t="s">
        <v>121</v>
      </c>
      <c r="C9" s="133">
        <f t="shared" si="0"/>
        <v>3223710.64</v>
      </c>
      <c r="D9" s="102">
        <v>3223710.64</v>
      </c>
      <c r="E9" s="102"/>
      <c r="F9" s="134"/>
    </row>
    <row r="10" ht="26" customHeight="1" spans="1:6">
      <c r="A10" s="98" t="s">
        <v>122</v>
      </c>
      <c r="B10" s="103" t="s">
        <v>123</v>
      </c>
      <c r="C10" s="132">
        <f t="shared" si="0"/>
        <v>45221.67</v>
      </c>
      <c r="D10" s="99">
        <f>D11</f>
        <v>45221.67</v>
      </c>
      <c r="E10" s="99"/>
      <c r="F10" s="65"/>
    </row>
    <row r="11" customFormat="1" ht="26" customHeight="1" spans="1:6">
      <c r="A11" s="100" t="s">
        <v>124</v>
      </c>
      <c r="B11" s="104" t="s">
        <v>125</v>
      </c>
      <c r="C11" s="133">
        <f t="shared" si="0"/>
        <v>45221.67</v>
      </c>
      <c r="D11" s="102">
        <v>45221.67</v>
      </c>
      <c r="E11" s="102"/>
      <c r="F11" s="65"/>
    </row>
    <row r="12" ht="26" customHeight="1" spans="1:6">
      <c r="A12" s="98" t="s">
        <v>126</v>
      </c>
      <c r="B12" s="105" t="s">
        <v>127</v>
      </c>
      <c r="C12" s="132">
        <f t="shared" si="0"/>
        <v>18484000</v>
      </c>
      <c r="D12" s="99">
        <f>D13+D14+D15</f>
        <v>13134000</v>
      </c>
      <c r="E12" s="99">
        <f>E13+E14+E15</f>
        <v>5350000</v>
      </c>
      <c r="F12" s="65"/>
    </row>
    <row r="13" customFormat="1" ht="26" customHeight="1" spans="1:6">
      <c r="A13" s="100" t="s">
        <v>128</v>
      </c>
      <c r="B13" s="106" t="s">
        <v>129</v>
      </c>
      <c r="C13" s="133">
        <f t="shared" si="0"/>
        <v>11154000</v>
      </c>
      <c r="D13" s="102">
        <v>11154000</v>
      </c>
      <c r="E13" s="102"/>
      <c r="F13" s="65"/>
    </row>
    <row r="14" customFormat="1" ht="26" customHeight="1" spans="1:6">
      <c r="A14" s="100" t="s">
        <v>130</v>
      </c>
      <c r="B14" s="104" t="s">
        <v>131</v>
      </c>
      <c r="C14" s="133">
        <f t="shared" si="0"/>
        <v>1980000</v>
      </c>
      <c r="D14" s="102">
        <v>1980000</v>
      </c>
      <c r="E14" s="102"/>
      <c r="F14" s="65"/>
    </row>
    <row r="15" customFormat="1" ht="26" customHeight="1" spans="1:6">
      <c r="A15" s="100" t="s">
        <v>132</v>
      </c>
      <c r="B15" s="104" t="s">
        <v>133</v>
      </c>
      <c r="C15" s="133">
        <f t="shared" si="0"/>
        <v>5350000</v>
      </c>
      <c r="D15" s="102"/>
      <c r="E15" s="102">
        <v>5350000</v>
      </c>
      <c r="F15" s="65"/>
    </row>
    <row r="16" customFormat="1" ht="26" customHeight="1" spans="1:6">
      <c r="A16" s="100" t="s">
        <v>134</v>
      </c>
      <c r="B16" s="104" t="s">
        <v>135</v>
      </c>
      <c r="C16" s="133">
        <f t="shared" si="0"/>
        <v>16407.5294</v>
      </c>
      <c r="D16" s="102">
        <f t="shared" ref="D16:D19" si="1">D17</f>
        <v>16407.5294</v>
      </c>
      <c r="E16" s="102"/>
      <c r="F16" s="65"/>
    </row>
    <row r="17" customFormat="1" ht="26" customHeight="1" spans="1:6">
      <c r="A17" s="100" t="s">
        <v>136</v>
      </c>
      <c r="B17" s="104" t="s">
        <v>135</v>
      </c>
      <c r="C17" s="133">
        <f t="shared" si="0"/>
        <v>16407.5294</v>
      </c>
      <c r="D17" s="102">
        <v>16407.5294</v>
      </c>
      <c r="E17" s="102"/>
      <c r="F17" s="65"/>
    </row>
    <row r="18" ht="26" customHeight="1" spans="1:6">
      <c r="A18" s="98" t="s">
        <v>137</v>
      </c>
      <c r="B18" s="103" t="s">
        <v>138</v>
      </c>
      <c r="C18" s="132">
        <f t="shared" si="0"/>
        <v>180819.24</v>
      </c>
      <c r="D18" s="99">
        <f t="shared" si="1"/>
        <v>180819.24</v>
      </c>
      <c r="E18" s="99"/>
      <c r="F18" s="65"/>
    </row>
    <row r="19" ht="26" customHeight="1" spans="1:6">
      <c r="A19" s="98" t="s">
        <v>139</v>
      </c>
      <c r="B19" s="103" t="s">
        <v>140</v>
      </c>
      <c r="C19" s="132">
        <f t="shared" si="0"/>
        <v>180819.24</v>
      </c>
      <c r="D19" s="99">
        <f t="shared" si="1"/>
        <v>180819.24</v>
      </c>
      <c r="E19" s="99"/>
      <c r="F19" s="65"/>
    </row>
    <row r="20" customFormat="1" ht="26" customHeight="1" spans="1:6">
      <c r="A20" s="100" t="s">
        <v>141</v>
      </c>
      <c r="B20" s="104" t="s">
        <v>142</v>
      </c>
      <c r="C20" s="133">
        <f t="shared" si="0"/>
        <v>180819.24</v>
      </c>
      <c r="D20" s="102">
        <v>180819.24</v>
      </c>
      <c r="E20" s="102"/>
      <c r="F20" s="65"/>
    </row>
  </sheetData>
  <mergeCells count="7">
    <mergeCell ref="A2:F2"/>
    <mergeCell ref="A4:B4"/>
    <mergeCell ref="A6:B6"/>
    <mergeCell ref="C4:C5"/>
    <mergeCell ref="D4:D5"/>
    <mergeCell ref="E4:E5"/>
    <mergeCell ref="F4:F5"/>
  </mergeCells>
  <pageMargins left="0.826388888888889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29" sqref="F29"/>
    </sheetView>
  </sheetViews>
  <sheetFormatPr defaultColWidth="10" defaultRowHeight="13.5" outlineLevelCol="6"/>
  <cols>
    <col min="1" max="1" width="24.5666666666667" customWidth="1"/>
    <col min="2" max="2" width="14.875" customWidth="1"/>
    <col min="3" max="3" width="32.125" customWidth="1"/>
    <col min="4" max="4" width="14.5583333333333" customWidth="1"/>
    <col min="5" max="5" width="13.25" customWidth="1"/>
    <col min="6" max="8" width="9.76666666666667" customWidth="1"/>
  </cols>
  <sheetData>
    <row r="1" ht="14.3" customHeight="1" spans="1:7">
      <c r="A1" s="37"/>
      <c r="B1" s="37"/>
      <c r="C1" s="37"/>
      <c r="D1" s="37"/>
      <c r="E1" s="37"/>
      <c r="F1" s="37"/>
      <c r="G1" s="37"/>
    </row>
    <row r="2" ht="39.85" customHeight="1" spans="1:7">
      <c r="A2" s="38" t="s">
        <v>143</v>
      </c>
      <c r="B2" s="38"/>
      <c r="C2" s="38"/>
      <c r="D2" s="38"/>
      <c r="E2" s="37"/>
      <c r="F2" s="37"/>
      <c r="G2" s="37"/>
    </row>
    <row r="3" ht="22.75" customHeight="1" spans="1:7">
      <c r="A3" s="39"/>
      <c r="B3" s="39"/>
      <c r="C3" s="73" t="s">
        <v>32</v>
      </c>
      <c r="D3" s="73"/>
      <c r="E3" s="39"/>
      <c r="F3" s="39"/>
      <c r="G3" s="39"/>
    </row>
    <row r="4" ht="22.75" customHeight="1" spans="1:7">
      <c r="A4" s="107" t="s">
        <v>33</v>
      </c>
      <c r="B4" s="107"/>
      <c r="C4" s="107" t="s">
        <v>34</v>
      </c>
      <c r="D4" s="107"/>
      <c r="E4" s="39"/>
      <c r="F4" s="39"/>
      <c r="G4" s="39"/>
    </row>
    <row r="5" ht="22.75" customHeight="1" spans="1:7">
      <c r="A5" s="107" t="s">
        <v>35</v>
      </c>
      <c r="B5" s="107" t="s">
        <v>36</v>
      </c>
      <c r="C5" s="107" t="s">
        <v>35</v>
      </c>
      <c r="D5" s="107" t="s">
        <v>115</v>
      </c>
      <c r="E5" s="39"/>
      <c r="F5" s="39"/>
      <c r="G5" s="39"/>
    </row>
    <row r="6" ht="18" customHeight="1" spans="1:7">
      <c r="A6" s="42" t="s">
        <v>144</v>
      </c>
      <c r="B6" s="115">
        <f>SUM(B7:B9)</f>
        <v>21950159.08</v>
      </c>
      <c r="C6" s="42" t="s">
        <v>145</v>
      </c>
      <c r="D6" s="116">
        <f>D14+D16</f>
        <v>21950159.08</v>
      </c>
      <c r="E6" s="39"/>
      <c r="F6" s="39"/>
      <c r="G6" s="39"/>
    </row>
    <row r="7" ht="18" customHeight="1" spans="1:7">
      <c r="A7" s="42" t="s">
        <v>146</v>
      </c>
      <c r="B7" s="115">
        <f>表6!C6</f>
        <v>21950159.08</v>
      </c>
      <c r="C7" s="42" t="s">
        <v>147</v>
      </c>
      <c r="D7" s="116"/>
      <c r="E7" s="39"/>
      <c r="F7" s="39"/>
      <c r="G7" s="39"/>
    </row>
    <row r="8" ht="18" customHeight="1" spans="1:7">
      <c r="A8" s="42" t="s">
        <v>148</v>
      </c>
      <c r="B8" s="115"/>
      <c r="C8" s="42" t="s">
        <v>149</v>
      </c>
      <c r="D8" s="116"/>
      <c r="E8" s="39"/>
      <c r="F8" s="39"/>
      <c r="G8" s="39"/>
    </row>
    <row r="9" ht="18" customHeight="1" spans="1:7">
      <c r="A9" s="42" t="s">
        <v>150</v>
      </c>
      <c r="B9" s="115"/>
      <c r="C9" s="42" t="s">
        <v>151</v>
      </c>
      <c r="D9" s="116"/>
      <c r="E9" s="39"/>
      <c r="F9" s="39"/>
      <c r="G9" s="39"/>
    </row>
    <row r="10" ht="18" customHeight="1" spans="1:7">
      <c r="A10" s="42"/>
      <c r="B10" s="112"/>
      <c r="C10" s="42" t="s">
        <v>152</v>
      </c>
      <c r="D10" s="116"/>
      <c r="E10" s="39"/>
      <c r="F10" s="39"/>
      <c r="G10" s="39"/>
    </row>
    <row r="11" ht="18" customHeight="1" spans="1:7">
      <c r="A11" s="42"/>
      <c r="B11" s="112"/>
      <c r="C11" s="42" t="s">
        <v>153</v>
      </c>
      <c r="D11" s="116"/>
      <c r="E11" s="39"/>
      <c r="F11" s="39"/>
      <c r="G11" s="39"/>
    </row>
    <row r="12" ht="18" customHeight="1" spans="1:7">
      <c r="A12" s="42"/>
      <c r="B12" s="112"/>
      <c r="C12" s="42" t="s">
        <v>154</v>
      </c>
      <c r="D12" s="116"/>
      <c r="E12" s="39"/>
      <c r="F12" s="39"/>
      <c r="G12" s="39"/>
    </row>
    <row r="13" ht="18" customHeight="1" spans="1:7">
      <c r="A13" s="69"/>
      <c r="B13" s="117"/>
      <c r="C13" s="42" t="s">
        <v>155</v>
      </c>
      <c r="D13" s="116"/>
      <c r="E13" s="39"/>
      <c r="F13" s="39"/>
      <c r="G13" s="39"/>
    </row>
    <row r="14" ht="18" customHeight="1" spans="1:7">
      <c r="A14" s="42"/>
      <c r="B14" s="112"/>
      <c r="C14" s="42" t="s">
        <v>156</v>
      </c>
      <c r="D14" s="116">
        <f>表6!C7</f>
        <v>21769339.84</v>
      </c>
      <c r="E14" s="39"/>
      <c r="F14" s="39"/>
      <c r="G14" s="72"/>
    </row>
    <row r="15" ht="18" customHeight="1" spans="1:7">
      <c r="A15" s="42"/>
      <c r="B15" s="112"/>
      <c r="C15" s="42" t="s">
        <v>157</v>
      </c>
      <c r="D15" s="116"/>
      <c r="E15" s="39"/>
      <c r="F15" s="39"/>
      <c r="G15" s="39"/>
    </row>
    <row r="16" ht="18" customHeight="1" spans="1:7">
      <c r="A16" s="42"/>
      <c r="B16" s="112"/>
      <c r="C16" s="42" t="s">
        <v>158</v>
      </c>
      <c r="D16" s="116">
        <f>表6!C18</f>
        <v>180819.24</v>
      </c>
      <c r="E16" s="39"/>
      <c r="F16" s="39"/>
      <c r="G16" s="39"/>
    </row>
    <row r="17" ht="18" customHeight="1" spans="1:7">
      <c r="A17" s="42"/>
      <c r="B17" s="112"/>
      <c r="C17" s="42" t="s">
        <v>159</v>
      </c>
      <c r="D17" s="116"/>
      <c r="E17" s="39"/>
      <c r="F17" s="39"/>
      <c r="G17" s="39"/>
    </row>
    <row r="18" ht="18" customHeight="1" spans="1:7">
      <c r="A18" s="42"/>
      <c r="B18" s="112"/>
      <c r="C18" s="42" t="s">
        <v>160</v>
      </c>
      <c r="D18" s="116"/>
      <c r="E18" s="39"/>
      <c r="F18" s="39"/>
      <c r="G18" s="39"/>
    </row>
    <row r="19" ht="18" customHeight="1" spans="1:7">
      <c r="A19" s="42"/>
      <c r="B19" s="118"/>
      <c r="C19" s="42" t="s">
        <v>161</v>
      </c>
      <c r="D19" s="116"/>
      <c r="E19" s="39"/>
      <c r="F19" s="39"/>
      <c r="G19" s="39"/>
    </row>
    <row r="20" ht="18" customHeight="1" spans="1:7">
      <c r="A20" s="42"/>
      <c r="B20" s="118"/>
      <c r="C20" s="42" t="s">
        <v>162</v>
      </c>
      <c r="D20" s="116"/>
      <c r="E20" s="39"/>
      <c r="F20" s="39"/>
      <c r="G20" s="39"/>
    </row>
    <row r="21" ht="18" customHeight="1" spans="1:7">
      <c r="A21" s="42"/>
      <c r="B21" s="118"/>
      <c r="C21" s="42" t="s">
        <v>163</v>
      </c>
      <c r="D21" s="116"/>
      <c r="E21" s="39"/>
      <c r="F21" s="39"/>
      <c r="G21" s="39"/>
    </row>
    <row r="22" ht="18" customHeight="1" spans="1:7">
      <c r="A22" s="42"/>
      <c r="B22" s="118"/>
      <c r="C22" s="42" t="s">
        <v>164</v>
      </c>
      <c r="D22" s="116"/>
      <c r="E22" s="39"/>
      <c r="F22" s="39"/>
      <c r="G22" s="39"/>
    </row>
    <row r="23" ht="18" customHeight="1" spans="1:7">
      <c r="A23" s="42"/>
      <c r="B23" s="118"/>
      <c r="C23" s="42" t="s">
        <v>165</v>
      </c>
      <c r="D23" s="116"/>
      <c r="E23" s="39"/>
      <c r="F23" s="39"/>
      <c r="G23" s="39"/>
    </row>
    <row r="24" ht="18" customHeight="1" spans="1:7">
      <c r="A24" s="42"/>
      <c r="B24" s="118"/>
      <c r="C24" s="42" t="s">
        <v>166</v>
      </c>
      <c r="D24" s="116"/>
      <c r="E24" s="39"/>
      <c r="F24" s="39"/>
      <c r="G24" s="39"/>
    </row>
    <row r="25" ht="18" customHeight="1" spans="1:7">
      <c r="A25" s="42"/>
      <c r="B25" s="118"/>
      <c r="C25" s="42" t="s">
        <v>167</v>
      </c>
      <c r="D25" s="116"/>
      <c r="E25" s="39"/>
      <c r="F25" s="39"/>
      <c r="G25" s="39"/>
    </row>
    <row r="26" ht="18" customHeight="1" spans="1:7">
      <c r="A26" s="42"/>
      <c r="B26" s="118"/>
      <c r="C26" s="42" t="s">
        <v>168</v>
      </c>
      <c r="D26" s="116"/>
      <c r="E26" s="39"/>
      <c r="F26" s="39"/>
      <c r="G26" s="39"/>
    </row>
    <row r="27" ht="18" customHeight="1" spans="1:7">
      <c r="A27" s="42"/>
      <c r="B27" s="118"/>
      <c r="C27" s="42" t="s">
        <v>169</v>
      </c>
      <c r="D27" s="116"/>
      <c r="E27" s="39"/>
      <c r="F27" s="39"/>
      <c r="G27" s="39"/>
    </row>
    <row r="28" ht="18" customHeight="1" spans="1:7">
      <c r="A28" s="42"/>
      <c r="B28" s="118"/>
      <c r="C28" s="42" t="s">
        <v>170</v>
      </c>
      <c r="D28" s="116"/>
      <c r="E28" s="39"/>
      <c r="F28" s="39"/>
      <c r="G28" s="39"/>
    </row>
    <row r="29" ht="18" customHeight="1" spans="1:7">
      <c r="A29" s="42"/>
      <c r="B29" s="118"/>
      <c r="C29" s="42" t="s">
        <v>171</v>
      </c>
      <c r="D29" s="116"/>
      <c r="E29" s="39"/>
      <c r="F29" s="39"/>
      <c r="G29" s="39"/>
    </row>
    <row r="30" ht="18" customHeight="1" spans="1:7">
      <c r="A30" s="42"/>
      <c r="B30" s="118"/>
      <c r="C30" s="42" t="s">
        <v>172</v>
      </c>
      <c r="D30" s="116"/>
      <c r="E30" s="39"/>
      <c r="F30" s="39"/>
      <c r="G30" s="39"/>
    </row>
    <row r="31" ht="18" customHeight="1" spans="1:7">
      <c r="A31" s="42"/>
      <c r="B31" s="118"/>
      <c r="C31" s="42" t="s">
        <v>173</v>
      </c>
      <c r="D31" s="116"/>
      <c r="E31" s="39"/>
      <c r="F31" s="39"/>
      <c r="G31" s="39"/>
    </row>
    <row r="32" ht="18" customHeight="1" spans="1:7">
      <c r="A32" s="42"/>
      <c r="B32" s="118"/>
      <c r="C32" s="42" t="s">
        <v>174</v>
      </c>
      <c r="D32" s="116"/>
      <c r="E32" s="39"/>
      <c r="F32" s="39"/>
      <c r="G32" s="39"/>
    </row>
    <row r="33" ht="18" customHeight="1" spans="1:7">
      <c r="A33" s="42"/>
      <c r="B33" s="118"/>
      <c r="C33" s="42" t="s">
        <v>175</v>
      </c>
      <c r="D33" s="116"/>
      <c r="E33" s="39"/>
      <c r="F33" s="39"/>
      <c r="G33" s="39"/>
    </row>
    <row r="34" ht="18" customHeight="1" spans="1:7">
      <c r="A34" s="42"/>
      <c r="B34" s="118"/>
      <c r="C34" s="42" t="s">
        <v>176</v>
      </c>
      <c r="D34" s="116"/>
      <c r="E34" s="39"/>
      <c r="F34" s="39"/>
      <c r="G34" s="39"/>
    </row>
    <row r="35" ht="18" customHeight="1" spans="1:7">
      <c r="A35" s="42"/>
      <c r="B35" s="118"/>
      <c r="C35" s="42" t="s">
        <v>177</v>
      </c>
      <c r="D35" s="116"/>
      <c r="E35" s="39"/>
      <c r="F35" s="39"/>
      <c r="G35" s="39"/>
    </row>
    <row r="36" ht="18" customHeight="1" spans="1:7">
      <c r="A36" s="42"/>
      <c r="B36" s="118"/>
      <c r="C36" s="42" t="s">
        <v>178</v>
      </c>
      <c r="D36" s="116"/>
      <c r="E36" s="39"/>
      <c r="F36" s="39"/>
      <c r="G36" s="39"/>
    </row>
    <row r="37" ht="18" customHeight="1" spans="1:7">
      <c r="A37" s="107" t="s">
        <v>179</v>
      </c>
      <c r="B37" s="119">
        <f>B6</f>
        <v>21950159.08</v>
      </c>
      <c r="C37" s="107" t="s">
        <v>180</v>
      </c>
      <c r="D37" s="120">
        <f>D6</f>
        <v>21950159.08</v>
      </c>
      <c r="E37" s="72"/>
      <c r="F37" s="39"/>
      <c r="G37" s="39"/>
    </row>
  </sheetData>
  <mergeCells count="4">
    <mergeCell ref="A2:D2"/>
    <mergeCell ref="C3:D3"/>
    <mergeCell ref="A4:B4"/>
    <mergeCell ref="C4:D4"/>
  </mergeCells>
  <pageMargins left="0.865972222222222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S27" sqref="S27"/>
    </sheetView>
  </sheetViews>
  <sheetFormatPr defaultColWidth="10" defaultRowHeight="13.5"/>
  <cols>
    <col min="1" max="1" width="10.25" customWidth="1"/>
    <col min="2" max="3" width="11.125" customWidth="1"/>
    <col min="4" max="4" width="10.875" customWidth="1"/>
    <col min="5" max="5" width="8" customWidth="1"/>
    <col min="6" max="11" width="6.875" customWidth="1"/>
  </cols>
  <sheetData>
    <row r="1" ht="14.3" customHeight="1" spans="1:1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39.85" customHeight="1" spans="1:11">
      <c r="A2" s="38" t="s">
        <v>181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2.75" customHeight="1" spans="1:11">
      <c r="A3" s="39"/>
      <c r="B3" s="39"/>
      <c r="C3" s="39"/>
      <c r="D3" s="39"/>
      <c r="E3" s="39"/>
      <c r="F3" s="39"/>
      <c r="G3" s="39"/>
      <c r="H3" s="39"/>
      <c r="I3" s="39"/>
      <c r="J3" s="73" t="s">
        <v>32</v>
      </c>
      <c r="K3" s="73"/>
    </row>
    <row r="4" ht="22.75" customHeight="1" spans="1:11">
      <c r="A4" s="107" t="s">
        <v>182</v>
      </c>
      <c r="B4" s="107" t="s">
        <v>115</v>
      </c>
      <c r="C4" s="107" t="s">
        <v>183</v>
      </c>
      <c r="D4" s="107"/>
      <c r="E4" s="107"/>
      <c r="F4" s="107" t="s">
        <v>184</v>
      </c>
      <c r="G4" s="107"/>
      <c r="H4" s="107"/>
      <c r="I4" s="107" t="s">
        <v>185</v>
      </c>
      <c r="J4" s="107"/>
      <c r="K4" s="107"/>
    </row>
    <row r="5" ht="22.75" customHeight="1" spans="1:11">
      <c r="A5" s="107"/>
      <c r="B5" s="107"/>
      <c r="C5" s="41" t="s">
        <v>115</v>
      </c>
      <c r="D5" s="41" t="s">
        <v>110</v>
      </c>
      <c r="E5" s="41" t="s">
        <v>111</v>
      </c>
      <c r="F5" s="41" t="s">
        <v>115</v>
      </c>
      <c r="G5" s="41" t="s">
        <v>110</v>
      </c>
      <c r="H5" s="41" t="s">
        <v>111</v>
      </c>
      <c r="I5" s="41" t="s">
        <v>115</v>
      </c>
      <c r="J5" s="41" t="s">
        <v>110</v>
      </c>
      <c r="K5" s="41" t="s">
        <v>111</v>
      </c>
    </row>
    <row r="6" ht="22.75" customHeight="1" spans="1:11">
      <c r="A6" s="69" t="s">
        <v>115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ht="54" customHeight="1" spans="1:11">
      <c r="A7" s="109" t="s">
        <v>2</v>
      </c>
      <c r="B7" s="110">
        <f>C7</f>
        <v>21950159.08</v>
      </c>
      <c r="C7" s="110">
        <f>D7+E7</f>
        <v>21950159.08</v>
      </c>
      <c r="D7" s="111">
        <f>表6!D6</f>
        <v>16600159.08</v>
      </c>
      <c r="E7" s="111">
        <f>表6!E6</f>
        <v>5350000</v>
      </c>
      <c r="F7" s="112"/>
      <c r="G7" s="113"/>
      <c r="H7" s="113"/>
      <c r="I7" s="113"/>
      <c r="J7" s="113"/>
      <c r="K7" s="113"/>
    </row>
    <row r="8" ht="22.75" customHeight="1" spans="1:11">
      <c r="A8" s="114"/>
      <c r="B8" s="110"/>
      <c r="C8" s="110"/>
      <c r="D8" s="111"/>
      <c r="E8" s="111"/>
      <c r="F8" s="112"/>
      <c r="G8" s="113"/>
      <c r="H8" s="113"/>
      <c r="I8" s="113"/>
      <c r="J8" s="113"/>
      <c r="K8" s="113"/>
    </row>
    <row r="9" spans="2:5">
      <c r="B9" s="84"/>
      <c r="C9" s="84"/>
      <c r="D9" s="84"/>
      <c r="E9" s="84"/>
    </row>
    <row r="10" spans="2:5">
      <c r="B10" s="84"/>
      <c r="C10" s="84"/>
      <c r="D10" s="84"/>
      <c r="E10" s="84"/>
    </row>
    <row r="11" spans="2:5">
      <c r="B11" s="84"/>
      <c r="C11" s="84"/>
      <c r="D11" s="84"/>
      <c r="E11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511805555555556" right="0.432638888888889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I16" sqref="I16"/>
    </sheetView>
  </sheetViews>
  <sheetFormatPr defaultColWidth="10" defaultRowHeight="13.5" outlineLevelCol="4"/>
  <cols>
    <col min="1" max="1" width="9.375" style="87" customWidth="1"/>
    <col min="2" max="2" width="22.625" style="87" customWidth="1"/>
    <col min="3" max="5" width="15.75" style="87" customWidth="1"/>
    <col min="6" max="16384" width="10" style="87"/>
  </cols>
  <sheetData>
    <row r="1" ht="14.3" customHeight="1" spans="1:1">
      <c r="A1" s="89"/>
    </row>
    <row r="2" ht="36.9" customHeight="1" spans="1:5">
      <c r="A2" s="90" t="s">
        <v>186</v>
      </c>
      <c r="B2" s="90"/>
      <c r="C2" s="90"/>
      <c r="D2" s="90"/>
      <c r="E2" s="90"/>
    </row>
    <row r="3" ht="21.85" customHeight="1" spans="1:5">
      <c r="A3" s="91"/>
      <c r="B3" s="91"/>
      <c r="C3" s="92" t="s">
        <v>32</v>
      </c>
      <c r="D3" s="92"/>
      <c r="E3" s="92"/>
    </row>
    <row r="4" ht="22.75" customHeight="1" spans="1:5">
      <c r="A4" s="93" t="s">
        <v>108</v>
      </c>
      <c r="B4" s="93"/>
      <c r="C4" s="93" t="s">
        <v>183</v>
      </c>
      <c r="D4" s="93"/>
      <c r="E4" s="93"/>
    </row>
    <row r="5" ht="22.75" customHeight="1" spans="1:5">
      <c r="A5" s="93" t="s">
        <v>113</v>
      </c>
      <c r="B5" s="93" t="s">
        <v>114</v>
      </c>
      <c r="C5" s="94" t="s">
        <v>115</v>
      </c>
      <c r="D5" s="93" t="s">
        <v>110</v>
      </c>
      <c r="E5" s="93" t="s">
        <v>111</v>
      </c>
    </row>
    <row r="6" ht="22.75" customHeight="1" spans="1:5">
      <c r="A6" s="95"/>
      <c r="B6" s="96" t="s">
        <v>115</v>
      </c>
      <c r="C6" s="97">
        <f t="shared" ref="C6:C17" si="0">D6+E6</f>
        <v>21950159.08</v>
      </c>
      <c r="D6" s="97">
        <f>D7+D18</f>
        <v>16600159.08</v>
      </c>
      <c r="E6" s="97">
        <f>E7+E18</f>
        <v>5350000</v>
      </c>
    </row>
    <row r="7" ht="29" customHeight="1" spans="1:5">
      <c r="A7" s="98" t="s">
        <v>116</v>
      </c>
      <c r="B7" s="98" t="s">
        <v>117</v>
      </c>
      <c r="C7" s="97">
        <f t="shared" si="0"/>
        <v>21769339.84</v>
      </c>
      <c r="D7" s="99">
        <f>D8+D10+D12+D16</f>
        <v>16419339.84</v>
      </c>
      <c r="E7" s="99">
        <f>E8+E10+E12</f>
        <v>5350000</v>
      </c>
    </row>
    <row r="8" ht="29" customHeight="1" spans="1:5">
      <c r="A8" s="98" t="s">
        <v>118</v>
      </c>
      <c r="B8" s="98" t="s">
        <v>119</v>
      </c>
      <c r="C8" s="97">
        <f t="shared" si="0"/>
        <v>3223710.64</v>
      </c>
      <c r="D8" s="99">
        <f>D9</f>
        <v>3223710.64</v>
      </c>
      <c r="E8" s="99"/>
    </row>
    <row r="9" s="87" customFormat="1" ht="29" customHeight="1" spans="1:5">
      <c r="A9" s="100" t="s">
        <v>120</v>
      </c>
      <c r="B9" s="100" t="s">
        <v>121</v>
      </c>
      <c r="C9" s="101">
        <f t="shared" si="0"/>
        <v>3223710.64</v>
      </c>
      <c r="D9" s="102">
        <v>3223710.64</v>
      </c>
      <c r="E9" s="102"/>
    </row>
    <row r="10" s="88" customFormat="1" ht="29" customHeight="1" spans="1:5">
      <c r="A10" s="98" t="s">
        <v>122</v>
      </c>
      <c r="B10" s="103" t="s">
        <v>123</v>
      </c>
      <c r="C10" s="99">
        <f t="shared" si="0"/>
        <v>45221.67</v>
      </c>
      <c r="D10" s="99">
        <f>D11</f>
        <v>45221.67</v>
      </c>
      <c r="E10" s="99"/>
    </row>
    <row r="11" ht="29" customHeight="1" spans="1:5">
      <c r="A11" s="100" t="s">
        <v>124</v>
      </c>
      <c r="B11" s="104" t="s">
        <v>125</v>
      </c>
      <c r="C11" s="99">
        <f t="shared" si="0"/>
        <v>45221.67</v>
      </c>
      <c r="D11" s="102">
        <v>45221.67</v>
      </c>
      <c r="E11" s="102"/>
    </row>
    <row r="12" s="88" customFormat="1" ht="29" customHeight="1" spans="1:5">
      <c r="A12" s="98" t="s">
        <v>126</v>
      </c>
      <c r="B12" s="105" t="s">
        <v>127</v>
      </c>
      <c r="C12" s="99">
        <f t="shared" si="0"/>
        <v>18484000</v>
      </c>
      <c r="D12" s="99">
        <f>D13+D14+D15</f>
        <v>13134000</v>
      </c>
      <c r="E12" s="99">
        <f>E13+E14+E15</f>
        <v>5350000</v>
      </c>
    </row>
    <row r="13" s="87" customFormat="1" ht="29" customHeight="1" spans="1:5">
      <c r="A13" s="100" t="s">
        <v>128</v>
      </c>
      <c r="B13" s="106" t="s">
        <v>129</v>
      </c>
      <c r="C13" s="102">
        <f t="shared" si="0"/>
        <v>11154000</v>
      </c>
      <c r="D13" s="102">
        <v>11154000</v>
      </c>
      <c r="E13" s="102"/>
    </row>
    <row r="14" s="87" customFormat="1" ht="29" customHeight="1" spans="1:5">
      <c r="A14" s="100" t="s">
        <v>130</v>
      </c>
      <c r="B14" s="104" t="s">
        <v>131</v>
      </c>
      <c r="C14" s="102">
        <f t="shared" si="0"/>
        <v>1980000</v>
      </c>
      <c r="D14" s="102">
        <v>1980000</v>
      </c>
      <c r="E14" s="102"/>
    </row>
    <row r="15" s="87" customFormat="1" ht="29" customHeight="1" spans="1:5">
      <c r="A15" s="100" t="s">
        <v>132</v>
      </c>
      <c r="B15" s="104" t="s">
        <v>133</v>
      </c>
      <c r="C15" s="102">
        <f t="shared" si="0"/>
        <v>5350000</v>
      </c>
      <c r="D15" s="102"/>
      <c r="E15" s="102">
        <v>5350000</v>
      </c>
    </row>
    <row r="16" s="88" customFormat="1" ht="29" customHeight="1" spans="1:5">
      <c r="A16" s="98" t="s">
        <v>134</v>
      </c>
      <c r="B16" s="104" t="s">
        <v>135</v>
      </c>
      <c r="C16" s="99">
        <f t="shared" si="0"/>
        <v>16407.53</v>
      </c>
      <c r="D16" s="99">
        <f>D17</f>
        <v>16407.53</v>
      </c>
      <c r="E16" s="99"/>
    </row>
    <row r="17" s="87" customFormat="1" ht="29" customHeight="1" spans="1:5">
      <c r="A17" s="100" t="s">
        <v>136</v>
      </c>
      <c r="B17" s="104" t="s">
        <v>135</v>
      </c>
      <c r="C17" s="102">
        <f t="shared" si="0"/>
        <v>16407.53</v>
      </c>
      <c r="D17" s="102">
        <v>16407.53</v>
      </c>
      <c r="E17" s="102"/>
    </row>
    <row r="18" s="88" customFormat="1" ht="29" customHeight="1" spans="1:5">
      <c r="A18" s="98" t="s">
        <v>137</v>
      </c>
      <c r="B18" s="103" t="s">
        <v>138</v>
      </c>
      <c r="C18" s="99">
        <f t="shared" ref="C18:C24" si="1">D18+E18</f>
        <v>180819.24</v>
      </c>
      <c r="D18" s="99">
        <f>D19</f>
        <v>180819.24</v>
      </c>
      <c r="E18" s="99"/>
    </row>
    <row r="19" s="88" customFormat="1" ht="29" customHeight="1" spans="1:5">
      <c r="A19" s="98" t="s">
        <v>139</v>
      </c>
      <c r="B19" s="103" t="s">
        <v>140</v>
      </c>
      <c r="C19" s="99">
        <f t="shared" si="1"/>
        <v>180819.24</v>
      </c>
      <c r="D19" s="99">
        <f>D20</f>
        <v>180819.24</v>
      </c>
      <c r="E19" s="99"/>
    </row>
    <row r="20" s="87" customFormat="1" ht="29" customHeight="1" spans="1:5">
      <c r="A20" s="100" t="s">
        <v>141</v>
      </c>
      <c r="B20" s="104" t="s">
        <v>142</v>
      </c>
      <c r="C20" s="102">
        <f t="shared" si="1"/>
        <v>180819.24</v>
      </c>
      <c r="D20" s="102">
        <v>180819.24</v>
      </c>
      <c r="E20" s="102"/>
    </row>
  </sheetData>
  <mergeCells count="4">
    <mergeCell ref="A2:E2"/>
    <mergeCell ref="C3:E3"/>
    <mergeCell ref="A4:B4"/>
    <mergeCell ref="C4:E4"/>
  </mergeCells>
  <pageMargins left="1.02361111111111" right="0.75" top="0.550694444444444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pane ySplit="6" topLeftCell="A7" activePane="bottomLeft" state="frozen"/>
      <selection/>
      <selection pane="bottomLeft" activeCell="D6" sqref="D6"/>
    </sheetView>
  </sheetViews>
  <sheetFormatPr defaultColWidth="10" defaultRowHeight="13.5" outlineLevelCol="7"/>
  <cols>
    <col min="1" max="1" width="13.7" customWidth="1"/>
    <col min="2" max="2" width="26.625" customWidth="1"/>
    <col min="3" max="4" width="15.375" customWidth="1"/>
    <col min="5" max="5" width="14.875" customWidth="1"/>
  </cols>
  <sheetData>
    <row r="1" ht="18.05" customHeight="1" spans="1:5">
      <c r="A1" s="37"/>
      <c r="B1" s="37"/>
      <c r="C1" s="37"/>
      <c r="D1" s="37"/>
      <c r="E1" s="37"/>
    </row>
    <row r="2" ht="22" customHeight="1" spans="1:5">
      <c r="A2" s="38" t="s">
        <v>187</v>
      </c>
      <c r="B2" s="38"/>
      <c r="C2" s="38"/>
      <c r="D2" s="38"/>
      <c r="E2" s="38"/>
    </row>
    <row r="3" ht="15" customHeight="1" spans="1:5">
      <c r="A3" s="72"/>
      <c r="B3" s="72"/>
      <c r="C3" s="39"/>
      <c r="D3" s="39"/>
      <c r="E3" s="73" t="s">
        <v>32</v>
      </c>
    </row>
    <row r="4" ht="22.75" customHeight="1" spans="1:5">
      <c r="A4" s="74" t="s">
        <v>188</v>
      </c>
      <c r="B4" s="74"/>
      <c r="C4" s="74" t="s">
        <v>189</v>
      </c>
      <c r="D4" s="74"/>
      <c r="E4" s="74"/>
    </row>
    <row r="5" ht="22.75" customHeight="1" spans="1:5">
      <c r="A5" s="74" t="s">
        <v>113</v>
      </c>
      <c r="B5" s="74" t="s">
        <v>114</v>
      </c>
      <c r="C5" s="74" t="s">
        <v>115</v>
      </c>
      <c r="D5" s="74" t="s">
        <v>190</v>
      </c>
      <c r="E5" s="74" t="s">
        <v>191</v>
      </c>
    </row>
    <row r="6" ht="13" customHeight="1" spans="1:5">
      <c r="A6" s="74"/>
      <c r="B6" s="75" t="s">
        <v>115</v>
      </c>
      <c r="C6" s="76">
        <f>D6+E6</f>
        <v>16600159.08</v>
      </c>
      <c r="D6" s="76">
        <f>D7+D19+D47</f>
        <v>16277985.07</v>
      </c>
      <c r="E6" s="76">
        <f>E7+E19+E47</f>
        <v>322174.01</v>
      </c>
    </row>
    <row r="7" ht="13" customHeight="1" spans="1:5">
      <c r="A7" s="77" t="s">
        <v>192</v>
      </c>
      <c r="B7" s="78" t="s">
        <v>193</v>
      </c>
      <c r="C7" s="79">
        <f>D7+E7</f>
        <v>16232763.4</v>
      </c>
      <c r="D7" s="80">
        <f>SUM(D8:D18)</f>
        <v>16232763.4</v>
      </c>
      <c r="E7" s="80"/>
    </row>
    <row r="8" ht="13" customHeight="1" spans="1:5">
      <c r="A8" s="62" t="s">
        <v>194</v>
      </c>
      <c r="B8" s="63" t="s">
        <v>195</v>
      </c>
      <c r="C8" s="81">
        <f>D8+E8</f>
        <v>1125216</v>
      </c>
      <c r="D8" s="82">
        <v>1125216</v>
      </c>
      <c r="E8" s="83"/>
    </row>
    <row r="9" ht="13" customHeight="1" spans="1:5">
      <c r="A9" s="62" t="s">
        <v>196</v>
      </c>
      <c r="B9" s="63" t="s">
        <v>197</v>
      </c>
      <c r="C9" s="81">
        <f>D9+E9</f>
        <v>1292602.63</v>
      </c>
      <c r="D9" s="82">
        <v>1292602.63</v>
      </c>
      <c r="E9" s="64"/>
    </row>
    <row r="10" ht="13" customHeight="1" spans="1:8">
      <c r="A10" s="62" t="s">
        <v>198</v>
      </c>
      <c r="B10" s="63" t="s">
        <v>199</v>
      </c>
      <c r="C10" s="81">
        <f>D10+E10</f>
        <v>40714</v>
      </c>
      <c r="D10" s="82">
        <v>40714</v>
      </c>
      <c r="E10" s="64"/>
      <c r="H10" s="84"/>
    </row>
    <row r="11" ht="13" customHeight="1" spans="1:5">
      <c r="A11" s="62" t="s">
        <v>200</v>
      </c>
      <c r="B11" s="63" t="s">
        <v>201</v>
      </c>
      <c r="C11" s="81"/>
      <c r="D11" s="82"/>
      <c r="E11" s="64"/>
    </row>
    <row r="12" ht="13" customHeight="1" spans="1:5">
      <c r="A12" s="62" t="s">
        <v>202</v>
      </c>
      <c r="B12" s="63" t="s">
        <v>203</v>
      </c>
      <c r="C12" s="81">
        <f>D12+E12</f>
        <v>443004</v>
      </c>
      <c r="D12" s="82">
        <v>443004</v>
      </c>
      <c r="E12" s="64"/>
    </row>
    <row r="13" ht="13" customHeight="1" spans="1:5">
      <c r="A13" s="62" t="s">
        <v>204</v>
      </c>
      <c r="B13" s="63" t="s">
        <v>205</v>
      </c>
      <c r="C13" s="81"/>
      <c r="D13" s="82"/>
      <c r="E13" s="64"/>
    </row>
    <row r="14" ht="13" customHeight="1" spans="1:5">
      <c r="A14" s="62" t="s">
        <v>206</v>
      </c>
      <c r="B14" s="63" t="s">
        <v>207</v>
      </c>
      <c r="C14" s="81"/>
      <c r="D14" s="82"/>
      <c r="E14" s="64"/>
    </row>
    <row r="15" ht="13" customHeight="1" spans="1:5">
      <c r="A15" s="62" t="s">
        <v>208</v>
      </c>
      <c r="B15" s="63" t="s">
        <v>209</v>
      </c>
      <c r="C15" s="81">
        <f>D15+E15</f>
        <v>180819.24</v>
      </c>
      <c r="D15" s="82">
        <v>180819.24</v>
      </c>
      <c r="E15" s="64"/>
    </row>
    <row r="16" ht="13" customHeight="1" spans="1:5">
      <c r="A16" s="62" t="s">
        <v>210</v>
      </c>
      <c r="B16" s="63" t="s">
        <v>211</v>
      </c>
      <c r="C16" s="81">
        <f>D16+E16</f>
        <v>16407.53</v>
      </c>
      <c r="D16" s="82">
        <v>16407.53</v>
      </c>
      <c r="E16" s="64"/>
    </row>
    <row r="17" ht="13" customHeight="1" spans="1:5">
      <c r="A17" s="62" t="s">
        <v>212</v>
      </c>
      <c r="B17" s="63" t="s">
        <v>213</v>
      </c>
      <c r="C17" s="81"/>
      <c r="D17" s="82"/>
      <c r="E17" s="64"/>
    </row>
    <row r="18" ht="13" customHeight="1" spans="1:5">
      <c r="A18" s="62" t="s">
        <v>214</v>
      </c>
      <c r="B18" s="63" t="s">
        <v>215</v>
      </c>
      <c r="C18" s="81">
        <f>D18+E18</f>
        <v>13134000</v>
      </c>
      <c r="D18" s="82">
        <v>13134000</v>
      </c>
      <c r="E18" s="64"/>
    </row>
    <row r="19" s="71" customFormat="1" ht="13" customHeight="1" spans="1:5">
      <c r="A19" s="78" t="s">
        <v>216</v>
      </c>
      <c r="B19" s="78" t="s">
        <v>217</v>
      </c>
      <c r="C19" s="79">
        <f>D19+E19</f>
        <v>322174.01</v>
      </c>
      <c r="D19" s="85"/>
      <c r="E19" s="85">
        <f>SUM(E20:E46)</f>
        <v>322174.01</v>
      </c>
    </row>
    <row r="20" ht="13" customHeight="1" spans="1:5">
      <c r="A20" s="62" t="s">
        <v>218</v>
      </c>
      <c r="B20" s="63" t="s">
        <v>219</v>
      </c>
      <c r="C20" s="81">
        <f>D20+E20</f>
        <v>70000</v>
      </c>
      <c r="D20" s="64"/>
      <c r="E20" s="64">
        <v>70000</v>
      </c>
    </row>
    <row r="21" ht="13" customHeight="1" spans="1:5">
      <c r="A21" s="62" t="s">
        <v>220</v>
      </c>
      <c r="B21" s="63" t="s">
        <v>221</v>
      </c>
      <c r="C21" s="81"/>
      <c r="D21" s="64"/>
      <c r="E21" s="64"/>
    </row>
    <row r="22" ht="13" customHeight="1" spans="1:5">
      <c r="A22" s="62" t="s">
        <v>222</v>
      </c>
      <c r="B22" s="63" t="s">
        <v>223</v>
      </c>
      <c r="C22" s="81"/>
      <c r="D22" s="64"/>
      <c r="E22" s="64"/>
    </row>
    <row r="23" ht="13" customHeight="1" spans="1:5">
      <c r="A23" s="62" t="s">
        <v>224</v>
      </c>
      <c r="B23" s="63" t="s">
        <v>225</v>
      </c>
      <c r="C23" s="81"/>
      <c r="D23" s="64"/>
      <c r="E23" s="64"/>
    </row>
    <row r="24" ht="13" customHeight="1" spans="1:5">
      <c r="A24" s="62" t="s">
        <v>226</v>
      </c>
      <c r="B24" s="63" t="s">
        <v>227</v>
      </c>
      <c r="C24" s="81"/>
      <c r="D24" s="64"/>
      <c r="E24" s="64"/>
    </row>
    <row r="25" ht="13" customHeight="1" spans="1:5">
      <c r="A25" s="62" t="s">
        <v>228</v>
      </c>
      <c r="B25" s="63" t="s">
        <v>229</v>
      </c>
      <c r="C25" s="81"/>
      <c r="D25" s="64"/>
      <c r="E25" s="64"/>
    </row>
    <row r="26" ht="13" customHeight="1" spans="1:5">
      <c r="A26" s="62" t="s">
        <v>230</v>
      </c>
      <c r="B26" s="63" t="s">
        <v>231</v>
      </c>
      <c r="C26" s="81"/>
      <c r="D26" s="64"/>
      <c r="E26" s="64">
        <v>10000</v>
      </c>
    </row>
    <row r="27" ht="13" customHeight="1" spans="1:5">
      <c r="A27" s="62" t="s">
        <v>232</v>
      </c>
      <c r="B27" s="63" t="s">
        <v>233</v>
      </c>
      <c r="C27" s="81"/>
      <c r="D27" s="64"/>
      <c r="E27" s="64"/>
    </row>
    <row r="28" ht="13" customHeight="1" spans="1:5">
      <c r="A28" s="62" t="s">
        <v>234</v>
      </c>
      <c r="B28" s="63" t="s">
        <v>235</v>
      </c>
      <c r="C28" s="81"/>
      <c r="D28" s="64"/>
      <c r="E28" s="64"/>
    </row>
    <row r="29" ht="13" customHeight="1" spans="1:5">
      <c r="A29" s="62" t="s">
        <v>236</v>
      </c>
      <c r="B29" s="63" t="s">
        <v>237</v>
      </c>
      <c r="C29" s="81">
        <f>D29+E29</f>
        <v>50000</v>
      </c>
      <c r="D29" s="64"/>
      <c r="E29" s="64">
        <v>50000</v>
      </c>
    </row>
    <row r="30" ht="13" customHeight="1" spans="1:5">
      <c r="A30" s="62" t="s">
        <v>238</v>
      </c>
      <c r="B30" s="63" t="s">
        <v>239</v>
      </c>
      <c r="C30" s="81"/>
      <c r="D30" s="64"/>
      <c r="E30" s="64"/>
    </row>
    <row r="31" ht="13" customHeight="1" spans="1:5">
      <c r="A31" s="62" t="s">
        <v>240</v>
      </c>
      <c r="B31" s="63" t="s">
        <v>241</v>
      </c>
      <c r="C31" s="81"/>
      <c r="D31" s="64"/>
      <c r="E31" s="64"/>
    </row>
    <row r="32" ht="13" customHeight="1" spans="1:5">
      <c r="A32" s="62" t="s">
        <v>242</v>
      </c>
      <c r="B32" s="63" t="s">
        <v>243</v>
      </c>
      <c r="C32" s="81"/>
      <c r="D32" s="64"/>
      <c r="E32" s="64"/>
    </row>
    <row r="33" ht="13" customHeight="1" spans="1:5">
      <c r="A33" s="62" t="s">
        <v>244</v>
      </c>
      <c r="B33" s="63" t="s">
        <v>245</v>
      </c>
      <c r="C33" s="81"/>
      <c r="D33" s="64"/>
      <c r="E33" s="64"/>
    </row>
    <row r="34" ht="13" customHeight="1" spans="1:5">
      <c r="A34" s="62" t="s">
        <v>246</v>
      </c>
      <c r="B34" s="63" t="s">
        <v>247</v>
      </c>
      <c r="C34" s="81"/>
      <c r="D34" s="64"/>
      <c r="E34" s="64"/>
    </row>
    <row r="35" ht="13" customHeight="1" spans="1:5">
      <c r="A35" s="62" t="s">
        <v>248</v>
      </c>
      <c r="B35" s="63" t="s">
        <v>249</v>
      </c>
      <c r="C35" s="81"/>
      <c r="D35" s="64"/>
      <c r="E35" s="64"/>
    </row>
    <row r="36" ht="13" customHeight="1" spans="1:5">
      <c r="A36" s="62" t="s">
        <v>250</v>
      </c>
      <c r="B36" s="63" t="s">
        <v>251</v>
      </c>
      <c r="C36" s="81"/>
      <c r="D36" s="64"/>
      <c r="E36" s="64"/>
    </row>
    <row r="37" ht="13" customHeight="1" spans="1:5">
      <c r="A37" s="62" t="s">
        <v>252</v>
      </c>
      <c r="B37" s="63" t="s">
        <v>253</v>
      </c>
      <c r="C37" s="81"/>
      <c r="D37" s="64"/>
      <c r="E37" s="64"/>
    </row>
    <row r="38" ht="13" customHeight="1" spans="1:5">
      <c r="A38" s="62" t="s">
        <v>254</v>
      </c>
      <c r="B38" s="63" t="s">
        <v>255</v>
      </c>
      <c r="C38" s="81"/>
      <c r="D38" s="64"/>
      <c r="E38" s="64"/>
    </row>
    <row r="39" ht="13" customHeight="1" spans="1:5">
      <c r="A39" s="62" t="s">
        <v>256</v>
      </c>
      <c r="B39" s="63" t="s">
        <v>257</v>
      </c>
      <c r="C39" s="81"/>
      <c r="D39" s="64"/>
      <c r="E39" s="64"/>
    </row>
    <row r="40" ht="13" customHeight="1" spans="1:5">
      <c r="A40" s="62" t="s">
        <v>258</v>
      </c>
      <c r="B40" s="63" t="s">
        <v>259</v>
      </c>
      <c r="C40" s="81"/>
      <c r="D40" s="64"/>
      <c r="E40" s="64"/>
    </row>
    <row r="41" ht="13" customHeight="1" spans="1:5">
      <c r="A41" s="62" t="s">
        <v>260</v>
      </c>
      <c r="B41" s="63" t="s">
        <v>261</v>
      </c>
      <c r="C41" s="81">
        <f>D41+E41</f>
        <v>40267.46</v>
      </c>
      <c r="D41" s="82"/>
      <c r="E41" s="82">
        <v>40267.46</v>
      </c>
    </row>
    <row r="42" ht="13" customHeight="1" spans="1:5">
      <c r="A42" s="62" t="s">
        <v>262</v>
      </c>
      <c r="B42" s="63" t="s">
        <v>263</v>
      </c>
      <c r="C42" s="81">
        <f>D42+E42</f>
        <v>36506.55</v>
      </c>
      <c r="D42" s="82"/>
      <c r="E42" s="82">
        <v>36506.55</v>
      </c>
    </row>
    <row r="43" ht="13" customHeight="1" spans="1:5">
      <c r="A43" s="62" t="s">
        <v>264</v>
      </c>
      <c r="B43" s="63" t="s">
        <v>265</v>
      </c>
      <c r="C43" s="81"/>
      <c r="D43" s="82"/>
      <c r="E43" s="82"/>
    </row>
    <row r="44" ht="13" customHeight="1" spans="1:5">
      <c r="A44" s="62" t="s">
        <v>266</v>
      </c>
      <c r="B44" s="63" t="s">
        <v>267</v>
      </c>
      <c r="C44" s="81">
        <f>D44+E44</f>
        <v>20000</v>
      </c>
      <c r="D44" s="82"/>
      <c r="E44" s="82">
        <v>20000</v>
      </c>
    </row>
    <row r="45" ht="13" customHeight="1" spans="1:5">
      <c r="A45" s="62" t="s">
        <v>266</v>
      </c>
      <c r="B45" s="63" t="s">
        <v>268</v>
      </c>
      <c r="C45" s="81">
        <f>D45+E45</f>
        <v>95400</v>
      </c>
      <c r="D45" s="82"/>
      <c r="E45" s="82">
        <v>95400</v>
      </c>
    </row>
    <row r="46" ht="13" customHeight="1" spans="1:5">
      <c r="A46" s="62" t="s">
        <v>269</v>
      </c>
      <c r="B46" s="63" t="s">
        <v>270</v>
      </c>
      <c r="C46" s="81"/>
      <c r="D46" s="82"/>
      <c r="E46" s="64"/>
    </row>
    <row r="47" s="71" customFormat="1" ht="13" customHeight="1" spans="1:5">
      <c r="A47" s="78" t="s">
        <v>271</v>
      </c>
      <c r="B47" s="78" t="s">
        <v>272</v>
      </c>
      <c r="C47" s="79">
        <f>D47+E47</f>
        <v>45221.67</v>
      </c>
      <c r="D47" s="85">
        <f>D52+D59</f>
        <v>45221.67</v>
      </c>
      <c r="E47" s="85"/>
    </row>
    <row r="48" ht="13" customHeight="1" spans="1:5">
      <c r="A48" s="62" t="s">
        <v>273</v>
      </c>
      <c r="B48" s="63" t="s">
        <v>274</v>
      </c>
      <c r="C48" s="81"/>
      <c r="D48" s="64"/>
      <c r="E48" s="64"/>
    </row>
    <row r="49" ht="13" customHeight="1" spans="1:5">
      <c r="A49" s="62" t="s">
        <v>275</v>
      </c>
      <c r="B49" s="63" t="s">
        <v>276</v>
      </c>
      <c r="C49" s="81"/>
      <c r="D49" s="64"/>
      <c r="E49" s="64"/>
    </row>
    <row r="50" ht="13" customHeight="1" spans="1:5">
      <c r="A50" s="62" t="s">
        <v>277</v>
      </c>
      <c r="B50" s="63" t="s">
        <v>278</v>
      </c>
      <c r="C50" s="81"/>
      <c r="D50" s="64"/>
      <c r="E50" s="64"/>
    </row>
    <row r="51" ht="13" customHeight="1" spans="1:5">
      <c r="A51" s="62" t="s">
        <v>279</v>
      </c>
      <c r="B51" s="63" t="s">
        <v>280</v>
      </c>
      <c r="C51" s="81"/>
      <c r="D51" s="64"/>
      <c r="E51" s="64"/>
    </row>
    <row r="52" ht="13" customHeight="1" spans="1:5">
      <c r="A52" s="62" t="s">
        <v>281</v>
      </c>
      <c r="B52" s="63" t="s">
        <v>282</v>
      </c>
      <c r="C52" s="81">
        <f>D52+E52</f>
        <v>9480</v>
      </c>
      <c r="D52" s="82">
        <v>9480</v>
      </c>
      <c r="E52" s="64"/>
    </row>
    <row r="53" ht="13" customHeight="1" spans="1:5">
      <c r="A53" s="62" t="s">
        <v>283</v>
      </c>
      <c r="B53" s="63" t="s">
        <v>284</v>
      </c>
      <c r="C53" s="81"/>
      <c r="D53" s="64"/>
      <c r="E53" s="64"/>
    </row>
    <row r="54" ht="13" customHeight="1" spans="1:5">
      <c r="A54" s="62" t="s">
        <v>285</v>
      </c>
      <c r="B54" s="63" t="s">
        <v>286</v>
      </c>
      <c r="C54" s="81"/>
      <c r="D54" s="64"/>
      <c r="E54" s="64"/>
    </row>
    <row r="55" ht="13" customHeight="1" spans="1:5">
      <c r="A55" s="62" t="s">
        <v>287</v>
      </c>
      <c r="B55" s="63" t="s">
        <v>288</v>
      </c>
      <c r="C55" s="81"/>
      <c r="D55" s="64"/>
      <c r="E55" s="64"/>
    </row>
    <row r="56" ht="13" customHeight="1" spans="1:5">
      <c r="A56" s="62" t="s">
        <v>289</v>
      </c>
      <c r="B56" s="63" t="s">
        <v>290</v>
      </c>
      <c r="C56" s="81"/>
      <c r="D56" s="64"/>
      <c r="E56" s="64"/>
    </row>
    <row r="57" ht="13" customHeight="1" spans="1:5">
      <c r="A57" s="62" t="s">
        <v>291</v>
      </c>
      <c r="B57" s="63" t="s">
        <v>292</v>
      </c>
      <c r="C57" s="81"/>
      <c r="D57" s="64"/>
      <c r="E57" s="64"/>
    </row>
    <row r="58" ht="13" customHeight="1" spans="1:5">
      <c r="A58" s="62" t="s">
        <v>293</v>
      </c>
      <c r="B58" s="63" t="s">
        <v>294</v>
      </c>
      <c r="C58" s="81"/>
      <c r="D58" s="64"/>
      <c r="E58" s="64"/>
    </row>
    <row r="59" ht="13" customHeight="1" spans="1:5">
      <c r="A59" s="62" t="s">
        <v>295</v>
      </c>
      <c r="B59" s="63" t="s">
        <v>296</v>
      </c>
      <c r="C59" s="81">
        <f>D59+E59</f>
        <v>35741.67</v>
      </c>
      <c r="D59" s="86">
        <v>35741.67</v>
      </c>
      <c r="E59" s="64"/>
    </row>
    <row r="60" ht="18" customHeight="1"/>
    <row r="61" ht="18" customHeight="1"/>
    <row r="62" ht="18" customHeight="1"/>
    <row r="63" ht="18" customHeight="1"/>
  </sheetData>
  <mergeCells count="4">
    <mergeCell ref="A2:E2"/>
    <mergeCell ref="A3:B3"/>
    <mergeCell ref="A4:B4"/>
    <mergeCell ref="C4:E4"/>
  </mergeCells>
  <pageMargins left="0.75" right="0.75" top="0.11805555555555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N9" sqref="N9"/>
    </sheetView>
  </sheetViews>
  <sheetFormatPr defaultColWidth="10" defaultRowHeight="13.5" outlineLevelCol="7"/>
  <cols>
    <col min="1" max="1" width="10.875" customWidth="1"/>
    <col min="2" max="2" width="9.76666666666667" customWidth="1"/>
    <col min="3" max="3" width="7.875" customWidth="1"/>
    <col min="4" max="7" width="9.76666666666667" customWidth="1"/>
    <col min="8" max="8" width="16.75" customWidth="1"/>
  </cols>
  <sheetData>
    <row r="1" ht="14.3" customHeight="1" spans="1:8">
      <c r="A1" s="37"/>
      <c r="B1" s="37"/>
      <c r="C1" s="37"/>
      <c r="D1" s="37"/>
      <c r="E1" s="37"/>
      <c r="F1" s="37"/>
      <c r="G1" s="37"/>
      <c r="H1" s="37"/>
    </row>
    <row r="2" ht="39.85" customHeight="1" spans="1:8">
      <c r="A2" s="67" t="s">
        <v>297</v>
      </c>
      <c r="B2" s="67"/>
      <c r="C2" s="67"/>
      <c r="D2" s="67"/>
      <c r="E2" s="67"/>
      <c r="F2" s="67"/>
      <c r="G2" s="67"/>
      <c r="H2" s="67"/>
    </row>
    <row r="3" ht="22.75" customHeight="1" spans="1:8">
      <c r="A3" s="37"/>
      <c r="B3" s="37"/>
      <c r="C3" s="37"/>
      <c r="D3" s="37"/>
      <c r="E3" s="37"/>
      <c r="F3" s="37"/>
      <c r="G3" s="37"/>
      <c r="H3" s="68" t="s">
        <v>32</v>
      </c>
    </row>
    <row r="4" ht="22.75" customHeight="1" spans="1:8">
      <c r="A4" s="41" t="s">
        <v>182</v>
      </c>
      <c r="B4" s="41" t="s">
        <v>298</v>
      </c>
      <c r="C4" s="41"/>
      <c r="D4" s="41"/>
      <c r="E4" s="41"/>
      <c r="F4" s="41"/>
      <c r="G4" s="41" t="s">
        <v>299</v>
      </c>
      <c r="H4" s="41" t="s">
        <v>300</v>
      </c>
    </row>
    <row r="5" ht="22.75" customHeight="1" spans="1:8">
      <c r="A5" s="41"/>
      <c r="B5" s="41" t="s">
        <v>115</v>
      </c>
      <c r="C5" s="41" t="s">
        <v>301</v>
      </c>
      <c r="D5" s="41" t="s">
        <v>302</v>
      </c>
      <c r="E5" s="41" t="s">
        <v>303</v>
      </c>
      <c r="F5" s="41"/>
      <c r="G5" s="41"/>
      <c r="H5" s="41"/>
    </row>
    <row r="6" ht="22.75" customHeight="1" spans="1:8">
      <c r="A6" s="41"/>
      <c r="B6" s="41"/>
      <c r="C6" s="41"/>
      <c r="D6" s="41"/>
      <c r="E6" s="41" t="s">
        <v>304</v>
      </c>
      <c r="F6" s="41" t="s">
        <v>305</v>
      </c>
      <c r="G6" s="41"/>
      <c r="H6" s="41"/>
    </row>
    <row r="7" ht="22.75" customHeight="1" spans="1:8">
      <c r="A7" s="69" t="s">
        <v>115</v>
      </c>
      <c r="B7" s="70"/>
      <c r="C7" s="70"/>
      <c r="D7" s="70"/>
      <c r="E7" s="70"/>
      <c r="F7" s="70"/>
      <c r="G7" s="70"/>
      <c r="H7" s="70"/>
    </row>
    <row r="8" ht="22.75" customHeight="1" spans="1:8">
      <c r="A8" s="69"/>
      <c r="B8" s="70"/>
      <c r="C8" s="70"/>
      <c r="D8" s="70"/>
      <c r="E8" s="70"/>
      <c r="F8" s="70"/>
      <c r="G8" s="70"/>
      <c r="H8" s="70"/>
    </row>
    <row r="9" ht="22.75" customHeight="1" spans="1:8">
      <c r="A9" s="42"/>
      <c r="B9" s="43"/>
      <c r="C9" s="43"/>
      <c r="D9" s="43"/>
      <c r="E9" s="43"/>
      <c r="F9" s="43"/>
      <c r="G9" s="43"/>
      <c r="H9" s="4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984027777777778" right="0.75" top="0.708333333333333" bottom="0.270000010728836" header="0.236111111111111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H7" sqref="H7"/>
    </sheetView>
  </sheetViews>
  <sheetFormatPr defaultColWidth="10" defaultRowHeight="15"/>
  <cols>
    <col min="1" max="1" width="5.375" customWidth="1"/>
    <col min="2" max="2" width="11.125" style="45" customWidth="1"/>
    <col min="3" max="3" width="20.75" style="45" customWidth="1"/>
    <col min="4" max="4" width="16.75" customWidth="1"/>
    <col min="5" max="6" width="14.625" customWidth="1"/>
    <col min="7" max="11" width="9.76666666666667" customWidth="1"/>
  </cols>
  <sheetData>
    <row r="1" ht="14.3" customHeight="1" spans="1:11">
      <c r="A1" s="37"/>
      <c r="B1" s="53"/>
      <c r="C1" s="54"/>
      <c r="D1" s="37"/>
      <c r="E1" s="37"/>
      <c r="F1" s="37"/>
      <c r="G1" s="37"/>
      <c r="H1" s="37"/>
      <c r="I1" s="37"/>
      <c r="J1" s="37"/>
      <c r="K1" s="37"/>
    </row>
    <row r="2" ht="39.85" customHeight="1" spans="1:11">
      <c r="A2" s="38" t="s">
        <v>306</v>
      </c>
      <c r="B2" s="47"/>
      <c r="C2" s="47"/>
      <c r="D2" s="38"/>
      <c r="E2" s="38"/>
      <c r="F2" s="38"/>
      <c r="G2" s="37"/>
      <c r="H2" s="37"/>
      <c r="I2" s="37"/>
      <c r="J2" s="37"/>
      <c r="K2" s="37"/>
    </row>
    <row r="3" ht="22.75" customHeight="1" spans="1:11">
      <c r="A3" s="39"/>
      <c r="D3" s="39"/>
      <c r="E3" s="39"/>
      <c r="F3" s="39" t="s">
        <v>32</v>
      </c>
      <c r="G3" s="37"/>
      <c r="H3" s="37"/>
      <c r="I3" s="37"/>
      <c r="J3" s="37"/>
      <c r="K3" s="37"/>
    </row>
    <row r="4" ht="22.75" customHeight="1" spans="1:11">
      <c r="A4" s="55" t="s">
        <v>307</v>
      </c>
      <c r="B4" s="56" t="s">
        <v>308</v>
      </c>
      <c r="C4" s="57" t="s">
        <v>309</v>
      </c>
      <c r="D4" s="55" t="s">
        <v>115</v>
      </c>
      <c r="E4" s="55" t="s">
        <v>110</v>
      </c>
      <c r="F4" s="55" t="s">
        <v>111</v>
      </c>
      <c r="G4" s="37"/>
      <c r="H4" s="37"/>
      <c r="I4" s="37"/>
      <c r="J4" s="37"/>
      <c r="K4" s="37"/>
    </row>
    <row r="5" ht="28" customHeight="1" spans="1:11">
      <c r="A5" s="55"/>
      <c r="B5" s="58"/>
      <c r="C5" s="59" t="s">
        <v>115</v>
      </c>
      <c r="D5" s="60">
        <f>E5+F5</f>
        <v>322174.01</v>
      </c>
      <c r="E5" s="60">
        <f>SUM(E6:E32)</f>
        <v>322174.01</v>
      </c>
      <c r="F5" s="60">
        <f>SUM(F6:F32)</f>
        <v>0</v>
      </c>
      <c r="G5" s="39"/>
      <c r="H5" s="39"/>
      <c r="I5" s="39"/>
      <c r="J5" s="39"/>
      <c r="K5" s="39"/>
    </row>
    <row r="6" ht="18" customHeight="1" spans="1:6">
      <c r="A6" s="61">
        <v>1</v>
      </c>
      <c r="B6" s="62" t="s">
        <v>218</v>
      </c>
      <c r="C6" s="63" t="s">
        <v>219</v>
      </c>
      <c r="D6" s="60">
        <f>E6+F6</f>
        <v>70000</v>
      </c>
      <c r="E6" s="64">
        <v>70000</v>
      </c>
      <c r="F6" s="65"/>
    </row>
    <row r="7" ht="18" customHeight="1" spans="1:6">
      <c r="A7" s="61">
        <v>2</v>
      </c>
      <c r="B7" s="62" t="s">
        <v>220</v>
      </c>
      <c r="C7" s="63" t="s">
        <v>221</v>
      </c>
      <c r="D7" s="60"/>
      <c r="E7" s="64"/>
      <c r="F7" s="65"/>
    </row>
    <row r="8" ht="18" customHeight="1" spans="1:6">
      <c r="A8" s="61">
        <v>3</v>
      </c>
      <c r="B8" s="62" t="s">
        <v>222</v>
      </c>
      <c r="C8" s="63" t="s">
        <v>223</v>
      </c>
      <c r="D8" s="60"/>
      <c r="E8" s="64"/>
      <c r="F8" s="65"/>
    </row>
    <row r="9" ht="18" customHeight="1" spans="1:6">
      <c r="A9" s="61">
        <v>4</v>
      </c>
      <c r="B9" s="62" t="s">
        <v>224</v>
      </c>
      <c r="C9" s="63" t="s">
        <v>225</v>
      </c>
      <c r="D9" s="60"/>
      <c r="E9" s="64"/>
      <c r="F9" s="65"/>
    </row>
    <row r="10" ht="18" customHeight="1" spans="1:6">
      <c r="A10" s="61">
        <v>5</v>
      </c>
      <c r="B10" s="62" t="s">
        <v>226</v>
      </c>
      <c r="C10" s="63" t="s">
        <v>227</v>
      </c>
      <c r="D10" s="60"/>
      <c r="E10" s="64"/>
      <c r="F10" s="65"/>
    </row>
    <row r="11" ht="18" customHeight="1" spans="1:6">
      <c r="A11" s="61">
        <v>6</v>
      </c>
      <c r="B11" s="62" t="s">
        <v>228</v>
      </c>
      <c r="C11" s="63" t="s">
        <v>229</v>
      </c>
      <c r="D11" s="60"/>
      <c r="E11" s="64"/>
      <c r="F11" s="65"/>
    </row>
    <row r="12" ht="18" customHeight="1" spans="1:6">
      <c r="A12" s="61">
        <v>7</v>
      </c>
      <c r="B12" s="62" t="s">
        <v>230</v>
      </c>
      <c r="C12" s="63" t="s">
        <v>231</v>
      </c>
      <c r="D12" s="60">
        <f>E12+F12</f>
        <v>10000</v>
      </c>
      <c r="E12" s="66">
        <v>10000</v>
      </c>
      <c r="F12" s="65"/>
    </row>
    <row r="13" ht="18" customHeight="1" spans="1:6">
      <c r="A13" s="61">
        <v>8</v>
      </c>
      <c r="B13" s="62" t="s">
        <v>232</v>
      </c>
      <c r="C13" s="63" t="s">
        <v>233</v>
      </c>
      <c r="D13" s="60"/>
      <c r="E13" s="64"/>
      <c r="F13" s="65"/>
    </row>
    <row r="14" ht="18" customHeight="1" spans="1:6">
      <c r="A14" s="61">
        <v>9</v>
      </c>
      <c r="B14" s="62" t="s">
        <v>234</v>
      </c>
      <c r="C14" s="63" t="s">
        <v>235</v>
      </c>
      <c r="D14" s="60"/>
      <c r="E14" s="64"/>
      <c r="F14" s="65"/>
    </row>
    <row r="15" ht="18" customHeight="1" spans="1:6">
      <c r="A15" s="61">
        <v>10</v>
      </c>
      <c r="B15" s="62" t="s">
        <v>236</v>
      </c>
      <c r="C15" s="63" t="s">
        <v>237</v>
      </c>
      <c r="D15" s="60">
        <f>E15+F15</f>
        <v>50000</v>
      </c>
      <c r="E15" s="64">
        <v>50000</v>
      </c>
      <c r="F15" s="65"/>
    </row>
    <row r="16" ht="18" customHeight="1" spans="1:6">
      <c r="A16" s="61">
        <v>11</v>
      </c>
      <c r="B16" s="62" t="s">
        <v>238</v>
      </c>
      <c r="C16" s="63" t="s">
        <v>239</v>
      </c>
      <c r="D16" s="60"/>
      <c r="E16" s="64"/>
      <c r="F16" s="65"/>
    </row>
    <row r="17" ht="18" customHeight="1" spans="1:6">
      <c r="A17" s="61">
        <v>12</v>
      </c>
      <c r="B17" s="62" t="s">
        <v>240</v>
      </c>
      <c r="C17" s="63" t="s">
        <v>241</v>
      </c>
      <c r="D17" s="60"/>
      <c r="E17" s="64"/>
      <c r="F17" s="65"/>
    </row>
    <row r="18" ht="18" customHeight="1" spans="1:6">
      <c r="A18" s="61">
        <v>13</v>
      </c>
      <c r="B18" s="62" t="s">
        <v>242</v>
      </c>
      <c r="C18" s="63" t="s">
        <v>243</v>
      </c>
      <c r="D18" s="60"/>
      <c r="E18" s="64"/>
      <c r="F18" s="65"/>
    </row>
    <row r="19" ht="18" customHeight="1" spans="1:6">
      <c r="A19" s="61">
        <v>14</v>
      </c>
      <c r="B19" s="62" t="s">
        <v>244</v>
      </c>
      <c r="C19" s="63" t="s">
        <v>245</v>
      </c>
      <c r="D19" s="60"/>
      <c r="E19" s="64"/>
      <c r="F19" s="65"/>
    </row>
    <row r="20" ht="18" customHeight="1" spans="1:6">
      <c r="A20" s="61">
        <v>15</v>
      </c>
      <c r="B20" s="62" t="s">
        <v>246</v>
      </c>
      <c r="C20" s="63" t="s">
        <v>247</v>
      </c>
      <c r="D20" s="60"/>
      <c r="E20" s="64"/>
      <c r="F20" s="65"/>
    </row>
    <row r="21" ht="18" customHeight="1" spans="1:6">
      <c r="A21" s="61">
        <v>16</v>
      </c>
      <c r="B21" s="62" t="s">
        <v>248</v>
      </c>
      <c r="C21" s="63" t="s">
        <v>249</v>
      </c>
      <c r="D21" s="60"/>
      <c r="E21" s="64"/>
      <c r="F21" s="65"/>
    </row>
    <row r="22" ht="18" customHeight="1" spans="1:6">
      <c r="A22" s="61">
        <v>17</v>
      </c>
      <c r="B22" s="62" t="s">
        <v>250</v>
      </c>
      <c r="C22" s="63" t="s">
        <v>251</v>
      </c>
      <c r="D22" s="60"/>
      <c r="E22" s="64"/>
      <c r="F22" s="65"/>
    </row>
    <row r="23" ht="18" customHeight="1" spans="1:6">
      <c r="A23" s="61">
        <v>18</v>
      </c>
      <c r="B23" s="62" t="s">
        <v>252</v>
      </c>
      <c r="C23" s="63" t="s">
        <v>253</v>
      </c>
      <c r="D23" s="60"/>
      <c r="E23" s="64"/>
      <c r="F23" s="65"/>
    </row>
    <row r="24" ht="18" customHeight="1" spans="1:6">
      <c r="A24" s="61">
        <v>19</v>
      </c>
      <c r="B24" s="62" t="s">
        <v>254</v>
      </c>
      <c r="C24" s="63" t="s">
        <v>255</v>
      </c>
      <c r="D24" s="60"/>
      <c r="E24" s="64"/>
      <c r="F24" s="65"/>
    </row>
    <row r="25" ht="18" customHeight="1" spans="1:6">
      <c r="A25" s="61">
        <v>20</v>
      </c>
      <c r="B25" s="62" t="s">
        <v>256</v>
      </c>
      <c r="C25" s="63" t="s">
        <v>257</v>
      </c>
      <c r="D25" s="60"/>
      <c r="E25" s="64"/>
      <c r="F25" s="65"/>
    </row>
    <row r="26" ht="18" customHeight="1" spans="1:6">
      <c r="A26" s="61">
        <v>21</v>
      </c>
      <c r="B26" s="62" t="s">
        <v>258</v>
      </c>
      <c r="C26" s="63" t="s">
        <v>259</v>
      </c>
      <c r="D26" s="60"/>
      <c r="E26" s="64"/>
      <c r="F26" s="65"/>
    </row>
    <row r="27" ht="18" customHeight="1" spans="1:6">
      <c r="A27" s="61">
        <v>22</v>
      </c>
      <c r="B27" s="62" t="s">
        <v>260</v>
      </c>
      <c r="C27" s="63" t="s">
        <v>261</v>
      </c>
      <c r="D27" s="60">
        <f>E27+F27</f>
        <v>40267.46</v>
      </c>
      <c r="E27" s="64">
        <v>40267.46</v>
      </c>
      <c r="F27" s="65"/>
    </row>
    <row r="28" ht="18" customHeight="1" spans="1:6">
      <c r="A28" s="61">
        <v>23</v>
      </c>
      <c r="B28" s="62" t="s">
        <v>262</v>
      </c>
      <c r="C28" s="63" t="s">
        <v>263</v>
      </c>
      <c r="D28" s="60">
        <f>E28+F28</f>
        <v>36506.55</v>
      </c>
      <c r="E28" s="64">
        <v>36506.55</v>
      </c>
      <c r="F28" s="65"/>
    </row>
    <row r="29" ht="18" customHeight="1" spans="1:6">
      <c r="A29" s="61">
        <v>24</v>
      </c>
      <c r="B29" s="62" t="s">
        <v>264</v>
      </c>
      <c r="C29" s="63" t="s">
        <v>265</v>
      </c>
      <c r="D29" s="60"/>
      <c r="E29" s="64"/>
      <c r="F29" s="65"/>
    </row>
    <row r="30" ht="18" customHeight="1" spans="1:6">
      <c r="A30" s="61">
        <v>25</v>
      </c>
      <c r="B30" s="62" t="s">
        <v>266</v>
      </c>
      <c r="C30" s="63" t="s">
        <v>267</v>
      </c>
      <c r="D30" s="60">
        <f>E30+F30</f>
        <v>20000</v>
      </c>
      <c r="E30" s="64">
        <v>20000</v>
      </c>
      <c r="F30" s="65"/>
    </row>
    <row r="31" ht="18" customHeight="1" spans="1:6">
      <c r="A31" s="61">
        <v>26</v>
      </c>
      <c r="B31" s="62" t="s">
        <v>266</v>
      </c>
      <c r="C31" s="63" t="s">
        <v>268</v>
      </c>
      <c r="D31" s="60">
        <f>E31+F31</f>
        <v>95400</v>
      </c>
      <c r="E31" s="64">
        <v>95400</v>
      </c>
      <c r="F31" s="65"/>
    </row>
    <row r="32" ht="18" customHeight="1" spans="1:6">
      <c r="A32" s="61">
        <v>27</v>
      </c>
      <c r="B32" s="62" t="s">
        <v>269</v>
      </c>
      <c r="C32" s="63" t="s">
        <v>270</v>
      </c>
      <c r="D32" s="60"/>
      <c r="E32" s="64"/>
      <c r="F32" s="65"/>
    </row>
  </sheetData>
  <mergeCells count="1">
    <mergeCell ref="A2:F2"/>
  </mergeCells>
  <pageMargins left="0.904861111111111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I7" sqref="I7"/>
    </sheetView>
  </sheetViews>
  <sheetFormatPr defaultColWidth="7.875" defaultRowHeight="12.75" customHeight="1"/>
  <cols>
    <col min="1" max="1" width="17" style="45" customWidth="1"/>
    <col min="2" max="2" width="37.5" style="45" customWidth="1"/>
    <col min="3" max="3" width="29.375" style="45" customWidth="1"/>
    <col min="4" max="4" width="2.5" style="45" customWidth="1"/>
    <col min="5" max="16" width="8" style="45"/>
    <col min="17" max="16384" width="7.875" style="44"/>
  </cols>
  <sheetData>
    <row r="1" ht="15" customHeight="1" spans="1:16">
      <c r="A1" s="46"/>
      <c r="B1" s="4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ht="32.25" customHeight="1" spans="1:16">
      <c r="A2" s="47" t="s">
        <v>310</v>
      </c>
      <c r="B2" s="47"/>
      <c r="C2" s="47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ht="15" customHeight="1" spans="1:16">
      <c r="A3" s="44"/>
      <c r="B3" s="44"/>
      <c r="C3" s="48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ht="25.5" customHeight="1" spans="1:16">
      <c r="A4" s="49" t="s">
        <v>311</v>
      </c>
      <c r="B4" s="49"/>
      <c r="C4" s="50" t="s">
        <v>36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ht="25.5" customHeight="1" spans="1:16">
      <c r="A5" s="49" t="s">
        <v>312</v>
      </c>
      <c r="B5" s="49" t="s">
        <v>313</v>
      </c>
      <c r="C5" s="50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="44" customFormat="1" ht="25.5" customHeight="1" spans="1:3">
      <c r="A6" s="49" t="s">
        <v>115</v>
      </c>
      <c r="B6" s="49"/>
      <c r="C6" s="50"/>
    </row>
    <row r="7" s="44" customFormat="1" ht="26.25" customHeight="1" spans="1:4">
      <c r="A7" s="51"/>
      <c r="B7" s="51"/>
      <c r="C7" s="52">
        <v>0</v>
      </c>
      <c r="D7" s="45"/>
    </row>
    <row r="8" ht="26.25" customHeight="1" spans="1:16">
      <c r="A8" s="51"/>
      <c r="B8" s="51"/>
      <c r="C8" s="52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ht="26.25" customHeight="1" spans="1:16">
      <c r="A9" s="51"/>
      <c r="B9" s="51"/>
      <c r="C9" s="52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ht="26.25" customHeight="1" spans="1:3">
      <c r="A10" s="51"/>
      <c r="B10" s="51"/>
      <c r="C10" s="52"/>
    </row>
    <row r="11" ht="26.25" customHeight="1" spans="1:3">
      <c r="A11" s="51"/>
      <c r="B11" s="51"/>
      <c r="C11" s="52"/>
    </row>
    <row r="12" ht="26.25" customHeight="1" spans="1:3">
      <c r="A12" s="51"/>
      <c r="B12" s="51"/>
      <c r="C12" s="5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629861111111111" right="0.393700787401575" top="0.86597222222222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I38" sqref="I38"/>
    </sheetView>
  </sheetViews>
  <sheetFormatPr defaultColWidth="10" defaultRowHeight="13.5" outlineLevelRow="4" outlineLevelCol="4"/>
  <cols>
    <col min="1" max="1" width="12.125" customWidth="1"/>
    <col min="2" max="2" width="11.375" customWidth="1"/>
    <col min="3" max="3" width="20.1916666666667" customWidth="1"/>
    <col min="4" max="4" width="20" customWidth="1"/>
    <col min="5" max="5" width="22.375" customWidth="1"/>
  </cols>
  <sheetData>
    <row r="1" ht="14.3" customHeight="1" spans="1:5">
      <c r="A1" s="37"/>
      <c r="B1" s="37"/>
      <c r="C1" s="37"/>
      <c r="D1" s="37"/>
      <c r="E1" s="37"/>
    </row>
    <row r="2" ht="39.85" customHeight="1" spans="1:5">
      <c r="A2" s="38" t="s">
        <v>314</v>
      </c>
      <c r="B2" s="38"/>
      <c r="C2" s="38"/>
      <c r="D2" s="38"/>
      <c r="E2" s="38"/>
    </row>
    <row r="3" ht="22.75" customHeight="1" spans="1:5">
      <c r="A3" s="39"/>
      <c r="B3" s="39"/>
      <c r="C3" s="39"/>
      <c r="D3" s="39"/>
      <c r="E3" s="40" t="s">
        <v>32</v>
      </c>
    </row>
    <row r="4" ht="37" customHeight="1" spans="1:5">
      <c r="A4" s="41" t="s">
        <v>182</v>
      </c>
      <c r="B4" s="41" t="s">
        <v>115</v>
      </c>
      <c r="C4" s="41" t="s">
        <v>315</v>
      </c>
      <c r="D4" s="41" t="s">
        <v>316</v>
      </c>
      <c r="E4" s="41" t="s">
        <v>317</v>
      </c>
    </row>
    <row r="5" ht="37" customHeight="1" spans="1:5">
      <c r="A5" s="42"/>
      <c r="B5" s="43"/>
      <c r="C5" s="43"/>
      <c r="D5" s="43"/>
      <c r="E5" s="43"/>
    </row>
  </sheetData>
  <mergeCells count="1">
    <mergeCell ref="A2:E2"/>
  </mergeCells>
  <pageMargins left="0.75" right="0.75" top="0.747916666666667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43" sqref="G4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8" t="s">
        <v>318</v>
      </c>
      <c r="B1" s="28"/>
    </row>
    <row r="2" customFormat="1" spans="1:1">
      <c r="A2" s="29" t="s">
        <v>319</v>
      </c>
    </row>
    <row r="3" ht="15" customHeight="1" spans="1:2">
      <c r="A3" s="30" t="s">
        <v>35</v>
      </c>
      <c r="B3" s="31" t="s">
        <v>36</v>
      </c>
    </row>
    <row r="4" spans="1:2">
      <c r="A4" s="30"/>
      <c r="B4" s="31"/>
    </row>
    <row r="5" spans="1:2">
      <c r="A5" s="32" t="s">
        <v>320</v>
      </c>
      <c r="B5" s="31">
        <v>1</v>
      </c>
    </row>
    <row r="6" spans="1:2">
      <c r="A6" s="33" t="s">
        <v>321</v>
      </c>
      <c r="B6" s="34"/>
    </row>
    <row r="7" spans="1:2">
      <c r="A7" s="35" t="s">
        <v>322</v>
      </c>
      <c r="B7" s="34"/>
    </row>
    <row r="8" spans="1:2">
      <c r="A8" s="35"/>
      <c r="B8" s="34"/>
    </row>
    <row r="9" spans="1:2">
      <c r="A9" s="35"/>
      <c r="B9" s="34"/>
    </row>
    <row r="10" spans="1:2">
      <c r="A10" s="35"/>
      <c r="B10" s="34"/>
    </row>
    <row r="11" spans="1:2">
      <c r="A11" s="35"/>
      <c r="B11" s="34"/>
    </row>
    <row r="12" spans="1:2">
      <c r="A12" s="35"/>
      <c r="B12" s="34"/>
    </row>
    <row r="13" spans="1:2">
      <c r="A13" s="35"/>
      <c r="B13" s="34"/>
    </row>
    <row r="14" spans="1:2">
      <c r="A14" s="35"/>
      <c r="B14" s="34"/>
    </row>
    <row r="15" spans="1:2">
      <c r="A15" s="35"/>
      <c r="B15" s="34"/>
    </row>
    <row r="16" customFormat="1" spans="1:1">
      <c r="A16" s="36" t="s">
        <v>323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3" workbookViewId="0">
      <selection activeCell="S14" sqref="S14"/>
    </sheetView>
  </sheetViews>
  <sheetFormatPr defaultColWidth="9" defaultRowHeight="13.5"/>
  <cols>
    <col min="1" max="3" width="9" style="1"/>
    <col min="4" max="16" width="5.75" style="1" customWidth="1"/>
    <col min="17" max="16384" width="9" style="1"/>
  </cols>
  <sheetData>
    <row r="1" s="1" customFormat="1" ht="18.75" spans="1:16">
      <c r="A1" s="2" t="s">
        <v>324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325</v>
      </c>
    </row>
    <row r="3" s="1" customFormat="1" ht="33" customHeight="1" spans="1:16">
      <c r="A3" s="4" t="s">
        <v>326</v>
      </c>
      <c r="B3" s="7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36" customHeight="1" spans="1:16">
      <c r="A4" s="4" t="s">
        <v>327</v>
      </c>
      <c r="B4" s="7" t="s">
        <v>328</v>
      </c>
      <c r="C4" s="8"/>
      <c r="D4" s="8"/>
      <c r="E4" s="8"/>
      <c r="F4" s="4" t="s">
        <v>329</v>
      </c>
      <c r="G4" s="4"/>
      <c r="H4" s="4"/>
      <c r="I4" s="4"/>
      <c r="J4" s="160" t="s">
        <v>330</v>
      </c>
      <c r="K4" s="8"/>
      <c r="L4" s="8"/>
      <c r="M4" s="8"/>
      <c r="N4" s="8"/>
      <c r="O4" s="8"/>
      <c r="P4" s="8"/>
    </row>
    <row r="5" s="1" customFormat="1" ht="36" customHeight="1" spans="1:16">
      <c r="A5" s="4" t="s">
        <v>331</v>
      </c>
      <c r="B5" s="4" t="s">
        <v>332</v>
      </c>
      <c r="C5" s="4"/>
      <c r="D5" s="7" t="s">
        <v>333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1" customFormat="1" ht="36" customHeight="1" spans="1:16">
      <c r="A6" s="4"/>
      <c r="B6" s="4" t="s">
        <v>334</v>
      </c>
      <c r="C6" s="4"/>
      <c r="D6" s="21" t="s">
        <v>335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="1" customFormat="1" ht="36" customHeight="1" spans="1:16">
      <c r="A7" s="4"/>
      <c r="B7" s="4" t="s">
        <v>336</v>
      </c>
      <c r="C7" s="4"/>
      <c r="D7" s="23" t="s">
        <v>337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="1" customFormat="1" ht="36" customHeight="1" spans="1:16">
      <c r="A8" s="4"/>
      <c r="B8" s="4" t="s">
        <v>338</v>
      </c>
      <c r="C8" s="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="1" customFormat="1" ht="36" customHeight="1" spans="1:16">
      <c r="A9" s="4" t="s">
        <v>339</v>
      </c>
      <c r="B9" s="4" t="s">
        <v>340</v>
      </c>
      <c r="C9" s="4"/>
      <c r="D9" s="23" t="s">
        <v>341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="1" customFormat="1" ht="36" customHeight="1" spans="1:16">
      <c r="A10" s="4"/>
      <c r="B10" s="24" t="s">
        <v>342</v>
      </c>
      <c r="C10" s="24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="1" customFormat="1" ht="36" customHeight="1" spans="1:16">
      <c r="A11" s="4"/>
      <c r="B11" s="24" t="s">
        <v>343</v>
      </c>
      <c r="C11" s="24"/>
      <c r="D11" s="4" t="s">
        <v>344</v>
      </c>
      <c r="E11" s="4"/>
      <c r="F11" s="4"/>
      <c r="G11" s="4"/>
      <c r="H11" s="4" t="s">
        <v>345</v>
      </c>
      <c r="I11" s="4"/>
      <c r="J11" s="4"/>
      <c r="K11" s="4"/>
      <c r="L11" s="4" t="s">
        <v>346</v>
      </c>
      <c r="M11" s="4"/>
      <c r="N11" s="4"/>
      <c r="O11" s="4"/>
      <c r="P11" s="4" t="s">
        <v>347</v>
      </c>
    </row>
    <row r="12" s="1" customFormat="1" ht="36" customHeight="1" spans="1:16">
      <c r="A12" s="4"/>
      <c r="B12" s="25">
        <v>23</v>
      </c>
      <c r="C12" s="25"/>
      <c r="D12" s="6">
        <v>30</v>
      </c>
      <c r="E12" s="6"/>
      <c r="F12" s="6"/>
      <c r="G12" s="6"/>
      <c r="H12" s="6">
        <v>13</v>
      </c>
      <c r="I12" s="6"/>
      <c r="J12" s="6"/>
      <c r="K12" s="6"/>
      <c r="L12" s="6">
        <v>10</v>
      </c>
      <c r="M12" s="6"/>
      <c r="N12" s="6"/>
      <c r="O12" s="6"/>
      <c r="P12" s="6">
        <v>9</v>
      </c>
    </row>
    <row r="13" s="1" customFormat="1" ht="36" customHeight="1" spans="1:16">
      <c r="A13" s="4" t="s">
        <v>348</v>
      </c>
      <c r="B13" s="21" t="s">
        <v>349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="1" customFormat="1" ht="36" customHeight="1" spans="1:16">
      <c r="A14" s="4" t="s">
        <v>350</v>
      </c>
      <c r="B14" s="4" t="s">
        <v>351</v>
      </c>
      <c r="C14" s="4" t="s">
        <v>352</v>
      </c>
      <c r="D14" s="4"/>
      <c r="E14" s="4"/>
      <c r="F14" s="4"/>
      <c r="G14" s="4" t="s">
        <v>353</v>
      </c>
      <c r="H14" s="4"/>
      <c r="I14" s="4"/>
      <c r="J14" s="4"/>
      <c r="K14" s="4" t="s">
        <v>354</v>
      </c>
      <c r="L14" s="4"/>
      <c r="M14" s="4"/>
      <c r="N14" s="4"/>
      <c r="O14" s="4" t="s">
        <v>355</v>
      </c>
      <c r="P14" s="4"/>
    </row>
    <row r="15" s="1" customFormat="1" ht="36" customHeight="1" spans="1:16">
      <c r="A15" s="4"/>
      <c r="B15" s="8">
        <v>1237.49</v>
      </c>
      <c r="C15" s="8">
        <v>3651.62</v>
      </c>
      <c r="D15" s="8"/>
      <c r="E15" s="8"/>
      <c r="F15" s="8"/>
      <c r="G15" s="8">
        <v>3651.62</v>
      </c>
      <c r="H15" s="8"/>
      <c r="I15" s="8"/>
      <c r="J15" s="8"/>
      <c r="K15" s="26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356</v>
      </c>
      <c r="B16" s="4" t="s">
        <v>357</v>
      </c>
      <c r="C16" s="4"/>
      <c r="D16" s="4"/>
      <c r="E16" s="4"/>
      <c r="F16" s="4"/>
      <c r="G16" s="4"/>
      <c r="H16" s="4"/>
      <c r="I16" s="4" t="s">
        <v>358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359</v>
      </c>
      <c r="C17" s="4"/>
      <c r="D17" s="4"/>
      <c r="E17" s="8">
        <v>535</v>
      </c>
      <c r="F17" s="8"/>
      <c r="G17" s="8"/>
      <c r="H17" s="8"/>
      <c r="I17" s="4" t="s">
        <v>190</v>
      </c>
      <c r="J17" s="4"/>
      <c r="K17" s="4"/>
      <c r="L17" s="4"/>
      <c r="M17" s="4"/>
      <c r="N17" s="8">
        <v>1627.8</v>
      </c>
      <c r="O17" s="8"/>
      <c r="P17" s="8"/>
    </row>
    <row r="18" s="1" customFormat="1" ht="36" customHeight="1" spans="1:16">
      <c r="A18" s="4"/>
      <c r="B18" s="4" t="s">
        <v>360</v>
      </c>
      <c r="C18" s="4"/>
      <c r="D18" s="4"/>
      <c r="E18" s="8">
        <v>1660.02</v>
      </c>
      <c r="F18" s="8"/>
      <c r="G18" s="8"/>
      <c r="H18" s="8"/>
      <c r="I18" s="4" t="s">
        <v>191</v>
      </c>
      <c r="J18" s="4"/>
      <c r="K18" s="4"/>
      <c r="L18" s="4"/>
      <c r="M18" s="4"/>
      <c r="N18" s="8">
        <v>32.22</v>
      </c>
      <c r="O18" s="8"/>
      <c r="P18" s="8"/>
    </row>
    <row r="19" s="1" customFormat="1" ht="36" customHeight="1" spans="1:16">
      <c r="A19" s="4"/>
      <c r="B19" s="4" t="s">
        <v>361</v>
      </c>
      <c r="C19" s="4"/>
      <c r="D19" s="4"/>
      <c r="E19" s="8"/>
      <c r="F19" s="8"/>
      <c r="G19" s="8"/>
      <c r="H19" s="8"/>
      <c r="I19" s="4" t="s">
        <v>362</v>
      </c>
      <c r="J19" s="4"/>
      <c r="K19" s="4"/>
      <c r="L19" s="4"/>
      <c r="M19" s="4"/>
      <c r="N19" s="8">
        <v>535</v>
      </c>
      <c r="O19" s="8"/>
      <c r="P19" s="8"/>
    </row>
    <row r="20" s="1" customFormat="1" ht="36" customHeight="1" spans="1:16">
      <c r="A20" s="4"/>
      <c r="B20" s="4" t="s">
        <v>363</v>
      </c>
      <c r="C20" s="4"/>
      <c r="D20" s="4"/>
      <c r="E20" s="8">
        <f>SUM(E17:E19)</f>
        <v>2195.02</v>
      </c>
      <c r="F20" s="8"/>
      <c r="G20" s="8"/>
      <c r="H20" s="8"/>
      <c r="I20" s="4" t="s">
        <v>364</v>
      </c>
      <c r="J20" s="4"/>
      <c r="K20" s="4"/>
      <c r="L20" s="4"/>
      <c r="M20" s="4"/>
      <c r="N20" s="8">
        <f>SUM(N17:N19)</f>
        <v>2195.02</v>
      </c>
      <c r="O20" s="8"/>
      <c r="P20" s="8"/>
    </row>
    <row r="21" s="1" customFormat="1" ht="36" customHeight="1" spans="1:16">
      <c r="A21" s="4" t="s">
        <v>365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="1" customFormat="1" ht="36" customHeight="1" spans="1:16">
      <c r="A22" s="4" t="s">
        <v>366</v>
      </c>
      <c r="B22" s="4" t="s">
        <v>367</v>
      </c>
      <c r="C22" s="4"/>
      <c r="D22" s="4" t="s">
        <v>368</v>
      </c>
      <c r="E22" s="4"/>
      <c r="F22" s="4"/>
      <c r="G22" s="4"/>
      <c r="H22" s="4"/>
      <c r="I22" s="4"/>
      <c r="J22" s="4"/>
      <c r="K22" s="4"/>
      <c r="L22" s="4"/>
      <c r="M22" s="4" t="s">
        <v>369</v>
      </c>
      <c r="N22" s="4"/>
      <c r="O22" s="4"/>
      <c r="P22" s="4"/>
    </row>
    <row r="23" s="1" customFormat="1" ht="25" customHeight="1" spans="1:16">
      <c r="A23" s="6" t="s">
        <v>370</v>
      </c>
      <c r="B23" s="7" t="s">
        <v>371</v>
      </c>
      <c r="C23" s="8"/>
      <c r="D23" s="7" t="s">
        <v>372</v>
      </c>
      <c r="E23" s="8"/>
      <c r="F23" s="8"/>
      <c r="G23" s="8"/>
      <c r="H23" s="8"/>
      <c r="I23" s="8"/>
      <c r="J23" s="8"/>
      <c r="K23" s="8"/>
      <c r="L23" s="8"/>
      <c r="M23" s="27">
        <v>1</v>
      </c>
      <c r="N23" s="6"/>
      <c r="O23" s="6"/>
      <c r="P23" s="6"/>
    </row>
    <row r="24" s="1" customFormat="1" ht="25" customHeight="1" spans="1:16">
      <c r="A24" s="5" t="s">
        <v>373</v>
      </c>
      <c r="B24" s="7" t="s">
        <v>374</v>
      </c>
      <c r="C24" s="8"/>
      <c r="D24" s="7" t="s">
        <v>375</v>
      </c>
      <c r="E24" s="8"/>
      <c r="F24" s="8"/>
      <c r="G24" s="8"/>
      <c r="H24" s="8"/>
      <c r="I24" s="8"/>
      <c r="J24" s="8"/>
      <c r="K24" s="8"/>
      <c r="L24" s="8"/>
      <c r="M24" s="7" t="s">
        <v>376</v>
      </c>
      <c r="N24" s="8"/>
      <c r="O24" s="8"/>
      <c r="P24" s="8"/>
    </row>
    <row r="25" s="1" customFormat="1" ht="25" customHeight="1" spans="1:16">
      <c r="A25" s="5" t="s">
        <v>377</v>
      </c>
      <c r="B25" s="7" t="s">
        <v>378</v>
      </c>
      <c r="C25" s="8"/>
      <c r="D25" s="7" t="s">
        <v>379</v>
      </c>
      <c r="E25" s="8"/>
      <c r="F25" s="8"/>
      <c r="G25" s="8"/>
      <c r="H25" s="8"/>
      <c r="I25" s="8"/>
      <c r="J25" s="8"/>
      <c r="K25" s="8"/>
      <c r="L25" s="8"/>
      <c r="M25" s="7" t="s">
        <v>380</v>
      </c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U13" sqref="U13"/>
    </sheetView>
  </sheetViews>
  <sheetFormatPr defaultColWidth="9" defaultRowHeight="13.5"/>
  <cols>
    <col min="1" max="1" width="9" style="1"/>
    <col min="2" max="2" width="6.5" style="1" customWidth="1"/>
    <col min="3" max="3" width="9.625" style="1" customWidth="1"/>
    <col min="4" max="4" width="4.25" style="1" customWidth="1"/>
    <col min="5" max="5" width="0.375" style="1" hidden="1" customWidth="1"/>
    <col min="6" max="6" width="9" style="1"/>
    <col min="7" max="7" width="7.625" style="1" customWidth="1"/>
    <col min="8" max="8" width="5.75" style="1" customWidth="1"/>
    <col min="9" max="9" width="6.125" style="1" customWidth="1"/>
    <col min="10" max="10" width="6.75" style="1" customWidth="1"/>
    <col min="11" max="11" width="7.625" style="1" customWidth="1"/>
    <col min="12" max="16384" width="9" style="1"/>
  </cols>
  <sheetData>
    <row r="1" s="1" customFormat="1" ht="35" customHeight="1" spans="1:11">
      <c r="A1" s="2" t="s">
        <v>381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325</v>
      </c>
    </row>
    <row r="3" s="1" customFormat="1" ht="40" customHeight="1" spans="1:11">
      <c r="A3" s="4" t="s">
        <v>382</v>
      </c>
      <c r="B3" s="5" t="s">
        <v>2</v>
      </c>
      <c r="C3" s="6"/>
      <c r="D3" s="6"/>
      <c r="E3" s="6"/>
      <c r="F3" s="4" t="s">
        <v>383</v>
      </c>
      <c r="G3" s="4"/>
      <c r="H3" s="7" t="s">
        <v>384</v>
      </c>
      <c r="I3" s="8"/>
      <c r="J3" s="8"/>
      <c r="K3" s="8"/>
    </row>
    <row r="4" s="1" customFormat="1" ht="40" customHeight="1" spans="1:11">
      <c r="A4" s="4" t="s">
        <v>385</v>
      </c>
      <c r="B4" s="6"/>
      <c r="C4" s="6"/>
      <c r="D4" s="6"/>
      <c r="E4" s="6"/>
      <c r="F4" s="4" t="s">
        <v>386</v>
      </c>
      <c r="G4" s="4"/>
      <c r="H4" s="8"/>
      <c r="I4" s="8"/>
      <c r="J4" s="8"/>
      <c r="K4" s="8"/>
    </row>
    <row r="5" s="1" customFormat="1" ht="40" customHeight="1" spans="1:11">
      <c r="A5" s="4" t="s">
        <v>387</v>
      </c>
      <c r="B5" s="5" t="s">
        <v>388</v>
      </c>
      <c r="C5" s="6"/>
      <c r="D5" s="6"/>
      <c r="E5" s="6"/>
      <c r="F5" s="4" t="s">
        <v>389</v>
      </c>
      <c r="G5" s="4"/>
      <c r="H5" s="7" t="s">
        <v>384</v>
      </c>
      <c r="I5" s="8"/>
      <c r="J5" s="8"/>
      <c r="K5" s="8"/>
    </row>
    <row r="6" s="1" customFormat="1" ht="40" customHeight="1" spans="1:11">
      <c r="A6" s="4" t="s">
        <v>390</v>
      </c>
      <c r="B6" s="5" t="s">
        <v>391</v>
      </c>
      <c r="C6" s="6"/>
      <c r="D6" s="6"/>
      <c r="E6" s="6"/>
      <c r="F6" s="4" t="s">
        <v>392</v>
      </c>
      <c r="G6" s="4"/>
      <c r="H6" s="7" t="s">
        <v>384</v>
      </c>
      <c r="I6" s="8"/>
      <c r="J6" s="8"/>
      <c r="K6" s="8"/>
    </row>
    <row r="7" s="1" customFormat="1" ht="40" customHeight="1" spans="1:11">
      <c r="A7" s="4" t="s">
        <v>393</v>
      </c>
      <c r="B7" s="9" t="s">
        <v>394</v>
      </c>
      <c r="C7" s="8">
        <v>1115.4</v>
      </c>
      <c r="D7" s="8"/>
      <c r="E7" s="9" t="s">
        <v>395</v>
      </c>
      <c r="F7" s="9"/>
      <c r="G7" s="8"/>
      <c r="H7" s="8"/>
      <c r="I7" s="9" t="s">
        <v>396</v>
      </c>
      <c r="J7" s="9"/>
      <c r="K7" s="8"/>
    </row>
    <row r="8" s="1" customFormat="1" ht="40" customHeight="1" spans="1:11">
      <c r="A8" s="4" t="s">
        <v>397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40" customHeight="1" spans="1:11">
      <c r="A9" s="4" t="s">
        <v>366</v>
      </c>
      <c r="B9" s="4" t="s">
        <v>367</v>
      </c>
      <c r="C9" s="4"/>
      <c r="D9" s="4" t="s">
        <v>368</v>
      </c>
      <c r="E9" s="4"/>
      <c r="F9" s="4"/>
      <c r="G9" s="4"/>
      <c r="H9" s="4"/>
      <c r="I9" s="4"/>
      <c r="J9" s="4" t="s">
        <v>398</v>
      </c>
      <c r="K9" s="4"/>
    </row>
    <row r="10" s="1" customFormat="1" ht="40" customHeight="1" spans="1:11">
      <c r="A10" s="5" t="s">
        <v>399</v>
      </c>
      <c r="B10" s="11" t="s">
        <v>371</v>
      </c>
      <c r="C10" s="11"/>
      <c r="D10" s="12" t="s">
        <v>400</v>
      </c>
      <c r="E10" s="12"/>
      <c r="F10" s="12"/>
      <c r="G10" s="12"/>
      <c r="H10" s="12"/>
      <c r="I10" s="12"/>
      <c r="J10" s="18" t="s">
        <v>401</v>
      </c>
      <c r="K10" s="19"/>
    </row>
    <row r="11" s="1" customFormat="1" ht="40" customHeight="1" spans="1:11">
      <c r="A11" s="6"/>
      <c r="B11" s="11" t="s">
        <v>402</v>
      </c>
      <c r="C11" s="11"/>
      <c r="D11" s="12" t="s">
        <v>403</v>
      </c>
      <c r="E11" s="12"/>
      <c r="F11" s="12"/>
      <c r="G11" s="12"/>
      <c r="H11" s="12"/>
      <c r="I11" s="12"/>
      <c r="J11" s="18" t="s">
        <v>404</v>
      </c>
      <c r="K11" s="19"/>
    </row>
    <row r="12" s="1" customFormat="1" ht="40" customHeight="1" spans="1:11">
      <c r="A12" s="6"/>
      <c r="B12" s="11" t="s">
        <v>405</v>
      </c>
      <c r="C12" s="11"/>
      <c r="D12" s="12" t="s">
        <v>406</v>
      </c>
      <c r="E12" s="12"/>
      <c r="F12" s="12"/>
      <c r="G12" s="12"/>
      <c r="H12" s="12"/>
      <c r="I12" s="12"/>
      <c r="J12" s="18" t="s">
        <v>404</v>
      </c>
      <c r="K12" s="19"/>
    </row>
    <row r="13" s="1" customFormat="1" ht="40" customHeight="1" spans="1:11">
      <c r="A13" s="6"/>
      <c r="B13" s="11"/>
      <c r="C13" s="11"/>
      <c r="D13" s="12" t="s">
        <v>407</v>
      </c>
      <c r="E13" s="12"/>
      <c r="F13" s="12"/>
      <c r="G13" s="12"/>
      <c r="H13" s="12"/>
      <c r="I13" s="12"/>
      <c r="J13" s="18" t="s">
        <v>404</v>
      </c>
      <c r="K13" s="19"/>
    </row>
    <row r="14" s="1" customFormat="1" ht="40" customHeight="1" spans="1:11">
      <c r="A14" s="6"/>
      <c r="B14" s="11" t="s">
        <v>408</v>
      </c>
      <c r="C14" s="11"/>
      <c r="D14" s="12" t="s">
        <v>409</v>
      </c>
      <c r="E14" s="12"/>
      <c r="F14" s="12"/>
      <c r="G14" s="12"/>
      <c r="H14" s="12"/>
      <c r="I14" s="12"/>
      <c r="J14" s="18" t="s">
        <v>410</v>
      </c>
      <c r="K14" s="19"/>
    </row>
    <row r="15" s="1" customFormat="1" ht="40" customHeight="1" spans="1:11">
      <c r="A15" s="5" t="s">
        <v>411</v>
      </c>
      <c r="B15" s="11" t="s">
        <v>374</v>
      </c>
      <c r="C15" s="11"/>
      <c r="D15" s="12" t="s">
        <v>412</v>
      </c>
      <c r="E15" s="12"/>
      <c r="F15" s="12"/>
      <c r="G15" s="12"/>
      <c r="H15" s="12"/>
      <c r="I15" s="12"/>
      <c r="J15" s="18" t="s">
        <v>413</v>
      </c>
      <c r="K15" s="19"/>
    </row>
    <row r="16" s="1" customFormat="1" ht="40" customHeight="1" spans="1:11">
      <c r="A16" s="6"/>
      <c r="B16" s="11" t="s">
        <v>414</v>
      </c>
      <c r="C16" s="11"/>
      <c r="D16" s="12" t="s">
        <v>415</v>
      </c>
      <c r="E16" s="12"/>
      <c r="F16" s="12"/>
      <c r="G16" s="12"/>
      <c r="H16" s="12"/>
      <c r="I16" s="12"/>
      <c r="J16" s="18" t="s">
        <v>401</v>
      </c>
      <c r="K16" s="19"/>
    </row>
    <row r="17" s="1" customFormat="1" ht="75" customHeight="1" spans="1:11">
      <c r="A17" s="13" t="s">
        <v>377</v>
      </c>
      <c r="B17" s="14" t="s">
        <v>378</v>
      </c>
      <c r="C17" s="15"/>
      <c r="D17" s="16" t="s">
        <v>416</v>
      </c>
      <c r="E17" s="17"/>
      <c r="F17" s="17"/>
      <c r="G17" s="17"/>
      <c r="H17" s="17"/>
      <c r="I17" s="20"/>
      <c r="J17" s="18" t="s">
        <v>404</v>
      </c>
      <c r="K17" s="19"/>
    </row>
  </sheetData>
  <mergeCells count="4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D12:I12"/>
    <mergeCell ref="J12:K12"/>
    <mergeCell ref="D13:I13"/>
    <mergeCell ref="J13:K13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7:C17"/>
    <mergeCell ref="D17:I17"/>
    <mergeCell ref="J17:K17"/>
    <mergeCell ref="A10:A14"/>
    <mergeCell ref="A15:A16"/>
    <mergeCell ref="B12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2023-05-12T01:53:45Z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EDDFDB881A4D47D89449D5240F0006C9_13</vt:lpwstr>
  </property>
</Properties>
</file>