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49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<sst xmlns="http://schemas.openxmlformats.org/spreadsheetml/2006/main" count="356" uniqueCount="274">
  <si>
    <t>单位代码：</t>
  </si>
  <si>
    <t>单位名称：</t>
  </si>
  <si>
    <t>宁县就业劳务工作局</t>
  </si>
  <si>
    <t>部门预算公开表</t>
  </si>
  <si>
    <t xml:space="preserve">     </t>
  </si>
  <si>
    <t>编制日期：</t>
  </si>
  <si>
    <t>2024.03.06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</si>
  <si>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</si>
  <si>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</si>
  <si>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</si>
  <si>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</si>
  <si>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</si>
  <si>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</si>
  <si>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</si>
  <si>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</si>
  <si>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</si>
  <si>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</si>
  <si>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</si>
  <si>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</si>
  <si>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</si>
  <si>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</si>
  <si>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</si>
  <si>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</si>
  <si>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</si>
  <si>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</si>
  <si>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</si>
  <si>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</si>
  <si>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</si>
  <si>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</si>
  <si>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</si>
  <si>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</si>
  <si>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</si>
  <si>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</si>
  <si>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</si>
  <si>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</si>
  <si>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</si>
  <si>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</si>
  <si>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</si>
  <si>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</si>
  <si>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</si>
  <si>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</si>
  <si>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</si>
  <si>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</si>
  <si>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</si>
  <si>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</si>
  <si>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</si>
  <si>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</si>
  <si>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</si>
  <si>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</si>
  <si>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</si>
  <si>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</si>
  <si>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</si>
  <si>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</si>
  <si>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</si>
  <si>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</si>
  <si>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</si>
  <si>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</si>
  <si>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</si>
  <si>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</si>
  <si>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</si>
  <si>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</si>
  <si>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</si>
  <si>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</si>
  <si>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</si>
  <si>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</si>
  <si>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</si>
  <si>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</si>
  <si>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</si>
  <si>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</si>
  <si>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</si>
  <si>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</si>
  <si>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</si>
  <si>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</si>
  <si>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</si>
  <si>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</si>
  <si>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</si>
  <si>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</si>
  <si>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</si>
  <si>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</si>
  <si>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</si>
  <si>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</si>
  <si>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</si>
  <si>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</si>
  <si>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</si>
  <si>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</si>
  <si>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</si>
  <si>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</si>
  <si>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</si>
  <si>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</si>
  <si>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</si>
  <si>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</si>
  <si>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</si>
  <si>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</si>
  <si>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</si>
  <si>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</si>
  <si>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</si>
  <si>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</si>
  <si>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</si>
  <si>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</si>
  <si>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</si>
  <si>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</si>
  <si>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</si>
  <si>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</si>
  <si>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</si>
  <si>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</si>
  <si>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</si>
  <si>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</si>
  <si>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</si>
  <si>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</si>
  <si>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</si>
  <si>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</si>
  <si>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</si>
  <si>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</si>
  <si>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</si>
  <si>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</si>
  <si>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</si>
  <si>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</si>
  <si>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20801-人力资源事务</t>
  </si>
  <si>
    <t>2080106-就业管理事务</t>
  </si>
  <si>
    <t>20805-行政事业单位养老支出</t>
  </si>
  <si>
    <t>2080502-事业单位离退休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</si>
  <si>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</si>
  <si>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</si>
  <si>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</si>
  <si>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</si>
  <si>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</si>
  <si>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</si>
  <si>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213-农林水支出</t>
  </si>
  <si>
    <t>21308-普惠金融发展支出</t>
  </si>
  <si>
    <t>2130899-其他普惠金融发展支出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</si>
  <si>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</si>
  <si>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</si>
  <si>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</si>
  <si>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</si>
  <si>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</si>
  <si>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</si>
  <si>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</si>
  <si>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</si>
  <si>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</si>
  <si>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</si>
  <si>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</si>
  <si>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</si>
  <si>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</si>
  <si>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</si>
  <si>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</si>
  <si>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</si>
  <si>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</si>
  <si>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</si>
  <si>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</si>
  <si>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</si>
  <si>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</si>
  <si>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</si>
  <si>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</si>
  <si>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</si>
  <si>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</si>
  <si>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</si>
  <si>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</si>
  <si>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</si>
  <si>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</si>
  <si>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</si>
  <si>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</si>
  <si>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</si>
  <si>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</si>
  <si>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</si>
  <si>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</si>
  <si>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</si>
  <si>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</si>
  <si>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</si>
  <si>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</si>
  <si>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</si>
  <si>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</si>
  <si>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</si>
  <si>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</si>
  <si>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</si>
  <si>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</si>
  <si>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</si>
  <si>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</si>
  <si>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</si>
  <si>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20801</t>
  </si>
  <si>
    <t>人力资源事务</t>
  </si>
  <si>
    <t>2080106</t>
  </si>
  <si>
    <t>就业管理事务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</si>
  <si>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</si>
  <si>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</si>
  <si>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</si>
  <si>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</si>
  <si>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</si>
  <si>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</si>
  <si>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</si>
  <si>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</si>
  <si>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</si>
  <si>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</si>
  <si>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</si>
  <si>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</si>
  <si>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</si>
  <si>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</si>
  <si>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</si>
  <si>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213</t>
  </si>
  <si>
    <t>农林水支出</t>
  </si>
  <si>
    <t>21308</t>
  </si>
  <si>
    <t>普惠金融发展支出</t>
  </si>
  <si>
    <t>2130899</t>
  </si>
  <si>
    <t>其他普惠金融发展支出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</si>
  <si>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</si>
  <si>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</si>
  <si>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</si>
  <si>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</si>
  <si>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</si>
  <si>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</si>
  <si>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</si>
  <si>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</si>
  <si>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</si>
  <si>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</si>
  <si>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</si>
  <si>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</si>
  <si>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</si>
  <si>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</si>
  <si>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</si>
  <si>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30106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</si>
  <si>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</si>
  <si>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</si>
  <si>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</si>
  <si>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</si>
  <si>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</si>
  <si>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</si>
  <si>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</si>
  <si>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</si>
  <si>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</si>
  <si>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</si>
  <si>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</si>
  <si>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</si>
  <si>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</si>
  <si>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</si>
  <si>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</si>
  <si>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</si>
  <si>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</si>
  <si>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</si>
  <si>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</si>
  <si>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</si>
  <si>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</si>
  <si>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30239</t>
  </si>
  <si>
    <t>其他交通费用</t>
  </si>
  <si>
    <t>其他交通费用（车补）</t>
  </si>
  <si>
    <t>303</t>
  </si>
  <si>
    <t>对个人和家庭的补助</t>
  </si>
  <si>
    <t>30302</t>
  </si>
  <si>
    <t>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</si>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</sst>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0.00_ ;[Red]\-0.00\ "/>
    <numFmt numFmtId="180" formatCode="#,##0.00_ ;[Red]\-#,##0.00\ "/>
    <numFmt numFmtId="181" formatCode="yyyy/mm/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9"/>
      <name val="SimSun"/>
      <charset val="134"/>
    </font>
    <font>
      <sz val="10"/>
      <name val="宋体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9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6" borderId="8" applyNumberFormat="0" applyAlignment="0" applyProtection="0">
      <alignment vertical="center"/>
    </xf>
    <xf numFmtId="0" fontId="43" fillId="6" borderId="7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 wrapText="1"/>
    </xf>
    <xf numFmtId="0" fontId="20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vertical="center" wrapText="1"/>
    </xf>
    <xf numFmtId="0" fontId="19" fillId="3" borderId="1" xfId="0" applyNumberFormat="1" applyFont="1" applyFill="1" applyBorder="1" applyAlignment="1">
      <alignment horizontal="right" vertical="center" wrapText="1"/>
    </xf>
    <xf numFmtId="0" fontId="19" fillId="0" borderId="1" xfId="0" applyNumberFormat="1" applyFont="1" applyBorder="1" applyAlignment="1">
      <alignment horizontal="right" vertical="center" wrapText="1"/>
    </xf>
    <xf numFmtId="0" fontId="9" fillId="3" borderId="1" xfId="0" applyNumberFormat="1" applyFont="1" applyFill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righ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NumberFormat="1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20" fillId="0" borderId="1" xfId="0" applyFont="1" applyBorder="1">
      <alignment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0" fontId="23" fillId="0" borderId="1" xfId="0" applyFont="1" applyBorder="1" applyAlignment="1">
      <alignment horizontal="right" vertical="center" wrapText="1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>
      <alignment vertical="center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24" fillId="0" borderId="1" xfId="0" applyFont="1" applyBorder="1">
      <alignment vertical="center"/>
    </xf>
    <xf numFmtId="0" fontId="19" fillId="0" borderId="2" xfId="0" applyNumberFormat="1" applyFont="1" applyFill="1" applyBorder="1" applyAlignment="1">
      <alignment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177" fontId="23" fillId="0" borderId="1" xfId="0" applyNumberFormat="1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6" fillId="0" borderId="1" xfId="0" applyNumberFormat="1" applyFont="1" applyFill="1" applyBorder="1" applyAlignment="1">
      <alignment horizontal="right" vertical="center"/>
    </xf>
    <xf numFmtId="180" fontId="2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0" fontId="23" fillId="0" borderId="2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11" sqref="J11"/>
    </sheetView>
  </sheetViews>
  <sheetFormatPr defaultColWidth="10" defaultRowHeight="12.9"/>
  <cols>
    <col min="1" max="1" width="2.54128440366972" customWidth="1"/>
    <col min="2" max="4" width="9.77064220183486" customWidth="1"/>
    <col min="5" max="5" width="11.5045871559633" customWidth="1"/>
    <col min="6" max="6" width="9.77064220183486" customWidth="1"/>
    <col min="7" max="7" width="11.5045871559633" customWidth="1"/>
    <col min="8" max="11" width="9.77064220183486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0" t="s">
        <v>0</v>
      </c>
      <c r="C3" s="110"/>
      <c r="D3" s="11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0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1" t="s">
        <v>3</v>
      </c>
      <c r="C6" s="111"/>
      <c r="D6" s="111"/>
      <c r="E6" s="111"/>
      <c r="F6" s="111"/>
      <c r="G6" s="111"/>
      <c r="H6" s="111"/>
      <c r="I6" s="111"/>
      <c r="J6" s="111"/>
      <c r="K6" s="11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2" t="s">
        <v>5</v>
      </c>
      <c r="G10" s="113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2" t="s">
        <v>7</v>
      </c>
      <c r="C12" s="114"/>
      <c r="D12" s="10"/>
      <c r="E12" s="112" t="s">
        <v>8</v>
      </c>
      <c r="F12" s="10"/>
      <c r="G12" s="10"/>
      <c r="H12" s="112" t="s">
        <v>9</v>
      </c>
      <c r="I12" s="10"/>
      <c r="J12" s="12"/>
      <c r="K12" s="12"/>
    </row>
    <row r="13" ht="14.3" customHeight="1" spans="1:11">
      <c r="A13" s="10"/>
      <c r="B13" s="10"/>
      <c r="C13" s="10" t="s">
        <v>10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C11" sqref="C11"/>
    </sheetView>
  </sheetViews>
  <sheetFormatPr defaultColWidth="10" defaultRowHeight="12.9" outlineLevelCol="7"/>
  <cols>
    <col min="1" max="1" width="50.8073394495413" customWidth="1"/>
    <col min="2" max="2" width="9.77064220183486" customWidth="1"/>
    <col min="3" max="3" width="12.9174311926606" customWidth="1"/>
    <col min="4" max="7" width="9.77064220183486" customWidth="1"/>
    <col min="8" max="8" width="10.2477064220183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247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34</v>
      </c>
    </row>
    <row r="4" ht="22.75" customHeight="1" spans="1:8">
      <c r="A4" s="14" t="s">
        <v>169</v>
      </c>
      <c r="B4" s="14" t="s">
        <v>248</v>
      </c>
      <c r="C4" s="14"/>
      <c r="D4" s="14"/>
      <c r="E4" s="14"/>
      <c r="F4" s="14"/>
      <c r="G4" s="14" t="s">
        <v>249</v>
      </c>
      <c r="H4" s="14" t="s">
        <v>250</v>
      </c>
    </row>
    <row r="5" ht="22.75" customHeight="1" spans="1:8">
      <c r="A5" s="14"/>
      <c r="B5" s="14" t="s">
        <v>115</v>
      </c>
      <c r="C5" s="14" t="s">
        <v>251</v>
      </c>
      <c r="D5" s="14" t="s">
        <v>252</v>
      </c>
      <c r="E5" s="14" t="s">
        <v>253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254</v>
      </c>
      <c r="F6" s="14" t="s">
        <v>255</v>
      </c>
      <c r="G6" s="14"/>
      <c r="H6" s="14"/>
    </row>
    <row r="7" ht="22.75" customHeight="1" spans="1:8">
      <c r="A7" s="44" t="s">
        <v>115</v>
      </c>
      <c r="B7" s="45"/>
      <c r="C7" s="46"/>
      <c r="D7" s="46"/>
      <c r="E7" s="46"/>
      <c r="F7" s="46"/>
      <c r="G7" s="46"/>
      <c r="H7" s="46"/>
    </row>
    <row r="8" ht="22.75" customHeight="1" spans="1:8">
      <c r="A8" s="44"/>
      <c r="B8" s="45"/>
      <c r="C8" s="46"/>
      <c r="D8" s="46"/>
      <c r="E8" s="46"/>
      <c r="F8" s="46"/>
      <c r="G8" s="46"/>
      <c r="H8" s="46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F10" sqref="F10"/>
    </sheetView>
  </sheetViews>
  <sheetFormatPr defaultColWidth="10" defaultRowHeight="14.25"/>
  <cols>
    <col min="1" max="1" width="9.77064220183486" customWidth="1"/>
    <col min="2" max="2" width="12" style="18" customWidth="1"/>
    <col min="3" max="3" width="29.6238532110092" style="18" customWidth="1"/>
    <col min="4" max="4" width="9.77064220183486" customWidth="1"/>
    <col min="5" max="5" width="12" customWidth="1"/>
    <col min="6" max="6" width="12.5045871559633" customWidth="1"/>
    <col min="7" max="10" width="9.77064220183486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256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34</v>
      </c>
      <c r="G3" s="10"/>
      <c r="H3" s="10"/>
      <c r="I3" s="10"/>
      <c r="J3" s="10"/>
    </row>
    <row r="4" ht="22.75" customHeight="1" spans="1:10">
      <c r="A4" s="28" t="s">
        <v>257</v>
      </c>
      <c r="B4" s="29" t="s">
        <v>258</v>
      </c>
      <c r="C4" s="30" t="s">
        <v>259</v>
      </c>
      <c r="D4" s="28" t="s">
        <v>115</v>
      </c>
      <c r="E4" s="28" t="s">
        <v>112</v>
      </c>
      <c r="F4" s="28" t="s">
        <v>113</v>
      </c>
      <c r="G4" s="10"/>
      <c r="H4" s="10"/>
      <c r="I4" s="10"/>
      <c r="J4" s="10"/>
    </row>
    <row r="5" ht="28" customHeight="1" spans="1:10">
      <c r="A5" s="28"/>
      <c r="B5" s="31"/>
      <c r="C5" s="32" t="s">
        <v>115</v>
      </c>
      <c r="D5" s="33">
        <v>166707.35</v>
      </c>
      <c r="E5" s="33">
        <v>166707.35</v>
      </c>
      <c r="F5" s="34"/>
      <c r="G5" s="12"/>
      <c r="H5" s="12"/>
      <c r="I5" s="12"/>
      <c r="J5" s="12"/>
    </row>
    <row r="6" ht="28" customHeight="1" spans="1:6">
      <c r="A6" s="35">
        <v>1</v>
      </c>
      <c r="B6" s="36" t="s">
        <v>224</v>
      </c>
      <c r="C6" s="36" t="s">
        <v>225</v>
      </c>
      <c r="D6" s="37">
        <f>SUM(D7:D15)</f>
        <v>166707.35</v>
      </c>
      <c r="E6" s="37">
        <f>SUM(E7:E15)</f>
        <v>166707.35</v>
      </c>
      <c r="F6" s="38"/>
    </row>
    <row r="7" ht="28" customHeight="1" spans="1:6">
      <c r="A7" s="35">
        <v>2</v>
      </c>
      <c r="B7" s="39" t="s">
        <v>226</v>
      </c>
      <c r="C7" s="39" t="s">
        <v>227</v>
      </c>
      <c r="D7" s="40">
        <v>3000</v>
      </c>
      <c r="E7" s="40">
        <v>3000</v>
      </c>
      <c r="F7" s="38"/>
    </row>
    <row r="8" ht="28" customHeight="1" spans="1:6">
      <c r="A8" s="35">
        <v>3</v>
      </c>
      <c r="B8" s="39" t="s">
        <v>228</v>
      </c>
      <c r="C8" s="39" t="s">
        <v>229</v>
      </c>
      <c r="D8" s="40">
        <v>1060</v>
      </c>
      <c r="E8" s="40">
        <v>1060</v>
      </c>
      <c r="F8" s="38"/>
    </row>
    <row r="9" ht="28" customHeight="1" spans="1:6">
      <c r="A9" s="35">
        <v>4</v>
      </c>
      <c r="B9" s="39" t="s">
        <v>230</v>
      </c>
      <c r="C9" s="39" t="s">
        <v>231</v>
      </c>
      <c r="D9" s="40">
        <v>1600</v>
      </c>
      <c r="E9" s="40">
        <v>1600</v>
      </c>
      <c r="F9" s="38"/>
    </row>
    <row r="10" ht="28" customHeight="1" spans="1:6">
      <c r="A10" s="35">
        <v>5</v>
      </c>
      <c r="B10" s="39" t="s">
        <v>232</v>
      </c>
      <c r="C10" s="39" t="s">
        <v>233</v>
      </c>
      <c r="D10" s="40">
        <v>10740</v>
      </c>
      <c r="E10" s="40">
        <v>10740</v>
      </c>
      <c r="F10" s="38"/>
    </row>
    <row r="11" ht="28" customHeight="1" spans="1:6">
      <c r="A11" s="35">
        <v>6</v>
      </c>
      <c r="B11" s="39" t="s">
        <v>234</v>
      </c>
      <c r="C11" s="39" t="s">
        <v>235</v>
      </c>
      <c r="D11" s="40">
        <v>33600</v>
      </c>
      <c r="E11" s="40">
        <v>33600</v>
      </c>
      <c r="F11" s="38"/>
    </row>
    <row r="12" ht="28" customHeight="1" spans="1:6">
      <c r="A12" s="35">
        <v>7</v>
      </c>
      <c r="B12" s="39" t="s">
        <v>236</v>
      </c>
      <c r="C12" s="39" t="s">
        <v>237</v>
      </c>
      <c r="D12" s="40">
        <v>19969.24</v>
      </c>
      <c r="E12" s="40">
        <v>19969.24</v>
      </c>
      <c r="F12" s="38"/>
    </row>
    <row r="13" ht="28" customHeight="1" spans="1:6">
      <c r="A13" s="35">
        <v>8</v>
      </c>
      <c r="B13" s="39" t="s">
        <v>238</v>
      </c>
      <c r="C13" s="39" t="s">
        <v>239</v>
      </c>
      <c r="D13" s="40">
        <v>16938.11</v>
      </c>
      <c r="E13" s="40">
        <v>16938.11</v>
      </c>
      <c r="F13" s="38"/>
    </row>
    <row r="14" ht="28" customHeight="1" spans="1:6">
      <c r="A14" s="35">
        <v>9</v>
      </c>
      <c r="B14" s="39" t="s">
        <v>240</v>
      </c>
      <c r="C14" s="39" t="s">
        <v>241</v>
      </c>
      <c r="D14" s="40">
        <v>15000</v>
      </c>
      <c r="E14" s="40">
        <v>15000</v>
      </c>
      <c r="F14" s="38"/>
    </row>
    <row r="15" ht="28" customHeight="1" spans="1:6">
      <c r="A15" s="35">
        <v>10</v>
      </c>
      <c r="B15" s="39" t="s">
        <v>240</v>
      </c>
      <c r="C15" s="39" t="s">
        <v>242</v>
      </c>
      <c r="D15" s="40">
        <v>64800</v>
      </c>
      <c r="E15" s="40">
        <v>64800</v>
      </c>
      <c r="F15" s="38"/>
    </row>
    <row r="16" ht="28" customHeight="1" spans="1:6">
      <c r="A16" s="38"/>
      <c r="B16" s="41"/>
      <c r="C16" s="39"/>
      <c r="D16" s="38"/>
      <c r="E16" s="38"/>
      <c r="F16" s="38"/>
    </row>
    <row r="17" ht="28" customHeight="1" spans="1:6">
      <c r="A17" s="38"/>
      <c r="B17" s="41"/>
      <c r="C17" s="39"/>
      <c r="D17" s="38"/>
      <c r="E17" s="38"/>
      <c r="F17" s="38"/>
    </row>
    <row r="18" ht="28" customHeight="1" spans="1:6">
      <c r="A18" s="38"/>
      <c r="B18" s="41"/>
      <c r="C18" s="39"/>
      <c r="D18" s="38"/>
      <c r="E18" s="38"/>
      <c r="F18" s="38"/>
    </row>
    <row r="19" ht="28" customHeight="1" spans="1:6">
      <c r="A19" s="38"/>
      <c r="B19" s="41"/>
      <c r="C19" s="39"/>
      <c r="D19" s="38"/>
      <c r="E19" s="38"/>
      <c r="F19" s="38"/>
    </row>
    <row r="25" ht="12.9" spans="2:3">
      <c r="B25" s="17"/>
      <c r="C25" s="17"/>
    </row>
    <row r="26" ht="12.9" spans="2:3">
      <c r="B26" s="17"/>
      <c r="C26" s="17"/>
    </row>
    <row r="27" ht="12.9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155963302752" defaultRowHeight="12.75" customHeight="1"/>
  <cols>
    <col min="1" max="1" width="17" style="18" customWidth="1"/>
    <col min="2" max="2" width="41.3761467889908" style="18" customWidth="1"/>
    <col min="3" max="3" width="29.3761467889908" style="18" customWidth="1"/>
    <col min="4" max="4" width="2.5045871559633" style="18" customWidth="1"/>
    <col min="5" max="16" width="8" style="18"/>
    <col min="17" max="16384" width="7.87155963302752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260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261</v>
      </c>
      <c r="B4" s="22"/>
      <c r="C4" s="23" t="s">
        <v>38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262</v>
      </c>
      <c r="B5" s="22" t="s">
        <v>263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115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27" sqref="E27"/>
    </sheetView>
  </sheetViews>
  <sheetFormatPr defaultColWidth="10" defaultRowHeight="12.9" outlineLevelRow="4" outlineLevelCol="4"/>
  <cols>
    <col min="1" max="1" width="19.3211009174312" customWidth="1"/>
    <col min="2" max="2" width="18.2385321100917" customWidth="1"/>
    <col min="3" max="3" width="20.1926605504587" customWidth="1"/>
    <col min="4" max="4" width="24.2110091743119" customWidth="1"/>
    <col min="5" max="5" width="29.3211009174312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264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34</v>
      </c>
    </row>
    <row r="4" ht="22.75" customHeight="1" spans="1:5">
      <c r="A4" s="14" t="s">
        <v>169</v>
      </c>
      <c r="B4" s="14" t="s">
        <v>115</v>
      </c>
      <c r="C4" s="14" t="s">
        <v>265</v>
      </c>
      <c r="D4" s="14" t="s">
        <v>266</v>
      </c>
      <c r="E4" s="14" t="s">
        <v>267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G17" sqref="G17"/>
    </sheetView>
  </sheetViews>
  <sheetFormatPr defaultColWidth="9" defaultRowHeight="12.9" outlineLevelCol="1"/>
  <cols>
    <col min="1" max="1" width="34.1284403669725" customWidth="1"/>
    <col min="2" max="2" width="46" customWidth="1"/>
  </cols>
  <sheetData>
    <row r="1" ht="20.35" spans="1:2">
      <c r="A1" s="1" t="s">
        <v>268</v>
      </c>
      <c r="B1" s="1"/>
    </row>
    <row r="2" spans="1:1">
      <c r="A2" s="2" t="s">
        <v>269</v>
      </c>
    </row>
    <row r="3" ht="15" customHeight="1" spans="1:2">
      <c r="A3" s="3" t="s">
        <v>37</v>
      </c>
      <c r="B3" s="4" t="s">
        <v>38</v>
      </c>
    </row>
    <row r="4" spans="1:2">
      <c r="A4" s="3"/>
      <c r="B4" s="4"/>
    </row>
    <row r="5" spans="1:2">
      <c r="A5" s="5" t="s">
        <v>270</v>
      </c>
      <c r="B5" s="4">
        <v>1</v>
      </c>
    </row>
    <row r="6" spans="1:2">
      <c r="A6" s="6" t="s">
        <v>271</v>
      </c>
      <c r="B6" s="7"/>
    </row>
    <row r="7" spans="1:2">
      <c r="A7" s="8" t="s">
        <v>272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F14" sqref="F14"/>
    </sheetView>
  </sheetViews>
  <sheetFormatPr defaultColWidth="10" defaultRowHeight="12.9" outlineLevelCol="2"/>
  <cols>
    <col min="1" max="1" width="5.01834862385321" customWidth="1"/>
    <col min="2" max="2" width="56.3853211009174" customWidth="1"/>
    <col min="3" max="3" width="40.1651376146789" customWidth="1"/>
  </cols>
  <sheetData>
    <row r="1" ht="35.4" customHeight="1" spans="1:2">
      <c r="A1" s="10"/>
      <c r="B1" s="10"/>
    </row>
    <row r="2" ht="39.15" customHeight="1" spans="1:3">
      <c r="A2" s="10"/>
      <c r="B2" s="106" t="s">
        <v>11</v>
      </c>
      <c r="C2" s="106"/>
    </row>
    <row r="3" ht="29.35" customHeight="1" spans="1:3">
      <c r="A3" s="107"/>
      <c r="B3" s="108" t="s">
        <v>12</v>
      </c>
      <c r="C3" s="108" t="s">
        <v>13</v>
      </c>
    </row>
    <row r="4" ht="28.45" customHeight="1" spans="1:3">
      <c r="A4" s="97"/>
      <c r="B4" s="109" t="s">
        <v>14</v>
      </c>
      <c r="C4" s="33" t="s">
        <v>15</v>
      </c>
    </row>
    <row r="5" ht="28.45" customHeight="1" spans="1:3">
      <c r="A5" s="97"/>
      <c r="B5" s="109" t="s">
        <v>16</v>
      </c>
      <c r="C5" s="33" t="s">
        <v>17</v>
      </c>
    </row>
    <row r="6" ht="28.45" customHeight="1" spans="1:3">
      <c r="A6" s="97"/>
      <c r="B6" s="109" t="s">
        <v>18</v>
      </c>
      <c r="C6" s="33" t="s">
        <v>19</v>
      </c>
    </row>
    <row r="7" ht="28.45" customHeight="1" spans="1:3">
      <c r="A7" s="97"/>
      <c r="B7" s="109" t="s">
        <v>20</v>
      </c>
      <c r="C7" s="33"/>
    </row>
    <row r="8" ht="28.45" customHeight="1" spans="1:3">
      <c r="A8" s="97"/>
      <c r="B8" s="109" t="s">
        <v>21</v>
      </c>
      <c r="C8" s="33" t="s">
        <v>22</v>
      </c>
    </row>
    <row r="9" ht="28.45" customHeight="1" spans="1:3">
      <c r="A9" s="97"/>
      <c r="B9" s="109" t="s">
        <v>23</v>
      </c>
      <c r="C9" s="33" t="s">
        <v>24</v>
      </c>
    </row>
    <row r="10" ht="28.45" customHeight="1" spans="1:3">
      <c r="A10" s="97"/>
      <c r="B10" s="109" t="s">
        <v>25</v>
      </c>
      <c r="C10" s="33" t="s">
        <v>26</v>
      </c>
    </row>
    <row r="11" ht="28.45" customHeight="1" spans="1:3">
      <c r="A11" s="97"/>
      <c r="B11" s="109" t="s">
        <v>27</v>
      </c>
      <c r="C11" s="33" t="s">
        <v>28</v>
      </c>
    </row>
    <row r="12" ht="28.45" customHeight="1" spans="1:3">
      <c r="A12" s="97"/>
      <c r="B12" s="109" t="s">
        <v>29</v>
      </c>
      <c r="C12" s="33"/>
    </row>
    <row r="13" ht="28.45" customHeight="1" spans="1:3">
      <c r="A13" s="10"/>
      <c r="B13" s="109" t="s">
        <v>30</v>
      </c>
      <c r="C13" s="33"/>
    </row>
    <row r="14" ht="28.45" customHeight="1" spans="1:3">
      <c r="A14" s="10"/>
      <c r="B14" s="109" t="s">
        <v>31</v>
      </c>
      <c r="C14" s="33" t="s">
        <v>15</v>
      </c>
    </row>
    <row r="15" ht="36" customHeight="1" spans="2:3">
      <c r="B15" s="109" t="s">
        <v>32</v>
      </c>
      <c r="C15" s="38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25" workbookViewId="0">
      <selection activeCell="A33" sqref="A33"/>
    </sheetView>
  </sheetViews>
  <sheetFormatPr defaultColWidth="10" defaultRowHeight="12.9" outlineLevelCol="3"/>
  <cols>
    <col min="1" max="1" width="41.9357798165138" customWidth="1"/>
    <col min="2" max="2" width="16.6880733944954" customWidth="1"/>
    <col min="3" max="3" width="36.6422018348624" customWidth="1"/>
    <col min="4" max="4" width="14.5596330275229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33</v>
      </c>
      <c r="B2" s="11"/>
      <c r="C2" s="11"/>
      <c r="D2" s="11"/>
    </row>
    <row r="3" ht="22.75" customHeight="1" spans="1:4">
      <c r="A3" s="97"/>
      <c r="B3" s="97"/>
      <c r="C3" s="97"/>
      <c r="D3" s="98" t="s">
        <v>34</v>
      </c>
    </row>
    <row r="4" ht="22.75" customHeight="1" spans="1:4">
      <c r="A4" s="45" t="s">
        <v>35</v>
      </c>
      <c r="B4" s="45"/>
      <c r="C4" s="45" t="s">
        <v>36</v>
      </c>
      <c r="D4" s="45"/>
    </row>
    <row r="5" ht="22.75" customHeight="1" spans="1:4">
      <c r="A5" s="45" t="s">
        <v>37</v>
      </c>
      <c r="B5" s="45" t="s">
        <v>38</v>
      </c>
      <c r="C5" s="45" t="s">
        <v>37</v>
      </c>
      <c r="D5" s="45" t="s">
        <v>38</v>
      </c>
    </row>
    <row r="6" ht="22.75" customHeight="1" spans="1:4">
      <c r="A6" s="99" t="s">
        <v>39</v>
      </c>
      <c r="B6" s="99">
        <v>26501465.58</v>
      </c>
      <c r="C6" s="99" t="s">
        <v>40</v>
      </c>
      <c r="D6" s="80"/>
    </row>
    <row r="7" ht="22.75" customHeight="1" spans="1:4">
      <c r="A7" s="99" t="s">
        <v>41</v>
      </c>
      <c r="B7" s="99"/>
      <c r="C7" s="99" t="s">
        <v>42</v>
      </c>
      <c r="D7" s="100"/>
    </row>
    <row r="8" ht="22.75" customHeight="1" spans="1:4">
      <c r="A8" s="99" t="s">
        <v>43</v>
      </c>
      <c r="B8" s="80"/>
      <c r="C8" s="99" t="s">
        <v>44</v>
      </c>
      <c r="D8" s="100"/>
    </row>
    <row r="9" ht="22.75" customHeight="1" spans="1:4">
      <c r="A9" s="99" t="s">
        <v>45</v>
      </c>
      <c r="B9" s="80"/>
      <c r="C9" s="99" t="s">
        <v>46</v>
      </c>
      <c r="D9" s="100"/>
    </row>
    <row r="10" ht="22.75" customHeight="1" spans="1:4">
      <c r="A10" s="99" t="s">
        <v>47</v>
      </c>
      <c r="B10" s="80"/>
      <c r="C10" s="99" t="s">
        <v>48</v>
      </c>
      <c r="D10" s="100"/>
    </row>
    <row r="11" ht="22.75" customHeight="1" spans="1:4">
      <c r="A11" s="99" t="s">
        <v>49</v>
      </c>
      <c r="B11" s="80"/>
      <c r="C11" s="99" t="s">
        <v>50</v>
      </c>
      <c r="D11" s="100"/>
    </row>
    <row r="12" ht="22.75" customHeight="1" spans="1:4">
      <c r="A12" s="99" t="s">
        <v>51</v>
      </c>
      <c r="B12" s="80"/>
      <c r="C12" s="99" t="s">
        <v>52</v>
      </c>
      <c r="D12" s="100"/>
    </row>
    <row r="13" ht="22.75" customHeight="1" spans="1:4">
      <c r="A13" s="99" t="s">
        <v>53</v>
      </c>
      <c r="B13" s="80"/>
      <c r="C13" s="99" t="s">
        <v>54</v>
      </c>
      <c r="D13" s="99">
        <v>2481323.25</v>
      </c>
    </row>
    <row r="14" ht="22.75" customHeight="1" spans="1:4">
      <c r="A14" s="99" t="s">
        <v>55</v>
      </c>
      <c r="B14" s="80"/>
      <c r="C14" s="99" t="s">
        <v>56</v>
      </c>
      <c r="D14" s="99"/>
    </row>
    <row r="15" ht="22.75" customHeight="1" spans="1:4">
      <c r="A15" s="99"/>
      <c r="B15" s="101"/>
      <c r="C15" s="99" t="s">
        <v>57</v>
      </c>
      <c r="D15" s="99">
        <v>90142.33</v>
      </c>
    </row>
    <row r="16" ht="22.75" customHeight="1" spans="1:4">
      <c r="A16" s="99"/>
      <c r="B16" s="101"/>
      <c r="C16" s="99" t="s">
        <v>58</v>
      </c>
      <c r="D16" s="99"/>
    </row>
    <row r="17" ht="22.75" customHeight="1" spans="1:4">
      <c r="A17" s="99"/>
      <c r="B17" s="101"/>
      <c r="C17" s="99" t="s">
        <v>59</v>
      </c>
      <c r="D17" s="99"/>
    </row>
    <row r="18" ht="22.75" customHeight="1" spans="1:4">
      <c r="A18" s="99"/>
      <c r="B18" s="101"/>
      <c r="C18" s="99" t="s">
        <v>60</v>
      </c>
      <c r="D18" s="99">
        <v>23930000</v>
      </c>
    </row>
    <row r="19" ht="22.75" customHeight="1" spans="1:4">
      <c r="A19" s="99"/>
      <c r="B19" s="101"/>
      <c r="C19" s="99" t="s">
        <v>61</v>
      </c>
      <c r="D19" s="99"/>
    </row>
    <row r="20" ht="22.75" customHeight="1" spans="1:4">
      <c r="A20" s="102"/>
      <c r="B20" s="103"/>
      <c r="C20" s="99" t="s">
        <v>62</v>
      </c>
      <c r="D20" s="100"/>
    </row>
    <row r="21" ht="22.75" customHeight="1" spans="1:4">
      <c r="A21" s="102"/>
      <c r="B21" s="103"/>
      <c r="C21" s="99" t="s">
        <v>63</v>
      </c>
      <c r="D21" s="100"/>
    </row>
    <row r="22" ht="22.75" customHeight="1" spans="1:4">
      <c r="A22" s="102"/>
      <c r="B22" s="103"/>
      <c r="C22" s="99" t="s">
        <v>64</v>
      </c>
      <c r="D22" s="100"/>
    </row>
    <row r="23" ht="22.75" customHeight="1" spans="1:4">
      <c r="A23" s="102"/>
      <c r="B23" s="103"/>
      <c r="C23" s="99" t="s">
        <v>65</v>
      </c>
      <c r="D23" s="100"/>
    </row>
    <row r="24" ht="22.75" customHeight="1" spans="1:4">
      <c r="A24" s="102"/>
      <c r="B24" s="103"/>
      <c r="C24" s="99" t="s">
        <v>66</v>
      </c>
      <c r="D24" s="100"/>
    </row>
    <row r="25" ht="22.75" customHeight="1" spans="1:4">
      <c r="A25" s="99"/>
      <c r="B25" s="101"/>
      <c r="C25" s="99" t="s">
        <v>67</v>
      </c>
      <c r="D25" s="100"/>
    </row>
    <row r="26" ht="22.75" customHeight="1" spans="1:4">
      <c r="A26" s="99"/>
      <c r="B26" s="101"/>
      <c r="C26" s="99" t="s">
        <v>68</v>
      </c>
      <c r="D26" s="100"/>
    </row>
    <row r="27" ht="22.75" customHeight="1" spans="1:4">
      <c r="A27" s="99"/>
      <c r="B27" s="101"/>
      <c r="C27" s="99" t="s">
        <v>69</v>
      </c>
      <c r="D27" s="100"/>
    </row>
    <row r="28" ht="22.75" customHeight="1" spans="1:4">
      <c r="A28" s="102"/>
      <c r="B28" s="103"/>
      <c r="C28" s="99" t="s">
        <v>70</v>
      </c>
      <c r="D28" s="100"/>
    </row>
    <row r="29" ht="22.75" customHeight="1" spans="1:4">
      <c r="A29" s="102"/>
      <c r="B29" s="103"/>
      <c r="C29" s="99" t="s">
        <v>71</v>
      </c>
      <c r="D29" s="100"/>
    </row>
    <row r="30" ht="22.75" customHeight="1" spans="1:4">
      <c r="A30" s="102"/>
      <c r="B30" s="103"/>
      <c r="C30" s="99" t="s">
        <v>72</v>
      </c>
      <c r="D30" s="100"/>
    </row>
    <row r="31" ht="22.75" customHeight="1" spans="1:4">
      <c r="A31" s="102"/>
      <c r="B31" s="103"/>
      <c r="C31" s="99" t="s">
        <v>73</v>
      </c>
      <c r="D31" s="100"/>
    </row>
    <row r="32" ht="22.75" customHeight="1" spans="1:4">
      <c r="A32" s="102"/>
      <c r="B32" s="103"/>
      <c r="C32" s="99" t="s">
        <v>74</v>
      </c>
      <c r="D32" s="100"/>
    </row>
    <row r="33" ht="22.75" customHeight="1" spans="1:4">
      <c r="A33" s="99"/>
      <c r="B33" s="99"/>
      <c r="C33" s="99" t="s">
        <v>75</v>
      </c>
      <c r="D33" s="100"/>
    </row>
    <row r="34" ht="22.75" customHeight="1" spans="1:4">
      <c r="A34" s="99"/>
      <c r="B34" s="99"/>
      <c r="C34" s="99" t="s">
        <v>76</v>
      </c>
      <c r="D34" s="100"/>
    </row>
    <row r="35" ht="22.75" customHeight="1" spans="1:4">
      <c r="A35" s="99"/>
      <c r="B35" s="99"/>
      <c r="C35" s="99" t="s">
        <v>77</v>
      </c>
      <c r="D35" s="100"/>
    </row>
    <row r="36" ht="22.75" customHeight="1" spans="1:4">
      <c r="A36" s="99"/>
      <c r="B36" s="99"/>
      <c r="C36" s="99"/>
      <c r="D36" s="99"/>
    </row>
    <row r="37" ht="22.75" customHeight="1" spans="1:4">
      <c r="A37" s="99"/>
      <c r="B37" s="99"/>
      <c r="C37" s="99"/>
      <c r="D37" s="99"/>
    </row>
    <row r="38" ht="22.75" customHeight="1" spans="1:4">
      <c r="A38" s="99"/>
      <c r="B38" s="99"/>
      <c r="C38" s="99"/>
      <c r="D38" s="99"/>
    </row>
    <row r="39" ht="22.75" customHeight="1" spans="1:4">
      <c r="A39" s="102" t="s">
        <v>78</v>
      </c>
      <c r="B39" s="104">
        <f>SUM(B6:B14)</f>
        <v>26501465.58</v>
      </c>
      <c r="C39" s="102" t="s">
        <v>79</v>
      </c>
      <c r="D39" s="104">
        <f>SUM(D6:D38)</f>
        <v>26501465.58</v>
      </c>
    </row>
    <row r="40" ht="22.75" customHeight="1" spans="1:4">
      <c r="A40" s="102" t="s">
        <v>80</v>
      </c>
      <c r="B40" s="104"/>
      <c r="C40" s="102" t="s">
        <v>81</v>
      </c>
      <c r="D40" s="104"/>
    </row>
    <row r="41" ht="22.75" customHeight="1" spans="1:4">
      <c r="A41" s="102" t="s">
        <v>82</v>
      </c>
      <c r="B41" s="105"/>
      <c r="C41" s="99"/>
      <c r="D41" s="105"/>
    </row>
    <row r="42" ht="22.75" customHeight="1" spans="1:4">
      <c r="A42" s="102" t="s">
        <v>83</v>
      </c>
      <c r="B42" s="104">
        <f>B39+B40</f>
        <v>26501465.58</v>
      </c>
      <c r="C42" s="102" t="s">
        <v>84</v>
      </c>
      <c r="D42" s="104">
        <f>D39+D40</f>
        <v>26501465.58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7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9" workbookViewId="0">
      <selection activeCell="C27" sqref="C27"/>
    </sheetView>
  </sheetViews>
  <sheetFormatPr defaultColWidth="7.87155963302752" defaultRowHeight="12.75" customHeight="1" outlineLevelCol="2"/>
  <cols>
    <col min="1" max="1" width="39.5045871559633" style="18" customWidth="1"/>
    <col min="2" max="2" width="35.6238532110092" style="18" customWidth="1"/>
    <col min="3" max="3" width="27.3761467889908" style="18" customWidth="1"/>
    <col min="4" max="16384" width="7.87155963302752" style="17"/>
  </cols>
  <sheetData>
    <row r="1" ht="24.75" customHeight="1" spans="1:1">
      <c r="A1" s="26"/>
    </row>
    <row r="2" ht="24.75" customHeight="1" spans="1:2">
      <c r="A2" s="20" t="s">
        <v>85</v>
      </c>
      <c r="B2" s="20"/>
    </row>
    <row r="3" ht="24.75" customHeight="1" spans="1:2">
      <c r="A3" s="86"/>
      <c r="B3" s="21" t="s">
        <v>34</v>
      </c>
    </row>
    <row r="4" ht="24" customHeight="1" spans="1:2">
      <c r="A4" s="30" t="s">
        <v>37</v>
      </c>
      <c r="B4" s="30" t="s">
        <v>38</v>
      </c>
    </row>
    <row r="5" s="17" customFormat="1" ht="25" customHeight="1" spans="1:3">
      <c r="A5" s="87" t="s">
        <v>86</v>
      </c>
      <c r="B5" s="88">
        <f>B6+B7</f>
        <v>26501465.58</v>
      </c>
      <c r="C5" s="18"/>
    </row>
    <row r="6" s="17" customFormat="1" ht="25" customHeight="1" spans="1:3">
      <c r="A6" s="89" t="s">
        <v>87</v>
      </c>
      <c r="B6" s="90">
        <v>2571465.58</v>
      </c>
      <c r="C6" s="18"/>
    </row>
    <row r="7" s="17" customFormat="1" ht="25" customHeight="1" spans="1:3">
      <c r="A7" s="89" t="s">
        <v>88</v>
      </c>
      <c r="B7" s="90">
        <v>23930000</v>
      </c>
      <c r="C7" s="18"/>
    </row>
    <row r="8" s="17" customFormat="1" ht="25" customHeight="1" spans="1:3">
      <c r="A8" s="87" t="s">
        <v>89</v>
      </c>
      <c r="B8" s="91">
        <f>B9+B10</f>
        <v>0</v>
      </c>
      <c r="C8" s="18"/>
    </row>
    <row r="9" s="17" customFormat="1" ht="25" customHeight="1" spans="1:3">
      <c r="A9" s="89" t="s">
        <v>87</v>
      </c>
      <c r="B9" s="91"/>
      <c r="C9" s="18"/>
    </row>
    <row r="10" s="17" customFormat="1" ht="25" customHeight="1" spans="1:3">
      <c r="A10" s="89" t="s">
        <v>88</v>
      </c>
      <c r="B10" s="91"/>
      <c r="C10" s="18"/>
    </row>
    <row r="11" s="17" customFormat="1" ht="25" customHeight="1" spans="1:3">
      <c r="A11" s="87" t="s">
        <v>90</v>
      </c>
      <c r="B11" s="91"/>
      <c r="C11" s="18"/>
    </row>
    <row r="12" s="17" customFormat="1" ht="25" customHeight="1" spans="1:3">
      <c r="A12" s="89" t="s">
        <v>87</v>
      </c>
      <c r="B12" s="91"/>
      <c r="C12" s="18"/>
    </row>
    <row r="13" s="17" customFormat="1" ht="25" customHeight="1" spans="1:3">
      <c r="A13" s="89" t="s">
        <v>88</v>
      </c>
      <c r="B13" s="91"/>
      <c r="C13" s="18"/>
    </row>
    <row r="14" s="17" customFormat="1" ht="25" customHeight="1" spans="1:3">
      <c r="A14" s="92" t="s">
        <v>91</v>
      </c>
      <c r="B14" s="91">
        <f>SUM(B15:B17)</f>
        <v>0</v>
      </c>
      <c r="C14" s="18"/>
    </row>
    <row r="15" s="17" customFormat="1" ht="25" customHeight="1" spans="1:3">
      <c r="A15" s="89" t="s">
        <v>92</v>
      </c>
      <c r="B15" s="91"/>
      <c r="C15" s="18"/>
    </row>
    <row r="16" s="17" customFormat="1" ht="25" customHeight="1" spans="1:3">
      <c r="A16" s="89" t="s">
        <v>93</v>
      </c>
      <c r="B16" s="91"/>
      <c r="C16" s="18"/>
    </row>
    <row r="17" s="17" customFormat="1" ht="25" customHeight="1" spans="1:3">
      <c r="A17" s="89" t="s">
        <v>94</v>
      </c>
      <c r="B17" s="91"/>
      <c r="C17" s="18"/>
    </row>
    <row r="18" s="17" customFormat="1" ht="25" customHeight="1" spans="1:3">
      <c r="A18" s="92" t="s">
        <v>95</v>
      </c>
      <c r="B18" s="91"/>
      <c r="C18" s="18"/>
    </row>
    <row r="19" s="17" customFormat="1" ht="25" customHeight="1" spans="1:3">
      <c r="A19" s="92" t="s">
        <v>96</v>
      </c>
      <c r="B19" s="91"/>
      <c r="C19" s="18"/>
    </row>
    <row r="20" s="17" customFormat="1" ht="25" customHeight="1" spans="1:3">
      <c r="A20" s="92" t="s">
        <v>97</v>
      </c>
      <c r="B20" s="91"/>
      <c r="C20" s="18"/>
    </row>
    <row r="21" s="17" customFormat="1" ht="25" customHeight="1" spans="1:3">
      <c r="A21" s="92" t="s">
        <v>98</v>
      </c>
      <c r="B21" s="91"/>
      <c r="C21" s="18"/>
    </row>
    <row r="22" s="17" customFormat="1" ht="25" customHeight="1" spans="1:3">
      <c r="A22" s="92" t="s">
        <v>99</v>
      </c>
      <c r="B22" s="93">
        <f>B23+B26+B29+B30</f>
        <v>0</v>
      </c>
      <c r="C22" s="18"/>
    </row>
    <row r="23" s="17" customFormat="1" ht="25" customHeight="1" spans="1:3">
      <c r="A23" s="89" t="s">
        <v>100</v>
      </c>
      <c r="B23" s="93">
        <f>B24+B25</f>
        <v>0</v>
      </c>
      <c r="C23" s="18"/>
    </row>
    <row r="24" s="17" customFormat="1" ht="25" customHeight="1" spans="1:3">
      <c r="A24" s="89" t="s">
        <v>101</v>
      </c>
      <c r="B24" s="93"/>
      <c r="C24" s="18"/>
    </row>
    <row r="25" s="17" customFormat="1" ht="25" customHeight="1" spans="1:3">
      <c r="A25" s="89" t="s">
        <v>102</v>
      </c>
      <c r="B25" s="93"/>
      <c r="C25" s="18"/>
    </row>
    <row r="26" s="17" customFormat="1" ht="25" customHeight="1" spans="1:3">
      <c r="A26" s="89" t="s">
        <v>103</v>
      </c>
      <c r="B26" s="93">
        <f>B27+B28</f>
        <v>0</v>
      </c>
      <c r="C26" s="18"/>
    </row>
    <row r="27" s="17" customFormat="1" ht="25" customHeight="1" spans="1:3">
      <c r="A27" s="89" t="s">
        <v>104</v>
      </c>
      <c r="B27" s="93"/>
      <c r="C27" s="18"/>
    </row>
    <row r="28" s="17" customFormat="1" ht="25" customHeight="1" spans="1:3">
      <c r="A28" s="89" t="s">
        <v>105</v>
      </c>
      <c r="B28" s="93"/>
      <c r="C28" s="18"/>
    </row>
    <row r="29" s="17" customFormat="1" ht="25" customHeight="1" spans="1:3">
      <c r="A29" s="89" t="s">
        <v>106</v>
      </c>
      <c r="B29" s="93"/>
      <c r="C29" s="18"/>
    </row>
    <row r="30" s="17" customFormat="1" ht="25" customHeight="1" spans="1:3">
      <c r="A30" s="89" t="s">
        <v>107</v>
      </c>
      <c r="B30" s="93"/>
      <c r="C30" s="18"/>
    </row>
    <row r="31" ht="25" customHeight="1" spans="1:2">
      <c r="A31" s="94"/>
      <c r="B31" s="93"/>
    </row>
    <row r="32" s="17" customFormat="1" ht="25" customHeight="1" spans="1:3">
      <c r="A32" s="95" t="s">
        <v>108</v>
      </c>
      <c r="B32" s="96">
        <f>B5+B8+B14+B18+B19+B20+B21+B22</f>
        <v>26501465.58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79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opLeftCell="A10" workbookViewId="0">
      <selection activeCell="A6" sqref="A6:D19"/>
    </sheetView>
  </sheetViews>
  <sheetFormatPr defaultColWidth="10" defaultRowHeight="12.9" outlineLevelCol="4"/>
  <cols>
    <col min="1" max="1" width="41.2477064220183" customWidth="1"/>
    <col min="2" max="2" width="15.0642201834862" customWidth="1"/>
    <col min="3" max="3" width="13.697247706422" customWidth="1"/>
    <col min="4" max="4" width="13.302752293578" customWidth="1"/>
    <col min="5" max="5" width="12.6238532110092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34</v>
      </c>
    </row>
    <row r="4" ht="22.75" customHeight="1" spans="1:5">
      <c r="A4" s="84" t="s">
        <v>110</v>
      </c>
      <c r="B4" s="84" t="s">
        <v>111</v>
      </c>
      <c r="C4" s="84" t="s">
        <v>112</v>
      </c>
      <c r="D4" s="84" t="s">
        <v>113</v>
      </c>
      <c r="E4" s="84" t="s">
        <v>114</v>
      </c>
    </row>
    <row r="5" ht="22.75" customHeight="1" spans="1:5">
      <c r="A5" s="33" t="s">
        <v>115</v>
      </c>
      <c r="B5" s="85">
        <f>C5+D5+E5</f>
        <v>26501465.58</v>
      </c>
      <c r="C5" s="67">
        <f>C6+C14+C17</f>
        <v>1821465.58</v>
      </c>
      <c r="D5" s="67">
        <f>D6+D14+D17</f>
        <v>24680000</v>
      </c>
      <c r="E5" s="67"/>
    </row>
    <row r="6" s="47" customFormat="1" ht="30" customHeight="1" spans="1:5">
      <c r="A6" s="36" t="s">
        <v>116</v>
      </c>
      <c r="B6" s="66">
        <f>C6+D6</f>
        <v>2481323.25</v>
      </c>
      <c r="C6" s="67">
        <f>C7+C9+C12</f>
        <v>1731323.25</v>
      </c>
      <c r="D6" s="67">
        <f>D7+D9+D12</f>
        <v>750000</v>
      </c>
      <c r="E6" s="67"/>
    </row>
    <row r="7" s="47" customFormat="1" ht="30" customHeight="1" spans="1:5">
      <c r="A7" s="36" t="s">
        <v>117</v>
      </c>
      <c r="B7" s="66">
        <v>2269498.24</v>
      </c>
      <c r="C7" s="67">
        <v>1519498.24</v>
      </c>
      <c r="D7" s="67">
        <v>750000</v>
      </c>
      <c r="E7" s="67"/>
    </row>
    <row r="8" ht="30" customHeight="1" spans="1:5">
      <c r="A8" s="39" t="s">
        <v>118</v>
      </c>
      <c r="B8" s="68">
        <v>2269498.24</v>
      </c>
      <c r="C8" s="69">
        <v>1519498.24</v>
      </c>
      <c r="D8" s="69">
        <v>750000</v>
      </c>
      <c r="E8" s="69"/>
    </row>
    <row r="9" s="47" customFormat="1" ht="30" customHeight="1" spans="1:5">
      <c r="A9" s="36" t="s">
        <v>119</v>
      </c>
      <c r="B9" s="66">
        <f>C9+D9+E9</f>
        <v>204397.89</v>
      </c>
      <c r="C9" s="70">
        <f>C10+C11</f>
        <v>204397.89</v>
      </c>
      <c r="D9" s="70"/>
      <c r="E9" s="70"/>
    </row>
    <row r="10" customFormat="1" ht="30" customHeight="1" spans="1:5">
      <c r="A10" s="39" t="s">
        <v>120</v>
      </c>
      <c r="B10" s="71">
        <v>4500</v>
      </c>
      <c r="C10" s="72">
        <v>4500</v>
      </c>
      <c r="D10" s="72"/>
      <c r="E10" s="72"/>
    </row>
    <row r="11" ht="30" customHeight="1" spans="1:5">
      <c r="A11" s="39" t="s">
        <v>121</v>
      </c>
      <c r="B11" s="68">
        <v>199897.89</v>
      </c>
      <c r="C11" s="72">
        <v>199897.89</v>
      </c>
      <c r="D11" s="72"/>
      <c r="E11" s="72"/>
    </row>
    <row r="12" s="47" customFormat="1" ht="30" customHeight="1" spans="1:5">
      <c r="A12" s="36" t="s">
        <v>122</v>
      </c>
      <c r="B12" s="70">
        <v>7427.12</v>
      </c>
      <c r="C12" s="70">
        <v>7427.12</v>
      </c>
      <c r="D12" s="70"/>
      <c r="E12" s="70"/>
    </row>
    <row r="13" ht="30" customHeight="1" spans="1:5">
      <c r="A13" s="39" t="s">
        <v>123</v>
      </c>
      <c r="B13" s="72">
        <v>7427.12</v>
      </c>
      <c r="C13" s="72">
        <v>7427.12</v>
      </c>
      <c r="D13" s="72"/>
      <c r="E13" s="72"/>
    </row>
    <row r="14" s="47" customFormat="1" ht="30" customHeight="1" spans="1:5">
      <c r="A14" s="36" t="s">
        <v>124</v>
      </c>
      <c r="B14" s="70">
        <v>90142.33</v>
      </c>
      <c r="C14" s="70">
        <v>90142.33</v>
      </c>
      <c r="D14" s="70"/>
      <c r="E14" s="70"/>
    </row>
    <row r="15" s="47" customFormat="1" ht="30" customHeight="1" spans="1:5">
      <c r="A15" s="36" t="s">
        <v>125</v>
      </c>
      <c r="B15" s="70">
        <v>90142.33</v>
      </c>
      <c r="C15" s="70">
        <v>90142.33</v>
      </c>
      <c r="D15" s="70"/>
      <c r="E15" s="70"/>
    </row>
    <row r="16" ht="30" customHeight="1" spans="1:5">
      <c r="A16" s="39" t="s">
        <v>126</v>
      </c>
      <c r="B16" s="72">
        <v>90142.33</v>
      </c>
      <c r="C16" s="72">
        <v>90142.33</v>
      </c>
      <c r="D16" s="72"/>
      <c r="E16" s="72"/>
    </row>
    <row r="17" s="47" customFormat="1" ht="30" customHeight="1" spans="1:5">
      <c r="A17" s="36" t="s">
        <v>127</v>
      </c>
      <c r="B17" s="70">
        <v>23930000</v>
      </c>
      <c r="C17" s="70"/>
      <c r="D17" s="70">
        <v>23930000</v>
      </c>
      <c r="E17" s="70"/>
    </row>
    <row r="18" s="47" customFormat="1" ht="30" customHeight="1" spans="1:5">
      <c r="A18" s="36" t="s">
        <v>128</v>
      </c>
      <c r="B18" s="70">
        <v>23930000</v>
      </c>
      <c r="C18" s="70"/>
      <c r="D18" s="70">
        <v>23930000</v>
      </c>
      <c r="E18" s="70"/>
    </row>
    <row r="19" ht="30" customHeight="1" spans="1:5">
      <c r="A19" s="39" t="s">
        <v>129</v>
      </c>
      <c r="B19" s="72">
        <v>23930000</v>
      </c>
      <c r="C19" s="72"/>
      <c r="D19" s="72">
        <v>23930000</v>
      </c>
      <c r="E19" s="72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6" workbookViewId="0">
      <selection activeCell="E34" sqref="E34"/>
    </sheetView>
  </sheetViews>
  <sheetFormatPr defaultColWidth="10" defaultRowHeight="12.9" outlineLevelCol="6"/>
  <cols>
    <col min="1" max="1" width="24.5688073394495" customWidth="1"/>
    <col min="2" max="2" width="16.6880733944954" customWidth="1"/>
    <col min="3" max="3" width="36.6422018348624" customWidth="1"/>
    <col min="4" max="4" width="14.5596330275229" customWidth="1"/>
    <col min="5" max="5" width="18.7247706422018" customWidth="1"/>
    <col min="6" max="8" width="9.77064220183486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9" t="s">
        <v>34</v>
      </c>
      <c r="D3" s="49"/>
      <c r="E3" s="12"/>
      <c r="F3" s="12"/>
      <c r="G3" s="12"/>
    </row>
    <row r="4" ht="22.75" customHeight="1" spans="1:7">
      <c r="A4" s="45" t="s">
        <v>35</v>
      </c>
      <c r="B4" s="45"/>
      <c r="C4" s="45" t="s">
        <v>36</v>
      </c>
      <c r="D4" s="45"/>
      <c r="E4" s="12"/>
      <c r="F4" s="12"/>
      <c r="G4" s="12"/>
    </row>
    <row r="5" ht="22.75" customHeight="1" spans="1:7">
      <c r="A5" s="45" t="s">
        <v>37</v>
      </c>
      <c r="B5" s="45" t="s">
        <v>38</v>
      </c>
      <c r="C5" s="45" t="s">
        <v>37</v>
      </c>
      <c r="D5" s="45" t="s">
        <v>115</v>
      </c>
      <c r="E5" s="12"/>
      <c r="F5" s="12"/>
      <c r="G5" s="12"/>
    </row>
    <row r="6" ht="22.75" customHeight="1" spans="1:7">
      <c r="A6" s="15" t="s">
        <v>131</v>
      </c>
      <c r="B6" s="79">
        <f>SUM(B7:B9)</f>
        <v>26501465.58</v>
      </c>
      <c r="C6" s="15" t="s">
        <v>132</v>
      </c>
      <c r="D6" s="79">
        <f>SUM(D7:D36)</f>
        <v>26501465.58</v>
      </c>
      <c r="E6" s="12"/>
      <c r="F6" s="12"/>
      <c r="G6" s="12"/>
    </row>
    <row r="7" ht="22.75" customHeight="1" spans="1:7">
      <c r="A7" s="15" t="s">
        <v>133</v>
      </c>
      <c r="B7" s="79">
        <v>26501465.58</v>
      </c>
      <c r="C7" s="15" t="s">
        <v>134</v>
      </c>
      <c r="D7" s="80"/>
      <c r="E7" s="12"/>
      <c r="F7" s="12"/>
      <c r="G7" s="12"/>
    </row>
    <row r="8" ht="22.75" customHeight="1" spans="1:7">
      <c r="A8" s="15" t="s">
        <v>135</v>
      </c>
      <c r="B8" s="80"/>
      <c r="C8" s="15" t="s">
        <v>136</v>
      </c>
      <c r="D8" s="80"/>
      <c r="E8" s="12"/>
      <c r="F8" s="12"/>
      <c r="G8" s="12"/>
    </row>
    <row r="9" ht="22.75" customHeight="1" spans="1:7">
      <c r="A9" s="15" t="s">
        <v>137</v>
      </c>
      <c r="B9" s="80"/>
      <c r="C9" s="15" t="s">
        <v>138</v>
      </c>
      <c r="D9" s="80"/>
      <c r="E9" s="12"/>
      <c r="F9" s="12"/>
      <c r="G9" s="12"/>
    </row>
    <row r="10" ht="22.75" customHeight="1" spans="1:7">
      <c r="A10" s="15"/>
      <c r="B10" s="81"/>
      <c r="C10" s="15" t="s">
        <v>139</v>
      </c>
      <c r="D10" s="80"/>
      <c r="E10" s="12"/>
      <c r="F10" s="12"/>
      <c r="G10" s="12"/>
    </row>
    <row r="11" ht="22.75" customHeight="1" spans="1:7">
      <c r="A11" s="15"/>
      <c r="B11" s="81"/>
      <c r="C11" s="15" t="s">
        <v>140</v>
      </c>
      <c r="D11" s="80"/>
      <c r="E11" s="12"/>
      <c r="F11" s="12"/>
      <c r="G11" s="12"/>
    </row>
    <row r="12" ht="22.75" customHeight="1" spans="1:7">
      <c r="A12" s="15"/>
      <c r="B12" s="81"/>
      <c r="C12" s="15" t="s">
        <v>141</v>
      </c>
      <c r="D12" s="80"/>
      <c r="E12" s="12"/>
      <c r="F12" s="12"/>
      <c r="G12" s="12"/>
    </row>
    <row r="13" ht="22.75" customHeight="1" spans="1:7">
      <c r="A13" s="44"/>
      <c r="B13" s="76"/>
      <c r="C13" s="15" t="s">
        <v>142</v>
      </c>
      <c r="D13" s="80"/>
      <c r="E13" s="12"/>
      <c r="F13" s="12"/>
      <c r="G13" s="12"/>
    </row>
    <row r="14" ht="22.75" customHeight="1" spans="1:7">
      <c r="A14" s="15"/>
      <c r="B14" s="81"/>
      <c r="C14" s="15" t="s">
        <v>143</v>
      </c>
      <c r="D14" s="79">
        <v>2481323.25</v>
      </c>
      <c r="E14" s="12"/>
      <c r="F14" s="12"/>
      <c r="G14" s="48"/>
    </row>
    <row r="15" ht="22.75" customHeight="1" spans="1:7">
      <c r="A15" s="15"/>
      <c r="B15" s="81"/>
      <c r="C15" s="15" t="s">
        <v>144</v>
      </c>
      <c r="D15" s="79"/>
      <c r="E15" s="12"/>
      <c r="F15" s="12"/>
      <c r="G15" s="12"/>
    </row>
    <row r="16" ht="22.75" customHeight="1" spans="1:7">
      <c r="A16" s="15"/>
      <c r="B16" s="81"/>
      <c r="C16" s="15" t="s">
        <v>145</v>
      </c>
      <c r="D16" s="79">
        <v>90142.33</v>
      </c>
      <c r="E16" s="12"/>
      <c r="F16" s="12"/>
      <c r="G16" s="12"/>
    </row>
    <row r="17" ht="22.75" customHeight="1" spans="1:7">
      <c r="A17" s="15"/>
      <c r="B17" s="81"/>
      <c r="C17" s="15" t="s">
        <v>146</v>
      </c>
      <c r="D17" s="79"/>
      <c r="E17" s="12"/>
      <c r="F17" s="12"/>
      <c r="G17" s="12"/>
    </row>
    <row r="18" ht="22.75" customHeight="1" spans="1:7">
      <c r="A18" s="15"/>
      <c r="B18" s="81"/>
      <c r="C18" s="15" t="s">
        <v>147</v>
      </c>
      <c r="D18" s="79"/>
      <c r="E18" s="12"/>
      <c r="F18" s="12"/>
      <c r="G18" s="12"/>
    </row>
    <row r="19" ht="22.75" customHeight="1" spans="1:7">
      <c r="A19" s="15"/>
      <c r="B19" s="15"/>
      <c r="C19" s="15" t="s">
        <v>148</v>
      </c>
      <c r="D19" s="79">
        <v>23930000</v>
      </c>
      <c r="E19" s="12"/>
      <c r="F19" s="12"/>
      <c r="G19" s="12"/>
    </row>
    <row r="20" ht="22.75" customHeight="1" spans="1:7">
      <c r="A20" s="15"/>
      <c r="B20" s="15"/>
      <c r="C20" s="15" t="s">
        <v>149</v>
      </c>
      <c r="D20" s="80"/>
      <c r="E20" s="12"/>
      <c r="F20" s="12"/>
      <c r="G20" s="12"/>
    </row>
    <row r="21" ht="22.75" customHeight="1" spans="1:7">
      <c r="A21" s="15"/>
      <c r="B21" s="15"/>
      <c r="C21" s="15" t="s">
        <v>150</v>
      </c>
      <c r="D21" s="80"/>
      <c r="E21" s="12"/>
      <c r="F21" s="12"/>
      <c r="G21" s="12"/>
    </row>
    <row r="22" ht="22.75" customHeight="1" spans="1:7">
      <c r="A22" s="15"/>
      <c r="B22" s="15"/>
      <c r="C22" s="15" t="s">
        <v>151</v>
      </c>
      <c r="D22" s="80"/>
      <c r="E22" s="12"/>
      <c r="F22" s="12"/>
      <c r="G22" s="12"/>
    </row>
    <row r="23" ht="22.75" customHeight="1" spans="1:7">
      <c r="A23" s="15"/>
      <c r="B23" s="15"/>
      <c r="C23" s="15" t="s">
        <v>152</v>
      </c>
      <c r="D23" s="80"/>
      <c r="E23" s="12"/>
      <c r="F23" s="12"/>
      <c r="G23" s="12"/>
    </row>
    <row r="24" ht="22.75" customHeight="1" spans="1:7">
      <c r="A24" s="15"/>
      <c r="B24" s="15"/>
      <c r="C24" s="15" t="s">
        <v>153</v>
      </c>
      <c r="D24" s="80"/>
      <c r="E24" s="12"/>
      <c r="F24" s="12"/>
      <c r="G24" s="12"/>
    </row>
    <row r="25" ht="22.75" customHeight="1" spans="1:7">
      <c r="A25" s="15"/>
      <c r="B25" s="15"/>
      <c r="C25" s="15" t="s">
        <v>154</v>
      </c>
      <c r="D25" s="80"/>
      <c r="E25" s="12"/>
      <c r="F25" s="12"/>
      <c r="G25" s="12"/>
    </row>
    <row r="26" ht="22.75" customHeight="1" spans="1:7">
      <c r="A26" s="15"/>
      <c r="B26" s="15"/>
      <c r="C26" s="15" t="s">
        <v>155</v>
      </c>
      <c r="D26" s="80"/>
      <c r="E26" s="12"/>
      <c r="F26" s="12"/>
      <c r="G26" s="12"/>
    </row>
    <row r="27" ht="22.75" customHeight="1" spans="1:7">
      <c r="A27" s="15"/>
      <c r="B27" s="15"/>
      <c r="C27" s="15" t="s">
        <v>156</v>
      </c>
      <c r="D27" s="80"/>
      <c r="E27" s="12"/>
      <c r="F27" s="12"/>
      <c r="G27" s="12"/>
    </row>
    <row r="28" ht="22.75" customHeight="1" spans="1:7">
      <c r="A28" s="15"/>
      <c r="B28" s="15"/>
      <c r="C28" s="15" t="s">
        <v>157</v>
      </c>
      <c r="D28" s="80"/>
      <c r="E28" s="12"/>
      <c r="F28" s="12"/>
      <c r="G28" s="12"/>
    </row>
    <row r="29" ht="22.75" customHeight="1" spans="1:7">
      <c r="A29" s="15"/>
      <c r="B29" s="15"/>
      <c r="C29" s="15" t="s">
        <v>158</v>
      </c>
      <c r="D29" s="80"/>
      <c r="E29" s="12"/>
      <c r="F29" s="12"/>
      <c r="G29" s="12"/>
    </row>
    <row r="30" ht="22.75" customHeight="1" spans="1:7">
      <c r="A30" s="15"/>
      <c r="B30" s="15"/>
      <c r="C30" s="15" t="s">
        <v>159</v>
      </c>
      <c r="D30" s="80"/>
      <c r="E30" s="12"/>
      <c r="F30" s="12"/>
      <c r="G30" s="12"/>
    </row>
    <row r="31" ht="22.75" customHeight="1" spans="1:7">
      <c r="A31" s="15"/>
      <c r="B31" s="15"/>
      <c r="C31" s="15" t="s">
        <v>160</v>
      </c>
      <c r="D31" s="80"/>
      <c r="E31" s="12"/>
      <c r="F31" s="12"/>
      <c r="G31" s="12"/>
    </row>
    <row r="32" ht="22.75" customHeight="1" spans="1:7">
      <c r="A32" s="15"/>
      <c r="B32" s="15"/>
      <c r="C32" s="15" t="s">
        <v>161</v>
      </c>
      <c r="D32" s="80"/>
      <c r="E32" s="12"/>
      <c r="F32" s="12"/>
      <c r="G32" s="12"/>
    </row>
    <row r="33" ht="22.75" customHeight="1" spans="1:7">
      <c r="A33" s="15"/>
      <c r="B33" s="15"/>
      <c r="C33" s="15" t="s">
        <v>162</v>
      </c>
      <c r="D33" s="80"/>
      <c r="E33" s="12"/>
      <c r="F33" s="12"/>
      <c r="G33" s="12"/>
    </row>
    <row r="34" ht="22.75" customHeight="1" spans="1:7">
      <c r="A34" s="15"/>
      <c r="B34" s="15"/>
      <c r="C34" s="15" t="s">
        <v>163</v>
      </c>
      <c r="D34" s="80"/>
      <c r="E34" s="12"/>
      <c r="F34" s="12"/>
      <c r="G34" s="12"/>
    </row>
    <row r="35" ht="22.75" customHeight="1" spans="1:7">
      <c r="A35" s="15"/>
      <c r="B35" s="15"/>
      <c r="C35" s="15" t="s">
        <v>164</v>
      </c>
      <c r="D35" s="80"/>
      <c r="E35" s="12"/>
      <c r="F35" s="12"/>
      <c r="G35" s="12"/>
    </row>
    <row r="36" ht="22.75" customHeight="1" spans="1:7">
      <c r="A36" s="15"/>
      <c r="B36" s="15"/>
      <c r="C36" s="15" t="s">
        <v>165</v>
      </c>
      <c r="D36" s="79"/>
      <c r="E36" s="12"/>
      <c r="F36" s="12"/>
      <c r="G36" s="12"/>
    </row>
    <row r="37" ht="22.75" customHeight="1" spans="1:7">
      <c r="A37" s="45" t="s">
        <v>166</v>
      </c>
      <c r="B37" s="82">
        <f>B6</f>
        <v>26501465.58</v>
      </c>
      <c r="C37" s="45" t="s">
        <v>167</v>
      </c>
      <c r="D37" s="83">
        <f>D6</f>
        <v>26501465.58</v>
      </c>
      <c r="E37" s="48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8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E8" sqref="E8"/>
    </sheetView>
  </sheetViews>
  <sheetFormatPr defaultColWidth="10" defaultRowHeight="12.9" outlineLevelRow="7"/>
  <cols>
    <col min="1" max="1" width="34.8715596330275" customWidth="1"/>
    <col min="2" max="2" width="18.045871559633" customWidth="1"/>
    <col min="3" max="3" width="14.9266055045872" customWidth="1"/>
    <col min="4" max="4" width="12.348623853211" customWidth="1"/>
    <col min="5" max="5" width="15.2018348623853" customWidth="1"/>
    <col min="6" max="6" width="15.0642201834862" customWidth="1"/>
    <col min="7" max="7" width="18.045871559633" customWidth="1"/>
    <col min="8" max="9" width="15.4678899082569" customWidth="1"/>
    <col min="10" max="11" width="15.74311926605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34</v>
      </c>
      <c r="K3" s="49"/>
    </row>
    <row r="4" ht="22.75" customHeight="1" spans="1:11">
      <c r="A4" s="45" t="s">
        <v>169</v>
      </c>
      <c r="B4" s="45" t="s">
        <v>115</v>
      </c>
      <c r="C4" s="45" t="s">
        <v>170</v>
      </c>
      <c r="D4" s="45"/>
      <c r="E4" s="45"/>
      <c r="F4" s="45" t="s">
        <v>171</v>
      </c>
      <c r="G4" s="45"/>
      <c r="H4" s="45"/>
      <c r="I4" s="45" t="s">
        <v>172</v>
      </c>
      <c r="J4" s="45"/>
      <c r="K4" s="45"/>
    </row>
    <row r="5" ht="22.75" customHeight="1" spans="1:11">
      <c r="A5" s="45"/>
      <c r="B5" s="45"/>
      <c r="C5" s="14" t="s">
        <v>115</v>
      </c>
      <c r="D5" s="14" t="s">
        <v>112</v>
      </c>
      <c r="E5" s="14" t="s">
        <v>113</v>
      </c>
      <c r="F5" s="14" t="s">
        <v>115</v>
      </c>
      <c r="G5" s="14" t="s">
        <v>112</v>
      </c>
      <c r="H5" s="14" t="s">
        <v>113</v>
      </c>
      <c r="I5" s="14" t="s">
        <v>115</v>
      </c>
      <c r="J5" s="14" t="s">
        <v>112</v>
      </c>
      <c r="K5" s="14" t="s">
        <v>113</v>
      </c>
    </row>
    <row r="6" ht="22.75" customHeight="1" spans="1:11">
      <c r="A6" s="44" t="s">
        <v>115</v>
      </c>
      <c r="B6" s="73">
        <v>26501465.58</v>
      </c>
      <c r="C6" s="73">
        <v>26501465.58</v>
      </c>
      <c r="D6" s="73">
        <v>1821465.58</v>
      </c>
      <c r="E6" s="73">
        <v>24680000</v>
      </c>
      <c r="F6" s="74"/>
      <c r="G6" s="74"/>
      <c r="H6" s="74"/>
      <c r="I6" s="74"/>
      <c r="J6" s="74"/>
      <c r="K6" s="74"/>
    </row>
    <row r="7" ht="22.75" customHeight="1" spans="1:11">
      <c r="A7" s="75" t="s">
        <v>2</v>
      </c>
      <c r="B7" s="73">
        <f>C7+F7+I7</f>
        <v>26501465.58</v>
      </c>
      <c r="C7" s="73">
        <f>D7+E7</f>
        <v>26501465.58</v>
      </c>
      <c r="D7" s="73">
        <v>1821465.58</v>
      </c>
      <c r="E7" s="73">
        <v>24680000</v>
      </c>
      <c r="F7" s="76"/>
      <c r="G7" s="76"/>
      <c r="H7" s="76"/>
      <c r="I7" s="76"/>
      <c r="J7" s="76"/>
      <c r="K7" s="76"/>
    </row>
    <row r="8" ht="22.75" customHeight="1" spans="1:11">
      <c r="A8" s="77"/>
      <c r="B8" s="78"/>
      <c r="C8" s="78"/>
      <c r="D8" s="76"/>
      <c r="E8" s="76"/>
      <c r="F8" s="76"/>
      <c r="G8" s="76"/>
      <c r="H8" s="76"/>
      <c r="I8" s="76"/>
      <c r="J8" s="76"/>
      <c r="K8" s="7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opLeftCell="A4" workbookViewId="0">
      <selection activeCell="A12" sqref="A12:B12"/>
    </sheetView>
  </sheetViews>
  <sheetFormatPr defaultColWidth="10" defaultRowHeight="12.9" outlineLevelCol="4"/>
  <cols>
    <col min="1" max="1" width="17.5045871559633" customWidth="1"/>
    <col min="2" max="2" width="35.2660550458716" customWidth="1"/>
    <col min="3" max="5" width="25.6422018348624" customWidth="1"/>
  </cols>
  <sheetData>
    <row r="1" ht="14.3" customHeight="1" spans="1:1">
      <c r="A1" s="58"/>
    </row>
    <row r="2" ht="36.9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49" t="s">
        <v>34</v>
      </c>
      <c r="D3" s="49"/>
      <c r="E3" s="49"/>
    </row>
    <row r="4" ht="22.75" customHeight="1" spans="1:5">
      <c r="A4" s="50" t="s">
        <v>110</v>
      </c>
      <c r="B4" s="50"/>
      <c r="C4" s="50" t="s">
        <v>170</v>
      </c>
      <c r="D4" s="50"/>
      <c r="E4" s="50"/>
    </row>
    <row r="5" ht="22.75" customHeight="1" spans="1:5">
      <c r="A5" s="59" t="s">
        <v>174</v>
      </c>
      <c r="B5" s="59" t="s">
        <v>175</v>
      </c>
      <c r="C5" s="60" t="s">
        <v>115</v>
      </c>
      <c r="D5" s="59" t="s">
        <v>112</v>
      </c>
      <c r="E5" s="59" t="s">
        <v>113</v>
      </c>
    </row>
    <row r="6" ht="22.75" customHeight="1" spans="1:5">
      <c r="A6" s="61"/>
      <c r="B6" s="62" t="s">
        <v>115</v>
      </c>
      <c r="C6" s="63">
        <f>C7+C15+C18</f>
        <v>26501465.58</v>
      </c>
      <c r="D6" s="64">
        <f>D7+D15</f>
        <v>1821465.58</v>
      </c>
      <c r="E6" s="64">
        <f>E7+E15+E18</f>
        <v>24680000</v>
      </c>
    </row>
    <row r="7" s="47" customFormat="1" ht="29" customHeight="1" spans="1:5">
      <c r="A7" s="36" t="s">
        <v>176</v>
      </c>
      <c r="B7" s="65" t="s">
        <v>177</v>
      </c>
      <c r="C7" s="66">
        <f>D7+E7</f>
        <v>2481323.25</v>
      </c>
      <c r="D7" s="67">
        <f>D8+D10+D13</f>
        <v>1731323.25</v>
      </c>
      <c r="E7" s="67">
        <f>E8+E10+E13</f>
        <v>750000</v>
      </c>
    </row>
    <row r="8" s="47" customFormat="1" ht="29" customHeight="1" spans="1:5">
      <c r="A8" s="36" t="s">
        <v>178</v>
      </c>
      <c r="B8" s="65" t="s">
        <v>179</v>
      </c>
      <c r="C8" s="66">
        <v>2269498.24</v>
      </c>
      <c r="D8" s="67">
        <v>1519498.24</v>
      </c>
      <c r="E8" s="67">
        <v>750000</v>
      </c>
    </row>
    <row r="9" ht="29" customHeight="1" spans="1:5">
      <c r="A9" s="39" t="s">
        <v>180</v>
      </c>
      <c r="B9" s="38" t="s">
        <v>181</v>
      </c>
      <c r="C9" s="68">
        <v>2269498.24</v>
      </c>
      <c r="D9" s="69">
        <v>1519498.24</v>
      </c>
      <c r="E9" s="69">
        <v>750000</v>
      </c>
    </row>
    <row r="10" s="47" customFormat="1" ht="29" customHeight="1" spans="1:5">
      <c r="A10" s="36" t="s">
        <v>182</v>
      </c>
      <c r="B10" s="65" t="s">
        <v>183</v>
      </c>
      <c r="C10" s="66">
        <f>D10+E10</f>
        <v>204397.89</v>
      </c>
      <c r="D10" s="70">
        <f>D11+D12</f>
        <v>204397.89</v>
      </c>
      <c r="E10" s="70"/>
    </row>
    <row r="11" ht="29" customHeight="1" spans="1:5">
      <c r="A11" s="39" t="s">
        <v>184</v>
      </c>
      <c r="B11" s="38" t="s">
        <v>185</v>
      </c>
      <c r="C11" s="71">
        <v>4500</v>
      </c>
      <c r="D11" s="72">
        <v>4500</v>
      </c>
      <c r="E11" s="72"/>
    </row>
    <row r="12" ht="29" customHeight="1" spans="1:5">
      <c r="A12" s="39" t="s">
        <v>186</v>
      </c>
      <c r="B12" s="38" t="s">
        <v>187</v>
      </c>
      <c r="C12" s="68">
        <v>199897.89</v>
      </c>
      <c r="D12" s="72">
        <v>199897.89</v>
      </c>
      <c r="E12" s="72"/>
    </row>
    <row r="13" s="47" customFormat="1" ht="29" customHeight="1" spans="1:5">
      <c r="A13" s="36" t="s">
        <v>188</v>
      </c>
      <c r="B13" s="65" t="s">
        <v>189</v>
      </c>
      <c r="C13" s="70">
        <v>7427.12</v>
      </c>
      <c r="D13" s="70">
        <v>7427.12</v>
      </c>
      <c r="E13" s="70"/>
    </row>
    <row r="14" ht="29" customHeight="1" spans="1:5">
      <c r="A14" s="39" t="s">
        <v>190</v>
      </c>
      <c r="B14" s="38" t="s">
        <v>189</v>
      </c>
      <c r="C14" s="72">
        <v>7427.12</v>
      </c>
      <c r="D14" s="72">
        <v>7427.12</v>
      </c>
      <c r="E14" s="72"/>
    </row>
    <row r="15" s="47" customFormat="1" ht="29" customHeight="1" spans="1:5">
      <c r="A15" s="36" t="s">
        <v>191</v>
      </c>
      <c r="B15" s="65" t="s">
        <v>192</v>
      </c>
      <c r="C15" s="70">
        <v>90142.33</v>
      </c>
      <c r="D15" s="70">
        <v>90142.33</v>
      </c>
      <c r="E15" s="70"/>
    </row>
    <row r="16" s="47" customFormat="1" ht="29" customHeight="1" spans="1:5">
      <c r="A16" s="36" t="s">
        <v>193</v>
      </c>
      <c r="B16" s="65" t="s">
        <v>194</v>
      </c>
      <c r="C16" s="70">
        <v>90142.33</v>
      </c>
      <c r="D16" s="70">
        <v>90142.33</v>
      </c>
      <c r="E16" s="70"/>
    </row>
    <row r="17" ht="29" customHeight="1" spans="1:5">
      <c r="A17" s="39" t="s">
        <v>195</v>
      </c>
      <c r="B17" s="38" t="s">
        <v>196</v>
      </c>
      <c r="C17" s="72">
        <v>90142.33</v>
      </c>
      <c r="D17" s="72">
        <v>90142.33</v>
      </c>
      <c r="E17" s="72"/>
    </row>
    <row r="18" s="47" customFormat="1" ht="29" customHeight="1" spans="1:5">
      <c r="A18" s="36" t="s">
        <v>197</v>
      </c>
      <c r="B18" s="65" t="s">
        <v>198</v>
      </c>
      <c r="C18" s="70">
        <v>23930000</v>
      </c>
      <c r="D18" s="70"/>
      <c r="E18" s="70">
        <v>23930000</v>
      </c>
    </row>
    <row r="19" s="47" customFormat="1" ht="29" customHeight="1" spans="1:5">
      <c r="A19" s="36" t="s">
        <v>199</v>
      </c>
      <c r="B19" s="65" t="s">
        <v>200</v>
      </c>
      <c r="C19" s="70">
        <v>23930000</v>
      </c>
      <c r="D19" s="70"/>
      <c r="E19" s="70">
        <v>23930000</v>
      </c>
    </row>
    <row r="20" ht="29" customHeight="1" spans="1:5">
      <c r="A20" s="39" t="s">
        <v>201</v>
      </c>
      <c r="B20" s="38" t="s">
        <v>202</v>
      </c>
      <c r="C20" s="72">
        <v>23930000</v>
      </c>
      <c r="D20" s="72"/>
      <c r="E20" s="72">
        <v>23930000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6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G12" sqref="G12"/>
    </sheetView>
  </sheetViews>
  <sheetFormatPr defaultColWidth="10" defaultRowHeight="12.9" outlineLevelCol="4"/>
  <cols>
    <col min="1" max="1" width="13.697247706422" customWidth="1"/>
    <col min="2" max="2" width="34.8715596330275" customWidth="1"/>
    <col min="3" max="3" width="19.6788990825688" customWidth="1"/>
    <col min="4" max="4" width="22.7981651376147" customWidth="1"/>
    <col min="5" max="5" width="21.4403669724771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203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34</v>
      </c>
    </row>
    <row r="4" ht="22.75" customHeight="1" spans="1:5">
      <c r="A4" s="50" t="s">
        <v>204</v>
      </c>
      <c r="B4" s="50"/>
      <c r="C4" s="50" t="s">
        <v>205</v>
      </c>
      <c r="D4" s="50"/>
      <c r="E4" s="50"/>
    </row>
    <row r="5" ht="22.75" customHeight="1" spans="1:5">
      <c r="A5" s="50" t="s">
        <v>174</v>
      </c>
      <c r="B5" s="50" t="s">
        <v>175</v>
      </c>
      <c r="C5" s="50" t="s">
        <v>115</v>
      </c>
      <c r="D5" s="50" t="s">
        <v>206</v>
      </c>
      <c r="E5" s="50" t="s">
        <v>207</v>
      </c>
    </row>
    <row r="6" s="47" customFormat="1" ht="22.75" customHeight="1" spans="1:5">
      <c r="A6" s="50"/>
      <c r="B6" s="51" t="s">
        <v>115</v>
      </c>
      <c r="C6" s="52">
        <f>D6+E6</f>
        <v>1821465.58</v>
      </c>
      <c r="D6" s="52">
        <f>D7+D25</f>
        <v>1654758.23</v>
      </c>
      <c r="E6" s="52">
        <f>E15</f>
        <v>166707.35</v>
      </c>
    </row>
    <row r="7" s="47" customFormat="1" ht="25" customHeight="1" spans="1:5">
      <c r="A7" s="36" t="s">
        <v>208</v>
      </c>
      <c r="B7" s="36" t="s">
        <v>209</v>
      </c>
      <c r="C7" s="53">
        <f>D7+E7</f>
        <v>1650258.23</v>
      </c>
      <c r="D7" s="54">
        <f>SUM(D8:D14)</f>
        <v>1650258.23</v>
      </c>
      <c r="E7" s="54"/>
    </row>
    <row r="8" ht="25" customHeight="1" spans="1:5">
      <c r="A8" s="39" t="s">
        <v>210</v>
      </c>
      <c r="B8" s="39" t="s">
        <v>211</v>
      </c>
      <c r="C8" s="55">
        <f t="shared" ref="C8:C26" si="0">D8+E8</f>
        <v>612977.4</v>
      </c>
      <c r="D8" s="56">
        <v>612977.4</v>
      </c>
      <c r="E8" s="56"/>
    </row>
    <row r="9" ht="25" customHeight="1" spans="1:5">
      <c r="A9" s="39" t="s">
        <v>212</v>
      </c>
      <c r="B9" s="39" t="s">
        <v>213</v>
      </c>
      <c r="C9" s="55">
        <f t="shared" si="0"/>
        <v>286719.69</v>
      </c>
      <c r="D9" s="40">
        <v>286719.69</v>
      </c>
      <c r="E9" s="40"/>
    </row>
    <row r="10" ht="25" customHeight="1" spans="1:5">
      <c r="A10" s="39" t="s">
        <v>214</v>
      </c>
      <c r="B10" s="39" t="s">
        <v>215</v>
      </c>
      <c r="C10" s="55">
        <f t="shared" si="0"/>
        <v>276656</v>
      </c>
      <c r="D10" s="40">
        <v>276656</v>
      </c>
      <c r="E10" s="40"/>
    </row>
    <row r="11" ht="25" customHeight="1" spans="1:5">
      <c r="A11" s="39" t="s">
        <v>216</v>
      </c>
      <c r="B11" s="39" t="s">
        <v>217</v>
      </c>
      <c r="C11" s="55">
        <f t="shared" si="0"/>
        <v>176437.8</v>
      </c>
      <c r="D11" s="40">
        <v>176437.8</v>
      </c>
      <c r="E11" s="40"/>
    </row>
    <row r="12" ht="25" customHeight="1" spans="1:5">
      <c r="A12" s="39" t="s">
        <v>218</v>
      </c>
      <c r="B12" s="39" t="s">
        <v>219</v>
      </c>
      <c r="C12" s="55">
        <f t="shared" si="0"/>
        <v>199897.89</v>
      </c>
      <c r="D12" s="40">
        <v>199897.89</v>
      </c>
      <c r="E12" s="40"/>
    </row>
    <row r="13" ht="25" customHeight="1" spans="1:5">
      <c r="A13" s="39" t="s">
        <v>220</v>
      </c>
      <c r="B13" s="39" t="s">
        <v>221</v>
      </c>
      <c r="C13" s="55">
        <f t="shared" si="0"/>
        <v>90142.33</v>
      </c>
      <c r="D13" s="40">
        <v>90142.33</v>
      </c>
      <c r="E13" s="40"/>
    </row>
    <row r="14" ht="25" customHeight="1" spans="1:5">
      <c r="A14" s="39" t="s">
        <v>222</v>
      </c>
      <c r="B14" s="39" t="s">
        <v>223</v>
      </c>
      <c r="C14" s="55">
        <f t="shared" si="0"/>
        <v>7427.12</v>
      </c>
      <c r="D14" s="40">
        <v>7427.12</v>
      </c>
      <c r="E14" s="40"/>
    </row>
    <row r="15" s="47" customFormat="1" ht="25" customHeight="1" spans="1:5">
      <c r="A15" s="36" t="s">
        <v>224</v>
      </c>
      <c r="B15" s="36" t="s">
        <v>225</v>
      </c>
      <c r="C15" s="53">
        <f t="shared" si="0"/>
        <v>166707.35</v>
      </c>
      <c r="D15" s="37"/>
      <c r="E15" s="37">
        <f>SUM(E16:E24)</f>
        <v>166707.35</v>
      </c>
    </row>
    <row r="16" ht="25" customHeight="1" spans="1:5">
      <c r="A16" s="39" t="s">
        <v>226</v>
      </c>
      <c r="B16" s="39" t="s">
        <v>227</v>
      </c>
      <c r="C16" s="55">
        <f t="shared" si="0"/>
        <v>3000</v>
      </c>
      <c r="D16" s="40"/>
      <c r="E16" s="40">
        <v>3000</v>
      </c>
    </row>
    <row r="17" ht="25" customHeight="1" spans="1:5">
      <c r="A17" s="39" t="s">
        <v>228</v>
      </c>
      <c r="B17" s="39" t="s">
        <v>229</v>
      </c>
      <c r="C17" s="55">
        <f t="shared" si="0"/>
        <v>1060</v>
      </c>
      <c r="D17" s="40"/>
      <c r="E17" s="40">
        <v>1060</v>
      </c>
    </row>
    <row r="18" ht="25" customHeight="1" spans="1:5">
      <c r="A18" s="39" t="s">
        <v>230</v>
      </c>
      <c r="B18" s="39" t="s">
        <v>231</v>
      </c>
      <c r="C18" s="55">
        <f t="shared" si="0"/>
        <v>1600</v>
      </c>
      <c r="D18" s="40"/>
      <c r="E18" s="40">
        <v>1600</v>
      </c>
    </row>
    <row r="19" ht="25" customHeight="1" spans="1:5">
      <c r="A19" s="39" t="s">
        <v>232</v>
      </c>
      <c r="B19" s="39" t="s">
        <v>233</v>
      </c>
      <c r="C19" s="55">
        <f t="shared" si="0"/>
        <v>10740</v>
      </c>
      <c r="D19" s="40"/>
      <c r="E19" s="40">
        <v>10740</v>
      </c>
    </row>
    <row r="20" ht="25" customHeight="1" spans="1:5">
      <c r="A20" s="39" t="s">
        <v>234</v>
      </c>
      <c r="B20" s="39" t="s">
        <v>235</v>
      </c>
      <c r="C20" s="55">
        <f t="shared" si="0"/>
        <v>33600</v>
      </c>
      <c r="D20" s="40"/>
      <c r="E20" s="40">
        <v>33600</v>
      </c>
    </row>
    <row r="21" ht="25" customHeight="1" spans="1:5">
      <c r="A21" s="39" t="s">
        <v>236</v>
      </c>
      <c r="B21" s="39" t="s">
        <v>237</v>
      </c>
      <c r="C21" s="55">
        <f t="shared" si="0"/>
        <v>19969.24</v>
      </c>
      <c r="D21" s="40"/>
      <c r="E21" s="40">
        <v>19969.24</v>
      </c>
    </row>
    <row r="22" ht="25" customHeight="1" spans="1:5">
      <c r="A22" s="39" t="s">
        <v>238</v>
      </c>
      <c r="B22" s="39" t="s">
        <v>239</v>
      </c>
      <c r="C22" s="55">
        <f t="shared" si="0"/>
        <v>16938.11</v>
      </c>
      <c r="D22" s="40"/>
      <c r="E22" s="40">
        <v>16938.11</v>
      </c>
    </row>
    <row r="23" ht="25" customHeight="1" spans="1:5">
      <c r="A23" s="39" t="s">
        <v>240</v>
      </c>
      <c r="B23" s="39" t="s">
        <v>241</v>
      </c>
      <c r="C23" s="55">
        <f t="shared" si="0"/>
        <v>15000</v>
      </c>
      <c r="D23" s="40"/>
      <c r="E23" s="40">
        <v>15000</v>
      </c>
    </row>
    <row r="24" ht="25" customHeight="1" spans="1:5">
      <c r="A24" s="39" t="s">
        <v>240</v>
      </c>
      <c r="B24" s="39" t="s">
        <v>242</v>
      </c>
      <c r="C24" s="55">
        <f t="shared" si="0"/>
        <v>64800</v>
      </c>
      <c r="D24" s="40"/>
      <c r="E24" s="40">
        <v>64800</v>
      </c>
    </row>
    <row r="25" s="47" customFormat="1" ht="25" customHeight="1" spans="1:5">
      <c r="A25" s="36" t="s">
        <v>243</v>
      </c>
      <c r="B25" s="36" t="s">
        <v>244</v>
      </c>
      <c r="C25" s="53">
        <f t="shared" si="0"/>
        <v>4500</v>
      </c>
      <c r="D25" s="37">
        <v>4500</v>
      </c>
      <c r="E25" s="37"/>
    </row>
    <row r="26" ht="25" customHeight="1" spans="1:5">
      <c r="A26" s="39" t="s">
        <v>245</v>
      </c>
      <c r="B26" s="57" t="s">
        <v>246</v>
      </c>
      <c r="C26" s="55">
        <f t="shared" si="0"/>
        <v>4500</v>
      </c>
      <c r="D26" s="40">
        <v>4500</v>
      </c>
      <c r="E26" s="40"/>
    </row>
    <row r="27" ht="25" customHeight="1"/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星星 </cp:lastModifiedBy>
  <dcterms:created xsi:type="dcterms:W3CDTF">2023-01-31T08:53:00Z</dcterms:created>
  <dcterms:modified xsi:type="dcterms:W3CDTF">2024-03-07T08:40:09Z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81C347AD48C84610B42D75BC3CECBF34_13</vt:lpwstr>
  </property>
</Properties>
</file>