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表2!$A$1:$B$31</definedName>
    <definedName name="_xlnm.Print_Titles" localSheetId="3">表2!$1:$3</definedName>
  </definedNames>
  <calcPr calcId="144525"/>
</workbook>
</file>

<file path=xl/sharedStrings.xml><?xml version="1.0" encoding="utf-8"?>
<sst xmlns="http://schemas.openxmlformats.org/spreadsheetml/2006/main" count="258">
  <si>
    <t>单位代码：</t>
  </si>
  <si>
    <t>单位名称：</t>
  </si>
  <si>
    <t>宁县社会保险局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</si>
  <si>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</si>
  <si>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</si>
  <si>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</si>
  <si>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</si>
  <si>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</si>
  <si>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</si>
  <si>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</si>
  <si>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</si>
  <si>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</si>
  <si>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</si>
  <si>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</si>
  <si>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</si>
  <si>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</si>
  <si>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</si>
  <si>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</si>
  <si>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</si>
  <si>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</si>
  <si>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</si>
  <si>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</si>
  <si>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</si>
  <si>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</si>
  <si>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</si>
  <si>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</si>
  <si>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</si>
  <si>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</si>
  <si>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</si>
  <si>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</si>
  <si>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</si>
  <si>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</si>
  <si>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</si>
  <si>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</si>
  <si>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</si>
  <si>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</si>
  <si>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</si>
  <si>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</si>
  <si>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</si>
  <si>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</si>
  <si>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</si>
  <si>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</si>
  <si>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</si>
  <si>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</si>
  <si>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</si>
  <si>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</si>
  <si>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</si>
  <si>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</si>
  <si>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</si>
  <si>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</si>
  <si>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</si>
  <si>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</si>
  <si>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</si>
  <si>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</si>
  <si>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</si>
  <si>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</si>
  <si>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</si>
  <si>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</si>
  <si>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</si>
  <si>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</si>
  <si>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</si>
  <si>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</si>
  <si>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</si>
  <si>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</si>
  <si>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</si>
  <si>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</si>
  <si>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</si>
  <si>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</si>
  <si>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</si>
  <si>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</si>
  <si>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</si>
  <si>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</si>
  <si>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</si>
  <si>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</si>
  <si>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</si>
  <si>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</si>
  <si>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</si>
  <si>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</si>
  <si>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</si>
  <si>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</si>
  <si>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</si>
  <si>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</si>
  <si>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</si>
  <si>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</si>
  <si>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</si>
  <si>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</si>
  <si>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</si>
  <si>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</si>
  <si>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</si>
  <si>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</si>
  <si>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</si>
  <si>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</si>
  <si>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</si>
  <si>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</si>
  <si>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</si>
  <si>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</si>
  <si>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</si>
  <si>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</si>
  <si>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</si>
  <si>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</si>
  <si>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</si>
  <si>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</si>
  <si>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</si>
  <si>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</si>
  <si>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</si>
  <si>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</si>
  <si>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</si>
  <si>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</si>
  <si>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</si>
  <si>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</si>
  <si>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</si>
  <si>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</si>
  <si>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</si>
  <si>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</si>
  <si>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</si>
  <si>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208</t>
  </si>
  <si>
    <t>社会保障和就业支出</t>
  </si>
  <si>
    <t>20801</t>
  </si>
  <si>
    <t>人力资源和社会保障管理事务</t>
  </si>
  <si>
    <t>2080109</t>
  </si>
  <si>
    <t>社会保险经办机构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</si>
  <si>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</si>
  <si>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</si>
  <si>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</si>
  <si>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</si>
  <si>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</si>
  <si>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</si>
  <si>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2080507</t>
  </si>
  <si>
    <t>机关事业单位基本养老保险基金的补助</t>
  </si>
  <si>
    <t>20899</t>
  </si>
  <si>
    <t>其他社会保障和就业支出</t>
  </si>
  <si>
    <t>2089999</t>
  </si>
  <si>
    <t>20826</t>
  </si>
  <si>
    <t>财政对基本养老保险基金的补助</t>
  </si>
  <si>
    <t>2082601</t>
  </si>
  <si>
    <t>财政对企业职工养老保险基金的补助</t>
  </si>
  <si>
    <t>卫生健康支出</t>
  </si>
  <si>
    <t>行政事业单位医疗</t>
  </si>
  <si>
    <t>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</si>
  <si>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</si>
  <si>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</si>
  <si>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</si>
  <si>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</si>
  <si>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</si>
  <si>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</si>
  <si>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</si>
  <si>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</si>
  <si>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</si>
  <si>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</si>
  <si>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</si>
  <si>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</si>
  <si>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</si>
  <si>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</si>
  <si>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</si>
  <si>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</si>
  <si>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</si>
  <si>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</si>
  <si>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</si>
  <si>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</si>
  <si>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</si>
  <si>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</si>
  <si>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</si>
  <si>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</si>
  <si>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</si>
  <si>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</si>
  <si>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</si>
  <si>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</si>
  <si>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</si>
  <si>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</si>
  <si>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</si>
  <si>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</si>
  <si>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</si>
  <si>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</si>
  <si>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</si>
  <si>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</si>
  <si>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</si>
  <si>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</si>
  <si>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</si>
  <si>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</si>
  <si>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</si>
  <si>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</si>
  <si>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</si>
  <si>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</si>
  <si>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</si>
  <si>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</si>
  <si>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</si>
  <si>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</si>
  <si>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</si>
  <si>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</si>
  <si>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</si>
  <si>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</si>
  <si>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</si>
  <si>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</si>
  <si>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</si>
  <si>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</si>
  <si>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</si>
  <si>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</si>
  <si>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</si>
  <si>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30107</t>
  </si>
  <si>
    <t xml:space="preserve">  绩效工资</t>
  </si>
  <si>
    <t xml:space="preserve">  机关事业单位基本养老保险缴费</t>
  </si>
  <si>
    <t>职业年金缴费</t>
  </si>
  <si>
    <t>30110</t>
  </si>
  <si>
    <t xml:space="preserve">  职工基本医疗保险缴费</t>
  </si>
  <si>
    <t>30112</t>
  </si>
  <si>
    <t xml:space="preserve">  其他社会保障缴费</t>
  </si>
  <si>
    <t>30113</t>
  </si>
  <si>
    <t>住房公积金</t>
  </si>
  <si>
    <t>302</t>
  </si>
  <si>
    <t>商品和服务支出</t>
  </si>
  <si>
    <t>30201</t>
  </si>
  <si>
    <t>办公费</t>
  </si>
  <si>
    <t>30202</t>
  </si>
  <si>
    <t>印刷费</t>
  </si>
  <si>
    <t>30205</t>
  </si>
  <si>
    <t>水费</t>
  </si>
  <si>
    <t>30206</t>
  </si>
  <si>
    <t>邮电费</t>
  </si>
  <si>
    <t>30211</t>
  </si>
  <si>
    <t>差旅费</t>
  </si>
  <si>
    <t>30228</t>
  </si>
  <si>
    <t>工会经费</t>
  </si>
  <si>
    <t>30229</t>
  </si>
  <si>
    <t>福利费</t>
  </si>
  <si>
    <t>30239</t>
  </si>
  <si>
    <t>其他交通费用（车补）</t>
  </si>
  <si>
    <t>303</t>
  </si>
  <si>
    <t>对个人和家庭的补助</t>
  </si>
  <si>
    <t>30302</t>
  </si>
  <si>
    <t>退休费</t>
  </si>
  <si>
    <t>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</si>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</sst>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.00_ "/>
    <numFmt numFmtId="177" formatCode="#0.00"/>
    <numFmt numFmtId="178" formatCode="#,##0.00_ ;[Red]\-#,##0.00\ "/>
    <numFmt numFmtId="179" formatCode="yyyy/mm/dd"/>
  </numFmts>
  <fonts count="57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"/>
      <scheme val="minor"/>
    </font>
    <font>
      <sz val="19"/>
      <name val="SimSun"/>
      <charset val="134"/>
    </font>
    <font>
      <b/>
      <sz val="10"/>
      <name val="SimSun"/>
      <charset val="134"/>
    </font>
    <font>
      <b/>
      <sz val="11"/>
      <color indexed="8"/>
      <name val="宋体"/>
      <charset val="1"/>
      <scheme val="minor"/>
    </font>
    <font>
      <b/>
      <sz val="9"/>
      <color indexed="8"/>
      <name val="宋体"/>
      <charset val="134"/>
      <scheme val="major"/>
    </font>
    <font>
      <b/>
      <sz val="9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name val="宋体"/>
      <charset val="134"/>
      <scheme val="major"/>
    </font>
    <font>
      <sz val="9"/>
      <color indexed="8"/>
      <name val="宋体"/>
      <charset val="1"/>
      <scheme val="major"/>
    </font>
    <font>
      <b/>
      <sz val="9"/>
      <color indexed="8"/>
      <name val="宋体"/>
      <charset val="1"/>
      <scheme val="maj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color rgb="FF000000"/>
      <name val="宋体"/>
      <charset val="1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9" fillId="15" borderId="7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9" borderId="5" applyNumberFormat="0" applyFont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37" fillId="0" borderId="4" applyNumberFormat="0" applyFill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50" fillId="19" borderId="8" applyNumberFormat="0" applyAlignment="0" applyProtection="0">
      <alignment vertical="center"/>
    </xf>
    <xf numFmtId="0" fontId="51" fillId="19" borderId="7" applyNumberFormat="0" applyAlignment="0" applyProtection="0">
      <alignment vertical="center"/>
    </xf>
    <xf numFmtId="0" fontId="52" fillId="21" borderId="9" applyNumberForma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53" fillId="0" borderId="10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10" fillId="0" borderId="0"/>
  </cellStyleXfs>
  <cellXfs count="10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2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1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0" fontId="22" fillId="0" borderId="0" xfId="0" applyFont="1">
      <alignment vertical="center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4" fontId="21" fillId="0" borderId="1" xfId="0" applyNumberFormat="1" applyFont="1" applyBorder="1" applyAlignment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left" vertical="center"/>
    </xf>
    <xf numFmtId="4" fontId="21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1" fillId="3" borderId="1" xfId="0" applyFont="1" applyFill="1" applyBorder="1" applyAlignment="1">
      <alignment horizontal="left" vertical="center" wrapText="1"/>
    </xf>
    <xf numFmtId="4" fontId="21" fillId="3" borderId="1" xfId="0" applyNumberFormat="1" applyFont="1" applyFill="1" applyBorder="1" applyAlignment="1">
      <alignment vertical="center" wrapText="1"/>
    </xf>
    <xf numFmtId="0" fontId="21" fillId="0" borderId="1" xfId="0" applyFont="1" applyBorder="1" applyAlignment="1">
      <alignment horizontal="right" vertical="center" wrapText="1"/>
    </xf>
    <xf numFmtId="49" fontId="23" fillId="0" borderId="1" xfId="0" applyNumberFormat="1" applyFont="1" applyFill="1" applyBorder="1" applyAlignment="1" applyProtection="1">
      <alignment horizontal="left" vertical="center"/>
    </xf>
    <xf numFmtId="0" fontId="24" fillId="0" borderId="1" xfId="0" applyFont="1" applyBorder="1" applyAlignment="1">
      <alignment horizontal="right" vertical="center" wrapText="1"/>
    </xf>
    <xf numFmtId="49" fontId="25" fillId="0" borderId="1" xfId="0" applyNumberFormat="1" applyFont="1" applyFill="1" applyBorder="1" applyAlignment="1" applyProtection="1">
      <alignment horizontal="left" vertical="center"/>
    </xf>
    <xf numFmtId="0" fontId="26" fillId="0" borderId="1" xfId="0" applyFont="1" applyBorder="1" applyAlignment="1">
      <alignment horizontal="right" vertical="center" wrapText="1"/>
    </xf>
    <xf numFmtId="0" fontId="27" fillId="0" borderId="1" xfId="0" applyFont="1" applyBorder="1">
      <alignment vertical="center"/>
    </xf>
    <xf numFmtId="0" fontId="28" fillId="0" borderId="1" xfId="0" applyFont="1" applyBorder="1" applyAlignment="1">
      <alignment horizontal="left" vertical="center"/>
    </xf>
    <xf numFmtId="0" fontId="28" fillId="0" borderId="1" xfId="0" applyFont="1" applyBorder="1">
      <alignment vertical="center"/>
    </xf>
    <xf numFmtId="0" fontId="27" fillId="0" borderId="1" xfId="0" applyFont="1" applyBorder="1" applyAlignment="1">
      <alignment horizontal="left" vertical="center"/>
    </xf>
    <xf numFmtId="0" fontId="21" fillId="0" borderId="2" xfId="0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right" vertical="center" wrapText="1"/>
    </xf>
    <xf numFmtId="4" fontId="21" fillId="0" borderId="2" xfId="0" applyNumberFormat="1" applyFont="1" applyBorder="1" applyAlignment="1">
      <alignment vertical="center" wrapText="1"/>
    </xf>
    <xf numFmtId="0" fontId="21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9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4" fontId="16" fillId="0" borderId="3" xfId="0" applyNumberFormat="1" applyFont="1" applyFill="1" applyBorder="1" applyAlignment="1" applyProtection="1">
      <alignment horizontal="right" vertical="center" shrinkToFit="1"/>
    </xf>
    <xf numFmtId="177" fontId="21" fillId="0" borderId="2" xfId="0" applyNumberFormat="1" applyFont="1" applyBorder="1" applyAlignment="1">
      <alignment vertical="center" wrapText="1"/>
    </xf>
    <xf numFmtId="177" fontId="21" fillId="0" borderId="2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8" fontId="30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4" fontId="32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35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G7" sqref="G7"/>
    </sheetView>
  </sheetViews>
  <sheetFormatPr defaultColWidth="10" defaultRowHeight="13.5"/>
  <cols>
    <col min="1" max="1" width="2.54166666666667" customWidth="1"/>
    <col min="2" max="2" width="11.25" customWidth="1"/>
    <col min="3" max="4" width="9.76666666666667" customWidth="1"/>
    <col min="5" max="5" width="11.5083333333333" customWidth="1"/>
    <col min="6" max="6" width="11.375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83"/>
      <c r="D3" s="83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105" t="s">
        <v>3</v>
      </c>
      <c r="C6" s="105"/>
      <c r="D6" s="105"/>
      <c r="E6" s="105"/>
      <c r="F6" s="105"/>
      <c r="G6" s="105"/>
      <c r="H6" s="105"/>
      <c r="I6" s="105"/>
      <c r="J6" s="105"/>
      <c r="K6" s="105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106" t="s">
        <v>5</v>
      </c>
      <c r="G10" s="107">
        <v>45357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106" t="s">
        <v>6</v>
      </c>
      <c r="C12" s="106"/>
      <c r="D12" s="12"/>
      <c r="E12" s="106" t="s">
        <v>7</v>
      </c>
      <c r="F12" s="10"/>
      <c r="G12" s="12"/>
      <c r="H12" s="106" t="s">
        <v>8</v>
      </c>
      <c r="I12" s="10"/>
      <c r="J12" s="12"/>
      <c r="K12" s="12"/>
    </row>
    <row r="13" ht="14.3" customHeight="1" spans="1:11">
      <c r="A13" s="10"/>
      <c r="B13" s="10"/>
      <c r="C13" s="10" t="s">
        <v>9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J12" sqref="J12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40" t="s">
        <v>231</v>
      </c>
      <c r="B2" s="40"/>
      <c r="C2" s="40"/>
      <c r="D2" s="40"/>
      <c r="E2" s="40"/>
      <c r="F2" s="40"/>
      <c r="G2" s="40"/>
      <c r="H2" s="40"/>
    </row>
    <row r="3" ht="22.75" customHeight="1" spans="1:8">
      <c r="A3" s="10"/>
      <c r="B3" s="10"/>
      <c r="C3" s="10"/>
      <c r="D3" s="10"/>
      <c r="E3" s="10"/>
      <c r="F3" s="10"/>
      <c r="G3" s="10"/>
      <c r="H3" s="41" t="s">
        <v>33</v>
      </c>
    </row>
    <row r="4" ht="22.75" customHeight="1" spans="1:8">
      <c r="A4" s="14" t="s">
        <v>178</v>
      </c>
      <c r="B4" s="14" t="s">
        <v>232</v>
      </c>
      <c r="C4" s="14"/>
      <c r="D4" s="14"/>
      <c r="E4" s="14"/>
      <c r="F4" s="14"/>
      <c r="G4" s="14" t="s">
        <v>233</v>
      </c>
      <c r="H4" s="14" t="s">
        <v>234</v>
      </c>
    </row>
    <row r="5" ht="22.75" customHeight="1" spans="1:8">
      <c r="A5" s="14"/>
      <c r="B5" s="14" t="s">
        <v>114</v>
      </c>
      <c r="C5" s="14" t="s">
        <v>235</v>
      </c>
      <c r="D5" s="14" t="s">
        <v>236</v>
      </c>
      <c r="E5" s="14" t="s">
        <v>237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238</v>
      </c>
      <c r="F6" s="14" t="s">
        <v>239</v>
      </c>
      <c r="G6" s="14"/>
      <c r="H6" s="14"/>
    </row>
    <row r="7" ht="22.75" customHeight="1" spans="1:8">
      <c r="A7" s="42" t="s">
        <v>114</v>
      </c>
      <c r="B7" s="43"/>
      <c r="C7" s="43"/>
      <c r="D7" s="43"/>
      <c r="E7" s="43"/>
      <c r="F7" s="43"/>
      <c r="G7" s="43"/>
      <c r="H7" s="43"/>
    </row>
    <row r="8" ht="22.75" customHeight="1" spans="1:8">
      <c r="A8" s="42"/>
      <c r="B8" s="43"/>
      <c r="C8" s="43"/>
      <c r="D8" s="43"/>
      <c r="E8" s="43"/>
      <c r="F8" s="43"/>
      <c r="G8" s="43"/>
      <c r="H8" s="43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6875" bottom="0.26875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E9" sqref="E9"/>
    </sheetView>
  </sheetViews>
  <sheetFormatPr defaultColWidth="10" defaultRowHeight="15"/>
  <cols>
    <col min="1" max="1" width="9.76666666666667" customWidth="1"/>
    <col min="2" max="2" width="12" style="18" customWidth="1"/>
    <col min="3" max="3" width="29.625" style="18" customWidth="1"/>
    <col min="4" max="4" width="9.76666666666667" customWidth="1"/>
    <col min="5" max="5" width="12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240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33</v>
      </c>
      <c r="G3" s="10"/>
      <c r="H3" s="10"/>
      <c r="I3" s="10"/>
      <c r="J3" s="10"/>
    </row>
    <row r="4" ht="22.75" customHeight="1" spans="1:10">
      <c r="A4" s="28" t="s">
        <v>241</v>
      </c>
      <c r="B4" s="29" t="s">
        <v>242</v>
      </c>
      <c r="C4" s="30" t="s">
        <v>243</v>
      </c>
      <c r="D4" s="28" t="s">
        <v>114</v>
      </c>
      <c r="E4" s="28" t="s">
        <v>111</v>
      </c>
      <c r="F4" s="28" t="s">
        <v>112</v>
      </c>
      <c r="G4" s="10"/>
      <c r="H4" s="10"/>
      <c r="I4" s="10"/>
      <c r="J4" s="10"/>
    </row>
    <row r="5" ht="28" customHeight="1" spans="1:10">
      <c r="A5" s="28"/>
      <c r="B5" s="31"/>
      <c r="C5" s="32" t="s">
        <v>114</v>
      </c>
      <c r="D5" s="33">
        <v>235840.75</v>
      </c>
      <c r="E5" s="33">
        <v>235840.75</v>
      </c>
      <c r="F5" s="34"/>
      <c r="G5" s="12"/>
      <c r="H5" s="12"/>
      <c r="I5" s="12"/>
      <c r="J5" s="12"/>
    </row>
    <row r="6" ht="28" customHeight="1" spans="1:6">
      <c r="A6" s="35">
        <v>1</v>
      </c>
      <c r="B6" s="33" t="s">
        <v>208</v>
      </c>
      <c r="C6" s="33" t="s">
        <v>209</v>
      </c>
      <c r="D6" s="33">
        <f>D7+D8+D9+D10+D11+D12+D13+D14</f>
        <v>235840.75</v>
      </c>
      <c r="E6" s="33">
        <f>E7+E8+E9+E10+E11+E12+E13+E14</f>
        <v>235840.75</v>
      </c>
      <c r="F6" s="33"/>
    </row>
    <row r="7" ht="28" customHeight="1" spans="1:6">
      <c r="A7" s="35">
        <v>2</v>
      </c>
      <c r="B7" s="36" t="s">
        <v>210</v>
      </c>
      <c r="C7" s="36" t="s">
        <v>211</v>
      </c>
      <c r="D7" s="36">
        <v>71000</v>
      </c>
      <c r="E7" s="36">
        <v>71000</v>
      </c>
      <c r="F7" s="36"/>
    </row>
    <row r="8" ht="28" customHeight="1" spans="1:6">
      <c r="A8" s="35">
        <v>3</v>
      </c>
      <c r="B8" s="36" t="s">
        <v>212</v>
      </c>
      <c r="C8" s="36" t="s">
        <v>213</v>
      </c>
      <c r="D8" s="36">
        <v>15000</v>
      </c>
      <c r="E8" s="36">
        <v>15000</v>
      </c>
      <c r="F8" s="36"/>
    </row>
    <row r="9" ht="28" customHeight="1" spans="1:6">
      <c r="A9" s="35">
        <v>4</v>
      </c>
      <c r="B9" s="36" t="s">
        <v>214</v>
      </c>
      <c r="C9" s="36" t="s">
        <v>215</v>
      </c>
      <c r="D9" s="36">
        <v>4000</v>
      </c>
      <c r="E9" s="36">
        <v>4000</v>
      </c>
      <c r="F9" s="36"/>
    </row>
    <row r="10" ht="28" customHeight="1" spans="1:6">
      <c r="A10" s="35">
        <v>5</v>
      </c>
      <c r="B10" s="36" t="s">
        <v>216</v>
      </c>
      <c r="C10" s="36" t="s">
        <v>217</v>
      </c>
      <c r="D10" s="36">
        <v>10000</v>
      </c>
      <c r="E10" s="36">
        <v>10000</v>
      </c>
      <c r="F10" s="36"/>
    </row>
    <row r="11" ht="28" customHeight="1" spans="1:6">
      <c r="A11" s="35">
        <v>6</v>
      </c>
      <c r="B11" s="36" t="s">
        <v>218</v>
      </c>
      <c r="C11" s="36" t="s">
        <v>219</v>
      </c>
      <c r="D11" s="36">
        <v>20000</v>
      </c>
      <c r="E11" s="36">
        <v>20000</v>
      </c>
      <c r="F11" s="36"/>
    </row>
    <row r="12" ht="28" customHeight="1" spans="1:6">
      <c r="A12" s="35">
        <v>7</v>
      </c>
      <c r="B12" s="36" t="s">
        <v>220</v>
      </c>
      <c r="C12" s="36" t="s">
        <v>221</v>
      </c>
      <c r="D12" s="36">
        <v>32873.78</v>
      </c>
      <c r="E12" s="36">
        <v>32873.78</v>
      </c>
      <c r="F12" s="36"/>
    </row>
    <row r="13" ht="28" customHeight="1" spans="1:6">
      <c r="A13" s="35">
        <v>8</v>
      </c>
      <c r="B13" s="36" t="s">
        <v>222</v>
      </c>
      <c r="C13" s="36" t="s">
        <v>223</v>
      </c>
      <c r="D13" s="36">
        <v>28966.97</v>
      </c>
      <c r="E13" s="36">
        <v>28966.97</v>
      </c>
      <c r="F13" s="36"/>
    </row>
    <row r="14" ht="28" customHeight="1" spans="1:6">
      <c r="A14" s="35">
        <v>9</v>
      </c>
      <c r="B14" s="36" t="s">
        <v>224</v>
      </c>
      <c r="C14" s="36" t="s">
        <v>225</v>
      </c>
      <c r="D14" s="36">
        <v>54000</v>
      </c>
      <c r="E14" s="36">
        <v>54000</v>
      </c>
      <c r="F14" s="36"/>
    </row>
    <row r="15" ht="28" customHeight="1" spans="1:6">
      <c r="A15" s="37"/>
      <c r="B15" s="38"/>
      <c r="C15" s="39"/>
      <c r="D15" s="37"/>
      <c r="E15" s="37"/>
      <c r="F15" s="37"/>
    </row>
    <row r="16" ht="28" customHeight="1" spans="1:6">
      <c r="A16" s="37"/>
      <c r="B16" s="38"/>
      <c r="C16" s="39"/>
      <c r="D16" s="37"/>
      <c r="E16" s="37"/>
      <c r="F16" s="37"/>
    </row>
    <row r="17" ht="28" customHeight="1" spans="1:6">
      <c r="A17" s="37"/>
      <c r="B17" s="38"/>
      <c r="C17" s="39"/>
      <c r="D17" s="37"/>
      <c r="E17" s="37"/>
      <c r="F17" s="37"/>
    </row>
    <row r="18" ht="28" customHeight="1" spans="1:6">
      <c r="A18" s="37"/>
      <c r="B18" s="38"/>
      <c r="C18" s="39"/>
      <c r="D18" s="37"/>
      <c r="E18" s="37"/>
      <c r="F18" s="37"/>
    </row>
    <row r="19" ht="28" customHeight="1" spans="1:6">
      <c r="A19" s="37"/>
      <c r="B19" s="38"/>
      <c r="C19" s="39"/>
      <c r="D19" s="37"/>
      <c r="E19" s="37"/>
      <c r="F19" s="37"/>
    </row>
    <row r="25" ht="13.5" spans="2:3">
      <c r="B25" s="17"/>
      <c r="C25" s="17"/>
    </row>
    <row r="26" ht="13.5" spans="2:3">
      <c r="B26" s="17"/>
      <c r="C26" s="17"/>
    </row>
    <row r="27" ht="13.5" spans="2:3">
      <c r="B27" s="17"/>
      <c r="C27" s="17"/>
    </row>
  </sheetData>
  <mergeCells count="1">
    <mergeCell ref="A2:F2"/>
  </mergeCells>
  <pageMargins left="0.75" right="0.75" top="0.26875" bottom="0.26875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244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33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245</v>
      </c>
      <c r="B4" s="22"/>
      <c r="C4" s="23" t="s">
        <v>37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246</v>
      </c>
      <c r="B5" s="22" t="s">
        <v>247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114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6805555555556" right="0.393055555555556" top="1.1805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E30" sqref="E30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248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33</v>
      </c>
    </row>
    <row r="4" ht="22.75" customHeight="1" spans="1:5">
      <c r="A4" s="14" t="s">
        <v>178</v>
      </c>
      <c r="B4" s="14" t="s">
        <v>114</v>
      </c>
      <c r="C4" s="14" t="s">
        <v>249</v>
      </c>
      <c r="D4" s="14" t="s">
        <v>250</v>
      </c>
      <c r="E4" s="14" t="s">
        <v>251</v>
      </c>
    </row>
    <row r="5" ht="22.75" customHeight="1" spans="1:5">
      <c r="A5" s="15"/>
      <c r="B5" s="16"/>
      <c r="C5" s="16"/>
      <c r="D5" s="16"/>
      <c r="E5" s="16"/>
    </row>
  </sheetData>
  <mergeCells count="1">
    <mergeCell ref="A2:E2"/>
  </mergeCells>
  <pageMargins left="0.75" right="0.75" top="0.26875" bottom="0.26875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B20" sqref="B20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252</v>
      </c>
      <c r="B1" s="1"/>
    </row>
    <row r="2" spans="1:1">
      <c r="A2" s="2" t="s">
        <v>253</v>
      </c>
    </row>
    <row r="3" ht="15" customHeight="1" spans="1:2">
      <c r="A3" s="3" t="s">
        <v>36</v>
      </c>
      <c r="B3" s="4" t="s">
        <v>37</v>
      </c>
    </row>
    <row r="4" spans="1:2">
      <c r="A4" s="3"/>
      <c r="B4" s="4"/>
    </row>
    <row r="5" spans="1:2">
      <c r="A5" s="5" t="s">
        <v>254</v>
      </c>
      <c r="B5" s="4">
        <v>1</v>
      </c>
    </row>
    <row r="6" spans="1:2">
      <c r="A6" s="6" t="s">
        <v>255</v>
      </c>
      <c r="B6" s="7"/>
    </row>
    <row r="7" spans="1:2">
      <c r="A7" s="8" t="s">
        <v>256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257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5"/>
  <sheetViews>
    <sheetView workbookViewId="0">
      <selection activeCell="A10" sqref="A10"/>
    </sheetView>
  </sheetViews>
  <sheetFormatPr defaultColWidth="51.25" defaultRowHeight="13.5" outlineLevelCol="1"/>
  <cols>
    <col min="1" max="1" width="47.125" customWidth="1"/>
    <col min="2" max="2" width="32.125" customWidth="1"/>
    <col min="3" max="16383" width="51.25" customWidth="1"/>
  </cols>
  <sheetData>
    <row r="1" ht="35.4" customHeight="1" spans="1:1">
      <c r="A1" s="10"/>
    </row>
    <row r="2" ht="39.15" customHeight="1" spans="1:2">
      <c r="A2" s="101" t="s">
        <v>10</v>
      </c>
      <c r="B2" s="101"/>
    </row>
    <row r="3" ht="29.35" customHeight="1" spans="1:2">
      <c r="A3" s="102" t="s">
        <v>11</v>
      </c>
      <c r="B3" s="102" t="s">
        <v>12</v>
      </c>
    </row>
    <row r="4" ht="28.45" customHeight="1" spans="1:2">
      <c r="A4" s="103" t="s">
        <v>13</v>
      </c>
      <c r="B4" s="104" t="s">
        <v>14</v>
      </c>
    </row>
    <row r="5" ht="28.45" customHeight="1" spans="1:2">
      <c r="A5" s="103" t="s">
        <v>15</v>
      </c>
      <c r="B5" s="104" t="s">
        <v>16</v>
      </c>
    </row>
    <row r="6" ht="28.45" customHeight="1" spans="1:2">
      <c r="A6" s="103" t="s">
        <v>17</v>
      </c>
      <c r="B6" s="104" t="s">
        <v>18</v>
      </c>
    </row>
    <row r="7" ht="28.45" customHeight="1" spans="1:2">
      <c r="A7" s="103" t="s">
        <v>19</v>
      </c>
      <c r="B7" s="104"/>
    </row>
    <row r="8" ht="28.45" customHeight="1" spans="1:2">
      <c r="A8" s="103" t="s">
        <v>20</v>
      </c>
      <c r="B8" s="104" t="s">
        <v>21</v>
      </c>
    </row>
    <row r="9" ht="28.45" customHeight="1" spans="1:2">
      <c r="A9" s="103" t="s">
        <v>22</v>
      </c>
      <c r="B9" s="104" t="s">
        <v>23</v>
      </c>
    </row>
    <row r="10" ht="28.45" customHeight="1" spans="1:2">
      <c r="A10" s="103" t="s">
        <v>24</v>
      </c>
      <c r="B10" s="104" t="s">
        <v>25</v>
      </c>
    </row>
    <row r="11" ht="28.45" customHeight="1" spans="1:2">
      <c r="A11" s="103" t="s">
        <v>26</v>
      </c>
      <c r="B11" s="104" t="s">
        <v>27</v>
      </c>
    </row>
    <row r="12" ht="28.45" customHeight="1" spans="1:2">
      <c r="A12" s="103" t="s">
        <v>28</v>
      </c>
      <c r="B12" s="104"/>
    </row>
    <row r="13" ht="28.45" customHeight="1" spans="1:2">
      <c r="A13" s="103" t="s">
        <v>29</v>
      </c>
      <c r="B13" s="104"/>
    </row>
    <row r="14" ht="28.45" customHeight="1" spans="1:2">
      <c r="A14" s="103" t="s">
        <v>30</v>
      </c>
      <c r="B14" s="104" t="s">
        <v>14</v>
      </c>
    </row>
    <row r="15" ht="36" customHeight="1" spans="1:2">
      <c r="A15" s="103" t="s">
        <v>31</v>
      </c>
      <c r="B15" s="37"/>
    </row>
  </sheetData>
  <mergeCells count="1">
    <mergeCell ref="A2:B2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4" workbookViewId="0">
      <selection activeCell="H16" sqref="H16"/>
    </sheetView>
  </sheetViews>
  <sheetFormatPr defaultColWidth="10" defaultRowHeight="13.5" outlineLevelCol="3"/>
  <cols>
    <col min="1" max="1" width="27.25" customWidth="1"/>
    <col min="2" max="2" width="16.6916666666667" customWidth="1"/>
    <col min="3" max="3" width="27.125" customWidth="1"/>
    <col min="4" max="4" width="14.5583333333333" customWidth="1"/>
  </cols>
  <sheetData>
    <row r="1" ht="27" customHeight="1" spans="1:4">
      <c r="A1" s="11" t="s">
        <v>32</v>
      </c>
      <c r="B1" s="11"/>
      <c r="C1" s="11"/>
      <c r="D1" s="11"/>
    </row>
    <row r="2" ht="12" customHeight="1" spans="1:4">
      <c r="A2" s="94"/>
      <c r="B2" s="94"/>
      <c r="C2" s="94"/>
      <c r="D2" s="95" t="s">
        <v>33</v>
      </c>
    </row>
    <row r="3" ht="18" customHeight="1" spans="1:4">
      <c r="A3" s="69" t="s">
        <v>34</v>
      </c>
      <c r="B3" s="69"/>
      <c r="C3" s="69" t="s">
        <v>35</v>
      </c>
      <c r="D3" s="69"/>
    </row>
    <row r="4" ht="16" customHeight="1" spans="1:4">
      <c r="A4" s="69" t="s">
        <v>36</v>
      </c>
      <c r="B4" s="69" t="s">
        <v>37</v>
      </c>
      <c r="C4" s="69" t="s">
        <v>36</v>
      </c>
      <c r="D4" s="69" t="s">
        <v>37</v>
      </c>
    </row>
    <row r="5" ht="21" customHeight="1" spans="1:4">
      <c r="A5" s="96" t="s">
        <v>38</v>
      </c>
      <c r="B5" s="87">
        <v>35273339.5</v>
      </c>
      <c r="C5" s="96" t="s">
        <v>39</v>
      </c>
      <c r="D5" s="76"/>
    </row>
    <row r="6" ht="21" customHeight="1" spans="1:4">
      <c r="A6" s="96" t="s">
        <v>40</v>
      </c>
      <c r="B6" s="76"/>
      <c r="C6" s="96" t="s">
        <v>41</v>
      </c>
      <c r="D6" s="97"/>
    </row>
    <row r="7" ht="21" customHeight="1" spans="1:4">
      <c r="A7" s="96" t="s">
        <v>42</v>
      </c>
      <c r="B7" s="76"/>
      <c r="C7" s="96" t="s">
        <v>43</v>
      </c>
      <c r="D7" s="97"/>
    </row>
    <row r="8" ht="21" customHeight="1" spans="1:4">
      <c r="A8" s="96" t="s">
        <v>44</v>
      </c>
      <c r="B8" s="76"/>
      <c r="C8" s="96" t="s">
        <v>45</v>
      </c>
      <c r="D8" s="97"/>
    </row>
    <row r="9" ht="21" customHeight="1" spans="1:4">
      <c r="A9" s="96" t="s">
        <v>46</v>
      </c>
      <c r="B9" s="76"/>
      <c r="C9" s="96" t="s">
        <v>47</v>
      </c>
      <c r="D9" s="97"/>
    </row>
    <row r="10" ht="21" customHeight="1" spans="1:4">
      <c r="A10" s="96" t="s">
        <v>48</v>
      </c>
      <c r="B10" s="76"/>
      <c r="C10" s="96" t="s">
        <v>49</v>
      </c>
      <c r="D10" s="97"/>
    </row>
    <row r="11" ht="21" customHeight="1" spans="1:4">
      <c r="A11" s="96" t="s">
        <v>50</v>
      </c>
      <c r="B11" s="76"/>
      <c r="C11" s="96" t="s">
        <v>51</v>
      </c>
      <c r="D11" s="97"/>
    </row>
    <row r="12" ht="21" customHeight="1" spans="1:4">
      <c r="A12" s="96" t="s">
        <v>52</v>
      </c>
      <c r="B12" s="76"/>
      <c r="C12" s="96" t="s">
        <v>53</v>
      </c>
      <c r="D12" s="78">
        <v>35117781.28</v>
      </c>
    </row>
    <row r="13" ht="21" customHeight="1" spans="1:4">
      <c r="A13" s="96" t="s">
        <v>54</v>
      </c>
      <c r="B13" s="76"/>
      <c r="C13" s="96" t="s">
        <v>55</v>
      </c>
      <c r="D13" s="78"/>
    </row>
    <row r="14" ht="21" customHeight="1" spans="1:4">
      <c r="A14" s="96"/>
      <c r="B14" s="98"/>
      <c r="C14" s="96" t="s">
        <v>56</v>
      </c>
      <c r="D14" s="97">
        <v>155558.22</v>
      </c>
    </row>
    <row r="15" ht="21" customHeight="1" spans="1:4">
      <c r="A15" s="96"/>
      <c r="B15" s="98"/>
      <c r="C15" s="96" t="s">
        <v>57</v>
      </c>
      <c r="D15" s="97"/>
    </row>
    <row r="16" ht="21" customHeight="1" spans="1:4">
      <c r="A16" s="96"/>
      <c r="B16" s="98"/>
      <c r="C16" s="96" t="s">
        <v>58</v>
      </c>
      <c r="D16" s="97"/>
    </row>
    <row r="17" ht="21" customHeight="1" spans="1:4">
      <c r="A17" s="96"/>
      <c r="B17" s="98"/>
      <c r="C17" s="96" t="s">
        <v>59</v>
      </c>
      <c r="D17" s="97"/>
    </row>
    <row r="18" ht="21" customHeight="1" spans="1:4">
      <c r="A18" s="96"/>
      <c r="B18" s="98"/>
      <c r="C18" s="96" t="s">
        <v>60</v>
      </c>
      <c r="D18" s="97"/>
    </row>
    <row r="19" ht="21" customHeight="1" spans="1:4">
      <c r="A19" s="99"/>
      <c r="B19" s="100"/>
      <c r="C19" s="96" t="s">
        <v>61</v>
      </c>
      <c r="D19" s="97"/>
    </row>
    <row r="20" ht="21" customHeight="1" spans="1:4">
      <c r="A20" s="99"/>
      <c r="B20" s="100"/>
      <c r="C20" s="96" t="s">
        <v>62</v>
      </c>
      <c r="D20" s="97"/>
    </row>
    <row r="21" ht="21" customHeight="1" spans="1:4">
      <c r="A21" s="99"/>
      <c r="B21" s="100"/>
      <c r="C21" s="96" t="s">
        <v>63</v>
      </c>
      <c r="D21" s="97"/>
    </row>
    <row r="22" ht="21" customHeight="1" spans="1:4">
      <c r="A22" s="99"/>
      <c r="B22" s="100"/>
      <c r="C22" s="96" t="s">
        <v>64</v>
      </c>
      <c r="D22" s="97"/>
    </row>
    <row r="23" ht="21" customHeight="1" spans="1:4">
      <c r="A23" s="99"/>
      <c r="B23" s="100"/>
      <c r="C23" s="96" t="s">
        <v>65</v>
      </c>
      <c r="D23" s="97"/>
    </row>
    <row r="24" ht="21" customHeight="1" spans="1:4">
      <c r="A24" s="96"/>
      <c r="B24" s="98"/>
      <c r="C24" s="96" t="s">
        <v>66</v>
      </c>
      <c r="D24" s="78"/>
    </row>
    <row r="25" ht="21" customHeight="1" spans="1:4">
      <c r="A25" s="96"/>
      <c r="B25" s="98"/>
      <c r="C25" s="96" t="s">
        <v>67</v>
      </c>
      <c r="D25" s="97"/>
    </row>
    <row r="26" ht="21" customHeight="1" spans="1:4">
      <c r="A26" s="96"/>
      <c r="B26" s="98"/>
      <c r="C26" s="96" t="s">
        <v>68</v>
      </c>
      <c r="D26" s="97"/>
    </row>
    <row r="27" ht="21" customHeight="1" spans="1:4">
      <c r="A27" s="99"/>
      <c r="B27" s="100"/>
      <c r="C27" s="96" t="s">
        <v>69</v>
      </c>
      <c r="D27" s="97"/>
    </row>
    <row r="28" ht="21" customHeight="1" spans="1:4">
      <c r="A28" s="99"/>
      <c r="B28" s="100"/>
      <c r="C28" s="96" t="s">
        <v>70</v>
      </c>
      <c r="D28" s="97"/>
    </row>
    <row r="29" ht="21" customHeight="1" spans="1:4">
      <c r="A29" s="99"/>
      <c r="B29" s="100"/>
      <c r="C29" s="96" t="s">
        <v>71</v>
      </c>
      <c r="D29" s="97"/>
    </row>
    <row r="30" ht="21" customHeight="1" spans="1:4">
      <c r="A30" s="99"/>
      <c r="B30" s="100"/>
      <c r="C30" s="96" t="s">
        <v>72</v>
      </c>
      <c r="D30" s="97"/>
    </row>
    <row r="31" ht="21" customHeight="1" spans="1:4">
      <c r="A31" s="99"/>
      <c r="B31" s="100"/>
      <c r="C31" s="96" t="s">
        <v>73</v>
      </c>
      <c r="D31" s="97"/>
    </row>
    <row r="32" ht="21" customHeight="1" spans="1:4">
      <c r="A32" s="96"/>
      <c r="B32" s="96"/>
      <c r="C32" s="96" t="s">
        <v>74</v>
      </c>
      <c r="D32" s="97"/>
    </row>
    <row r="33" ht="21" customHeight="1" spans="1:4">
      <c r="A33" s="96"/>
      <c r="B33" s="96"/>
      <c r="C33" s="96" t="s">
        <v>75</v>
      </c>
      <c r="D33" s="97"/>
    </row>
    <row r="34" ht="21" customHeight="1" spans="1:4">
      <c r="A34" s="96"/>
      <c r="B34" s="96"/>
      <c r="C34" s="96" t="s">
        <v>76</v>
      </c>
      <c r="D34" s="97"/>
    </row>
    <row r="35" ht="21" customHeight="1" spans="1:4">
      <c r="A35" s="99" t="s">
        <v>77</v>
      </c>
      <c r="B35" s="100">
        <f>SUM(B5:B13)</f>
        <v>35273339.5</v>
      </c>
      <c r="C35" s="99" t="s">
        <v>78</v>
      </c>
      <c r="D35" s="100">
        <f>SUM(D5:D34)</f>
        <v>35273339.5</v>
      </c>
    </row>
    <row r="36" ht="21" customHeight="1" spans="1:4">
      <c r="A36" s="99" t="s">
        <v>79</v>
      </c>
      <c r="B36" s="100"/>
      <c r="C36" s="99" t="s">
        <v>80</v>
      </c>
      <c r="D36" s="100"/>
    </row>
    <row r="37" ht="21" customHeight="1" spans="1:4">
      <c r="A37" s="99" t="s">
        <v>81</v>
      </c>
      <c r="B37" s="98"/>
      <c r="C37" s="96"/>
      <c r="D37" s="98"/>
    </row>
    <row r="38" ht="21" customHeight="1" spans="1:4">
      <c r="A38" s="99" t="s">
        <v>82</v>
      </c>
      <c r="B38" s="100">
        <f>B35+B36</f>
        <v>35273339.5</v>
      </c>
      <c r="C38" s="99" t="s">
        <v>83</v>
      </c>
      <c r="D38" s="100">
        <f>D35+D36</f>
        <v>35273339.5</v>
      </c>
    </row>
  </sheetData>
  <mergeCells count="4">
    <mergeCell ref="A1:D1"/>
    <mergeCell ref="A2:C2"/>
    <mergeCell ref="A3:B3"/>
    <mergeCell ref="C3:D3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showZeros="0" workbookViewId="0">
      <selection activeCell="B4" sqref="B4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2">
      <c r="A1" s="20" t="s">
        <v>84</v>
      </c>
      <c r="B1" s="20"/>
    </row>
    <row r="2" ht="16" customHeight="1" spans="1:2">
      <c r="A2" s="85"/>
      <c r="B2" s="21" t="s">
        <v>33</v>
      </c>
    </row>
    <row r="3" ht="24" customHeight="1" spans="1:2">
      <c r="A3" s="30" t="s">
        <v>36</v>
      </c>
      <c r="B3" s="30" t="s">
        <v>37</v>
      </c>
    </row>
    <row r="4" s="17" customFormat="1" ht="21" customHeight="1" spans="1:2">
      <c r="A4" s="86" t="s">
        <v>85</v>
      </c>
      <c r="B4" s="87">
        <f>B5+B6</f>
        <v>35273339.5</v>
      </c>
    </row>
    <row r="5" s="17" customFormat="1" ht="21" customHeight="1" spans="1:3">
      <c r="A5" s="88" t="s">
        <v>86</v>
      </c>
      <c r="B5" s="89">
        <v>7653339.5</v>
      </c>
      <c r="C5" s="18"/>
    </row>
    <row r="6" s="17" customFormat="1" ht="21" customHeight="1" spans="1:3">
      <c r="A6" s="88" t="s">
        <v>87</v>
      </c>
      <c r="B6" s="89">
        <v>27620000</v>
      </c>
      <c r="C6" s="18"/>
    </row>
    <row r="7" s="17" customFormat="1" ht="21" customHeight="1" spans="1:3">
      <c r="A7" s="86" t="s">
        <v>88</v>
      </c>
      <c r="B7" s="89">
        <f>B8+B9</f>
        <v>0</v>
      </c>
      <c r="C7" s="18"/>
    </row>
    <row r="8" s="17" customFormat="1" ht="21" customHeight="1" spans="1:3">
      <c r="A8" s="88" t="s">
        <v>86</v>
      </c>
      <c r="B8" s="89"/>
      <c r="C8" s="18"/>
    </row>
    <row r="9" s="17" customFormat="1" ht="21" customHeight="1" spans="1:3">
      <c r="A9" s="88" t="s">
        <v>87</v>
      </c>
      <c r="B9" s="89"/>
      <c r="C9" s="18"/>
    </row>
    <row r="10" s="17" customFormat="1" ht="21" customHeight="1" spans="1:3">
      <c r="A10" s="86" t="s">
        <v>89</v>
      </c>
      <c r="B10" s="89"/>
      <c r="C10" s="18"/>
    </row>
    <row r="11" s="17" customFormat="1" ht="21" customHeight="1" spans="1:3">
      <c r="A11" s="88" t="s">
        <v>86</v>
      </c>
      <c r="B11" s="89"/>
      <c r="C11" s="18"/>
    </row>
    <row r="12" s="17" customFormat="1" ht="21" customHeight="1" spans="1:3">
      <c r="A12" s="88" t="s">
        <v>87</v>
      </c>
      <c r="B12" s="89"/>
      <c r="C12" s="18"/>
    </row>
    <row r="13" s="17" customFormat="1" ht="21" customHeight="1" spans="1:3">
      <c r="A13" s="90" t="s">
        <v>90</v>
      </c>
      <c r="B13" s="89">
        <f>SUM(B14:B16)</f>
        <v>0</v>
      </c>
      <c r="C13" s="18"/>
    </row>
    <row r="14" s="17" customFormat="1" ht="21" customHeight="1" spans="1:3">
      <c r="A14" s="88" t="s">
        <v>91</v>
      </c>
      <c r="B14" s="89"/>
      <c r="C14" s="18"/>
    </row>
    <row r="15" s="17" customFormat="1" ht="21" customHeight="1" spans="1:3">
      <c r="A15" s="88" t="s">
        <v>92</v>
      </c>
      <c r="B15" s="89"/>
      <c r="C15" s="18"/>
    </row>
    <row r="16" s="17" customFormat="1" ht="21" customHeight="1" spans="1:3">
      <c r="A16" s="88" t="s">
        <v>93</v>
      </c>
      <c r="B16" s="89"/>
      <c r="C16" s="18"/>
    </row>
    <row r="17" s="17" customFormat="1" ht="21" customHeight="1" spans="1:3">
      <c r="A17" s="90" t="s">
        <v>94</v>
      </c>
      <c r="B17" s="89"/>
      <c r="C17" s="18"/>
    </row>
    <row r="18" s="17" customFormat="1" ht="21" customHeight="1" spans="1:3">
      <c r="A18" s="90" t="s">
        <v>95</v>
      </c>
      <c r="B18" s="89"/>
      <c r="C18" s="18"/>
    </row>
    <row r="19" s="17" customFormat="1" ht="21" customHeight="1" spans="1:3">
      <c r="A19" s="90" t="s">
        <v>96</v>
      </c>
      <c r="B19" s="89"/>
      <c r="C19" s="18"/>
    </row>
    <row r="20" s="17" customFormat="1" ht="21" customHeight="1" spans="1:3">
      <c r="A20" s="90" t="s">
        <v>97</v>
      </c>
      <c r="B20" s="89"/>
      <c r="C20" s="18"/>
    </row>
    <row r="21" s="17" customFormat="1" ht="21" customHeight="1" spans="1:3">
      <c r="A21" s="90" t="s">
        <v>98</v>
      </c>
      <c r="B21" s="87">
        <f>B22+B25+B28+B29</f>
        <v>0</v>
      </c>
      <c r="C21" s="18"/>
    </row>
    <row r="22" s="17" customFormat="1" ht="21" customHeight="1" spans="1:3">
      <c r="A22" s="88" t="s">
        <v>99</v>
      </c>
      <c r="B22" s="87">
        <f>B23+B24</f>
        <v>0</v>
      </c>
      <c r="C22" s="18"/>
    </row>
    <row r="23" s="17" customFormat="1" ht="21" customHeight="1" spans="1:3">
      <c r="A23" s="88" t="s">
        <v>100</v>
      </c>
      <c r="B23" s="87"/>
      <c r="C23" s="18"/>
    </row>
    <row r="24" s="17" customFormat="1" ht="21" customHeight="1" spans="1:3">
      <c r="A24" s="88" t="s">
        <v>101</v>
      </c>
      <c r="B24" s="87"/>
      <c r="C24" s="18"/>
    </row>
    <row r="25" s="17" customFormat="1" ht="21" customHeight="1" spans="1:3">
      <c r="A25" s="88" t="s">
        <v>102</v>
      </c>
      <c r="B25" s="87">
        <f>B26+B27</f>
        <v>0</v>
      </c>
      <c r="C25" s="18"/>
    </row>
    <row r="26" s="17" customFormat="1" ht="21" customHeight="1" spans="1:3">
      <c r="A26" s="88" t="s">
        <v>103</v>
      </c>
      <c r="B26" s="87"/>
      <c r="C26" s="18"/>
    </row>
    <row r="27" s="17" customFormat="1" ht="21" customHeight="1" spans="1:3">
      <c r="A27" s="88" t="s">
        <v>104</v>
      </c>
      <c r="B27" s="87"/>
      <c r="C27" s="18"/>
    </row>
    <row r="28" s="17" customFormat="1" ht="21" customHeight="1" spans="1:3">
      <c r="A28" s="88" t="s">
        <v>105</v>
      </c>
      <c r="B28" s="87"/>
      <c r="C28" s="18"/>
    </row>
    <row r="29" s="17" customFormat="1" ht="21" customHeight="1" spans="1:3">
      <c r="A29" s="88" t="s">
        <v>106</v>
      </c>
      <c r="B29" s="87"/>
      <c r="C29" s="18"/>
    </row>
    <row r="30" ht="21" customHeight="1" spans="1:2">
      <c r="A30" s="91"/>
      <c r="B30" s="87"/>
    </row>
    <row r="31" s="17" customFormat="1" ht="21" customHeight="1" spans="1:3">
      <c r="A31" s="92" t="s">
        <v>107</v>
      </c>
      <c r="B31" s="93">
        <f>B4+B7+B13+B17+B18+B19+B20+B21</f>
        <v>35273339.5</v>
      </c>
      <c r="C31" s="18"/>
    </row>
  </sheetData>
  <sheetProtection formatCells="0" formatColumns="0" formatRows="0"/>
  <mergeCells count="1">
    <mergeCell ref="A1:B1"/>
  </mergeCells>
  <printOptions horizontalCentered="1"/>
  <pageMargins left="0.590277777777778" right="0.393055555555556" top="0.511805555555556" bottom="0.786805555555556" header="0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A4" sqref="$A4:$XFD19"/>
    </sheetView>
  </sheetViews>
  <sheetFormatPr defaultColWidth="10" defaultRowHeight="13.5" outlineLevelCol="4"/>
  <cols>
    <col min="1" max="1" width="18.5" style="81" customWidth="1"/>
    <col min="2" max="2" width="26.625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82"/>
      <c r="B1" s="10"/>
      <c r="C1" s="10"/>
      <c r="D1" s="10"/>
      <c r="E1" s="10"/>
    </row>
    <row r="2" ht="39.85" customHeight="1" spans="1:5">
      <c r="A2" s="11" t="s">
        <v>108</v>
      </c>
      <c r="B2" s="11"/>
      <c r="C2" s="11"/>
      <c r="D2" s="11"/>
      <c r="E2" s="11"/>
    </row>
    <row r="3" ht="22.75" customHeight="1" spans="1:5">
      <c r="A3" s="83"/>
      <c r="B3" s="12"/>
      <c r="C3" s="12"/>
      <c r="D3" s="12"/>
      <c r="E3" s="12" t="s">
        <v>33</v>
      </c>
    </row>
    <row r="4" ht="30" customHeight="1" spans="1:5">
      <c r="A4" s="84" t="s">
        <v>109</v>
      </c>
      <c r="B4" s="28" t="s">
        <v>110</v>
      </c>
      <c r="C4" s="28" t="s">
        <v>111</v>
      </c>
      <c r="D4" s="28" t="s">
        <v>112</v>
      </c>
      <c r="E4" s="28" t="s">
        <v>113</v>
      </c>
    </row>
    <row r="5" ht="30" customHeight="1" spans="1:5">
      <c r="A5" s="48" t="s">
        <v>114</v>
      </c>
      <c r="B5" s="60">
        <f>C5+D5</f>
        <v>35273339.5</v>
      </c>
      <c r="C5" s="60">
        <f>C6+C17</f>
        <v>5624839.5</v>
      </c>
      <c r="D5" s="60">
        <f>D6+D17</f>
        <v>29648500</v>
      </c>
      <c r="E5" s="60"/>
    </row>
    <row r="6" ht="30" customHeight="1" spans="1:5">
      <c r="A6" s="61" t="s">
        <v>115</v>
      </c>
      <c r="B6" s="61" t="s">
        <v>116</v>
      </c>
      <c r="C6" s="62">
        <f>C7+C9+C13+C15</f>
        <v>5469281.28</v>
      </c>
      <c r="D6" s="62">
        <f>D7+D9+D13+D15</f>
        <v>29648500</v>
      </c>
      <c r="E6" s="62"/>
    </row>
    <row r="7" ht="30" customHeight="1" spans="1:5">
      <c r="A7" s="63" t="s">
        <v>117</v>
      </c>
      <c r="B7" s="63" t="s">
        <v>118</v>
      </c>
      <c r="C7" s="64">
        <v>5203504.1</v>
      </c>
      <c r="D7" s="62"/>
      <c r="E7" s="62"/>
    </row>
    <row r="8" ht="30" customHeight="1" spans="1:5">
      <c r="A8" s="63" t="s">
        <v>119</v>
      </c>
      <c r="B8" s="63" t="s">
        <v>120</v>
      </c>
      <c r="C8" s="64">
        <v>5203504.1</v>
      </c>
      <c r="D8" s="64"/>
      <c r="E8" s="64"/>
    </row>
    <row r="9" ht="30" customHeight="1" spans="1:5">
      <c r="A9" s="63" t="s">
        <v>121</v>
      </c>
      <c r="B9" s="63" t="s">
        <v>122</v>
      </c>
      <c r="C9" s="65">
        <f>C10+C11+C12</f>
        <v>250818</v>
      </c>
      <c r="D9" s="65">
        <f>D10+D11+D12</f>
        <v>27620000</v>
      </c>
      <c r="E9" s="65"/>
    </row>
    <row r="10" ht="30" customHeight="1" spans="1:5">
      <c r="A10" s="63" t="s">
        <v>123</v>
      </c>
      <c r="B10" s="63" t="s">
        <v>124</v>
      </c>
      <c r="C10" s="65">
        <v>17730</v>
      </c>
      <c r="D10" s="65"/>
      <c r="E10" s="65"/>
    </row>
    <row r="11" ht="30" customHeight="1" spans="1:5">
      <c r="A11" s="63" t="s">
        <v>125</v>
      </c>
      <c r="B11" s="63" t="s">
        <v>126</v>
      </c>
      <c r="C11" s="65">
        <v>233088</v>
      </c>
      <c r="D11" s="65"/>
      <c r="E11" s="65"/>
    </row>
    <row r="12" ht="30" customHeight="1" spans="1:5">
      <c r="A12" s="63" t="s">
        <v>127</v>
      </c>
      <c r="B12" s="63" t="s">
        <v>128</v>
      </c>
      <c r="C12" s="65"/>
      <c r="D12" s="65">
        <v>27620000</v>
      </c>
      <c r="E12" s="65"/>
    </row>
    <row r="13" ht="30" customHeight="1" spans="1:5">
      <c r="A13" s="63" t="s">
        <v>129</v>
      </c>
      <c r="B13" s="65" t="s">
        <v>130</v>
      </c>
      <c r="C13" s="65">
        <v>14959.18</v>
      </c>
      <c r="D13" s="65"/>
      <c r="E13" s="65"/>
    </row>
    <row r="14" ht="30" customHeight="1" spans="1:5">
      <c r="A14" s="63" t="s">
        <v>131</v>
      </c>
      <c r="B14" s="65" t="s">
        <v>130</v>
      </c>
      <c r="C14" s="65">
        <v>14959.18</v>
      </c>
      <c r="D14" s="65"/>
      <c r="E14" s="65"/>
    </row>
    <row r="15" ht="30" customHeight="1" spans="1:5">
      <c r="A15" s="63" t="s">
        <v>132</v>
      </c>
      <c r="B15" s="65" t="s">
        <v>133</v>
      </c>
      <c r="C15" s="65"/>
      <c r="D15" s="65">
        <v>2028500</v>
      </c>
      <c r="E15" s="65"/>
    </row>
    <row r="16" ht="30" customHeight="1" spans="1:5">
      <c r="A16" s="63" t="s">
        <v>134</v>
      </c>
      <c r="B16" s="65" t="s">
        <v>135</v>
      </c>
      <c r="C16" s="65"/>
      <c r="D16" s="65">
        <v>2028500</v>
      </c>
      <c r="E16" s="65"/>
    </row>
    <row r="17" ht="30" customHeight="1" spans="1:5">
      <c r="A17" s="66">
        <v>210</v>
      </c>
      <c r="B17" s="67" t="s">
        <v>136</v>
      </c>
      <c r="C17" s="67">
        <f>C18</f>
        <v>155558.22</v>
      </c>
      <c r="D17" s="65"/>
      <c r="E17" s="65"/>
    </row>
    <row r="18" ht="30" customHeight="1" spans="1:5">
      <c r="A18" s="68">
        <v>21011</v>
      </c>
      <c r="B18" s="65" t="s">
        <v>137</v>
      </c>
      <c r="C18" s="65">
        <f>C19</f>
        <v>155558.22</v>
      </c>
      <c r="D18" s="65"/>
      <c r="E18" s="65"/>
    </row>
    <row r="19" ht="30" customHeight="1" spans="1:5">
      <c r="A19" s="68">
        <v>2101102</v>
      </c>
      <c r="B19" s="65" t="s">
        <v>138</v>
      </c>
      <c r="C19" s="65">
        <v>155558.22</v>
      </c>
      <c r="D19" s="65"/>
      <c r="E19" s="65"/>
    </row>
  </sheetData>
  <mergeCells count="1">
    <mergeCell ref="A2:E2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workbookViewId="0">
      <selection activeCell="C25" sqref="C25"/>
    </sheetView>
  </sheetViews>
  <sheetFormatPr defaultColWidth="10" defaultRowHeight="13.5" outlineLevelCol="6"/>
  <cols>
    <col min="1" max="1" width="24.5666666666667" customWidth="1"/>
    <col min="2" max="2" width="14.125" customWidth="1"/>
    <col min="3" max="3" width="29.125" customWidth="1"/>
    <col min="4" max="4" width="14.5583333333333" customWidth="1"/>
    <col min="5" max="5" width="18.725" customWidth="1"/>
    <col min="6" max="8" width="9.76666666666667" customWidth="1"/>
  </cols>
  <sheetData>
    <row r="1" ht="27" customHeight="1" spans="1:7">
      <c r="A1" s="11" t="s">
        <v>139</v>
      </c>
      <c r="B1" s="11"/>
      <c r="C1" s="11"/>
      <c r="D1" s="11"/>
      <c r="E1" s="10"/>
      <c r="F1" s="10"/>
      <c r="G1" s="10"/>
    </row>
    <row r="2" ht="21" customHeight="1" spans="1:7">
      <c r="A2" s="12"/>
      <c r="B2" s="12"/>
      <c r="C2" s="46" t="s">
        <v>33</v>
      </c>
      <c r="D2" s="46"/>
      <c r="E2" s="12"/>
      <c r="F2" s="12"/>
      <c r="G2" s="12"/>
    </row>
    <row r="3" ht="21" customHeight="1" spans="1:7">
      <c r="A3" s="69" t="s">
        <v>34</v>
      </c>
      <c r="B3" s="69"/>
      <c r="C3" s="69" t="s">
        <v>35</v>
      </c>
      <c r="D3" s="69"/>
      <c r="E3" s="12"/>
      <c r="F3" s="12"/>
      <c r="G3" s="12"/>
    </row>
    <row r="4" ht="21" customHeight="1" spans="1:7">
      <c r="A4" s="69" t="s">
        <v>36</v>
      </c>
      <c r="B4" s="69" t="s">
        <v>37</v>
      </c>
      <c r="C4" s="69" t="s">
        <v>36</v>
      </c>
      <c r="D4" s="69" t="s">
        <v>114</v>
      </c>
      <c r="E4" s="12"/>
      <c r="F4" s="12"/>
      <c r="G4" s="12"/>
    </row>
    <row r="5" ht="21" customHeight="1" spans="1:7">
      <c r="A5" s="15" t="s">
        <v>140</v>
      </c>
      <c r="B5" s="75">
        <f>SUM(B6:B8)</f>
        <v>35273339.5</v>
      </c>
      <c r="C5" s="15" t="s">
        <v>141</v>
      </c>
      <c r="D5" s="75">
        <v>35273339.5</v>
      </c>
      <c r="E5" s="12"/>
      <c r="F5" s="12"/>
      <c r="G5" s="12"/>
    </row>
    <row r="6" ht="21" customHeight="1" spans="1:7">
      <c r="A6" s="15" t="s">
        <v>142</v>
      </c>
      <c r="B6" s="76">
        <v>35273339.5</v>
      </c>
      <c r="C6" s="15" t="s">
        <v>143</v>
      </c>
      <c r="D6" s="76"/>
      <c r="E6" s="12"/>
      <c r="F6" s="12"/>
      <c r="G6" s="12"/>
    </row>
    <row r="7" ht="21" customHeight="1" spans="1:7">
      <c r="A7" s="15" t="s">
        <v>144</v>
      </c>
      <c r="B7" s="76"/>
      <c r="C7" s="15" t="s">
        <v>145</v>
      </c>
      <c r="D7" s="76"/>
      <c r="E7" s="12"/>
      <c r="F7" s="12"/>
      <c r="G7" s="12"/>
    </row>
    <row r="8" ht="21" customHeight="1" spans="1:7">
      <c r="A8" s="15" t="s">
        <v>146</v>
      </c>
      <c r="B8" s="76"/>
      <c r="C8" s="15" t="s">
        <v>147</v>
      </c>
      <c r="D8" s="76"/>
      <c r="E8" s="12"/>
      <c r="F8" s="12"/>
      <c r="G8" s="12"/>
    </row>
    <row r="9" ht="21" customHeight="1" spans="1:7">
      <c r="A9" s="15"/>
      <c r="B9" s="77"/>
      <c r="C9" s="15" t="s">
        <v>148</v>
      </c>
      <c r="D9" s="76"/>
      <c r="E9" s="12"/>
      <c r="F9" s="12"/>
      <c r="G9" s="12"/>
    </row>
    <row r="10" ht="21" customHeight="1" spans="1:7">
      <c r="A10" s="15"/>
      <c r="B10" s="77"/>
      <c r="C10" s="15" t="s">
        <v>149</v>
      </c>
      <c r="D10" s="76"/>
      <c r="E10" s="12"/>
      <c r="F10" s="12"/>
      <c r="G10" s="12"/>
    </row>
    <row r="11" ht="21" customHeight="1" spans="1:7">
      <c r="A11" s="15"/>
      <c r="B11" s="77"/>
      <c r="C11" s="15" t="s">
        <v>150</v>
      </c>
      <c r="D11" s="76"/>
      <c r="E11" s="12"/>
      <c r="F11" s="12"/>
      <c r="G11" s="12"/>
    </row>
    <row r="12" ht="21" customHeight="1" spans="1:7">
      <c r="A12" s="42"/>
      <c r="B12" s="71"/>
      <c r="C12" s="15" t="s">
        <v>151</v>
      </c>
      <c r="D12" s="76"/>
      <c r="E12" s="12"/>
      <c r="F12" s="12"/>
      <c r="G12" s="12"/>
    </row>
    <row r="13" ht="21" customHeight="1" spans="1:7">
      <c r="A13" s="15"/>
      <c r="B13" s="77"/>
      <c r="C13" s="15" t="s">
        <v>152</v>
      </c>
      <c r="D13" s="78">
        <v>34864954.61</v>
      </c>
      <c r="E13" s="12"/>
      <c r="F13" s="12"/>
      <c r="G13" s="45"/>
    </row>
    <row r="14" ht="21" customHeight="1" spans="1:7">
      <c r="A14" s="15"/>
      <c r="B14" s="77"/>
      <c r="C14" s="15" t="s">
        <v>153</v>
      </c>
      <c r="D14" s="78"/>
      <c r="E14" s="12"/>
      <c r="F14" s="12"/>
      <c r="G14" s="12"/>
    </row>
    <row r="15" ht="21" customHeight="1" spans="1:7">
      <c r="A15" s="15"/>
      <c r="B15" s="77"/>
      <c r="C15" s="15" t="s">
        <v>154</v>
      </c>
      <c r="D15" s="76">
        <v>155558.22</v>
      </c>
      <c r="E15" s="12"/>
      <c r="F15" s="12"/>
      <c r="G15" s="12"/>
    </row>
    <row r="16" ht="21" customHeight="1" spans="1:7">
      <c r="A16" s="15"/>
      <c r="B16" s="77"/>
      <c r="C16" s="15" t="s">
        <v>155</v>
      </c>
      <c r="D16" s="76"/>
      <c r="E16" s="12"/>
      <c r="F16" s="12"/>
      <c r="G16" s="12"/>
    </row>
    <row r="17" ht="21" customHeight="1" spans="1:7">
      <c r="A17" s="15"/>
      <c r="B17" s="77"/>
      <c r="C17" s="15" t="s">
        <v>156</v>
      </c>
      <c r="D17" s="76"/>
      <c r="E17" s="12"/>
      <c r="F17" s="12"/>
      <c r="G17" s="12"/>
    </row>
    <row r="18" ht="21" customHeight="1" spans="1:7">
      <c r="A18" s="15"/>
      <c r="B18" s="15"/>
      <c r="C18" s="15" t="s">
        <v>157</v>
      </c>
      <c r="D18" s="76"/>
      <c r="E18" s="12"/>
      <c r="F18" s="12"/>
      <c r="G18" s="12"/>
    </row>
    <row r="19" ht="21" customHeight="1" spans="1:7">
      <c r="A19" s="15"/>
      <c r="B19" s="15"/>
      <c r="C19" s="15" t="s">
        <v>158</v>
      </c>
      <c r="D19" s="76"/>
      <c r="E19" s="12"/>
      <c r="F19" s="12"/>
      <c r="G19" s="12"/>
    </row>
    <row r="20" ht="21" customHeight="1" spans="1:7">
      <c r="A20" s="15"/>
      <c r="B20" s="15"/>
      <c r="C20" s="15" t="s">
        <v>159</v>
      </c>
      <c r="D20" s="76"/>
      <c r="E20" s="12"/>
      <c r="F20" s="12"/>
      <c r="G20" s="12"/>
    </row>
    <row r="21" ht="21" customHeight="1" spans="1:7">
      <c r="A21" s="15"/>
      <c r="B21" s="15"/>
      <c r="C21" s="15" t="s">
        <v>160</v>
      </c>
      <c r="D21" s="76"/>
      <c r="E21" s="12"/>
      <c r="F21" s="12"/>
      <c r="G21" s="12"/>
    </row>
    <row r="22" ht="21" customHeight="1" spans="1:7">
      <c r="A22" s="15"/>
      <c r="B22" s="15"/>
      <c r="C22" s="15" t="s">
        <v>161</v>
      </c>
      <c r="D22" s="76"/>
      <c r="E22" s="12"/>
      <c r="F22" s="12"/>
      <c r="G22" s="12"/>
    </row>
    <row r="23" ht="21" customHeight="1" spans="1:7">
      <c r="A23" s="15"/>
      <c r="B23" s="15"/>
      <c r="C23" s="15" t="s">
        <v>162</v>
      </c>
      <c r="D23" s="76"/>
      <c r="E23" s="12"/>
      <c r="F23" s="12"/>
      <c r="G23" s="12"/>
    </row>
    <row r="24" ht="21" customHeight="1" spans="1:7">
      <c r="A24" s="15"/>
      <c r="B24" s="15"/>
      <c r="C24" s="15" t="s">
        <v>163</v>
      </c>
      <c r="D24" s="76"/>
      <c r="E24" s="12"/>
      <c r="F24" s="12"/>
      <c r="G24" s="12"/>
    </row>
    <row r="25" ht="21" customHeight="1" spans="1:7">
      <c r="A25" s="15"/>
      <c r="B25" s="15"/>
      <c r="C25" s="15" t="s">
        <v>164</v>
      </c>
      <c r="D25" s="76">
        <v>252826.67</v>
      </c>
      <c r="E25" s="12"/>
      <c r="F25" s="12"/>
      <c r="G25" s="12"/>
    </row>
    <row r="26" ht="21" customHeight="1" spans="1:7">
      <c r="A26" s="15"/>
      <c r="B26" s="15"/>
      <c r="C26" s="15" t="s">
        <v>165</v>
      </c>
      <c r="D26" s="76"/>
      <c r="E26" s="12"/>
      <c r="F26" s="12"/>
      <c r="G26" s="12"/>
    </row>
    <row r="27" ht="21" customHeight="1" spans="1:7">
      <c r="A27" s="15"/>
      <c r="B27" s="15"/>
      <c r="C27" s="15" t="s">
        <v>166</v>
      </c>
      <c r="D27" s="76"/>
      <c r="E27" s="12"/>
      <c r="F27" s="12"/>
      <c r="G27" s="12"/>
    </row>
    <row r="28" ht="21" customHeight="1" spans="1:7">
      <c r="A28" s="15"/>
      <c r="B28" s="15"/>
      <c r="C28" s="15" t="s">
        <v>167</v>
      </c>
      <c r="D28" s="76"/>
      <c r="E28" s="12"/>
      <c r="F28" s="12"/>
      <c r="G28" s="12"/>
    </row>
    <row r="29" ht="21" customHeight="1" spans="1:7">
      <c r="A29" s="15"/>
      <c r="B29" s="15"/>
      <c r="C29" s="15" t="s">
        <v>168</v>
      </c>
      <c r="D29" s="76"/>
      <c r="E29" s="12"/>
      <c r="F29" s="12"/>
      <c r="G29" s="12"/>
    </row>
    <row r="30" ht="21" customHeight="1" spans="1:7">
      <c r="A30" s="15"/>
      <c r="B30" s="15"/>
      <c r="C30" s="15" t="s">
        <v>169</v>
      </c>
      <c r="D30" s="76"/>
      <c r="E30" s="12"/>
      <c r="F30" s="12"/>
      <c r="G30" s="12"/>
    </row>
    <row r="31" ht="21" customHeight="1" spans="1:7">
      <c r="A31" s="15"/>
      <c r="B31" s="15"/>
      <c r="C31" s="15" t="s">
        <v>170</v>
      </c>
      <c r="D31" s="76"/>
      <c r="E31" s="12"/>
      <c r="F31" s="12"/>
      <c r="G31" s="12"/>
    </row>
    <row r="32" ht="21" customHeight="1" spans="1:7">
      <c r="A32" s="15"/>
      <c r="B32" s="15"/>
      <c r="C32" s="15" t="s">
        <v>171</v>
      </c>
      <c r="D32" s="76"/>
      <c r="E32" s="12"/>
      <c r="F32" s="12"/>
      <c r="G32" s="12"/>
    </row>
    <row r="33" ht="21" customHeight="1" spans="1:7">
      <c r="A33" s="15"/>
      <c r="B33" s="15"/>
      <c r="C33" s="15" t="s">
        <v>172</v>
      </c>
      <c r="D33" s="76"/>
      <c r="E33" s="12"/>
      <c r="F33" s="12"/>
      <c r="G33" s="12"/>
    </row>
    <row r="34" ht="21" customHeight="1" spans="1:7">
      <c r="A34" s="15"/>
      <c r="B34" s="15"/>
      <c r="C34" s="15" t="s">
        <v>173</v>
      </c>
      <c r="D34" s="76"/>
      <c r="E34" s="12"/>
      <c r="F34" s="12"/>
      <c r="G34" s="12"/>
    </row>
    <row r="35" ht="21" customHeight="1" spans="1:7">
      <c r="A35" s="15"/>
      <c r="B35" s="15"/>
      <c r="C35" s="15" t="s">
        <v>174</v>
      </c>
      <c r="D35" s="75"/>
      <c r="E35" s="12"/>
      <c r="F35" s="12"/>
      <c r="G35" s="12"/>
    </row>
    <row r="36" ht="21" customHeight="1" spans="1:7">
      <c r="A36" s="69" t="s">
        <v>175</v>
      </c>
      <c r="B36" s="79">
        <f>B5</f>
        <v>35273339.5</v>
      </c>
      <c r="C36" s="69" t="s">
        <v>176</v>
      </c>
      <c r="D36" s="80">
        <f>D5</f>
        <v>35273339.5</v>
      </c>
      <c r="E36" s="45"/>
      <c r="F36" s="12"/>
      <c r="G36" s="12"/>
    </row>
  </sheetData>
  <mergeCells count="4">
    <mergeCell ref="A1:D1"/>
    <mergeCell ref="C2:D2"/>
    <mergeCell ref="A3:B3"/>
    <mergeCell ref="C3:D3"/>
  </mergeCells>
  <pageMargins left="0.75" right="0.75" top="0.26875" bottom="0.26875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F18" sqref="F18"/>
    </sheetView>
  </sheetViews>
  <sheetFormatPr defaultColWidth="10" defaultRowHeight="13.5" outlineLevelRow="7"/>
  <cols>
    <col min="1" max="1" width="15.75" customWidth="1"/>
    <col min="2" max="2" width="11" customWidth="1"/>
    <col min="3" max="3" width="14.925" customWidth="1"/>
    <col min="4" max="4" width="12.35" customWidth="1"/>
    <col min="5" max="5" width="15.2" customWidth="1"/>
    <col min="6" max="11" width="9.7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177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6" t="s">
        <v>33</v>
      </c>
      <c r="K3" s="46"/>
    </row>
    <row r="4" ht="22.75" customHeight="1" spans="1:11">
      <c r="A4" s="69" t="s">
        <v>178</v>
      </c>
      <c r="B4" s="69" t="s">
        <v>114</v>
      </c>
      <c r="C4" s="69" t="s">
        <v>179</v>
      </c>
      <c r="D4" s="69"/>
      <c r="E4" s="69"/>
      <c r="F4" s="69" t="s">
        <v>180</v>
      </c>
      <c r="G4" s="69"/>
      <c r="H4" s="69"/>
      <c r="I4" s="69" t="s">
        <v>181</v>
      </c>
      <c r="J4" s="69"/>
      <c r="K4" s="69"/>
    </row>
    <row r="5" ht="22.75" customHeight="1" spans="1:11">
      <c r="A5" s="69"/>
      <c r="B5" s="69"/>
      <c r="C5" s="14" t="s">
        <v>114</v>
      </c>
      <c r="D5" s="14" t="s">
        <v>111</v>
      </c>
      <c r="E5" s="14" t="s">
        <v>112</v>
      </c>
      <c r="F5" s="14" t="s">
        <v>114</v>
      </c>
      <c r="G5" s="14" t="s">
        <v>111</v>
      </c>
      <c r="H5" s="14" t="s">
        <v>112</v>
      </c>
      <c r="I5" s="14" t="s">
        <v>114</v>
      </c>
      <c r="J5" s="14" t="s">
        <v>111</v>
      </c>
      <c r="K5" s="14" t="s">
        <v>112</v>
      </c>
    </row>
    <row r="6" ht="22.75" customHeight="1" spans="1:11">
      <c r="A6" s="42" t="s">
        <v>114</v>
      </c>
      <c r="B6" s="70"/>
      <c r="C6" s="70">
        <f>D6+E6</f>
        <v>35273339.5</v>
      </c>
      <c r="D6" s="71">
        <v>5624839.5</v>
      </c>
      <c r="E6" s="71">
        <v>29648500</v>
      </c>
      <c r="F6" s="70"/>
      <c r="G6" s="70"/>
      <c r="H6" s="70"/>
      <c r="I6" s="70"/>
      <c r="J6" s="70"/>
      <c r="K6" s="70"/>
    </row>
    <row r="7" ht="22.75" customHeight="1" spans="1:11">
      <c r="A7" s="72" t="s">
        <v>2</v>
      </c>
      <c r="B7" s="70"/>
      <c r="C7" s="70">
        <f>D7+E7</f>
        <v>35273339.5</v>
      </c>
      <c r="D7" s="71">
        <v>5624839.5</v>
      </c>
      <c r="E7" s="71">
        <v>29648500</v>
      </c>
      <c r="F7" s="71"/>
      <c r="G7" s="71"/>
      <c r="H7" s="71"/>
      <c r="I7" s="71"/>
      <c r="J7" s="71"/>
      <c r="K7" s="71"/>
    </row>
    <row r="8" ht="22.75" customHeight="1" spans="1:11">
      <c r="A8" s="73"/>
      <c r="B8" s="74"/>
      <c r="C8" s="74"/>
      <c r="D8" s="71"/>
      <c r="E8" s="71"/>
      <c r="F8" s="71"/>
      <c r="G8" s="71"/>
      <c r="H8" s="71"/>
      <c r="I8" s="71"/>
      <c r="J8" s="71"/>
      <c r="K8" s="71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6875" bottom="0.2687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F26" sqref="F26"/>
    </sheetView>
  </sheetViews>
  <sheetFormatPr defaultColWidth="10" defaultRowHeight="13.5" outlineLevelCol="4"/>
  <cols>
    <col min="1" max="1" width="8.625" customWidth="1"/>
    <col min="2" max="2" width="27.625" customWidth="1"/>
    <col min="3" max="3" width="18.375" customWidth="1"/>
    <col min="4" max="4" width="16.75" customWidth="1"/>
    <col min="5" max="5" width="12.625" customWidth="1"/>
  </cols>
  <sheetData>
    <row r="1" ht="14.3" customHeight="1" spans="1:1">
      <c r="A1" s="54"/>
    </row>
    <row r="2" ht="36.9" customHeight="1" spans="1:5">
      <c r="A2" s="11" t="s">
        <v>182</v>
      </c>
      <c r="B2" s="11"/>
      <c r="C2" s="11"/>
      <c r="D2" s="11"/>
      <c r="E2" s="11"/>
    </row>
    <row r="3" ht="21.85" customHeight="1" spans="1:5">
      <c r="A3" s="12"/>
      <c r="B3" s="12"/>
      <c r="C3" s="46" t="s">
        <v>33</v>
      </c>
      <c r="D3" s="46"/>
      <c r="E3" s="46"/>
    </row>
    <row r="4" ht="22.75" customHeight="1" spans="1:5">
      <c r="A4" s="47" t="s">
        <v>109</v>
      </c>
      <c r="B4" s="47"/>
      <c r="C4" s="47" t="s">
        <v>179</v>
      </c>
      <c r="D4" s="47"/>
      <c r="E4" s="47"/>
    </row>
    <row r="5" ht="22.75" customHeight="1" spans="1:5">
      <c r="A5" s="55" t="s">
        <v>183</v>
      </c>
      <c r="B5" s="55" t="s">
        <v>184</v>
      </c>
      <c r="C5" s="56" t="s">
        <v>114</v>
      </c>
      <c r="D5" s="55" t="s">
        <v>111</v>
      </c>
      <c r="E5" s="55" t="s">
        <v>112</v>
      </c>
    </row>
    <row r="6" ht="22.75" customHeight="1" spans="1:5">
      <c r="A6" s="57"/>
      <c r="B6" s="58" t="s">
        <v>114</v>
      </c>
      <c r="C6" s="59">
        <f>D6+E6</f>
        <v>35273339.5</v>
      </c>
      <c r="D6" s="60">
        <f>D7+D18</f>
        <v>5624839.5</v>
      </c>
      <c r="E6" s="60">
        <f>E7+E18</f>
        <v>29648500</v>
      </c>
    </row>
    <row r="7" ht="28" customHeight="1" spans="1:5">
      <c r="A7" s="61" t="s">
        <v>115</v>
      </c>
      <c r="B7" s="61" t="s">
        <v>116</v>
      </c>
      <c r="C7" s="59">
        <f t="shared" ref="C7:C20" si="0">D7+E7</f>
        <v>35117781.28</v>
      </c>
      <c r="D7" s="62">
        <f>D8+D10+D14+D16</f>
        <v>5469281.28</v>
      </c>
      <c r="E7" s="62">
        <f>E8+E10+E14+E16</f>
        <v>29648500</v>
      </c>
    </row>
    <row r="8" ht="28" customHeight="1" spans="1:5">
      <c r="A8" s="63" t="s">
        <v>117</v>
      </c>
      <c r="B8" s="63" t="s">
        <v>118</v>
      </c>
      <c r="C8" s="59">
        <f t="shared" si="0"/>
        <v>5203504.1</v>
      </c>
      <c r="D8" s="64">
        <v>5203504.1</v>
      </c>
      <c r="E8" s="62"/>
    </row>
    <row r="9" ht="28" customHeight="1" spans="1:5">
      <c r="A9" s="63" t="s">
        <v>119</v>
      </c>
      <c r="B9" s="63" t="s">
        <v>120</v>
      </c>
      <c r="C9" s="59">
        <f t="shared" si="0"/>
        <v>5203504.1</v>
      </c>
      <c r="D9" s="64">
        <v>5203504.1</v>
      </c>
      <c r="E9" s="64"/>
    </row>
    <row r="10" ht="28" customHeight="1" spans="1:5">
      <c r="A10" s="63" t="s">
        <v>121</v>
      </c>
      <c r="B10" s="63" t="s">
        <v>122</v>
      </c>
      <c r="C10" s="59">
        <f t="shared" si="0"/>
        <v>27870818</v>
      </c>
      <c r="D10" s="65">
        <f>D11+D12+D13</f>
        <v>250818</v>
      </c>
      <c r="E10" s="65">
        <f>E11+E12+E13</f>
        <v>27620000</v>
      </c>
    </row>
    <row r="11" ht="28" customHeight="1" spans="1:5">
      <c r="A11" s="63" t="s">
        <v>123</v>
      </c>
      <c r="B11" s="63" t="s">
        <v>124</v>
      </c>
      <c r="C11" s="59">
        <f t="shared" si="0"/>
        <v>17730</v>
      </c>
      <c r="D11" s="65">
        <v>17730</v>
      </c>
      <c r="E11" s="65"/>
    </row>
    <row r="12" ht="28" customHeight="1" spans="1:5">
      <c r="A12" s="63" t="s">
        <v>125</v>
      </c>
      <c r="B12" s="63" t="s">
        <v>126</v>
      </c>
      <c r="C12" s="59">
        <f t="shared" si="0"/>
        <v>233088</v>
      </c>
      <c r="D12" s="65">
        <v>233088</v>
      </c>
      <c r="E12" s="65"/>
    </row>
    <row r="13" ht="28" customHeight="1" spans="1:5">
      <c r="A13" s="63" t="s">
        <v>127</v>
      </c>
      <c r="B13" s="63" t="s">
        <v>128</v>
      </c>
      <c r="C13" s="59">
        <f t="shared" si="0"/>
        <v>27620000</v>
      </c>
      <c r="D13" s="65"/>
      <c r="E13" s="65">
        <v>27620000</v>
      </c>
    </row>
    <row r="14" ht="28" customHeight="1" spans="1:5">
      <c r="A14" s="63" t="s">
        <v>129</v>
      </c>
      <c r="B14" s="65" t="s">
        <v>130</v>
      </c>
      <c r="C14" s="59">
        <f t="shared" si="0"/>
        <v>14959.18</v>
      </c>
      <c r="D14" s="65">
        <v>14959.18</v>
      </c>
      <c r="E14" s="65"/>
    </row>
    <row r="15" ht="28" customHeight="1" spans="1:5">
      <c r="A15" s="63" t="s">
        <v>131</v>
      </c>
      <c r="B15" s="65" t="s">
        <v>130</v>
      </c>
      <c r="C15" s="59">
        <f t="shared" si="0"/>
        <v>14959.18</v>
      </c>
      <c r="D15" s="65">
        <v>14959.18</v>
      </c>
      <c r="E15" s="65"/>
    </row>
    <row r="16" ht="28" customHeight="1" spans="1:5">
      <c r="A16" s="63" t="s">
        <v>132</v>
      </c>
      <c r="B16" s="65" t="s">
        <v>133</v>
      </c>
      <c r="C16" s="59">
        <f t="shared" si="0"/>
        <v>2028500</v>
      </c>
      <c r="D16" s="65"/>
      <c r="E16" s="65">
        <v>2028500</v>
      </c>
    </row>
    <row r="17" ht="28" customHeight="1" spans="1:5">
      <c r="A17" s="63" t="s">
        <v>134</v>
      </c>
      <c r="B17" s="65" t="s">
        <v>135</v>
      </c>
      <c r="C17" s="59">
        <f t="shared" si="0"/>
        <v>2028500</v>
      </c>
      <c r="D17" s="65"/>
      <c r="E17" s="65">
        <v>2028500</v>
      </c>
    </row>
    <row r="18" ht="28" customHeight="1" spans="1:5">
      <c r="A18" s="66">
        <v>210</v>
      </c>
      <c r="B18" s="67" t="s">
        <v>136</v>
      </c>
      <c r="C18" s="59">
        <f t="shared" si="0"/>
        <v>155558.22</v>
      </c>
      <c r="D18" s="67">
        <f>D19</f>
        <v>155558.22</v>
      </c>
      <c r="E18" s="65"/>
    </row>
    <row r="19" ht="28" customHeight="1" spans="1:5">
      <c r="A19" s="68">
        <v>21011</v>
      </c>
      <c r="B19" s="65" t="s">
        <v>137</v>
      </c>
      <c r="C19" s="59">
        <f t="shared" si="0"/>
        <v>155558.22</v>
      </c>
      <c r="D19" s="65">
        <f>D20</f>
        <v>155558.22</v>
      </c>
      <c r="E19" s="65"/>
    </row>
    <row r="20" ht="28" customHeight="1" spans="1:5">
      <c r="A20" s="68">
        <v>2101102</v>
      </c>
      <c r="B20" s="65" t="s">
        <v>138</v>
      </c>
      <c r="C20" s="59">
        <f t="shared" si="0"/>
        <v>155558.22</v>
      </c>
      <c r="D20" s="65">
        <v>155558.22</v>
      </c>
      <c r="E20" s="65"/>
    </row>
  </sheetData>
  <mergeCells count="4">
    <mergeCell ref="A2:E2"/>
    <mergeCell ref="C3:E3"/>
    <mergeCell ref="A4:B4"/>
    <mergeCell ref="C4:E4"/>
  </mergeCells>
  <pageMargins left="0.75" right="0.75" top="0.26875" bottom="0.26875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workbookViewId="0">
      <selection activeCell="E11" sqref="E11"/>
    </sheetView>
  </sheetViews>
  <sheetFormatPr defaultColWidth="10" defaultRowHeight="13.5" outlineLevelCol="4"/>
  <cols>
    <col min="1" max="1" width="13.7" customWidth="1"/>
    <col min="2" max="2" width="25.25" customWidth="1"/>
    <col min="3" max="3" width="15" customWidth="1"/>
    <col min="4" max="4" width="15.125" customWidth="1"/>
    <col min="5" max="5" width="14.75" customWidth="1"/>
  </cols>
  <sheetData>
    <row r="1" ht="39.85" customHeight="1" spans="1:5">
      <c r="A1" s="11" t="s">
        <v>185</v>
      </c>
      <c r="B1" s="11"/>
      <c r="C1" s="11"/>
      <c r="D1" s="11"/>
      <c r="E1" s="11"/>
    </row>
    <row r="2" ht="22.75" customHeight="1" spans="1:5">
      <c r="A2" s="45"/>
      <c r="B2" s="45"/>
      <c r="C2" s="12"/>
      <c r="D2" s="12"/>
      <c r="E2" s="46" t="s">
        <v>33</v>
      </c>
    </row>
    <row r="3" ht="22.75" customHeight="1" spans="1:5">
      <c r="A3" s="47" t="s">
        <v>186</v>
      </c>
      <c r="B3" s="47"/>
      <c r="C3" s="47" t="s">
        <v>187</v>
      </c>
      <c r="D3" s="47"/>
      <c r="E3" s="47"/>
    </row>
    <row r="4" ht="22.75" customHeight="1" spans="1:5">
      <c r="A4" s="47" t="s">
        <v>183</v>
      </c>
      <c r="B4" s="47" t="s">
        <v>184</v>
      </c>
      <c r="C4" s="47" t="s">
        <v>114</v>
      </c>
      <c r="D4" s="47" t="s">
        <v>188</v>
      </c>
      <c r="E4" s="47" t="s">
        <v>189</v>
      </c>
    </row>
    <row r="5" ht="22.75" customHeight="1" spans="1:5">
      <c r="A5" s="48"/>
      <c r="B5" s="48" t="s">
        <v>114</v>
      </c>
      <c r="C5" s="49">
        <f>D5+E5</f>
        <v>3468981.04</v>
      </c>
      <c r="D5" s="49">
        <f>D6+D25</f>
        <v>3233140.29</v>
      </c>
      <c r="E5" s="49">
        <f>E16</f>
        <v>235840.75</v>
      </c>
    </row>
    <row r="6" s="44" customFormat="1" ht="25" customHeight="1" spans="1:5">
      <c r="A6" s="50" t="s">
        <v>190</v>
      </c>
      <c r="B6" s="50" t="s">
        <v>191</v>
      </c>
      <c r="C6" s="51"/>
      <c r="D6" s="49">
        <f>D7+D8+D9+D10+D11+D12+D13+D14+D15</f>
        <v>3193115.7</v>
      </c>
      <c r="E6" s="49"/>
    </row>
    <row r="7" ht="25" customHeight="1" spans="1:5">
      <c r="A7" s="39" t="s">
        <v>192</v>
      </c>
      <c r="B7" s="39" t="s">
        <v>193</v>
      </c>
      <c r="C7" s="52"/>
      <c r="D7" s="53">
        <v>968211</v>
      </c>
      <c r="E7" s="53"/>
    </row>
    <row r="8" ht="25" customHeight="1" spans="1:5">
      <c r="A8" s="39" t="s">
        <v>194</v>
      </c>
      <c r="B8" s="39" t="s">
        <v>195</v>
      </c>
      <c r="C8" s="36"/>
      <c r="D8" s="36">
        <v>455855.82</v>
      </c>
      <c r="E8" s="36"/>
    </row>
    <row r="9" ht="25" customHeight="1" spans="1:5">
      <c r="A9" s="39" t="s">
        <v>196</v>
      </c>
      <c r="B9" s="39" t="s">
        <v>197</v>
      </c>
      <c r="C9" s="36"/>
      <c r="D9" s="36">
        <v>463200</v>
      </c>
      <c r="E9" s="36"/>
    </row>
    <row r="10" ht="25" customHeight="1" spans="1:5">
      <c r="A10" s="36" t="s">
        <v>198</v>
      </c>
      <c r="B10" s="36" t="s">
        <v>199</v>
      </c>
      <c r="C10" s="36"/>
      <c r="D10" s="36">
        <v>449580.6</v>
      </c>
      <c r="E10" s="36"/>
    </row>
    <row r="11" ht="25" customHeight="1" spans="1:5">
      <c r="A11" s="36">
        <v>30108</v>
      </c>
      <c r="B11" s="36" t="s">
        <v>200</v>
      </c>
      <c r="C11" s="36"/>
      <c r="D11" s="36">
        <v>337102.22</v>
      </c>
      <c r="E11" s="36"/>
    </row>
    <row r="12" ht="25" customHeight="1" spans="1:5">
      <c r="A12" s="36">
        <v>30109</v>
      </c>
      <c r="B12" s="36" t="s">
        <v>201</v>
      </c>
      <c r="C12" s="36"/>
      <c r="D12" s="36">
        <v>95821.99</v>
      </c>
      <c r="E12" s="36"/>
    </row>
    <row r="13" ht="25" customHeight="1" spans="1:5">
      <c r="A13" s="36" t="s">
        <v>202</v>
      </c>
      <c r="B13" s="36" t="s">
        <v>203</v>
      </c>
      <c r="C13" s="36"/>
      <c r="D13" s="36">
        <v>155558.22</v>
      </c>
      <c r="E13" s="36"/>
    </row>
    <row r="14" ht="25" customHeight="1" spans="1:5">
      <c r="A14" s="36" t="s">
        <v>204</v>
      </c>
      <c r="B14" s="36" t="s">
        <v>205</v>
      </c>
      <c r="C14" s="36"/>
      <c r="D14" s="36">
        <v>14959.18</v>
      </c>
      <c r="E14" s="36"/>
    </row>
    <row r="15" ht="25" customHeight="1" spans="1:5">
      <c r="A15" s="36" t="s">
        <v>206</v>
      </c>
      <c r="B15" s="36" t="s">
        <v>207</v>
      </c>
      <c r="C15" s="36"/>
      <c r="D15" s="36">
        <v>252826.67</v>
      </c>
      <c r="E15" s="36"/>
    </row>
    <row r="16" s="44" customFormat="1" ht="25" customHeight="1" spans="1:5">
      <c r="A16" s="33" t="s">
        <v>208</v>
      </c>
      <c r="B16" s="33" t="s">
        <v>209</v>
      </c>
      <c r="C16" s="33"/>
      <c r="D16" s="33"/>
      <c r="E16" s="33">
        <f>E17+E18+E19+E20+E21+E22+E23+E24</f>
        <v>235840.75</v>
      </c>
    </row>
    <row r="17" ht="25" customHeight="1" spans="1:5">
      <c r="A17" s="36" t="s">
        <v>210</v>
      </c>
      <c r="B17" s="36" t="s">
        <v>211</v>
      </c>
      <c r="C17" s="36"/>
      <c r="D17" s="37"/>
      <c r="E17" s="36">
        <v>71000</v>
      </c>
    </row>
    <row r="18" ht="25" customHeight="1" spans="1:5">
      <c r="A18" s="36" t="s">
        <v>212</v>
      </c>
      <c r="B18" s="36" t="s">
        <v>213</v>
      </c>
      <c r="C18" s="36"/>
      <c r="D18" s="37"/>
      <c r="E18" s="36">
        <v>15000</v>
      </c>
    </row>
    <row r="19" ht="25" customHeight="1" spans="1:5">
      <c r="A19" s="36" t="s">
        <v>214</v>
      </c>
      <c r="B19" s="36" t="s">
        <v>215</v>
      </c>
      <c r="C19" s="36"/>
      <c r="D19" s="37"/>
      <c r="E19" s="36">
        <v>4000</v>
      </c>
    </row>
    <row r="20" ht="25" customHeight="1" spans="1:5">
      <c r="A20" s="36" t="s">
        <v>216</v>
      </c>
      <c r="B20" s="36" t="s">
        <v>217</v>
      </c>
      <c r="C20" s="36"/>
      <c r="D20" s="37"/>
      <c r="E20" s="36">
        <v>10000</v>
      </c>
    </row>
    <row r="21" ht="25" customHeight="1" spans="1:5">
      <c r="A21" s="36" t="s">
        <v>218</v>
      </c>
      <c r="B21" s="36" t="s">
        <v>219</v>
      </c>
      <c r="C21" s="36"/>
      <c r="D21" s="37"/>
      <c r="E21" s="36">
        <v>20000</v>
      </c>
    </row>
    <row r="22" ht="25" customHeight="1" spans="1:5">
      <c r="A22" s="36" t="s">
        <v>220</v>
      </c>
      <c r="B22" s="36" t="s">
        <v>221</v>
      </c>
      <c r="C22" s="36"/>
      <c r="D22" s="37"/>
      <c r="E22" s="36">
        <v>32873.78</v>
      </c>
    </row>
    <row r="23" ht="25" customHeight="1" spans="1:5">
      <c r="A23" s="36" t="s">
        <v>222</v>
      </c>
      <c r="B23" s="36" t="s">
        <v>223</v>
      </c>
      <c r="C23" s="36"/>
      <c r="D23" s="37"/>
      <c r="E23" s="36">
        <v>28966.97</v>
      </c>
    </row>
    <row r="24" ht="25" customHeight="1" spans="1:5">
      <c r="A24" s="36" t="s">
        <v>224</v>
      </c>
      <c r="B24" s="36" t="s">
        <v>225</v>
      </c>
      <c r="C24" s="36"/>
      <c r="D24" s="37"/>
      <c r="E24" s="36">
        <v>54000</v>
      </c>
    </row>
    <row r="25" s="44" customFormat="1" ht="25" customHeight="1" spans="1:5">
      <c r="A25" s="33" t="s">
        <v>226</v>
      </c>
      <c r="B25" s="33" t="s">
        <v>227</v>
      </c>
      <c r="C25" s="33"/>
      <c r="D25" s="33">
        <f>D26+D27</f>
        <v>40024.59</v>
      </c>
      <c r="E25" s="33"/>
    </row>
    <row r="26" ht="25" customHeight="1" spans="1:5">
      <c r="A26" s="36" t="s">
        <v>228</v>
      </c>
      <c r="B26" s="36" t="s">
        <v>229</v>
      </c>
      <c r="C26" s="36"/>
      <c r="D26" s="36">
        <v>33544.59</v>
      </c>
      <c r="E26" s="36"/>
    </row>
    <row r="27" spans="1:5">
      <c r="A27" s="36">
        <v>30305</v>
      </c>
      <c r="B27" s="36" t="s">
        <v>230</v>
      </c>
      <c r="C27" s="36"/>
      <c r="D27" s="36">
        <v>6480</v>
      </c>
      <c r="E27" s="36"/>
    </row>
  </sheetData>
  <mergeCells count="4">
    <mergeCell ref="A1:E1"/>
    <mergeCell ref="A2:B2"/>
    <mergeCell ref="A3:B3"/>
    <mergeCell ref="C3:E3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2024-03-14T07:08:56Z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  <property fmtid="{D5CDD505-2E9C-101B-9397-08002B2CF9AE}" pid="3" name="ICV">
    <vt:lpwstr>54C80BC5E32D4B2596A6365A6DA0E22A</vt:lpwstr>
  </property>
</Properties>
</file>