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Area" localSheetId="3">表2!$A$1:$B$31</definedName>
    <definedName name="_xlnm.Print_Titles" localSheetId="11">表10!$1:$5</definedName>
    <definedName name="_xlnm.Print_Titles" localSheetId="3">表2!$1:$3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<sst xmlns="http://schemas.openxmlformats.org/spreadsheetml/2006/main" count="367" uniqueCount="278">
  <si>
    <t>单位代码：</t>
  </si>
  <si>
    <t>单位名称：宁县城乡居民社会养老保险局</t>
  </si>
  <si>
    <t>部门预算公开表</t>
  </si>
  <si>
    <t xml:space="preserve">     </t>
  </si>
  <si>
    <t>编制日期：</t>
  </si>
  <si>
    <t>部门领导：</t>
  </si>
  <si>
    <t>孔向军</t>
  </si>
  <si>
    <t>财务负责人：</t>
  </si>
  <si>
    <t>刘亚宁</t>
  </si>
  <si>
    <t>制表人：</t>
  </si>
  <si>
    <t>王关平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</si>
  <si>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</si>
  <si>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</si>
  <si>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</si>
  <si>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</si>
  <si>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</si>
  <si>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</si>
  <si>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</si>
  <si>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</si>
  <si>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</si>
  <si>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</si>
  <si>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</si>
  <si>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</si>
  <si>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</si>
  <si>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</si>
  <si>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</si>
  <si>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</si>
  <si>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</si>
  <si>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</si>
  <si>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</si>
  <si>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</si>
  <si>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</si>
  <si>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</si>
  <si>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</si>
  <si>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</si>
  <si>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</si>
  <si>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</si>
  <si>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</si>
  <si>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</si>
  <si>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</si>
  <si>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</si>
  <si>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</si>
  <si>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</si>
  <si>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</si>
  <si>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</si>
  <si>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</si>
  <si>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</si>
  <si>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</si>
  <si>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</si>
  <si>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</si>
  <si>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</si>
  <si>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</si>
  <si>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</si>
  <si>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</si>
  <si>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</si>
  <si>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</si>
  <si>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</si>
  <si>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</si>
  <si>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</si>
  <si>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</si>
  <si>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</si>
  <si>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</si>
  <si>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</si>
  <si>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</si>
  <si>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</si>
  <si>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</si>
  <si>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</si>
  <si>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</si>
  <si>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</si>
  <si>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</si>
  <si>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</si>
  <si>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</si>
  <si>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</si>
  <si>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</si>
  <si>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</si>
  <si>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</si>
  <si>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</si>
  <si>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</si>
  <si>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</si>
  <si>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</si>
  <si>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</si>
  <si>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</si>
  <si>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36，06,000.00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</si>
  <si>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</si>
  <si>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</si>
  <si>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</si>
  <si>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</si>
  <si>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</si>
  <si>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</si>
  <si>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</si>
  <si>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</si>
  <si>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34"/>
      </rPr>
      <t>二、政府性基金预算财政拨款收入</t>
    </r>
  </si>
  <si>
    <r>
      <rPr>
        <b/>
        <sz val="9"/>
        <color rgb="FF000000"/>
        <rFont val="宋体"/>
        <charset val="134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</si>
  <si>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</si>
  <si>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</si>
  <si>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</si>
  <si>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</si>
  <si>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</si>
  <si>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</si>
  <si>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</si>
  <si>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</si>
  <si>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</si>
  <si>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</si>
  <si>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</si>
  <si>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</si>
  <si>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</si>
  <si>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</si>
  <si>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</si>
  <si>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</si>
  <si>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</si>
  <si>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</si>
  <si>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</si>
  <si>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</si>
  <si>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</si>
  <si>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</si>
  <si>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</si>
  <si>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</si>
  <si>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</si>
  <si>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</si>
  <si>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20801-人力资源安和社会保障管理事务</t>
  </si>
  <si>
    <t>2080109-社会保险经办机构</t>
  </si>
  <si>
    <t>20805-行政事业单位养老支出</t>
  </si>
  <si>
    <t>2080502-事业单位离退休</t>
  </si>
  <si>
    <t>2080505-机关事业单位基本养老保险缴费支出</t>
  </si>
  <si>
    <t>20826-财政对基本养老保险基金的补助</t>
  </si>
  <si>
    <t>2082602-财政对城乡居民基本养老保险基金的补助</t>
  </si>
  <si>
    <t>20899-其他社会保障和就业支出</t>
  </si>
  <si>
    <t>2089999-其他社会保障和就业支出</t>
  </si>
  <si>
    <t>210-卫生健康支出</t>
  </si>
  <si>
    <t>21011-行政事业单位医疗</t>
  </si>
  <si>
    <t>2101102-事业单位医疗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</si>
  <si>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</si>
  <si>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</si>
  <si>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</si>
  <si>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</si>
  <si>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</si>
  <si>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</si>
  <si>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</si>
  <si>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</si>
  <si>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</si>
  <si>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</si>
  <si>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</si>
  <si>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</si>
  <si>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</si>
  <si>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</si>
  <si>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</si>
  <si>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</si>
  <si>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</si>
  <si>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</si>
  <si>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</si>
  <si>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</si>
  <si>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</si>
  <si>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</si>
  <si>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</si>
  <si>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</si>
  <si>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</si>
  <si>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</si>
  <si>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</si>
  <si>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</si>
  <si>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</si>
  <si>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</si>
  <si>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</si>
  <si>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</si>
  <si>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</si>
  <si>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</si>
  <si>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</si>
  <si>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</si>
  <si>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</si>
  <si>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</si>
  <si>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</si>
  <si>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</si>
  <si>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</si>
  <si>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</si>
  <si>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</si>
  <si>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宁县城乡居民和社会养老保险局</t>
  </si>
  <si>
    <t>一般公共预算支出情况表</t>
  </si>
  <si>
    <t>科目编码</t>
  </si>
  <si>
    <t>科目名称</t>
  </si>
  <si>
    <t>208</t>
  </si>
  <si>
    <t>社会保障和就业支出</t>
  </si>
  <si>
    <t>20801</t>
  </si>
  <si>
    <t>人力资源安和社会保障管理事务</t>
  </si>
  <si>
    <t>2080109</t>
  </si>
  <si>
    <t>社会保险经办机构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</si>
  <si>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</si>
  <si>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</si>
  <si>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</si>
  <si>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</si>
  <si>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</si>
  <si>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</si>
  <si>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财政对基本养老保险基金的补助</t>
  </si>
  <si>
    <t>财政对城乡居民基本养老保险基金的补助</t>
  </si>
  <si>
    <t>其他社会保障和就业支出</t>
  </si>
  <si>
    <t>卫生健康支出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</si>
  <si>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</si>
  <si>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</si>
  <si>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</si>
  <si>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</si>
  <si>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</si>
  <si>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</si>
  <si>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</si>
  <si>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</si>
  <si>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</si>
  <si>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</si>
  <si>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</si>
  <si>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</si>
  <si>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</si>
  <si>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</si>
  <si>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</si>
  <si>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</si>
  <si>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</si>
  <si>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</si>
  <si>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</si>
  <si>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</si>
  <si>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</si>
  <si>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</si>
  <si>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</si>
  <si>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</si>
  <si>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</si>
  <si>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</si>
  <si>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</si>
  <si>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</si>
  <si>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</si>
  <si>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</si>
  <si>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</si>
  <si>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</si>
  <si>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</si>
  <si>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</si>
  <si>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</si>
  <si>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</si>
  <si>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</si>
  <si>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</si>
  <si>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</si>
  <si>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</si>
  <si>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</si>
  <si>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维修（护）费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</si>
  <si>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</si>
  <si>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</si>
  <si>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</si>
  <si>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</si>
  <si>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</si>
  <si>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</si>
  <si>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</si>
  <si>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</si>
  <si>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对个人和家庭的补助</t>
  </si>
  <si>
    <t>30302</t>
  </si>
  <si>
    <t xml:space="preserve">  退休费</t>
  </si>
  <si>
    <t>30305</t>
  </si>
  <si>
    <t xml:space="preserve">  生活补助</t>
  </si>
  <si>
    <t>30399</t>
  </si>
  <si>
    <t xml:space="preserve">  其他对个人和家庭的补助支出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</si>
  <si>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</si>
  <si>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</si>
  <si>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</si>
  <si>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</si>
  <si>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</si>
  <si>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</si>
  <si>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</si>
  <si>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</si>
  <si>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</si>
  <si>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</si>
  <si>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</si>
  <si>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</si>
  <si>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</si>
  <si>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</si>
  <si>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</si>
  <si>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</si>
  <si>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</si>
  <si>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</si>
  <si>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</si>
  <si>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</si>
  <si>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</si>
  <si>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宁县城乡居民社会养老保险局</t>
  </si>
  <si>
    <t>表十二、国有资本经营预算支出情况表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</si>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</sst>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;[Red]#,##0.00"/>
    <numFmt numFmtId="178" formatCode="#,##0.00_ ;[Red]\-#,##0.00\ "/>
    <numFmt numFmtId="179" formatCode="#0.00"/>
    <numFmt numFmtId="180" formatCode="0.00_ "/>
    <numFmt numFmtId="181" formatCode="yyyy/mm/dd"/>
  </numFmts>
  <fonts count="54">
    <font>
      <sz val="11"/>
      <color indexed="8"/>
      <name val="宋体"/>
      <charset val="1"/>
      <scheme val="minor"/>
    </font>
    <font>
      <sz val="16"/>
      <color indexed="8"/>
      <name val="仿宋_GB2312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仿宋_GB2312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b/>
      <sz val="12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Microsoft YaHei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" borderId="7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10" applyNumberFormat="0" applyAlignment="0" applyProtection="0">
      <alignment vertical="center"/>
    </xf>
    <xf numFmtId="0" fontId="43" fillId="6" borderId="11" applyNumberFormat="0" applyAlignment="0" applyProtection="0">
      <alignment vertical="center"/>
    </xf>
    <xf numFmtId="0" fontId="44" fillId="6" borderId="10" applyNumberFormat="0" applyAlignment="0" applyProtection="0">
      <alignment vertical="center"/>
    </xf>
    <xf numFmtId="0" fontId="45" fillId="7" borderId="12" applyNumberFormat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11" fillId="0" borderId="0"/>
  </cellStyleXfs>
  <cellXfs count="12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Border="1" applyAlignment="1" applyProtection="1"/>
    <xf numFmtId="0" fontId="11" fillId="0" borderId="0" xfId="0" applyFont="1" applyFill="1" applyAlignment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9" fillId="0" borderId="3" xfId="0" applyNumberFormat="1" applyFont="1" applyFill="1" applyBorder="1" applyAlignment="1" applyProtection="1">
      <alignment horizontal="center" vertical="center"/>
    </xf>
    <xf numFmtId="49" fontId="19" fillId="0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Fill="1" applyBorder="1" applyAlignment="1" applyProtection="1">
      <alignment horizontal="center" vertical="center"/>
    </xf>
    <xf numFmtId="176" fontId="20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/>
    </xf>
    <xf numFmtId="49" fontId="21" fillId="0" borderId="1" xfId="0" applyNumberFormat="1" applyFont="1" applyFill="1" applyBorder="1" applyAlignment="1" applyProtection="1">
      <alignment horizontal="left" vertical="center"/>
    </xf>
    <xf numFmtId="176" fontId="20" fillId="0" borderId="1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2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>
      <alignment vertical="center"/>
    </xf>
    <xf numFmtId="49" fontId="24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176" fontId="23" fillId="0" borderId="1" xfId="0" applyNumberFormat="1" applyFont="1" applyBorder="1" applyAlignment="1">
      <alignment vertical="center" wrapText="1"/>
    </xf>
    <xf numFmtId="176" fontId="23" fillId="3" borderId="1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176" fontId="14" fillId="0" borderId="1" xfId="0" applyNumberFormat="1" applyFont="1" applyFill="1" applyBorder="1" applyAlignment="1" applyProtection="1">
      <alignment horizontal="left" vertical="center"/>
    </xf>
    <xf numFmtId="176" fontId="9" fillId="0" borderId="1" xfId="0" applyNumberFormat="1" applyFont="1" applyBorder="1" applyAlignment="1">
      <alignment vertical="center" wrapText="1"/>
    </xf>
    <xf numFmtId="176" fontId="2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23" fillId="0" borderId="2" xfId="0" applyFont="1" applyBorder="1" applyAlignment="1">
      <alignment horizontal="center" vertical="center" wrapText="1"/>
    </xf>
    <xf numFmtId="4" fontId="23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4" fontId="23" fillId="0" borderId="2" xfId="0" applyNumberFormat="1" applyFont="1" applyBorder="1" applyAlignment="1">
      <alignment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176" fontId="9" fillId="0" borderId="2" xfId="0" applyNumberFormat="1" applyFont="1" applyBorder="1" applyAlignment="1">
      <alignment vertical="center" wrapText="1"/>
    </xf>
    <xf numFmtId="176" fontId="25" fillId="0" borderId="2" xfId="0" applyNumberFormat="1" applyFont="1" applyBorder="1" applyAlignment="1">
      <alignment horizontal="right" vertical="center" wrapText="1"/>
    </xf>
    <xf numFmtId="176" fontId="23" fillId="0" borderId="2" xfId="0" applyNumberFormat="1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176" fontId="23" fillId="0" borderId="2" xfId="0" applyNumberFormat="1" applyFont="1" applyBorder="1" applyAlignment="1">
      <alignment horizontal="center" vertical="center" wrapText="1"/>
    </xf>
    <xf numFmtId="176" fontId="23" fillId="0" borderId="2" xfId="0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177" fontId="23" fillId="0" borderId="1" xfId="0" applyNumberFormat="1" applyFont="1" applyBorder="1" applyAlignment="1">
      <alignment vertical="center" wrapText="1"/>
    </xf>
    <xf numFmtId="177" fontId="9" fillId="0" borderId="1" xfId="0" applyNumberFormat="1" applyFont="1" applyBorder="1" applyAlignment="1">
      <alignment vertical="center" wrapText="1"/>
    </xf>
    <xf numFmtId="177" fontId="20" fillId="0" borderId="1" xfId="0" applyNumberFormat="1" applyFont="1" applyBorder="1" applyAlignment="1">
      <alignment vertical="center"/>
    </xf>
    <xf numFmtId="176" fontId="16" fillId="0" borderId="1" xfId="0" applyNumberFormat="1" applyFont="1" applyFill="1" applyBorder="1" applyAlignment="1" applyProtection="1">
      <alignment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6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179" fontId="25" fillId="0" borderId="2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4" fontId="28" fillId="0" borderId="2" xfId="0" applyNumberFormat="1" applyFont="1" applyBorder="1" applyAlignment="1">
      <alignment vertical="center" wrapText="1"/>
    </xf>
    <xf numFmtId="4" fontId="28" fillId="0" borderId="2" xfId="0" applyNumberFormat="1" applyFont="1" applyBorder="1" applyAlignment="1">
      <alignment horizontal="right" vertical="center" wrapText="1"/>
    </xf>
    <xf numFmtId="180" fontId="28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4" workbookViewId="0">
      <selection activeCell="J7" sqref="J7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ht="14.2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14.25" customHeight="1" spans="1:1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" customHeight="1" spans="1:11">
      <c r="A3" s="13"/>
      <c r="B3" s="118" t="s">
        <v>0</v>
      </c>
      <c r="C3" s="119">
        <v>606003</v>
      </c>
      <c r="D3" s="118"/>
      <c r="E3" s="118"/>
      <c r="F3" s="13"/>
      <c r="G3" s="13"/>
      <c r="H3" s="13"/>
      <c r="I3" s="13"/>
      <c r="J3" s="13"/>
      <c r="K3" s="13"/>
    </row>
    <row r="4" ht="22.7" customHeight="1" spans="1:11">
      <c r="A4" s="13"/>
      <c r="B4" s="120" t="s">
        <v>1</v>
      </c>
      <c r="C4" s="13"/>
      <c r="D4" s="13"/>
      <c r="E4" s="13"/>
      <c r="F4" s="13"/>
      <c r="G4" s="13"/>
      <c r="H4" s="13"/>
      <c r="I4" s="13"/>
      <c r="J4" s="13"/>
      <c r="K4" s="13"/>
    </row>
    <row r="5" ht="14.25" customHeight="1" spans="1:1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ht="78.6" customHeight="1" spans="1:11">
      <c r="A6" s="11"/>
      <c r="B6" s="121" t="s">
        <v>2</v>
      </c>
      <c r="C6" s="121"/>
      <c r="D6" s="121"/>
      <c r="E6" s="121"/>
      <c r="F6" s="121"/>
      <c r="G6" s="121"/>
      <c r="H6" s="121"/>
      <c r="I6" s="121"/>
      <c r="J6" s="121"/>
      <c r="K6" s="121"/>
    </row>
    <row r="7" ht="22.7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22.7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ht="22.7" customHeight="1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ht="22.7" customHeight="1" spans="1:11">
      <c r="A10" s="13"/>
      <c r="B10" s="13" t="s">
        <v>3</v>
      </c>
      <c r="C10" s="13"/>
      <c r="F10" s="122" t="s">
        <v>4</v>
      </c>
      <c r="G10" s="123">
        <v>45359</v>
      </c>
      <c r="H10" s="13"/>
      <c r="I10" s="13"/>
      <c r="J10" s="13"/>
      <c r="K10" s="13"/>
    </row>
    <row r="11" ht="22.7" customHeight="1" spans="1: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ht="22.7" customHeight="1" spans="1:11">
      <c r="A12" s="13"/>
      <c r="B12" s="122" t="s">
        <v>5</v>
      </c>
      <c r="C12" s="124" t="s">
        <v>6</v>
      </c>
      <c r="D12" s="13"/>
      <c r="E12" s="122" t="s">
        <v>7</v>
      </c>
      <c r="F12" s="11" t="s">
        <v>8</v>
      </c>
      <c r="G12" s="13"/>
      <c r="H12" s="122" t="s">
        <v>9</v>
      </c>
      <c r="I12" s="11" t="s">
        <v>10</v>
      </c>
      <c r="J12" s="13"/>
      <c r="K12" s="13"/>
    </row>
    <row r="13" ht="14.25" customHeight="1" spans="1:11">
      <c r="A13" s="11"/>
      <c r="B13" s="11"/>
      <c r="C13" s="11" t="s">
        <v>11</v>
      </c>
      <c r="D13" s="11"/>
      <c r="E13" s="11"/>
      <c r="F13" s="11"/>
      <c r="G13" s="11"/>
      <c r="H13" s="11"/>
      <c r="I13" s="11"/>
      <c r="J13" s="11"/>
      <c r="K13" s="11"/>
    </row>
    <row r="14" ht="14.25" customHeight="1" spans="1:1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ht="14.25" customHeight="1" spans="1:1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</sheetData>
  <mergeCells count="1"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4" workbookViewId="0">
      <selection activeCell="F14" sqref="F14"/>
    </sheetView>
  </sheetViews>
  <sheetFormatPr defaultColWidth="10" defaultRowHeight="13.5" outlineLevelCol="2"/>
  <cols>
    <col min="1" max="1" width="5" customWidth="1"/>
    <col min="2" max="2" width="56.375" customWidth="1"/>
    <col min="3" max="3" width="40.125" customWidth="1"/>
  </cols>
  <sheetData>
    <row r="1" ht="35.45" customHeight="1" spans="1:2">
      <c r="A1" s="11"/>
      <c r="B1" s="11"/>
    </row>
    <row r="2" ht="39.2" customHeight="1" spans="1:3">
      <c r="A2" s="11"/>
      <c r="B2" s="114" t="s">
        <v>12</v>
      </c>
      <c r="C2" s="114"/>
    </row>
    <row r="3" ht="29.45" customHeight="1" spans="1:3">
      <c r="A3" s="115"/>
      <c r="B3" s="116" t="s">
        <v>13</v>
      </c>
      <c r="C3" s="116" t="s">
        <v>14</v>
      </c>
    </row>
    <row r="4" ht="28.5" customHeight="1" spans="1:3">
      <c r="A4" s="104"/>
      <c r="B4" s="117" t="s">
        <v>15</v>
      </c>
      <c r="C4" s="88" t="s">
        <v>16</v>
      </c>
    </row>
    <row r="5" ht="28.5" customHeight="1" spans="1:3">
      <c r="A5" s="104"/>
      <c r="B5" s="117" t="s">
        <v>17</v>
      </c>
      <c r="C5" s="88" t="s">
        <v>18</v>
      </c>
    </row>
    <row r="6" ht="28.5" customHeight="1" spans="1:3">
      <c r="A6" s="104"/>
      <c r="B6" s="117" t="s">
        <v>19</v>
      </c>
      <c r="C6" s="88" t="s">
        <v>20</v>
      </c>
    </row>
    <row r="7" ht="28.5" customHeight="1" spans="1:3">
      <c r="A7" s="104"/>
      <c r="B7" s="117" t="s">
        <v>21</v>
      </c>
      <c r="C7" s="88"/>
    </row>
    <row r="8" ht="28.5" customHeight="1" spans="1:3">
      <c r="A8" s="104"/>
      <c r="B8" s="117" t="s">
        <v>22</v>
      </c>
      <c r="C8" s="88" t="s">
        <v>23</v>
      </c>
    </row>
    <row r="9" ht="28.5" customHeight="1" spans="1:3">
      <c r="A9" s="104"/>
      <c r="B9" s="117" t="s">
        <v>24</v>
      </c>
      <c r="C9" s="88" t="s">
        <v>25</v>
      </c>
    </row>
    <row r="10" ht="28.5" customHeight="1" spans="1:3">
      <c r="A10" s="104"/>
      <c r="B10" s="117" t="s">
        <v>26</v>
      </c>
      <c r="C10" s="88" t="s">
        <v>27</v>
      </c>
    </row>
    <row r="11" ht="28.5" customHeight="1" spans="1:3">
      <c r="A11" s="104"/>
      <c r="B11" s="117" t="s">
        <v>28</v>
      </c>
      <c r="C11" s="88" t="s">
        <v>29</v>
      </c>
    </row>
    <row r="12" ht="28.5" customHeight="1" spans="1:3">
      <c r="A12" s="104"/>
      <c r="B12" s="117" t="s">
        <v>30</v>
      </c>
      <c r="C12" s="88"/>
    </row>
    <row r="13" ht="28.5" customHeight="1" spans="1:3">
      <c r="A13" s="11"/>
      <c r="B13" s="117" t="s">
        <v>31</v>
      </c>
      <c r="C13" s="88"/>
    </row>
    <row r="14" ht="28.5" customHeight="1" spans="1:3">
      <c r="A14" s="11"/>
      <c r="B14" s="117" t="s">
        <v>32</v>
      </c>
      <c r="C14" s="88" t="s">
        <v>16</v>
      </c>
    </row>
    <row r="15" ht="36" customHeight="1" spans="2:3">
      <c r="B15" s="117" t="s">
        <v>33</v>
      </c>
      <c r="C15" s="94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14" workbookViewId="0">
      <selection activeCell="C38" sqref="C38"/>
    </sheetView>
  </sheetViews>
  <sheetFormatPr defaultColWidth="10" defaultRowHeight="13.5" outlineLevelCol="3"/>
  <cols>
    <col min="1" max="1" width="31.125" customWidth="1"/>
    <col min="2" max="2" width="15.125" customWidth="1"/>
    <col min="3" max="3" width="36.625" customWidth="1"/>
    <col min="4" max="4" width="13.125" customWidth="1"/>
  </cols>
  <sheetData>
    <row r="1" ht="14.25" customHeight="1" spans="1:4">
      <c r="A1" s="11"/>
      <c r="B1" s="11"/>
      <c r="C1" s="11"/>
      <c r="D1" s="11"/>
    </row>
    <row r="2" ht="39.95" customHeight="1" spans="1:4">
      <c r="A2" s="12" t="s">
        <v>34</v>
      </c>
      <c r="B2" s="12"/>
      <c r="C2" s="12"/>
      <c r="D2" s="12"/>
    </row>
    <row r="3" ht="22.7" customHeight="1" spans="1:4">
      <c r="A3" s="104"/>
      <c r="B3" s="104"/>
      <c r="C3" s="104"/>
      <c r="D3" s="105" t="s">
        <v>35</v>
      </c>
    </row>
    <row r="4" ht="22.7" customHeight="1" spans="1:4">
      <c r="A4" s="74" t="s">
        <v>36</v>
      </c>
      <c r="B4" s="74"/>
      <c r="C4" s="74" t="s">
        <v>37</v>
      </c>
      <c r="D4" s="74"/>
    </row>
    <row r="5" ht="18" customHeight="1" spans="1:4">
      <c r="A5" s="74" t="s">
        <v>38</v>
      </c>
      <c r="B5" s="74" t="s">
        <v>39</v>
      </c>
      <c r="C5" s="74" t="s">
        <v>38</v>
      </c>
      <c r="D5" s="74" t="s">
        <v>39</v>
      </c>
    </row>
    <row r="6" ht="18" customHeight="1" spans="1:4">
      <c r="A6" s="106" t="s">
        <v>40</v>
      </c>
      <c r="B6" s="107">
        <v>163265683.03</v>
      </c>
      <c r="C6" s="106" t="s">
        <v>41</v>
      </c>
      <c r="D6" s="107"/>
    </row>
    <row r="7" ht="18" customHeight="1" spans="1:4">
      <c r="A7" s="106" t="s">
        <v>42</v>
      </c>
      <c r="B7" s="107"/>
      <c r="C7" s="106" t="s">
        <v>43</v>
      </c>
      <c r="D7" s="108"/>
    </row>
    <row r="8" ht="18" customHeight="1" spans="1:4">
      <c r="A8" s="106" t="s">
        <v>44</v>
      </c>
      <c r="B8" s="107"/>
      <c r="C8" s="106" t="s">
        <v>45</v>
      </c>
      <c r="D8" s="108"/>
    </row>
    <row r="9" ht="18" customHeight="1" spans="1:4">
      <c r="A9" s="106" t="s">
        <v>46</v>
      </c>
      <c r="B9" s="107"/>
      <c r="C9" s="106" t="s">
        <v>47</v>
      </c>
      <c r="D9" s="108"/>
    </row>
    <row r="10" ht="18" customHeight="1" spans="1:4">
      <c r="A10" s="106" t="s">
        <v>48</v>
      </c>
      <c r="B10" s="107"/>
      <c r="C10" s="106" t="s">
        <v>49</v>
      </c>
      <c r="D10" s="108"/>
    </row>
    <row r="11" ht="18" customHeight="1" spans="1:4">
      <c r="A11" s="106" t="s">
        <v>50</v>
      </c>
      <c r="B11" s="107"/>
      <c r="C11" s="106" t="s">
        <v>51</v>
      </c>
      <c r="D11" s="108"/>
    </row>
    <row r="12" ht="18" customHeight="1" spans="1:4">
      <c r="A12" s="106" t="s">
        <v>52</v>
      </c>
      <c r="B12" s="107"/>
      <c r="C12" s="106" t="s">
        <v>53</v>
      </c>
      <c r="D12" s="108"/>
    </row>
    <row r="13" ht="18" customHeight="1" spans="1:4">
      <c r="A13" s="106" t="s">
        <v>54</v>
      </c>
      <c r="B13" s="107"/>
      <c r="C13" s="106" t="s">
        <v>55</v>
      </c>
      <c r="D13" s="108">
        <v>199227896.31</v>
      </c>
    </row>
    <row r="14" ht="18" customHeight="1" spans="1:4">
      <c r="A14" s="106" t="s">
        <v>56</v>
      </c>
      <c r="B14" s="107"/>
      <c r="C14" s="106" t="s">
        <v>57</v>
      </c>
      <c r="D14" s="108"/>
    </row>
    <row r="15" ht="18" customHeight="1" spans="1:4">
      <c r="A15" s="106"/>
      <c r="B15" s="109"/>
      <c r="C15" s="106" t="s">
        <v>58</v>
      </c>
      <c r="D15" s="108">
        <v>97786.72</v>
      </c>
    </row>
    <row r="16" ht="18" customHeight="1" spans="1:4">
      <c r="A16" s="106"/>
      <c r="B16" s="109"/>
      <c r="C16" s="106" t="s">
        <v>59</v>
      </c>
      <c r="D16" s="108"/>
    </row>
    <row r="17" ht="18" customHeight="1" spans="1:4">
      <c r="A17" s="106"/>
      <c r="B17" s="109"/>
      <c r="C17" s="106" t="s">
        <v>60</v>
      </c>
      <c r="D17" s="108"/>
    </row>
    <row r="18" ht="18" customHeight="1" spans="1:4">
      <c r="A18" s="106"/>
      <c r="B18" s="109"/>
      <c r="C18" s="106" t="s">
        <v>61</v>
      </c>
      <c r="D18" s="108"/>
    </row>
    <row r="19" ht="18" customHeight="1" spans="1:4">
      <c r="A19" s="106"/>
      <c r="B19" s="109"/>
      <c r="C19" s="106" t="s">
        <v>62</v>
      </c>
      <c r="D19" s="108"/>
    </row>
    <row r="20" ht="18" customHeight="1" spans="1:4">
      <c r="A20" s="110"/>
      <c r="B20" s="111"/>
      <c r="C20" s="106" t="s">
        <v>63</v>
      </c>
      <c r="D20" s="108"/>
    </row>
    <row r="21" ht="18" customHeight="1" spans="1:4">
      <c r="A21" s="110"/>
      <c r="B21" s="111"/>
      <c r="C21" s="106" t="s">
        <v>64</v>
      </c>
      <c r="D21" s="108"/>
    </row>
    <row r="22" ht="18" customHeight="1" spans="1:4">
      <c r="A22" s="110"/>
      <c r="B22" s="111"/>
      <c r="C22" s="106" t="s">
        <v>65</v>
      </c>
      <c r="D22" s="108"/>
    </row>
    <row r="23" ht="18" customHeight="1" spans="1:4">
      <c r="A23" s="110"/>
      <c r="B23" s="111"/>
      <c r="C23" s="106" t="s">
        <v>66</v>
      </c>
      <c r="D23" s="108"/>
    </row>
    <row r="24" ht="18" customHeight="1" spans="1:4">
      <c r="A24" s="110"/>
      <c r="B24" s="111"/>
      <c r="C24" s="106" t="s">
        <v>67</v>
      </c>
      <c r="D24" s="108"/>
    </row>
    <row r="25" ht="18" customHeight="1" spans="1:4">
      <c r="A25" s="106"/>
      <c r="B25" s="109"/>
      <c r="C25" s="106" t="s">
        <v>68</v>
      </c>
      <c r="D25" s="108"/>
    </row>
    <row r="26" ht="18" customHeight="1" spans="1:4">
      <c r="A26" s="106"/>
      <c r="B26" s="109"/>
      <c r="C26" s="106" t="s">
        <v>69</v>
      </c>
      <c r="D26" s="108"/>
    </row>
    <row r="27" ht="18" customHeight="1" spans="1:4">
      <c r="A27" s="106"/>
      <c r="B27" s="109"/>
      <c r="C27" s="106" t="s">
        <v>70</v>
      </c>
      <c r="D27" s="108"/>
    </row>
    <row r="28" ht="18" customHeight="1" spans="1:4">
      <c r="A28" s="110"/>
      <c r="B28" s="111"/>
      <c r="C28" s="106" t="s">
        <v>71</v>
      </c>
      <c r="D28" s="108"/>
    </row>
    <row r="29" ht="18" customHeight="1" spans="1:4">
      <c r="A29" s="110"/>
      <c r="B29" s="111"/>
      <c r="C29" s="106" t="s">
        <v>72</v>
      </c>
      <c r="D29" s="108"/>
    </row>
    <row r="30" ht="18" customHeight="1" spans="1:4">
      <c r="A30" s="110"/>
      <c r="B30" s="111"/>
      <c r="C30" s="106" t="s">
        <v>73</v>
      </c>
      <c r="D30" s="108"/>
    </row>
    <row r="31" ht="18" customHeight="1" spans="1:4">
      <c r="A31" s="110"/>
      <c r="B31" s="111"/>
      <c r="C31" s="106" t="s">
        <v>74</v>
      </c>
      <c r="D31" s="108"/>
    </row>
    <row r="32" ht="18" customHeight="1" spans="1:4">
      <c r="A32" s="110"/>
      <c r="B32" s="111"/>
      <c r="C32" s="106" t="s">
        <v>75</v>
      </c>
      <c r="D32" s="108"/>
    </row>
    <row r="33" ht="18" customHeight="1" spans="1:4">
      <c r="A33" s="106"/>
      <c r="B33" s="106"/>
      <c r="C33" s="106" t="s">
        <v>76</v>
      </c>
      <c r="D33" s="108"/>
    </row>
    <row r="34" ht="18" customHeight="1" spans="1:4">
      <c r="A34" s="106"/>
      <c r="B34" s="106"/>
      <c r="C34" s="106" t="s">
        <v>77</v>
      </c>
      <c r="D34" s="108"/>
    </row>
    <row r="35" ht="18" customHeight="1" spans="1:4">
      <c r="A35" s="106"/>
      <c r="B35" s="106"/>
      <c r="C35" s="106" t="s">
        <v>78</v>
      </c>
      <c r="D35" s="108"/>
    </row>
    <row r="36" ht="18" customHeight="1" spans="1:4">
      <c r="A36" s="110" t="s">
        <v>79</v>
      </c>
      <c r="B36" s="111">
        <f>SUM(B6:B14)</f>
        <v>163265683.03</v>
      </c>
      <c r="C36" s="110" t="s">
        <v>80</v>
      </c>
      <c r="D36" s="111">
        <f>SUM(D6:D35)</f>
        <v>199325683.03</v>
      </c>
    </row>
    <row r="37" ht="18" customHeight="1" spans="1:4">
      <c r="A37" s="110" t="s">
        <v>81</v>
      </c>
      <c r="B37" s="112" t="s">
        <v>82</v>
      </c>
      <c r="C37" s="110" t="s">
        <v>83</v>
      </c>
      <c r="D37" s="111"/>
    </row>
    <row r="38" ht="18" customHeight="1" spans="1:4">
      <c r="A38" s="110" t="s">
        <v>84</v>
      </c>
      <c r="B38" s="109"/>
      <c r="C38" s="106"/>
      <c r="D38" s="109"/>
    </row>
    <row r="39" ht="18" customHeight="1" spans="1:4">
      <c r="A39" s="110" t="s">
        <v>85</v>
      </c>
      <c r="B39" s="113">
        <v>199325683.03</v>
      </c>
      <c r="C39" s="110" t="s">
        <v>86</v>
      </c>
      <c r="D39" s="111">
        <f>D36+D37</f>
        <v>199325683.03</v>
      </c>
    </row>
  </sheetData>
  <mergeCells count="4">
    <mergeCell ref="A2:D2"/>
    <mergeCell ref="A3:C3"/>
    <mergeCell ref="A4:B4"/>
    <mergeCell ref="C4:D4"/>
  </mergeCells>
  <pageMargins left="0.432638888888889" right="0.354166666666667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1"/>
  <sheetViews>
    <sheetView showZeros="0" tabSelected="1" topLeftCell="A13" workbookViewId="0">
      <selection activeCell="D23" sqref="D23"/>
    </sheetView>
  </sheetViews>
  <sheetFormatPr defaultColWidth="7.875" defaultRowHeight="12.75" customHeight="1" outlineLevelCol="1"/>
  <cols>
    <col min="1" max="1" width="39.5" style="18" customWidth="1"/>
    <col min="2" max="2" width="35.625" style="18" customWidth="1"/>
    <col min="3" max="16384" width="7.875" style="19"/>
  </cols>
  <sheetData>
    <row r="1" ht="24.75" customHeight="1" spans="1:2">
      <c r="A1" s="21" t="s">
        <v>87</v>
      </c>
      <c r="B1" s="21"/>
    </row>
    <row r="2" ht="20.1" customHeight="1" spans="1:2">
      <c r="A2" s="95"/>
      <c r="B2" s="22" t="s">
        <v>35</v>
      </c>
    </row>
    <row r="3" ht="20.1" customHeight="1" spans="1:2">
      <c r="A3" s="31" t="s">
        <v>38</v>
      </c>
      <c r="B3" s="31" t="s">
        <v>39</v>
      </c>
    </row>
    <row r="4" ht="20.1" customHeight="1" spans="1:2">
      <c r="A4" s="96" t="s">
        <v>88</v>
      </c>
      <c r="B4" s="97">
        <f>B5+B6</f>
        <v>163265683.03</v>
      </c>
    </row>
    <row r="5" ht="20.1" customHeight="1" spans="1:2">
      <c r="A5" s="98" t="s">
        <v>89</v>
      </c>
      <c r="B5" s="99">
        <v>19015683.03</v>
      </c>
    </row>
    <row r="6" ht="20.1" customHeight="1" spans="1:2">
      <c r="A6" s="98" t="s">
        <v>90</v>
      </c>
      <c r="B6" s="99">
        <v>144250000</v>
      </c>
    </row>
    <row r="7" ht="20.1" customHeight="1" spans="1:2">
      <c r="A7" s="96" t="s">
        <v>91</v>
      </c>
      <c r="B7" s="99">
        <f>B8+B9</f>
        <v>0</v>
      </c>
    </row>
    <row r="8" ht="20.1" customHeight="1" spans="1:2">
      <c r="A8" s="98" t="s">
        <v>89</v>
      </c>
      <c r="B8" s="99"/>
    </row>
    <row r="9" ht="20.1" customHeight="1" spans="1:2">
      <c r="A9" s="98" t="s">
        <v>90</v>
      </c>
      <c r="B9" s="99"/>
    </row>
    <row r="10" ht="20.1" customHeight="1" spans="1:2">
      <c r="A10" s="96" t="s">
        <v>92</v>
      </c>
      <c r="B10" s="99"/>
    </row>
    <row r="11" ht="20.1" customHeight="1" spans="1:2">
      <c r="A11" s="98" t="s">
        <v>89</v>
      </c>
      <c r="B11" s="99"/>
    </row>
    <row r="12" ht="20.1" customHeight="1" spans="1:2">
      <c r="A12" s="98" t="s">
        <v>90</v>
      </c>
      <c r="B12" s="99"/>
    </row>
    <row r="13" ht="20.1" customHeight="1" spans="1:2">
      <c r="A13" s="100" t="s">
        <v>93</v>
      </c>
      <c r="B13" s="99">
        <f>SUM(B14:B16)</f>
        <v>0</v>
      </c>
    </row>
    <row r="14" ht="20.1" customHeight="1" spans="1:2">
      <c r="A14" s="98" t="s">
        <v>94</v>
      </c>
      <c r="B14" s="99"/>
    </row>
    <row r="15" ht="20.1" customHeight="1" spans="1:2">
      <c r="A15" s="98" t="s">
        <v>95</v>
      </c>
      <c r="B15" s="99"/>
    </row>
    <row r="16" ht="20.1" customHeight="1" spans="1:2">
      <c r="A16" s="98" t="s">
        <v>96</v>
      </c>
      <c r="B16" s="99"/>
    </row>
    <row r="17" ht="20.1" customHeight="1" spans="1:2">
      <c r="A17" s="100" t="s">
        <v>97</v>
      </c>
      <c r="B17" s="99"/>
    </row>
    <row r="18" ht="20.1" customHeight="1" spans="1:2">
      <c r="A18" s="100" t="s">
        <v>98</v>
      </c>
      <c r="B18" s="99"/>
    </row>
    <row r="19" ht="20.1" customHeight="1" spans="1:2">
      <c r="A19" s="100" t="s">
        <v>99</v>
      </c>
      <c r="B19" s="99"/>
    </row>
    <row r="20" ht="20.1" customHeight="1" spans="1:2">
      <c r="A20" s="100" t="s">
        <v>100</v>
      </c>
      <c r="B20" s="99"/>
    </row>
    <row r="21" ht="20.1" customHeight="1" spans="1:2">
      <c r="A21" s="100" t="s">
        <v>101</v>
      </c>
      <c r="B21" s="97">
        <v>36060000</v>
      </c>
    </row>
    <row r="22" ht="20.1" customHeight="1" spans="1:2">
      <c r="A22" s="98" t="s">
        <v>102</v>
      </c>
      <c r="B22" s="97">
        <v>36060000</v>
      </c>
    </row>
    <row r="23" ht="20.1" customHeight="1" spans="1:2">
      <c r="A23" s="98" t="s">
        <v>103</v>
      </c>
      <c r="B23" s="97">
        <v>36060000</v>
      </c>
    </row>
    <row r="24" ht="20.1" customHeight="1" spans="1:2">
      <c r="A24" s="98" t="s">
        <v>104</v>
      </c>
      <c r="B24" s="97"/>
    </row>
    <row r="25" ht="20.1" customHeight="1" spans="1:2">
      <c r="A25" s="98" t="s">
        <v>105</v>
      </c>
      <c r="B25" s="97">
        <f>B26+B27</f>
        <v>0</v>
      </c>
    </row>
    <row r="26" ht="20.1" customHeight="1" spans="1:2">
      <c r="A26" s="98" t="s">
        <v>106</v>
      </c>
      <c r="B26" s="97"/>
    </row>
    <row r="27" ht="20.1" customHeight="1" spans="1:2">
      <c r="A27" s="98" t="s">
        <v>107</v>
      </c>
      <c r="B27" s="97"/>
    </row>
    <row r="28" ht="20.1" customHeight="1" spans="1:2">
      <c r="A28" s="98" t="s">
        <v>108</v>
      </c>
      <c r="B28" s="97"/>
    </row>
    <row r="29" ht="20.1" customHeight="1" spans="1:2">
      <c r="A29" s="98" t="s">
        <v>109</v>
      </c>
      <c r="B29" s="97"/>
    </row>
    <row r="30" ht="20.1" customHeight="1" spans="1:2">
      <c r="A30" s="101"/>
      <c r="B30" s="97"/>
    </row>
    <row r="31" ht="20.1" customHeight="1" spans="1:2">
      <c r="A31" s="102" t="s">
        <v>110</v>
      </c>
      <c r="B31" s="103">
        <f>B4+B7+B13+B17+B18+B19+B20+B21</f>
        <v>199325683.03</v>
      </c>
    </row>
  </sheetData>
  <sheetProtection formatCells="0" formatColumns="0" formatRows="0"/>
  <mergeCells count="1">
    <mergeCell ref="A1:B1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Zeros="0" topLeftCell="A2" workbookViewId="0">
      <selection activeCell="G12" sqref="G12"/>
    </sheetView>
  </sheetViews>
  <sheetFormatPr defaultColWidth="10" defaultRowHeight="13.5" outlineLevelCol="4"/>
  <cols>
    <col min="1" max="1" width="34.875" customWidth="1"/>
    <col min="2" max="2" width="16.75" customWidth="1"/>
    <col min="3" max="3" width="16" customWidth="1"/>
    <col min="4" max="4" width="15.625" customWidth="1"/>
    <col min="5" max="5" width="12.625" customWidth="1"/>
  </cols>
  <sheetData>
    <row r="1" ht="14.25" customHeight="1" spans="1:5">
      <c r="A1" s="11"/>
      <c r="B1" s="11"/>
      <c r="C1" s="11"/>
      <c r="D1" s="11"/>
      <c r="E1" s="11"/>
    </row>
    <row r="2" ht="39.95" customHeight="1" spans="1:5">
      <c r="A2" s="12" t="s">
        <v>111</v>
      </c>
      <c r="B2" s="12"/>
      <c r="C2" s="12"/>
      <c r="D2" s="12"/>
      <c r="E2" s="12"/>
    </row>
    <row r="3" ht="22.7" customHeight="1" spans="1:5">
      <c r="A3" s="13"/>
      <c r="B3" s="13"/>
      <c r="C3" s="13"/>
      <c r="D3" s="13"/>
      <c r="E3" s="13" t="s">
        <v>35</v>
      </c>
    </row>
    <row r="4" ht="22.7" customHeight="1" spans="1:5">
      <c r="A4" s="87" t="s">
        <v>112</v>
      </c>
      <c r="B4" s="87" t="s">
        <v>113</v>
      </c>
      <c r="C4" s="87" t="s">
        <v>114</v>
      </c>
      <c r="D4" s="87" t="s">
        <v>115</v>
      </c>
      <c r="E4" s="87" t="s">
        <v>116</v>
      </c>
    </row>
    <row r="5" ht="22.7" customHeight="1" spans="1:5">
      <c r="A5" s="88" t="s">
        <v>117</v>
      </c>
      <c r="B5" s="67">
        <f t="shared" ref="B5:B18" si="0">C5+D5</f>
        <v>199325683.03</v>
      </c>
      <c r="C5" s="67">
        <f>C6+C16</f>
        <v>1833928.03</v>
      </c>
      <c r="D5" s="67">
        <f>D6+D16</f>
        <v>197491755</v>
      </c>
      <c r="E5" s="89"/>
    </row>
    <row r="6" ht="24" customHeight="1" spans="1:5">
      <c r="A6" s="70" t="s">
        <v>118</v>
      </c>
      <c r="B6" s="71">
        <f t="shared" si="0"/>
        <v>199227896.31</v>
      </c>
      <c r="C6" s="71">
        <f>C7+C9+C12+C14</f>
        <v>1736141.31</v>
      </c>
      <c r="D6" s="71">
        <f>D7+D9+D12+D14</f>
        <v>197491755</v>
      </c>
      <c r="E6" s="90">
        <f>E7+E9+E12+E14</f>
        <v>0</v>
      </c>
    </row>
    <row r="7" ht="24" customHeight="1" spans="1:5">
      <c r="A7" s="70" t="s">
        <v>119</v>
      </c>
      <c r="B7" s="71">
        <f t="shared" si="0"/>
        <v>1571987.71</v>
      </c>
      <c r="C7" s="71">
        <f>C8</f>
        <v>1571987.71</v>
      </c>
      <c r="D7" s="71">
        <f>D8</f>
        <v>0</v>
      </c>
      <c r="E7" s="90"/>
    </row>
    <row r="8" ht="24" customHeight="1" spans="1:5">
      <c r="A8" s="70" t="s">
        <v>120</v>
      </c>
      <c r="B8" s="71">
        <f t="shared" si="0"/>
        <v>1571987.71</v>
      </c>
      <c r="C8" s="71">
        <v>1571987.71</v>
      </c>
      <c r="D8" s="71"/>
      <c r="E8" s="90"/>
    </row>
    <row r="9" ht="24" customHeight="1" spans="1:5">
      <c r="A9" s="70" t="s">
        <v>121</v>
      </c>
      <c r="B9" s="71">
        <f t="shared" si="0"/>
        <v>152181.4</v>
      </c>
      <c r="C9" s="72">
        <f>C10+C11</f>
        <v>152181.4</v>
      </c>
      <c r="D9" s="72">
        <f>D10+D11</f>
        <v>0</v>
      </c>
      <c r="E9" s="91"/>
    </row>
    <row r="10" ht="24" customHeight="1" spans="1:5">
      <c r="A10" s="70" t="s">
        <v>122</v>
      </c>
      <c r="B10" s="71">
        <f t="shared" si="0"/>
        <v>56248</v>
      </c>
      <c r="C10" s="72">
        <v>56248</v>
      </c>
      <c r="D10" s="72"/>
      <c r="E10" s="91"/>
    </row>
    <row r="11" ht="24" customHeight="1" spans="1:5">
      <c r="A11" s="70" t="s">
        <v>123</v>
      </c>
      <c r="B11" s="71">
        <f t="shared" si="0"/>
        <v>95933.4</v>
      </c>
      <c r="C11" s="72">
        <v>95933.4</v>
      </c>
      <c r="D11" s="72"/>
      <c r="E11" s="91"/>
    </row>
    <row r="12" ht="24" customHeight="1" spans="1:5">
      <c r="A12" s="70" t="s">
        <v>124</v>
      </c>
      <c r="B12" s="71">
        <f t="shared" si="0"/>
        <v>195091755</v>
      </c>
      <c r="C12" s="72">
        <f>C13</f>
        <v>0</v>
      </c>
      <c r="D12" s="72">
        <f>D13</f>
        <v>195091755</v>
      </c>
      <c r="E12" s="91"/>
    </row>
    <row r="13" ht="24" customHeight="1" spans="1:5">
      <c r="A13" s="70" t="s">
        <v>125</v>
      </c>
      <c r="B13" s="71">
        <f t="shared" si="0"/>
        <v>195091755</v>
      </c>
      <c r="C13" s="72"/>
      <c r="D13" s="72">
        <v>195091755</v>
      </c>
      <c r="E13" s="91"/>
    </row>
    <row r="14" ht="24" customHeight="1" spans="1:5">
      <c r="A14" s="70" t="s">
        <v>126</v>
      </c>
      <c r="B14" s="71">
        <f t="shared" si="0"/>
        <v>2411972.2</v>
      </c>
      <c r="C14" s="72">
        <f>C15</f>
        <v>11972.2</v>
      </c>
      <c r="D14" s="72">
        <f>D15</f>
        <v>2400000</v>
      </c>
      <c r="E14" s="91"/>
    </row>
    <row r="15" ht="24" customHeight="1" spans="1:5">
      <c r="A15" s="70" t="s">
        <v>127</v>
      </c>
      <c r="B15" s="71">
        <f t="shared" si="0"/>
        <v>2411972.2</v>
      </c>
      <c r="C15" s="72">
        <v>11972.2</v>
      </c>
      <c r="D15" s="72">
        <v>2400000</v>
      </c>
      <c r="E15" s="91"/>
    </row>
    <row r="16" ht="24" customHeight="1" spans="1:5">
      <c r="A16" s="70" t="s">
        <v>128</v>
      </c>
      <c r="B16" s="71">
        <f t="shared" si="0"/>
        <v>97786.72</v>
      </c>
      <c r="C16" s="72">
        <f>C17</f>
        <v>97786.72</v>
      </c>
      <c r="D16" s="72"/>
      <c r="E16" s="91"/>
    </row>
    <row r="17" ht="24" customHeight="1" spans="1:5">
      <c r="A17" s="70" t="s">
        <v>129</v>
      </c>
      <c r="B17" s="71">
        <f t="shared" si="0"/>
        <v>97786.72</v>
      </c>
      <c r="C17" s="72">
        <f>C18</f>
        <v>97786.72</v>
      </c>
      <c r="D17" s="72"/>
      <c r="E17" s="91"/>
    </row>
    <row r="18" ht="24" customHeight="1" spans="1:5">
      <c r="A18" s="70" t="s">
        <v>130</v>
      </c>
      <c r="B18" s="71">
        <f t="shared" si="0"/>
        <v>97786.72</v>
      </c>
      <c r="C18" s="72">
        <v>97786.72</v>
      </c>
      <c r="D18" s="72"/>
      <c r="E18" s="91"/>
    </row>
    <row r="19" ht="24" customHeight="1" spans="1:5">
      <c r="A19" s="70"/>
      <c r="B19" s="92"/>
      <c r="C19" s="72"/>
      <c r="D19" s="72"/>
      <c r="E19" s="91"/>
    </row>
    <row r="20" ht="24" customHeight="1" spans="1:5">
      <c r="A20" s="69"/>
      <c r="B20" s="92"/>
      <c r="C20" s="72"/>
      <c r="D20" s="72"/>
      <c r="E20" s="91"/>
    </row>
    <row r="21" ht="24" customHeight="1" spans="1:5">
      <c r="A21" s="69"/>
      <c r="B21" s="70"/>
      <c r="C21" s="93"/>
      <c r="D21" s="93"/>
      <c r="E21" s="94"/>
    </row>
    <row r="22" ht="24" customHeight="1" spans="1:5">
      <c r="A22" s="69"/>
      <c r="B22" s="69"/>
      <c r="C22" s="94"/>
      <c r="D22" s="94"/>
      <c r="E22" s="94"/>
    </row>
    <row r="23" ht="24" customHeight="1" spans="1:5">
      <c r="A23" s="69"/>
      <c r="B23" s="69"/>
      <c r="C23" s="94"/>
      <c r="D23" s="94"/>
      <c r="E23" s="94"/>
    </row>
    <row r="24" ht="24" customHeight="1" spans="1:5">
      <c r="A24" s="69"/>
      <c r="B24" s="69"/>
      <c r="C24" s="94"/>
      <c r="D24" s="94"/>
      <c r="E24" s="94"/>
    </row>
  </sheetData>
  <mergeCells count="1">
    <mergeCell ref="A2:E2"/>
  </mergeCells>
  <pageMargins left="0.432638888888889" right="0.393055555555556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E23" sqref="E23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6.5" customWidth="1"/>
    <col min="5" max="5" width="18.75" customWidth="1"/>
    <col min="6" max="8" width="9.75" customWidth="1"/>
  </cols>
  <sheetData>
    <row r="1" ht="14.25" customHeight="1" spans="1:7">
      <c r="A1" s="11"/>
      <c r="B1" s="11"/>
      <c r="C1" s="11"/>
      <c r="D1" s="11"/>
      <c r="E1" s="11"/>
      <c r="F1" s="11"/>
      <c r="G1" s="11"/>
    </row>
    <row r="2" ht="39.95" customHeight="1" spans="1:7">
      <c r="A2" s="12" t="s">
        <v>131</v>
      </c>
      <c r="B2" s="12"/>
      <c r="C2" s="12"/>
      <c r="D2" s="12"/>
      <c r="E2" s="11"/>
      <c r="F2" s="11"/>
      <c r="G2" s="11"/>
    </row>
    <row r="3" ht="22.7" customHeight="1" spans="1:7">
      <c r="A3" s="13"/>
      <c r="B3" s="13"/>
      <c r="C3" s="61" t="s">
        <v>35</v>
      </c>
      <c r="D3" s="61"/>
      <c r="E3" s="13"/>
      <c r="F3" s="13"/>
      <c r="G3" s="13"/>
    </row>
    <row r="4" ht="18.95" customHeight="1" spans="1:7">
      <c r="A4" s="74" t="s">
        <v>36</v>
      </c>
      <c r="B4" s="74"/>
      <c r="C4" s="74" t="s">
        <v>37</v>
      </c>
      <c r="D4" s="74"/>
      <c r="E4" s="13"/>
      <c r="F4" s="13"/>
      <c r="G4" s="13"/>
    </row>
    <row r="5" ht="18.95" customHeight="1" spans="1:7">
      <c r="A5" s="74" t="s">
        <v>38</v>
      </c>
      <c r="B5" s="74" t="s">
        <v>39</v>
      </c>
      <c r="C5" s="74" t="s">
        <v>38</v>
      </c>
      <c r="D5" s="74" t="s">
        <v>117</v>
      </c>
      <c r="E5" s="13"/>
      <c r="F5" s="13"/>
      <c r="G5" s="13"/>
    </row>
    <row r="6" ht="18.95" customHeight="1" spans="1:7">
      <c r="A6" s="16" t="s">
        <v>132</v>
      </c>
      <c r="B6" s="80">
        <f>SUM(B7:B9)</f>
        <v>199325683.03</v>
      </c>
      <c r="C6" s="81" t="s">
        <v>133</v>
      </c>
      <c r="D6" s="80">
        <f>SUM(D7:D26)</f>
        <v>199325683.03</v>
      </c>
      <c r="E6" s="13"/>
      <c r="F6" s="13"/>
      <c r="G6" s="13"/>
    </row>
    <row r="7" ht="18.95" customHeight="1" spans="1:7">
      <c r="A7" s="16" t="s">
        <v>134</v>
      </c>
      <c r="B7" s="80">
        <v>199325683.03</v>
      </c>
      <c r="C7" s="81" t="s">
        <v>135</v>
      </c>
      <c r="D7" s="82"/>
      <c r="E7" s="13"/>
      <c r="F7" s="13"/>
      <c r="G7" s="13"/>
    </row>
    <row r="8" ht="18.95" customHeight="1" spans="1:7">
      <c r="A8" s="16" t="s">
        <v>136</v>
      </c>
      <c r="B8" s="82"/>
      <c r="C8" s="81" t="s">
        <v>137</v>
      </c>
      <c r="D8" s="82"/>
      <c r="E8" s="13"/>
      <c r="F8" s="13"/>
      <c r="G8" s="13"/>
    </row>
    <row r="9" ht="18.95" customHeight="1" spans="1:7">
      <c r="A9" s="16" t="s">
        <v>138</v>
      </c>
      <c r="B9" s="82"/>
      <c r="C9" s="81" t="s">
        <v>139</v>
      </c>
      <c r="D9" s="82"/>
      <c r="E9" s="13"/>
      <c r="F9" s="13"/>
      <c r="G9" s="13"/>
    </row>
    <row r="10" ht="18.95" customHeight="1" spans="1:7">
      <c r="A10" s="16"/>
      <c r="B10" s="81"/>
      <c r="C10" s="81" t="s">
        <v>140</v>
      </c>
      <c r="D10" s="82"/>
      <c r="E10" s="13"/>
      <c r="F10" s="13"/>
      <c r="G10" s="13"/>
    </row>
    <row r="11" ht="18.95" customHeight="1" spans="1:7">
      <c r="A11" s="16"/>
      <c r="B11" s="81"/>
      <c r="C11" s="81" t="s">
        <v>141</v>
      </c>
      <c r="D11" s="82"/>
      <c r="E11" s="13"/>
      <c r="F11" s="13"/>
      <c r="G11" s="13"/>
    </row>
    <row r="12" ht="18.95" customHeight="1" spans="1:7">
      <c r="A12" s="16"/>
      <c r="B12" s="81"/>
      <c r="C12" s="81" t="s">
        <v>142</v>
      </c>
      <c r="D12" s="82"/>
      <c r="E12" s="13"/>
      <c r="F12" s="13"/>
      <c r="G12" s="13"/>
    </row>
    <row r="13" ht="18.95" customHeight="1" spans="1:7">
      <c r="A13" s="45"/>
      <c r="B13" s="83"/>
      <c r="C13" s="81" t="s">
        <v>143</v>
      </c>
      <c r="D13" s="82"/>
      <c r="E13" s="13"/>
      <c r="F13" s="13"/>
      <c r="G13" s="13"/>
    </row>
    <row r="14" ht="18.95" customHeight="1" spans="1:7">
      <c r="A14" s="16"/>
      <c r="B14" s="81"/>
      <c r="C14" s="81" t="s">
        <v>144</v>
      </c>
      <c r="D14" s="82">
        <v>199227896.31</v>
      </c>
      <c r="E14" s="13"/>
      <c r="F14" s="13"/>
      <c r="G14" s="84"/>
    </row>
    <row r="15" ht="18.95" customHeight="1" spans="1:7">
      <c r="A15" s="16"/>
      <c r="B15" s="81"/>
      <c r="C15" s="81" t="s">
        <v>145</v>
      </c>
      <c r="D15" s="82"/>
      <c r="E15" s="13"/>
      <c r="F15" s="13"/>
      <c r="G15" s="13"/>
    </row>
    <row r="16" ht="18.95" customHeight="1" spans="1:7">
      <c r="A16" s="16"/>
      <c r="B16" s="81"/>
      <c r="C16" s="81" t="s">
        <v>146</v>
      </c>
      <c r="D16" s="82">
        <v>97786.72</v>
      </c>
      <c r="E16" s="13"/>
      <c r="F16" s="13"/>
      <c r="G16" s="13"/>
    </row>
    <row r="17" ht="18.95" customHeight="1" spans="1:7">
      <c r="A17" s="16"/>
      <c r="B17" s="81"/>
      <c r="C17" s="81" t="s">
        <v>147</v>
      </c>
      <c r="D17" s="82"/>
      <c r="E17" s="13"/>
      <c r="F17" s="13"/>
      <c r="G17" s="13"/>
    </row>
    <row r="18" ht="18.95" customHeight="1" spans="1:7">
      <c r="A18" s="16"/>
      <c r="B18" s="81"/>
      <c r="C18" s="81" t="s">
        <v>148</v>
      </c>
      <c r="D18" s="82"/>
      <c r="E18" s="13"/>
      <c r="F18" s="13"/>
      <c r="G18" s="13"/>
    </row>
    <row r="19" ht="18.95" customHeight="1" spans="1:7">
      <c r="A19" s="16"/>
      <c r="B19" s="81"/>
      <c r="C19" s="81" t="s">
        <v>149</v>
      </c>
      <c r="D19" s="82"/>
      <c r="E19" s="13"/>
      <c r="F19" s="13"/>
      <c r="G19" s="13"/>
    </row>
    <row r="20" ht="18.95" customHeight="1" spans="1:7">
      <c r="A20" s="16"/>
      <c r="B20" s="81"/>
      <c r="C20" s="81" t="s">
        <v>150</v>
      </c>
      <c r="D20" s="82"/>
      <c r="E20" s="13"/>
      <c r="F20" s="13"/>
      <c r="G20" s="13"/>
    </row>
    <row r="21" ht="18.95" customHeight="1" spans="1:7">
      <c r="A21" s="16"/>
      <c r="B21" s="81"/>
      <c r="C21" s="81" t="s">
        <v>151</v>
      </c>
      <c r="D21" s="82"/>
      <c r="E21" s="13"/>
      <c r="F21" s="13"/>
      <c r="G21" s="13"/>
    </row>
    <row r="22" ht="18.95" customHeight="1" spans="1:7">
      <c r="A22" s="16"/>
      <c r="B22" s="81"/>
      <c r="C22" s="81" t="s">
        <v>152</v>
      </c>
      <c r="D22" s="82"/>
      <c r="E22" s="13"/>
      <c r="F22" s="13"/>
      <c r="G22" s="13"/>
    </row>
    <row r="23" ht="18.95" customHeight="1" spans="1:7">
      <c r="A23" s="16"/>
      <c r="B23" s="81"/>
      <c r="C23" s="81" t="s">
        <v>153</v>
      </c>
      <c r="D23" s="82"/>
      <c r="E23" s="13"/>
      <c r="F23" s="13"/>
      <c r="G23" s="13"/>
    </row>
    <row r="24" ht="18.95" customHeight="1" spans="1:7">
      <c r="A24" s="16"/>
      <c r="B24" s="81"/>
      <c r="C24" s="81" t="s">
        <v>154</v>
      </c>
      <c r="D24" s="82"/>
      <c r="E24" s="13"/>
      <c r="F24" s="13"/>
      <c r="G24" s="13"/>
    </row>
    <row r="25" ht="18.95" customHeight="1" spans="1:7">
      <c r="A25" s="16"/>
      <c r="B25" s="81"/>
      <c r="C25" s="81" t="s">
        <v>155</v>
      </c>
      <c r="D25" s="82"/>
      <c r="E25" s="13"/>
      <c r="F25" s="13"/>
      <c r="G25" s="13"/>
    </row>
    <row r="26" ht="18.95" customHeight="1" spans="1:7">
      <c r="A26" s="16"/>
      <c r="B26" s="81"/>
      <c r="C26" s="81" t="s">
        <v>156</v>
      </c>
      <c r="D26" s="82"/>
      <c r="E26" s="13"/>
      <c r="F26" s="13"/>
      <c r="G26" s="13"/>
    </row>
    <row r="27" ht="18.95" customHeight="1" spans="1:7">
      <c r="A27" s="16"/>
      <c r="B27" s="81"/>
      <c r="C27" s="81" t="s">
        <v>157</v>
      </c>
      <c r="D27" s="82"/>
      <c r="E27" s="13"/>
      <c r="F27" s="13"/>
      <c r="G27" s="13"/>
    </row>
    <row r="28" ht="18.95" customHeight="1" spans="1:7">
      <c r="A28" s="16"/>
      <c r="B28" s="81"/>
      <c r="C28" s="81" t="s">
        <v>158</v>
      </c>
      <c r="D28" s="82"/>
      <c r="E28" s="13"/>
      <c r="F28" s="13"/>
      <c r="G28" s="13"/>
    </row>
    <row r="29" ht="18.95" customHeight="1" spans="1:7">
      <c r="A29" s="16"/>
      <c r="B29" s="81"/>
      <c r="C29" s="81" t="s">
        <v>159</v>
      </c>
      <c r="D29" s="82"/>
      <c r="E29" s="13"/>
      <c r="F29" s="13"/>
      <c r="G29" s="13"/>
    </row>
    <row r="30" ht="18.95" customHeight="1" spans="1:7">
      <c r="A30" s="16"/>
      <c r="B30" s="81"/>
      <c r="C30" s="81" t="s">
        <v>160</v>
      </c>
      <c r="D30" s="82"/>
      <c r="E30" s="13"/>
      <c r="F30" s="13"/>
      <c r="G30" s="13"/>
    </row>
    <row r="31" ht="18.95" customHeight="1" spans="1:7">
      <c r="A31" s="16"/>
      <c r="B31" s="81"/>
      <c r="C31" s="81" t="s">
        <v>161</v>
      </c>
      <c r="D31" s="82"/>
      <c r="E31" s="13"/>
      <c r="F31" s="13"/>
      <c r="G31" s="13"/>
    </row>
    <row r="32" ht="18.95" customHeight="1" spans="1:7">
      <c r="A32" s="16"/>
      <c r="B32" s="81"/>
      <c r="C32" s="81" t="s">
        <v>162</v>
      </c>
      <c r="D32" s="82"/>
      <c r="E32" s="13"/>
      <c r="F32" s="13"/>
      <c r="G32" s="13"/>
    </row>
    <row r="33" ht="18.95" customHeight="1" spans="1:7">
      <c r="A33" s="16"/>
      <c r="B33" s="81"/>
      <c r="C33" s="81" t="s">
        <v>163</v>
      </c>
      <c r="D33" s="82"/>
      <c r="E33" s="13"/>
      <c r="F33" s="13"/>
      <c r="G33" s="13"/>
    </row>
    <row r="34" ht="18.95" customHeight="1" spans="1:7">
      <c r="A34" s="16"/>
      <c r="B34" s="81"/>
      <c r="C34" s="81" t="s">
        <v>164</v>
      </c>
      <c r="D34" s="82"/>
      <c r="E34" s="13"/>
      <c r="F34" s="13"/>
      <c r="G34" s="13"/>
    </row>
    <row r="35" ht="18.95" customHeight="1" spans="1:7">
      <c r="A35" s="16"/>
      <c r="B35" s="81"/>
      <c r="C35" s="81" t="s">
        <v>165</v>
      </c>
      <c r="D35" s="82"/>
      <c r="E35" s="13"/>
      <c r="F35" s="13"/>
      <c r="G35" s="13"/>
    </row>
    <row r="36" ht="18.95" customHeight="1" spans="1:7">
      <c r="A36" s="16"/>
      <c r="B36" s="81"/>
      <c r="C36" s="81" t="s">
        <v>166</v>
      </c>
      <c r="D36" s="80"/>
      <c r="E36" s="13"/>
      <c r="F36" s="13"/>
      <c r="G36" s="13"/>
    </row>
    <row r="37" ht="18.95" customHeight="1" spans="1:7">
      <c r="A37" s="74" t="s">
        <v>167</v>
      </c>
      <c r="B37" s="83">
        <f>B6</f>
        <v>199325683.03</v>
      </c>
      <c r="C37" s="85" t="s">
        <v>168</v>
      </c>
      <c r="D37" s="86">
        <f>D6</f>
        <v>199325683.03</v>
      </c>
      <c r="E37" s="84"/>
      <c r="F37" s="13"/>
      <c r="G37" s="13"/>
    </row>
  </sheetData>
  <mergeCells count="4">
    <mergeCell ref="A2:D2"/>
    <mergeCell ref="C3:D3"/>
    <mergeCell ref="A4:B4"/>
    <mergeCell ref="C4:D4"/>
  </mergeCells>
  <pageMargins left="0.511805555555556" right="0.354166666666667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workbookViewId="0">
      <selection activeCell="B14" sqref="B14"/>
    </sheetView>
  </sheetViews>
  <sheetFormatPr defaultColWidth="10" defaultRowHeight="13.5" outlineLevelRow="6"/>
  <cols>
    <col min="1" max="1" width="15.75" customWidth="1"/>
    <col min="2" max="2" width="15.5" customWidth="1"/>
    <col min="3" max="3" width="16.5" customWidth="1"/>
    <col min="4" max="4" width="12.375" customWidth="1"/>
    <col min="5" max="5" width="15.25" customWidth="1"/>
    <col min="6" max="11" width="9.625" customWidth="1"/>
  </cols>
  <sheetData>
    <row r="1" ht="14.2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39.95" customHeight="1" spans="1:11">
      <c r="A2" s="12" t="s">
        <v>169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7" customHeight="1" spans="1:11">
      <c r="A3" s="13"/>
      <c r="B3" s="13"/>
      <c r="C3" s="13"/>
      <c r="D3" s="13"/>
      <c r="E3" s="13"/>
      <c r="F3" s="13"/>
      <c r="G3" s="13"/>
      <c r="H3" s="13"/>
      <c r="I3" s="13"/>
      <c r="J3" s="61" t="s">
        <v>35</v>
      </c>
      <c r="K3" s="61"/>
    </row>
    <row r="4" ht="22.7" customHeight="1" spans="1:11">
      <c r="A4" s="74" t="s">
        <v>170</v>
      </c>
      <c r="B4" s="74" t="s">
        <v>117</v>
      </c>
      <c r="C4" s="74" t="s">
        <v>171</v>
      </c>
      <c r="D4" s="74"/>
      <c r="E4" s="74"/>
      <c r="F4" s="74" t="s">
        <v>172</v>
      </c>
      <c r="G4" s="74"/>
      <c r="H4" s="74"/>
      <c r="I4" s="74" t="s">
        <v>173</v>
      </c>
      <c r="J4" s="74"/>
      <c r="K4" s="74"/>
    </row>
    <row r="5" ht="22.7" customHeight="1" spans="1:11">
      <c r="A5" s="74"/>
      <c r="B5" s="74"/>
      <c r="C5" s="15" t="s">
        <v>117</v>
      </c>
      <c r="D5" s="15" t="s">
        <v>114</v>
      </c>
      <c r="E5" s="15" t="s">
        <v>115</v>
      </c>
      <c r="F5" s="15" t="s">
        <v>117</v>
      </c>
      <c r="G5" s="15" t="s">
        <v>114</v>
      </c>
      <c r="H5" s="15" t="s">
        <v>115</v>
      </c>
      <c r="I5" s="15" t="s">
        <v>117</v>
      </c>
      <c r="J5" s="15" t="s">
        <v>114</v>
      </c>
      <c r="K5" s="15" t="s">
        <v>115</v>
      </c>
    </row>
    <row r="6" ht="22.7" customHeight="1" spans="1:11">
      <c r="A6" s="45" t="s">
        <v>117</v>
      </c>
      <c r="B6" s="75">
        <f>B7</f>
        <v>199325683.03</v>
      </c>
      <c r="C6" s="75">
        <f>C7</f>
        <v>199325683.03</v>
      </c>
      <c r="D6" s="75">
        <f>D7</f>
        <v>1833928.03</v>
      </c>
      <c r="E6" s="75">
        <f>E7</f>
        <v>197491755</v>
      </c>
      <c r="F6" s="75"/>
      <c r="G6" s="75"/>
      <c r="H6" s="75"/>
      <c r="I6" s="75"/>
      <c r="J6" s="75"/>
      <c r="K6" s="75"/>
    </row>
    <row r="7" ht="39" customHeight="1" spans="1:11">
      <c r="A7" s="76" t="s">
        <v>174</v>
      </c>
      <c r="B7" s="77">
        <f>C7+F7+I7</f>
        <v>199325683.03</v>
      </c>
      <c r="C7" s="77">
        <f>D7+E7</f>
        <v>199325683.03</v>
      </c>
      <c r="D7" s="78">
        <v>1833928.03</v>
      </c>
      <c r="E7" s="78">
        <v>197491755</v>
      </c>
      <c r="F7" s="79"/>
      <c r="G7" s="79"/>
      <c r="H7" s="79"/>
      <c r="I7" s="79"/>
      <c r="J7" s="79"/>
      <c r="K7" s="79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6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showZeros="0" workbookViewId="0">
      <selection activeCell="H13" sqref="H13"/>
    </sheetView>
  </sheetViews>
  <sheetFormatPr defaultColWidth="10" defaultRowHeight="13.5" outlineLevelCol="4"/>
  <cols>
    <col min="1" max="1" width="11" customWidth="1"/>
    <col min="2" max="2" width="29.125" customWidth="1"/>
    <col min="3" max="3" width="15.875" customWidth="1"/>
    <col min="4" max="5" width="16.5" customWidth="1"/>
  </cols>
  <sheetData>
    <row r="1" ht="14.25" customHeight="1" spans="1:1">
      <c r="A1" s="60"/>
    </row>
    <row r="2" ht="36.95" customHeight="1" spans="1:5">
      <c r="A2" s="12" t="s">
        <v>175</v>
      </c>
      <c r="B2" s="12"/>
      <c r="C2" s="12"/>
      <c r="D2" s="12"/>
      <c r="E2" s="12"/>
    </row>
    <row r="3" ht="21.95" customHeight="1" spans="1:5">
      <c r="A3" s="13"/>
      <c r="B3" s="13"/>
      <c r="C3" s="61" t="s">
        <v>35</v>
      </c>
      <c r="D3" s="61"/>
      <c r="E3" s="61"/>
    </row>
    <row r="4" ht="22.7" customHeight="1" spans="1:5">
      <c r="A4" s="62" t="s">
        <v>112</v>
      </c>
      <c r="B4" s="62"/>
      <c r="C4" s="62" t="s">
        <v>171</v>
      </c>
      <c r="D4" s="62"/>
      <c r="E4" s="62"/>
    </row>
    <row r="5" ht="22.7" customHeight="1" spans="1:5">
      <c r="A5" s="63" t="s">
        <v>176</v>
      </c>
      <c r="B5" s="63" t="s">
        <v>177</v>
      </c>
      <c r="C5" s="64" t="s">
        <v>117</v>
      </c>
      <c r="D5" s="63" t="s">
        <v>114</v>
      </c>
      <c r="E5" s="63" t="s">
        <v>115</v>
      </c>
    </row>
    <row r="6" ht="22.7" customHeight="1" spans="1:5">
      <c r="A6" s="65"/>
      <c r="B6" s="66" t="s">
        <v>117</v>
      </c>
      <c r="C6" s="67">
        <f>D6+E6</f>
        <v>199325683.03</v>
      </c>
      <c r="D6" s="68">
        <f>D7+D17</f>
        <v>1833928.03</v>
      </c>
      <c r="E6" s="68">
        <f>E7+E17</f>
        <v>197491755</v>
      </c>
    </row>
    <row r="7" ht="32.1" customHeight="1" spans="1:5">
      <c r="A7" s="69" t="s">
        <v>178</v>
      </c>
      <c r="B7" s="70" t="s">
        <v>179</v>
      </c>
      <c r="C7" s="71">
        <f t="shared" ref="C7:C19" si="0">D7+E7</f>
        <v>199227896.31</v>
      </c>
      <c r="D7" s="71">
        <f>D8+D10+D13+D15</f>
        <v>1736141.31</v>
      </c>
      <c r="E7" s="71">
        <f>E8+E10+E13+E15</f>
        <v>197491755</v>
      </c>
    </row>
    <row r="8" ht="32.1" customHeight="1" spans="1:5">
      <c r="A8" s="69" t="s">
        <v>180</v>
      </c>
      <c r="B8" s="70" t="s">
        <v>181</v>
      </c>
      <c r="C8" s="71">
        <f t="shared" si="0"/>
        <v>1571987.71</v>
      </c>
      <c r="D8" s="71">
        <f>D9</f>
        <v>1571987.71</v>
      </c>
      <c r="E8" s="71">
        <f>E9</f>
        <v>0</v>
      </c>
    </row>
    <row r="9" ht="32.1" customHeight="1" spans="1:5">
      <c r="A9" s="69" t="s">
        <v>182</v>
      </c>
      <c r="B9" s="70" t="s">
        <v>183</v>
      </c>
      <c r="C9" s="71">
        <f t="shared" si="0"/>
        <v>1571987.71</v>
      </c>
      <c r="D9" s="71">
        <v>1571987.71</v>
      </c>
      <c r="E9" s="71"/>
    </row>
    <row r="10" ht="32.1" customHeight="1" spans="1:5">
      <c r="A10" s="69" t="s">
        <v>184</v>
      </c>
      <c r="B10" s="70" t="s">
        <v>185</v>
      </c>
      <c r="C10" s="71">
        <f t="shared" si="0"/>
        <v>152181.4</v>
      </c>
      <c r="D10" s="72">
        <f>D11+D12</f>
        <v>152181.4</v>
      </c>
      <c r="E10" s="72">
        <f>E11+E12</f>
        <v>0</v>
      </c>
    </row>
    <row r="11" ht="32.1" customHeight="1" spans="1:5">
      <c r="A11" s="69" t="s">
        <v>186</v>
      </c>
      <c r="B11" s="70" t="s">
        <v>187</v>
      </c>
      <c r="C11" s="71">
        <f t="shared" si="0"/>
        <v>56248</v>
      </c>
      <c r="D11" s="72">
        <v>56248</v>
      </c>
      <c r="E11" s="72"/>
    </row>
    <row r="12" ht="32.1" customHeight="1" spans="1:5">
      <c r="A12" s="69" t="s">
        <v>188</v>
      </c>
      <c r="B12" s="70" t="s">
        <v>189</v>
      </c>
      <c r="C12" s="71">
        <f t="shared" si="0"/>
        <v>95933.4</v>
      </c>
      <c r="D12" s="72">
        <v>95933.4</v>
      </c>
      <c r="E12" s="72"/>
    </row>
    <row r="13" ht="32.1" customHeight="1" spans="1:5">
      <c r="A13" s="73">
        <v>20826</v>
      </c>
      <c r="B13" s="70" t="s">
        <v>190</v>
      </c>
      <c r="C13" s="71">
        <f t="shared" si="0"/>
        <v>195091755</v>
      </c>
      <c r="D13" s="72">
        <f t="shared" ref="D13:D18" si="1">D14</f>
        <v>0</v>
      </c>
      <c r="E13" s="72">
        <f>E14</f>
        <v>195091755</v>
      </c>
    </row>
    <row r="14" ht="32.1" customHeight="1" spans="1:5">
      <c r="A14" s="73">
        <v>2082602</v>
      </c>
      <c r="B14" s="70" t="s">
        <v>191</v>
      </c>
      <c r="C14" s="71">
        <f t="shared" si="0"/>
        <v>195091755</v>
      </c>
      <c r="D14" s="72"/>
      <c r="E14" s="72">
        <v>195091755</v>
      </c>
    </row>
    <row r="15" ht="32.1" customHeight="1" spans="1:5">
      <c r="A15" s="73">
        <v>20899</v>
      </c>
      <c r="B15" s="70" t="s">
        <v>192</v>
      </c>
      <c r="C15" s="71">
        <f t="shared" si="0"/>
        <v>2411972.2</v>
      </c>
      <c r="D15" s="72">
        <f t="shared" si="1"/>
        <v>11972.2</v>
      </c>
      <c r="E15" s="72">
        <f>E16</f>
        <v>2400000</v>
      </c>
    </row>
    <row r="16" ht="32.1" customHeight="1" spans="1:5">
      <c r="A16" s="73">
        <v>2089999</v>
      </c>
      <c r="B16" s="70" t="s">
        <v>192</v>
      </c>
      <c r="C16" s="71">
        <f t="shared" si="0"/>
        <v>2411972.2</v>
      </c>
      <c r="D16" s="72">
        <v>11972.2</v>
      </c>
      <c r="E16" s="72">
        <v>2400000</v>
      </c>
    </row>
    <row r="17" ht="32.1" customHeight="1" spans="1:5">
      <c r="A17" s="73">
        <v>210</v>
      </c>
      <c r="B17" s="70" t="s">
        <v>193</v>
      </c>
      <c r="C17" s="71">
        <f t="shared" si="0"/>
        <v>97786.72</v>
      </c>
      <c r="D17" s="72">
        <f t="shared" si="1"/>
        <v>97786.72</v>
      </c>
      <c r="E17" s="72"/>
    </row>
    <row r="18" ht="32.1" customHeight="1" spans="1:5">
      <c r="A18" s="73">
        <v>21011</v>
      </c>
      <c r="B18" s="70" t="s">
        <v>194</v>
      </c>
      <c r="C18" s="71">
        <f t="shared" si="0"/>
        <v>97786.72</v>
      </c>
      <c r="D18" s="72">
        <f t="shared" si="1"/>
        <v>97786.72</v>
      </c>
      <c r="E18" s="72"/>
    </row>
    <row r="19" ht="32.1" customHeight="1" spans="1:5">
      <c r="A19" s="73">
        <v>2101102</v>
      </c>
      <c r="B19" s="70" t="s">
        <v>195</v>
      </c>
      <c r="C19" s="71">
        <f t="shared" si="0"/>
        <v>97786.72</v>
      </c>
      <c r="D19" s="72">
        <v>97786.72</v>
      </c>
      <c r="E19" s="72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98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"/>
  <sheetViews>
    <sheetView topLeftCell="A2" workbookViewId="0">
      <selection activeCell="G27" sqref="G27"/>
    </sheetView>
  </sheetViews>
  <sheetFormatPr defaultColWidth="10" defaultRowHeight="13.5" outlineLevelCol="4"/>
  <cols>
    <col min="1" max="1" width="9.875" style="47" customWidth="1"/>
    <col min="2" max="2" width="34.875" style="47" customWidth="1"/>
    <col min="3" max="3" width="16" style="47" customWidth="1"/>
    <col min="4" max="4" width="17.875" style="47" customWidth="1"/>
    <col min="5" max="5" width="15.25" style="47" customWidth="1"/>
    <col min="6" max="16384" width="10" style="47"/>
  </cols>
  <sheetData>
    <row r="1" ht="18" customHeight="1" spans="1:5">
      <c r="A1" s="48"/>
      <c r="B1" s="48"/>
      <c r="C1" s="48"/>
      <c r="D1" s="48"/>
      <c r="E1" s="48"/>
    </row>
    <row r="2" ht="39.95" customHeight="1" spans="1:5">
      <c r="A2" s="49" t="s">
        <v>196</v>
      </c>
      <c r="B2" s="49"/>
      <c r="C2" s="49"/>
      <c r="D2" s="49"/>
      <c r="E2" s="49"/>
    </row>
    <row r="3" ht="22.7" customHeight="1" spans="1:5">
      <c r="A3" s="50"/>
      <c r="B3" s="50"/>
      <c r="C3" s="51"/>
      <c r="D3" s="51"/>
      <c r="E3" s="52" t="s">
        <v>35</v>
      </c>
    </row>
    <row r="4" ht="22.7" customHeight="1" spans="1:5">
      <c r="A4" s="53" t="s">
        <v>197</v>
      </c>
      <c r="B4" s="53"/>
      <c r="C4" s="53" t="s">
        <v>198</v>
      </c>
      <c r="D4" s="53"/>
      <c r="E4" s="53"/>
    </row>
    <row r="5" ht="22.7" customHeight="1" spans="1:5">
      <c r="A5" s="53" t="s">
        <v>176</v>
      </c>
      <c r="B5" s="53" t="s">
        <v>177</v>
      </c>
      <c r="C5" s="53" t="s">
        <v>117</v>
      </c>
      <c r="D5" s="53" t="s">
        <v>199</v>
      </c>
      <c r="E5" s="53" t="s">
        <v>200</v>
      </c>
    </row>
    <row r="6" ht="22.7" customHeight="1" spans="1:5">
      <c r="A6" s="53"/>
      <c r="B6" s="54" t="s">
        <v>117</v>
      </c>
      <c r="C6" s="55">
        <f t="shared" ref="C6:C28" si="0">D6+E6</f>
        <v>1833928.03</v>
      </c>
      <c r="D6" s="55">
        <f>D7+D29</f>
        <v>1720241.1</v>
      </c>
      <c r="E6" s="55">
        <f>E15</f>
        <v>113686.93</v>
      </c>
    </row>
    <row r="7" ht="27" customHeight="1" spans="1:5">
      <c r="A7" s="38" t="s">
        <v>201</v>
      </c>
      <c r="B7" s="39" t="s">
        <v>202</v>
      </c>
      <c r="C7" s="55">
        <f t="shared" si="0"/>
        <v>1663993.1</v>
      </c>
      <c r="D7" s="56">
        <f>SUM(D8:D14)</f>
        <v>1663993.1</v>
      </c>
      <c r="E7" s="56"/>
    </row>
    <row r="8" ht="27" customHeight="1" spans="1:5">
      <c r="A8" s="57" t="s">
        <v>203</v>
      </c>
      <c r="B8" s="42" t="s">
        <v>204</v>
      </c>
      <c r="C8" s="55">
        <f t="shared" si="0"/>
        <v>701466.89</v>
      </c>
      <c r="D8" s="56">
        <v>701466.89</v>
      </c>
      <c r="E8" s="56"/>
    </row>
    <row r="9" ht="27" customHeight="1" spans="1:5">
      <c r="A9" s="57" t="s">
        <v>205</v>
      </c>
      <c r="B9" s="42" t="s">
        <v>206</v>
      </c>
      <c r="C9" s="55">
        <f t="shared" si="0"/>
        <v>81307.7</v>
      </c>
      <c r="D9" s="58">
        <v>81307.7</v>
      </c>
      <c r="E9" s="58"/>
    </row>
    <row r="10" ht="27" customHeight="1" spans="1:5">
      <c r="A10" s="57" t="s">
        <v>207</v>
      </c>
      <c r="B10" s="42" t="s">
        <v>208</v>
      </c>
      <c r="C10" s="55">
        <f t="shared" si="0"/>
        <v>289500</v>
      </c>
      <c r="D10" s="58">
        <v>289500</v>
      </c>
      <c r="E10" s="58"/>
    </row>
    <row r="11" ht="16.5" spans="1:5">
      <c r="A11" s="57" t="s">
        <v>209</v>
      </c>
      <c r="B11" s="42" t="s">
        <v>210</v>
      </c>
      <c r="C11" s="55">
        <f t="shared" si="0"/>
        <v>386026.2</v>
      </c>
      <c r="D11" s="58">
        <v>386026.2</v>
      </c>
      <c r="E11" s="58"/>
    </row>
    <row r="12" ht="16.5" spans="1:5">
      <c r="A12" s="57" t="s">
        <v>211</v>
      </c>
      <c r="B12" s="42" t="s">
        <v>212</v>
      </c>
      <c r="C12" s="55">
        <f t="shared" si="0"/>
        <v>95933.4</v>
      </c>
      <c r="D12" s="58">
        <v>95933.4</v>
      </c>
      <c r="E12" s="58"/>
    </row>
    <row r="13" ht="16.5" spans="1:5">
      <c r="A13" s="57" t="s">
        <v>213</v>
      </c>
      <c r="B13" s="42" t="s">
        <v>214</v>
      </c>
      <c r="C13" s="55">
        <f t="shared" si="0"/>
        <v>97786.71</v>
      </c>
      <c r="D13" s="58">
        <v>97786.71</v>
      </c>
      <c r="E13" s="58"/>
    </row>
    <row r="14" ht="16.5" spans="1:5">
      <c r="A14" s="57" t="s">
        <v>215</v>
      </c>
      <c r="B14" s="42" t="s">
        <v>216</v>
      </c>
      <c r="C14" s="55">
        <f t="shared" si="0"/>
        <v>11972.2</v>
      </c>
      <c r="D14" s="58">
        <v>11972.2</v>
      </c>
      <c r="E14" s="58"/>
    </row>
    <row r="15" ht="14.25" spans="1:5">
      <c r="A15" s="38">
        <v>302</v>
      </c>
      <c r="B15" s="39" t="s">
        <v>217</v>
      </c>
      <c r="C15" s="55">
        <f t="shared" si="0"/>
        <v>113686.93</v>
      </c>
      <c r="D15" s="58"/>
      <c r="E15" s="58">
        <f>SUM(E16:E28)</f>
        <v>113686.93</v>
      </c>
    </row>
    <row r="16" spans="1:5">
      <c r="A16" s="41" t="s">
        <v>218</v>
      </c>
      <c r="B16" s="42" t="s">
        <v>219</v>
      </c>
      <c r="C16" s="55">
        <f t="shared" si="0"/>
        <v>43000</v>
      </c>
      <c r="D16" s="58"/>
      <c r="E16" s="58">
        <v>43000</v>
      </c>
    </row>
    <row r="17" spans="1:5">
      <c r="A17" s="41" t="s">
        <v>220</v>
      </c>
      <c r="B17" s="42" t="s">
        <v>221</v>
      </c>
      <c r="C17" s="55">
        <f t="shared" si="0"/>
        <v>15000</v>
      </c>
      <c r="D17" s="58"/>
      <c r="E17" s="58">
        <v>15000</v>
      </c>
    </row>
    <row r="18" spans="1:5">
      <c r="A18" s="41" t="s">
        <v>222</v>
      </c>
      <c r="B18" s="42" t="s">
        <v>223</v>
      </c>
      <c r="C18" s="55">
        <f t="shared" si="0"/>
        <v>2000</v>
      </c>
      <c r="D18" s="58"/>
      <c r="E18" s="58">
        <v>2000</v>
      </c>
    </row>
    <row r="19" spans="1:5">
      <c r="A19" s="41" t="s">
        <v>224</v>
      </c>
      <c r="B19" s="42" t="s">
        <v>225</v>
      </c>
      <c r="C19" s="55">
        <f t="shared" si="0"/>
        <v>0</v>
      </c>
      <c r="D19" s="58"/>
      <c r="E19" s="58"/>
    </row>
    <row r="20" spans="1:5">
      <c r="A20" s="41" t="s">
        <v>226</v>
      </c>
      <c r="B20" s="42" t="s">
        <v>227</v>
      </c>
      <c r="C20" s="55">
        <f t="shared" si="0"/>
        <v>0</v>
      </c>
      <c r="D20" s="58"/>
      <c r="E20" s="58"/>
    </row>
    <row r="21" spans="1:5">
      <c r="A21" s="41" t="s">
        <v>228</v>
      </c>
      <c r="B21" s="42" t="s">
        <v>229</v>
      </c>
      <c r="C21" s="55">
        <f t="shared" si="0"/>
        <v>5000</v>
      </c>
      <c r="D21" s="58"/>
      <c r="E21" s="58">
        <v>5000</v>
      </c>
    </row>
    <row r="22" spans="1:5">
      <c r="A22" s="41" t="s">
        <v>230</v>
      </c>
      <c r="B22" s="42" t="s">
        <v>231</v>
      </c>
      <c r="C22" s="55">
        <f t="shared" si="0"/>
        <v>10000</v>
      </c>
      <c r="D22" s="58"/>
      <c r="E22" s="58">
        <v>10000</v>
      </c>
    </row>
    <row r="23" spans="1:5">
      <c r="A23" s="41" t="s">
        <v>232</v>
      </c>
      <c r="B23" s="42" t="s">
        <v>233</v>
      </c>
      <c r="C23" s="55">
        <f t="shared" si="0"/>
        <v>0</v>
      </c>
      <c r="D23" s="58"/>
      <c r="E23" s="58"/>
    </row>
    <row r="24" spans="1:5">
      <c r="A24" s="41" t="s">
        <v>234</v>
      </c>
      <c r="B24" s="42" t="s">
        <v>235</v>
      </c>
      <c r="C24" s="55">
        <f t="shared" si="0"/>
        <v>0</v>
      </c>
      <c r="D24" s="58"/>
      <c r="E24" s="58"/>
    </row>
    <row r="25" spans="1:5">
      <c r="A25" s="41" t="s">
        <v>236</v>
      </c>
      <c r="B25" s="42" t="s">
        <v>237</v>
      </c>
      <c r="C25" s="55">
        <f t="shared" si="0"/>
        <v>0</v>
      </c>
      <c r="D25" s="58"/>
      <c r="E25" s="58"/>
    </row>
    <row r="26" spans="1:5">
      <c r="A26" s="41" t="s">
        <v>238</v>
      </c>
      <c r="B26" s="42" t="s">
        <v>239</v>
      </c>
      <c r="C26" s="55">
        <f t="shared" si="0"/>
        <v>0</v>
      </c>
      <c r="D26" s="58"/>
      <c r="E26" s="58"/>
    </row>
    <row r="27" spans="1:5">
      <c r="A27" s="41" t="s">
        <v>240</v>
      </c>
      <c r="B27" s="42" t="s">
        <v>241</v>
      </c>
      <c r="C27" s="55">
        <f t="shared" si="0"/>
        <v>21767.63</v>
      </c>
      <c r="D27" s="58"/>
      <c r="E27" s="58">
        <v>21767.63</v>
      </c>
    </row>
    <row r="28" spans="1:5">
      <c r="A28" s="41" t="s">
        <v>242</v>
      </c>
      <c r="B28" s="42" t="s">
        <v>243</v>
      </c>
      <c r="C28" s="55">
        <f t="shared" si="0"/>
        <v>16919.3</v>
      </c>
      <c r="D28" s="58"/>
      <c r="E28" s="58">
        <v>16919.3</v>
      </c>
    </row>
    <row r="29" ht="14.25" spans="1:5">
      <c r="A29" s="38">
        <v>303</v>
      </c>
      <c r="B29" s="39" t="s">
        <v>244</v>
      </c>
      <c r="C29" s="55">
        <f t="shared" ref="C29:C32" si="1">D29+E29</f>
        <v>56248</v>
      </c>
      <c r="D29" s="58">
        <f>SUM(D30:D32)</f>
        <v>56248</v>
      </c>
      <c r="E29" s="58"/>
    </row>
    <row r="30" ht="16.5" spans="1:5">
      <c r="A30" s="59" t="s">
        <v>245</v>
      </c>
      <c r="B30" s="57" t="s">
        <v>246</v>
      </c>
      <c r="C30" s="55">
        <f t="shared" si="1"/>
        <v>56248</v>
      </c>
      <c r="D30" s="58">
        <v>56248</v>
      </c>
      <c r="E30" s="58"/>
    </row>
    <row r="31" ht="16.5" spans="1:5">
      <c r="A31" s="59" t="s">
        <v>247</v>
      </c>
      <c r="B31" s="57" t="s">
        <v>248</v>
      </c>
      <c r="C31" s="55">
        <f t="shared" si="1"/>
        <v>0</v>
      </c>
      <c r="D31" s="58"/>
      <c r="E31" s="58"/>
    </row>
    <row r="32" ht="16.5" spans="1:5">
      <c r="A32" s="59" t="s">
        <v>249</v>
      </c>
      <c r="B32" s="57" t="s">
        <v>250</v>
      </c>
      <c r="C32" s="55">
        <f t="shared" si="1"/>
        <v>0</v>
      </c>
      <c r="D32" s="58"/>
      <c r="E32" s="58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93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8" sqref="A8"/>
    </sheetView>
  </sheetViews>
  <sheetFormatPr defaultColWidth="10" defaultRowHeight="13.5" outlineLevelRow="7" outlineLevelCol="7"/>
  <cols>
    <col min="1" max="1" width="23.375" customWidth="1"/>
    <col min="2" max="2" width="9.75" customWidth="1"/>
    <col min="3" max="3" width="12.875" customWidth="1"/>
    <col min="4" max="7" width="9.75" customWidth="1"/>
    <col min="8" max="8" width="10.25" customWidth="1"/>
  </cols>
  <sheetData>
    <row r="1" ht="14.25" customHeight="1" spans="1:8">
      <c r="A1" s="11"/>
      <c r="B1" s="11"/>
      <c r="C1" s="11"/>
      <c r="D1" s="11"/>
      <c r="E1" s="11"/>
      <c r="F1" s="11"/>
      <c r="G1" s="11"/>
      <c r="H1" s="11"/>
    </row>
    <row r="2" ht="39.95" customHeight="1" spans="1:8">
      <c r="A2" s="43" t="s">
        <v>251</v>
      </c>
      <c r="B2" s="43"/>
      <c r="C2" s="43"/>
      <c r="D2" s="43"/>
      <c r="E2" s="43"/>
      <c r="F2" s="43"/>
      <c r="G2" s="43"/>
      <c r="H2" s="43"/>
    </row>
    <row r="3" ht="22.7" customHeight="1" spans="1:8">
      <c r="A3" s="11"/>
      <c r="B3" s="11"/>
      <c r="C3" s="11"/>
      <c r="D3" s="11"/>
      <c r="E3" s="11"/>
      <c r="F3" s="11"/>
      <c r="G3" s="11"/>
      <c r="H3" s="44" t="s">
        <v>35</v>
      </c>
    </row>
    <row r="4" ht="22.7" customHeight="1" spans="1:8">
      <c r="A4" s="15" t="s">
        <v>170</v>
      </c>
      <c r="B4" s="15" t="s">
        <v>252</v>
      </c>
      <c r="C4" s="15"/>
      <c r="D4" s="15"/>
      <c r="E4" s="15"/>
      <c r="F4" s="15"/>
      <c r="G4" s="15" t="s">
        <v>253</v>
      </c>
      <c r="H4" s="15" t="s">
        <v>254</v>
      </c>
    </row>
    <row r="5" ht="22.7" customHeight="1" spans="1:8">
      <c r="A5" s="15"/>
      <c r="B5" s="15" t="s">
        <v>117</v>
      </c>
      <c r="C5" s="15" t="s">
        <v>255</v>
      </c>
      <c r="D5" s="15" t="s">
        <v>256</v>
      </c>
      <c r="E5" s="15" t="s">
        <v>257</v>
      </c>
      <c r="F5" s="15"/>
      <c r="G5" s="15"/>
      <c r="H5" s="15"/>
    </row>
    <row r="6" ht="22.7" customHeight="1" spans="1:8">
      <c r="A6" s="15"/>
      <c r="B6" s="15"/>
      <c r="C6" s="15"/>
      <c r="D6" s="15"/>
      <c r="E6" s="15" t="s">
        <v>258</v>
      </c>
      <c r="F6" s="15" t="s">
        <v>259</v>
      </c>
      <c r="G6" s="15"/>
      <c r="H6" s="15"/>
    </row>
    <row r="7" ht="22.7" customHeight="1" spans="1:8">
      <c r="A7" s="45" t="s">
        <v>117</v>
      </c>
      <c r="B7" s="46"/>
      <c r="C7" s="46"/>
      <c r="D7" s="46"/>
      <c r="E7" s="46"/>
      <c r="F7" s="46"/>
      <c r="G7" s="46"/>
      <c r="H7" s="46"/>
    </row>
    <row r="8" ht="22.7" customHeight="1" spans="1:8">
      <c r="A8" s="16" t="s">
        <v>174</v>
      </c>
      <c r="B8" s="46"/>
      <c r="C8" s="46"/>
      <c r="D8" s="46"/>
      <c r="E8" s="46"/>
      <c r="F8" s="46"/>
      <c r="G8" s="46"/>
      <c r="H8" s="4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92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showZeros="0" workbookViewId="0">
      <selection activeCell="F14" sqref="F14"/>
    </sheetView>
  </sheetViews>
  <sheetFormatPr defaultColWidth="10" defaultRowHeight="15"/>
  <cols>
    <col min="1" max="1" width="9.75" customWidth="1"/>
    <col min="2" max="2" width="12" style="18" customWidth="1"/>
    <col min="3" max="3" width="21.75" style="18" customWidth="1"/>
    <col min="4" max="4" width="15.5" customWidth="1"/>
    <col min="5" max="5" width="15" customWidth="1"/>
    <col min="6" max="6" width="15.875" customWidth="1"/>
    <col min="7" max="10" width="9.75" customWidth="1"/>
  </cols>
  <sheetData>
    <row r="1" ht="14.25" customHeight="1" spans="1:10">
      <c r="A1" s="11"/>
      <c r="B1" s="27"/>
      <c r="C1" s="28"/>
      <c r="D1" s="11"/>
      <c r="E1" s="11"/>
      <c r="F1" s="11"/>
      <c r="G1" s="11"/>
      <c r="H1" s="11"/>
      <c r="I1" s="11"/>
      <c r="J1" s="11"/>
    </row>
    <row r="2" ht="39.95" customHeight="1" spans="1:10">
      <c r="A2" s="12" t="s">
        <v>260</v>
      </c>
      <c r="B2" s="21"/>
      <c r="C2" s="21"/>
      <c r="D2" s="12"/>
      <c r="E2" s="12"/>
      <c r="F2" s="12"/>
      <c r="G2" s="11"/>
      <c r="H2" s="11"/>
      <c r="I2" s="11"/>
      <c r="J2" s="11"/>
    </row>
    <row r="3" ht="22.7" customHeight="1" spans="1:10">
      <c r="A3" s="13"/>
      <c r="D3" s="13"/>
      <c r="E3" s="13"/>
      <c r="F3" s="13" t="s">
        <v>35</v>
      </c>
      <c r="G3" s="11"/>
      <c r="H3" s="11"/>
      <c r="I3" s="11"/>
      <c r="J3" s="11"/>
    </row>
    <row r="4" ht="22.7" customHeight="1" spans="1:10">
      <c r="A4" s="29" t="s">
        <v>261</v>
      </c>
      <c r="B4" s="30" t="s">
        <v>262</v>
      </c>
      <c r="C4" s="31" t="s">
        <v>263</v>
      </c>
      <c r="D4" s="29" t="s">
        <v>117</v>
      </c>
      <c r="E4" s="29" t="s">
        <v>114</v>
      </c>
      <c r="F4" s="29" t="s">
        <v>115</v>
      </c>
      <c r="G4" s="11"/>
      <c r="H4" s="11"/>
      <c r="I4" s="11"/>
      <c r="J4" s="11"/>
    </row>
    <row r="5" ht="27.95" customHeight="1" spans="1:10">
      <c r="A5" s="32" t="s">
        <v>117</v>
      </c>
      <c r="B5" s="33"/>
      <c r="C5" s="34"/>
      <c r="D5" s="35">
        <f t="shared" ref="D5:D19" si="0">E5+F5</f>
        <v>113686.93</v>
      </c>
      <c r="E5" s="35">
        <f>E6</f>
        <v>113686.93</v>
      </c>
      <c r="F5" s="36"/>
      <c r="G5" s="13"/>
      <c r="H5" s="13"/>
      <c r="I5" s="13"/>
      <c r="J5" s="13"/>
    </row>
    <row r="6" ht="27.95" customHeight="1" spans="1:6">
      <c r="A6" s="37">
        <v>1</v>
      </c>
      <c r="B6" s="38">
        <v>302</v>
      </c>
      <c r="C6" s="39" t="s">
        <v>217</v>
      </c>
      <c r="D6" s="35">
        <f t="shared" si="0"/>
        <v>113686.93</v>
      </c>
      <c r="E6" s="35">
        <f>SUM(E7:E19)</f>
        <v>113686.93</v>
      </c>
      <c r="F6" s="40"/>
    </row>
    <row r="7" ht="27.95" customHeight="1" spans="1:6">
      <c r="A7" s="37">
        <v>2</v>
      </c>
      <c r="B7" s="41" t="s">
        <v>218</v>
      </c>
      <c r="C7" s="42" t="s">
        <v>219</v>
      </c>
      <c r="D7" s="35">
        <f t="shared" si="0"/>
        <v>43000</v>
      </c>
      <c r="E7" s="35">
        <v>43000</v>
      </c>
      <c r="F7" s="40"/>
    </row>
    <row r="8" ht="27.95" customHeight="1" spans="1:6">
      <c r="A8" s="37">
        <v>3</v>
      </c>
      <c r="B8" s="41" t="s">
        <v>220</v>
      </c>
      <c r="C8" s="42" t="s">
        <v>221</v>
      </c>
      <c r="D8" s="35">
        <f t="shared" si="0"/>
        <v>15000</v>
      </c>
      <c r="E8" s="35">
        <v>15000</v>
      </c>
      <c r="F8" s="40"/>
    </row>
    <row r="9" ht="27.95" customHeight="1" spans="1:6">
      <c r="A9" s="37">
        <v>4</v>
      </c>
      <c r="B9" s="41" t="s">
        <v>222</v>
      </c>
      <c r="C9" s="42" t="s">
        <v>223</v>
      </c>
      <c r="D9" s="35">
        <f t="shared" si="0"/>
        <v>2000</v>
      </c>
      <c r="E9" s="35">
        <v>2000</v>
      </c>
      <c r="F9" s="40"/>
    </row>
    <row r="10" ht="27.95" customHeight="1" spans="1:6">
      <c r="A10" s="37">
        <v>5</v>
      </c>
      <c r="B10" s="41" t="s">
        <v>224</v>
      </c>
      <c r="C10" s="42" t="s">
        <v>225</v>
      </c>
      <c r="D10" s="35">
        <f t="shared" si="0"/>
        <v>0</v>
      </c>
      <c r="E10" s="35"/>
      <c r="F10" s="40"/>
    </row>
    <row r="11" ht="27.95" customHeight="1" spans="1:6">
      <c r="A11" s="37">
        <v>6</v>
      </c>
      <c r="B11" s="41" t="s">
        <v>226</v>
      </c>
      <c r="C11" s="42" t="s">
        <v>227</v>
      </c>
      <c r="D11" s="35">
        <f t="shared" si="0"/>
        <v>0</v>
      </c>
      <c r="E11" s="35"/>
      <c r="F11" s="40"/>
    </row>
    <row r="12" ht="27.95" customHeight="1" spans="1:6">
      <c r="A12" s="37">
        <v>7</v>
      </c>
      <c r="B12" s="41" t="s">
        <v>228</v>
      </c>
      <c r="C12" s="42" t="s">
        <v>229</v>
      </c>
      <c r="D12" s="35">
        <f t="shared" si="0"/>
        <v>5000</v>
      </c>
      <c r="E12" s="35">
        <v>5000</v>
      </c>
      <c r="F12" s="40"/>
    </row>
    <row r="13" ht="27.95" customHeight="1" spans="1:6">
      <c r="A13" s="37">
        <v>8</v>
      </c>
      <c r="B13" s="41" t="s">
        <v>230</v>
      </c>
      <c r="C13" s="42" t="s">
        <v>231</v>
      </c>
      <c r="D13" s="35">
        <f t="shared" si="0"/>
        <v>10000</v>
      </c>
      <c r="E13" s="35">
        <v>10000</v>
      </c>
      <c r="F13" s="40"/>
    </row>
    <row r="14" ht="27.95" customHeight="1" spans="1:6">
      <c r="A14" s="37">
        <v>9</v>
      </c>
      <c r="B14" s="41" t="s">
        <v>232</v>
      </c>
      <c r="C14" s="42" t="s">
        <v>233</v>
      </c>
      <c r="D14" s="35">
        <f t="shared" si="0"/>
        <v>0</v>
      </c>
      <c r="E14" s="35"/>
      <c r="F14" s="40"/>
    </row>
    <row r="15" ht="27.95" customHeight="1" spans="1:6">
      <c r="A15" s="37">
        <v>10</v>
      </c>
      <c r="B15" s="41" t="s">
        <v>234</v>
      </c>
      <c r="C15" s="42" t="s">
        <v>235</v>
      </c>
      <c r="D15" s="35">
        <f t="shared" si="0"/>
        <v>0</v>
      </c>
      <c r="E15" s="35"/>
      <c r="F15" s="40"/>
    </row>
    <row r="16" ht="27.95" customHeight="1" spans="1:6">
      <c r="A16" s="37">
        <v>11</v>
      </c>
      <c r="B16" s="41" t="s">
        <v>236</v>
      </c>
      <c r="C16" s="42" t="s">
        <v>237</v>
      </c>
      <c r="D16" s="35">
        <f t="shared" si="0"/>
        <v>0</v>
      </c>
      <c r="E16" s="35"/>
      <c r="F16" s="40"/>
    </row>
    <row r="17" ht="27.95" customHeight="1" spans="1:6">
      <c r="A17" s="37">
        <v>12</v>
      </c>
      <c r="B17" s="41" t="s">
        <v>238</v>
      </c>
      <c r="C17" s="42" t="s">
        <v>239</v>
      </c>
      <c r="D17" s="35">
        <f t="shared" si="0"/>
        <v>0</v>
      </c>
      <c r="E17" s="35"/>
      <c r="F17" s="40"/>
    </row>
    <row r="18" ht="27.95" customHeight="1" spans="1:6">
      <c r="A18" s="37">
        <v>13</v>
      </c>
      <c r="B18" s="41" t="s">
        <v>240</v>
      </c>
      <c r="C18" s="42" t="s">
        <v>241</v>
      </c>
      <c r="D18" s="35">
        <f t="shared" si="0"/>
        <v>21767.63</v>
      </c>
      <c r="E18" s="35">
        <v>21767.63</v>
      </c>
      <c r="F18" s="40"/>
    </row>
    <row r="19" ht="27.95" customHeight="1" spans="1:6">
      <c r="A19" s="37">
        <v>14</v>
      </c>
      <c r="B19" s="41" t="s">
        <v>242</v>
      </c>
      <c r="C19" s="42" t="s">
        <v>243</v>
      </c>
      <c r="D19" s="35">
        <f t="shared" si="0"/>
        <v>16919.3</v>
      </c>
      <c r="E19" s="35">
        <v>16919.3</v>
      </c>
      <c r="F19" s="40"/>
    </row>
    <row r="25" ht="13.5" spans="2:3">
      <c r="B25" s="19"/>
      <c r="C25" s="19"/>
    </row>
    <row r="26" ht="13.5" spans="2:3">
      <c r="B26" s="19"/>
      <c r="C26" s="19"/>
    </row>
    <row r="27" ht="13.5" spans="2:3">
      <c r="B27" s="19"/>
      <c r="C27" s="19"/>
    </row>
  </sheetData>
  <mergeCells count="2">
    <mergeCell ref="A2:F2"/>
    <mergeCell ref="A5:C5"/>
  </mergeCells>
  <pageMargins left="0.75" right="0.75" top="0.270000010728836" bottom="0.270000010728836" header="0" footer="0"/>
  <pageSetup paperSize="9" scale="98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9"/>
  </cols>
  <sheetData>
    <row r="1" ht="15" customHeight="1" spans="1:16">
      <c r="A1" s="20"/>
      <c r="B1" s="20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ht="32.25" customHeight="1" spans="1:16">
      <c r="A2" s="21" t="s">
        <v>264</v>
      </c>
      <c r="B2" s="21"/>
      <c r="C2" s="21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ht="15" customHeight="1" spans="1:16">
      <c r="A3" s="19"/>
      <c r="B3" s="19"/>
      <c r="C3" s="22" t="s">
        <v>35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ht="25.5" customHeight="1" spans="1:16">
      <c r="A4" s="23" t="s">
        <v>265</v>
      </c>
      <c r="B4" s="23"/>
      <c r="C4" s="24" t="s">
        <v>39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ht="25.5" customHeight="1" spans="1:16">
      <c r="A5" s="23" t="s">
        <v>266</v>
      </c>
      <c r="B5" s="23" t="s">
        <v>267</v>
      </c>
      <c r="C5" s="24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ht="25.5" customHeight="1" spans="1:16">
      <c r="A6" s="23" t="s">
        <v>117</v>
      </c>
      <c r="B6" s="23"/>
      <c r="C6" s="24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ht="26.25" customHeight="1" spans="1:16">
      <c r="A7" s="25"/>
      <c r="B7" s="25"/>
      <c r="C7" s="26">
        <v>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ht="26.25" customHeight="1" spans="1:16">
      <c r="A8" s="25"/>
      <c r="B8" s="25"/>
      <c r="C8" s="26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ht="26.25" customHeight="1" spans="1:16">
      <c r="A9" s="25"/>
      <c r="B9" s="25"/>
      <c r="C9" s="26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6.25" customHeight="1" spans="1:3">
      <c r="A10" s="25"/>
      <c r="B10" s="25"/>
      <c r="C10" s="26"/>
    </row>
    <row r="11" ht="26.25" customHeight="1" spans="1:3">
      <c r="A11" s="25"/>
      <c r="B11" s="25"/>
      <c r="C11" s="26"/>
    </row>
    <row r="12" ht="26.25" customHeight="1" spans="1:3">
      <c r="A12" s="25"/>
      <c r="B12" s="25"/>
      <c r="C12" s="2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F4" sqref="F4"/>
    </sheetView>
  </sheetViews>
  <sheetFormatPr defaultColWidth="10" defaultRowHeight="13.5" outlineLevelRow="4" outlineLevelCol="4"/>
  <cols>
    <col min="1" max="1" width="16" customWidth="1"/>
    <col min="2" max="2" width="13.375" customWidth="1"/>
    <col min="3" max="3" width="17.875" customWidth="1"/>
    <col min="4" max="4" width="21" customWidth="1"/>
    <col min="5" max="5" width="22.625" customWidth="1"/>
  </cols>
  <sheetData>
    <row r="1" ht="14.25" customHeight="1" spans="1:5">
      <c r="A1" s="11"/>
      <c r="B1" s="11"/>
      <c r="C1" s="11"/>
      <c r="D1" s="11"/>
      <c r="E1" s="11"/>
    </row>
    <row r="2" ht="39.95" customHeight="1" spans="1:5">
      <c r="A2" s="12" t="s">
        <v>268</v>
      </c>
      <c r="B2" s="12"/>
      <c r="C2" s="12"/>
      <c r="D2" s="12"/>
      <c r="E2" s="12"/>
    </row>
    <row r="3" ht="22.7" customHeight="1" spans="1:5">
      <c r="A3" s="13"/>
      <c r="B3" s="13"/>
      <c r="C3" s="13"/>
      <c r="D3" s="13"/>
      <c r="E3" s="14" t="s">
        <v>35</v>
      </c>
    </row>
    <row r="4" ht="22.7" customHeight="1" spans="1:5">
      <c r="A4" s="15" t="s">
        <v>170</v>
      </c>
      <c r="B4" s="15" t="s">
        <v>117</v>
      </c>
      <c r="C4" s="15" t="s">
        <v>269</v>
      </c>
      <c r="D4" s="15" t="s">
        <v>270</v>
      </c>
      <c r="E4" s="15" t="s">
        <v>271</v>
      </c>
    </row>
    <row r="5" ht="36.95" customHeight="1" spans="1:5">
      <c r="A5" s="16" t="s">
        <v>272</v>
      </c>
      <c r="B5" s="17"/>
      <c r="C5" s="17"/>
      <c r="D5" s="17"/>
      <c r="E5" s="17"/>
    </row>
  </sheetData>
  <mergeCells count="1">
    <mergeCell ref="A2:E2"/>
  </mergeCells>
  <pageMargins left="0.75" right="0.75" top="0.270000010728836" bottom="0.270000010728836" header="0" footer="0"/>
  <pageSetup paperSize="9" scale="96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"/>
  <sheetViews>
    <sheetView workbookViewId="0">
      <selection activeCell="E15" sqref="E15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273</v>
      </c>
      <c r="B1" s="1"/>
    </row>
    <row r="2" spans="1:2">
      <c r="A2" s="2"/>
      <c r="B2" s="3" t="s">
        <v>35</v>
      </c>
    </row>
    <row r="3" ht="15" customHeight="1" spans="1:2">
      <c r="A3" s="4" t="s">
        <v>38</v>
      </c>
      <c r="B3" s="5" t="s">
        <v>39</v>
      </c>
    </row>
    <row r="4" spans="1:2">
      <c r="A4" s="4"/>
      <c r="B4" s="5"/>
    </row>
    <row r="5" spans="1:2">
      <c r="A5" s="6" t="s">
        <v>274</v>
      </c>
      <c r="B5" s="5">
        <v>1</v>
      </c>
    </row>
    <row r="6" spans="1:2">
      <c r="A6" s="7" t="s">
        <v>275</v>
      </c>
      <c r="B6" s="8"/>
    </row>
    <row r="7" spans="1:2">
      <c r="A7" s="9" t="s">
        <v>276</v>
      </c>
      <c r="B7" s="8"/>
    </row>
    <row r="8" spans="1:2">
      <c r="A8" s="9"/>
      <c r="B8" s="8"/>
    </row>
    <row r="9" spans="1:2">
      <c r="A9" s="9"/>
      <c r="B9" s="8"/>
    </row>
    <row r="10" spans="1:2">
      <c r="A10" s="9"/>
      <c r="B10" s="8"/>
    </row>
    <row r="11" spans="1:2">
      <c r="A11" s="9"/>
      <c r="B11" s="8"/>
    </row>
    <row r="12" spans="1:2">
      <c r="A12" s="9"/>
      <c r="B12" s="8"/>
    </row>
    <row r="13" spans="1:2">
      <c r="A13" s="9"/>
      <c r="B13" s="8"/>
    </row>
    <row r="14" spans="1:2">
      <c r="A14" s="9"/>
      <c r="B14" s="8"/>
    </row>
    <row r="15" spans="1:2">
      <c r="A15" s="9"/>
      <c r="B15" s="8"/>
    </row>
    <row r="16" spans="1:1">
      <c r="A16" s="10" t="s">
        <v>277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梧桐树下的他与她</cp:lastModifiedBy>
  <dcterms:created xsi:type="dcterms:W3CDTF">2023-01-31T08:53:00Z</dcterms:created>
  <dcterms:modified xsi:type="dcterms:W3CDTF">2024-03-20T07:37:39Z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