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<sst xmlns="http://schemas.openxmlformats.org/spreadsheetml/2006/main" count="440" uniqueCount="313">
  <si>
    <t>单位代码：</t>
  </si>
  <si>
    <t>126228260606122364</t>
  </si>
  <si>
    <t>单位名称：</t>
  </si>
  <si>
    <t>宁县城乡居民社会养老保险局</t>
  </si>
  <si>
    <t>单位预算公开表</t>
  </si>
  <si>
    <t xml:space="preserve">     </t>
  </si>
  <si>
    <t xml:space="preserve">                    编制日期：2025.02.25</t>
  </si>
  <si>
    <t>部门领导：</t>
  </si>
  <si>
    <t>孔向军</t>
  </si>
  <si>
    <t>财务负责人：</t>
  </si>
  <si>
    <t>刘亚宁</t>
  </si>
  <si>
    <t>制表人：</t>
  </si>
  <si>
    <t>王关平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</si>
  <si>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</si>
  <si>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</si>
  <si>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</si>
  <si>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</si>
  <si>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</si>
  <si>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</si>
  <si>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</si>
  <si>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</si>
  <si>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</si>
  <si>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</si>
  <si>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</si>
  <si>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</si>
  <si>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</si>
  <si>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</si>
  <si>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</si>
  <si>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</si>
  <si>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</si>
  <si>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</si>
  <si>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</si>
  <si>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</si>
  <si>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</si>
  <si>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</si>
  <si>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</si>
  <si>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单位收支总体情况表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</si>
  <si>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</si>
  <si>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</si>
  <si>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</si>
  <si>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</si>
  <si>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</si>
  <si>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</si>
  <si>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</si>
  <si>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</si>
  <si>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</si>
  <si>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</si>
  <si>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</si>
  <si>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</si>
  <si>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</si>
  <si>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</si>
  <si>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</si>
  <si>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</si>
  <si>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</si>
  <si>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</si>
  <si>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</si>
  <si>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</si>
  <si>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</si>
  <si>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</si>
  <si>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</si>
  <si>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</si>
  <si>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</si>
  <si>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</si>
  <si>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</si>
  <si>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</si>
  <si>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</si>
  <si>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</si>
  <si>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</si>
  <si>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</si>
  <si>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</si>
  <si>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</si>
  <si>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</si>
  <si>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</si>
  <si>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</si>
  <si>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</si>
  <si>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</si>
  <si>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</si>
  <si>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</si>
  <si>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</si>
  <si>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</si>
  <si>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</si>
  <si>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</si>
  <si>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</si>
  <si>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</si>
  <si>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</si>
  <si>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</si>
  <si>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</si>
  <si>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</si>
  <si>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单位收入总体情况表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</si>
  <si>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</si>
  <si>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</si>
  <si>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</si>
  <si>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</si>
  <si>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</si>
  <si>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</si>
  <si>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</si>
  <si>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</si>
  <si>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</si>
  <si>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</si>
  <si>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</si>
  <si>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</si>
  <si>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</si>
  <si>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</si>
  <si>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</si>
  <si>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</si>
  <si>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</si>
  <si>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</si>
  <si>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</si>
  <si>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</si>
  <si>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</si>
  <si>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</si>
  <si>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</si>
  <si>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单位支出总体情况表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</si>
  <si>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</si>
  <si>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</si>
  <si>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</si>
  <si>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</si>
  <si>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</si>
  <si>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</si>
  <si>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 社会保障和就业支出</t>
  </si>
  <si>
    <t>20801 人力资源和社会保障管理事务</t>
  </si>
  <si>
    <t>2080109 社会保险经办机构</t>
  </si>
  <si>
    <t>20805 行政事业单位养老支出</t>
  </si>
  <si>
    <t>2080502 事业单位离退休</t>
  </si>
  <si>
    <t>2080505 机关事业单位基本养老保险缴费</t>
  </si>
  <si>
    <t>20826 财政对基本养老保险基金的补助</t>
  </si>
  <si>
    <t xml:space="preserve"> 2082602 财政对城乡居民基本养老保险基金的补助</t>
  </si>
  <si>
    <t>20899 其他社会保障和就业支出</t>
  </si>
  <si>
    <t>2089999 其他社会保障和就业支出</t>
  </si>
  <si>
    <t>210 卫生健康支出</t>
  </si>
  <si>
    <t>21011 行政事业单位医疗</t>
  </si>
  <si>
    <t>2101102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</si>
  <si>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</si>
  <si>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</si>
  <si>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</si>
  <si>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</si>
  <si>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</si>
  <si>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</si>
  <si>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</si>
  <si>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</si>
  <si>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</si>
  <si>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</si>
  <si>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</si>
  <si>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</si>
  <si>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</si>
  <si>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</si>
  <si>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</si>
  <si>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</si>
  <si>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</si>
  <si>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</si>
  <si>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</si>
  <si>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</si>
  <si>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</si>
  <si>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</si>
  <si>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</si>
  <si>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</si>
  <si>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</si>
  <si>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</si>
  <si>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</si>
  <si>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</si>
  <si>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</si>
  <si>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</si>
  <si>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</si>
  <si>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</si>
  <si>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</si>
  <si>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</si>
  <si>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</si>
  <si>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</si>
  <si>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</si>
  <si>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</si>
  <si>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</si>
  <si>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</si>
  <si>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</si>
  <si>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</si>
  <si>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</si>
  <si>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</si>
  <si>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</si>
  <si>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</si>
  <si>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</si>
  <si>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</si>
  <si>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 xml:space="preserve">20801 </t>
  </si>
  <si>
    <t>人力资源和社会保障管理事务</t>
  </si>
  <si>
    <t xml:space="preserve">2080109 </t>
  </si>
  <si>
    <t>社会保险经办机构</t>
  </si>
  <si>
    <t xml:space="preserve">20805 </t>
  </si>
  <si>
    <t>行政事业单位养老支出</t>
  </si>
  <si>
    <t xml:space="preserve">2080502 </t>
  </si>
  <si>
    <t>事业单位离退休</t>
  </si>
  <si>
    <t>2080505</t>
  </si>
  <si>
    <t>机关事业单位基本养老保险缴费</t>
  </si>
  <si>
    <t xml:space="preserve">20826 </t>
  </si>
  <si>
    <t>财政对基本养老保险基金的补助</t>
  </si>
  <si>
    <t>2089999</t>
  </si>
  <si>
    <t xml:space="preserve">20899 </t>
  </si>
  <si>
    <t>其他社会保障和就业支出</t>
  </si>
  <si>
    <t xml:space="preserve">2089999 </t>
  </si>
  <si>
    <t xml:space="preserve">210 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</si>
  <si>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</si>
  <si>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</si>
  <si>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</si>
  <si>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</si>
  <si>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</si>
  <si>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</si>
  <si>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</si>
  <si>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</si>
  <si>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</si>
  <si>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</si>
  <si>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</si>
  <si>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基本工资</t>
  </si>
  <si>
    <t>30102</t>
  </si>
  <si>
    <t xml:space="preserve"> 津贴补贴</t>
  </si>
  <si>
    <t>30107</t>
  </si>
  <si>
    <t xml:space="preserve"> 绩效工资</t>
  </si>
  <si>
    <t>30103</t>
  </si>
  <si>
    <t xml:space="preserve"> 奖金</t>
  </si>
  <si>
    <t>30108</t>
  </si>
  <si>
    <t xml:space="preserve"> 机关事业单位基本养老保险缴费</t>
  </si>
  <si>
    <t>30109</t>
  </si>
  <si>
    <t xml:space="preserve"> 职业年金缴费</t>
  </si>
  <si>
    <t>30110</t>
  </si>
  <si>
    <t xml:space="preserve"> 职工基本医疗保险缴费</t>
  </si>
  <si>
    <t xml:space="preserve"> 其他社会保障缴费</t>
  </si>
  <si>
    <t xml:space="preserve"> 住房公积金</t>
  </si>
  <si>
    <t xml:space="preserve">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</si>
  <si>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</si>
  <si>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</si>
  <si>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</si>
  <si>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</si>
  <si>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</si>
  <si>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</si>
  <si>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</si>
  <si>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</si>
  <si>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</si>
  <si>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</si>
  <si>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</si>
  <si>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</si>
  <si>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</si>
  <si>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</si>
  <si>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</si>
  <si>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</si>
  <si>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</si>
  <si>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</si>
  <si>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</si>
  <si>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</si>
  <si>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</si>
  <si>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</si>
  <si>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</si>
  <si>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</si>
  <si>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</si>
  <si>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</si>
  <si>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</si>
  <si>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</si>
  <si>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</si>
  <si>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</si>
  <si>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</si>
  <si>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</si>
  <si>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</si>
  <si>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</si>
  <si>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</si>
  <si>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</si>
  <si>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</si>
  <si>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</si>
  <si>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</si>
  <si>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</si>
  <si>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</si>
  <si>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</si>
  <si>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</si>
  <si>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</si>
  <si>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</si>
  <si>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</si>
  <si>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</si>
  <si>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</si>
  <si>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</si>
  <si>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</si>
  <si>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</si>
  <si>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</si>
  <si>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rgb="FFFF0000"/>
        <rFont val="宋体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</si>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</sst>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name val="宋体"/>
      <charset val="134"/>
    </font>
    <font>
      <sz val="19"/>
      <name val="SimSun"/>
      <charset val="134"/>
    </font>
    <font>
      <sz val="10"/>
      <color indexed="8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4"/>
      <name val="宋体"/>
      <charset val="134"/>
    </font>
    <font>
      <sz val="11"/>
      <name val="SimSu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9" applyNumberFormat="0" applyAlignment="0" applyProtection="0">
      <alignment vertical="center"/>
    </xf>
    <xf numFmtId="0" fontId="44" fillId="6" borderId="10" applyNumberFormat="0" applyAlignment="0" applyProtection="0">
      <alignment vertical="center"/>
    </xf>
    <xf numFmtId="0" fontId="45" fillId="6" borderId="9" applyNumberFormat="0" applyAlignment="0" applyProtection="0">
      <alignment vertical="center"/>
    </xf>
    <xf numFmtId="0" fontId="46" fillId="7" borderId="11" applyNumberFormat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" fontId="19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9" fontId="20" fillId="0" borderId="1" xfId="51" applyNumberFormat="1" applyFont="1" applyFill="1" applyBorder="1" applyAlignment="1">
      <alignment horizontal="left" vertical="center" wrapText="1"/>
    </xf>
    <xf numFmtId="176" fontId="20" fillId="0" borderId="1" xfId="52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49" fontId="20" fillId="0" borderId="1" xfId="5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0" fontId="0" fillId="0" borderId="3" xfId="0" applyFont="1" applyBorder="1">
      <alignment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4" fontId="19" fillId="0" borderId="5" xfId="0" applyNumberFormat="1" applyFont="1" applyBorder="1" applyAlignment="1">
      <alignment vertical="center" wrapText="1"/>
    </xf>
    <xf numFmtId="4" fontId="9" fillId="0" borderId="5" xfId="0" applyNumberFormat="1" applyFont="1" applyFill="1" applyBorder="1" applyAlignment="1">
      <alignment vertical="center" wrapText="1"/>
    </xf>
    <xf numFmtId="0" fontId="0" fillId="0" borderId="4" xfId="0" applyFont="1" applyBorder="1">
      <alignment vertical="center"/>
    </xf>
    <xf numFmtId="4" fontId="1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178" fontId="9" fillId="0" borderId="2" xfId="0" applyNumberFormat="1" applyFont="1" applyBorder="1" applyAlignment="1">
      <alignment horizontal="right"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 quotePrefix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7" xfId="50"/>
    <cellStyle name="常规_表7_3" xfId="51"/>
    <cellStyle name="常规_表7_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opLeftCell="A6" workbookViewId="0">
      <selection activeCell="I13" sqref="I13"/>
    </sheetView>
  </sheetViews>
  <sheetFormatPr defaultColWidth="10" defaultRowHeight="13.5"/>
  <cols>
    <col min="1" max="1" width="2.55" customWidth="1"/>
    <col min="2" max="2" width="14.875" customWidth="1"/>
    <col min="3" max="3" width="12.375" customWidth="1"/>
    <col min="4" max="4" width="9.76666666666667" customWidth="1"/>
    <col min="5" max="5" width="15.5" customWidth="1"/>
    <col min="6" max="6" width="11.375" customWidth="1"/>
    <col min="7" max="7" width="15.125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35" customHeight="1" spans="1:11">
      <c r="A3" s="12"/>
      <c r="B3" s="110" t="s">
        <v>0</v>
      </c>
      <c r="C3" s="117" t="s">
        <v>1</v>
      </c>
      <c r="D3" s="111"/>
      <c r="E3" s="110"/>
      <c r="F3" s="12"/>
      <c r="G3" s="12"/>
      <c r="H3" s="12"/>
      <c r="I3" s="12"/>
      <c r="J3" s="12"/>
      <c r="K3" s="12"/>
    </row>
    <row r="4" ht="30" customHeight="1" spans="1:11">
      <c r="A4" s="12"/>
      <c r="B4" s="110" t="s">
        <v>2</v>
      </c>
      <c r="C4" s="110" t="s">
        <v>3</v>
      </c>
      <c r="D4" s="110"/>
      <c r="E4" s="110"/>
      <c r="F4" s="12"/>
      <c r="G4" s="12"/>
      <c r="H4" s="12"/>
      <c r="I4" s="12"/>
      <c r="J4" s="12"/>
      <c r="K4" s="12"/>
    </row>
    <row r="5" ht="14.3" customHeight="1" spans="1:11">
      <c r="A5" s="10"/>
      <c r="B5" s="110"/>
      <c r="C5" s="110"/>
      <c r="D5" s="110"/>
      <c r="E5" s="110"/>
      <c r="F5" s="10"/>
      <c r="G5" s="10"/>
      <c r="H5" s="10"/>
      <c r="I5" s="10"/>
      <c r="J5" s="10"/>
      <c r="K5" s="10"/>
    </row>
    <row r="6" ht="112" customHeight="1" spans="1:11">
      <c r="A6" s="10"/>
      <c r="B6" s="112" t="s">
        <v>4</v>
      </c>
      <c r="C6" s="112"/>
      <c r="D6" s="112"/>
      <c r="E6" s="112"/>
      <c r="F6" s="112"/>
      <c r="G6" s="112"/>
      <c r="H6" s="112"/>
      <c r="I6" s="112"/>
      <c r="J6" s="112"/>
      <c r="K6" s="11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63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57" customHeight="1" spans="1:11">
      <c r="A10" s="12"/>
      <c r="B10" s="113" t="s">
        <v>5</v>
      </c>
      <c r="C10" s="113"/>
      <c r="F10" s="114" t="s">
        <v>6</v>
      </c>
      <c r="G10" s="114"/>
      <c r="H10" s="114"/>
      <c r="I10" s="114"/>
      <c r="J10" s="114"/>
      <c r="K10" s="12"/>
    </row>
    <row r="11" ht="22.75" customHeight="1" spans="1:11">
      <c r="A11" s="12"/>
      <c r="B11" s="113"/>
      <c r="C11" s="113"/>
      <c r="D11" s="113"/>
      <c r="E11" s="113"/>
      <c r="F11" s="113"/>
      <c r="G11" s="113"/>
      <c r="H11" s="113"/>
      <c r="I11" s="113"/>
      <c r="J11" s="12"/>
      <c r="K11" s="12"/>
    </row>
    <row r="12" ht="67" customHeight="1" spans="1:11">
      <c r="A12" s="12"/>
      <c r="B12" s="115" t="s">
        <v>7</v>
      </c>
      <c r="C12" s="115" t="s">
        <v>8</v>
      </c>
      <c r="D12" s="116"/>
      <c r="E12" s="115" t="s">
        <v>9</v>
      </c>
      <c r="F12" s="116" t="s">
        <v>10</v>
      </c>
      <c r="G12" s="116"/>
      <c r="H12" s="115" t="s">
        <v>11</v>
      </c>
      <c r="I12" s="116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</sheetData>
  <mergeCells count="4">
    <mergeCell ref="C3:D3"/>
    <mergeCell ref="C4:E4"/>
    <mergeCell ref="B6:K6"/>
    <mergeCell ref="F10:J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4" sqref="E4"/>
    </sheetView>
  </sheetViews>
  <sheetFormatPr defaultColWidth="10" defaultRowHeight="13.5" outlineLevelCol="2"/>
  <cols>
    <col min="1" max="1" width="5.01666666666667" customWidth="1"/>
    <col min="2" max="2" width="72.875" customWidth="1"/>
    <col min="3" max="3" width="47.625" customWidth="1"/>
  </cols>
  <sheetData>
    <row r="1" ht="35.4" customHeight="1" spans="1:2">
      <c r="A1" s="10"/>
      <c r="B1" s="10"/>
    </row>
    <row r="2" ht="39.15" customHeight="1" spans="1:3">
      <c r="A2" s="10"/>
      <c r="B2" s="106" t="s">
        <v>14</v>
      </c>
      <c r="C2" s="106"/>
    </row>
    <row r="3" ht="32" customHeight="1" spans="1:3">
      <c r="A3" s="107"/>
      <c r="B3" s="108" t="s">
        <v>15</v>
      </c>
      <c r="C3" s="108" t="s">
        <v>16</v>
      </c>
    </row>
    <row r="4" ht="32" customHeight="1" spans="1:3">
      <c r="A4" s="98"/>
      <c r="B4" s="109" t="s">
        <v>17</v>
      </c>
      <c r="C4" s="61" t="s">
        <v>18</v>
      </c>
    </row>
    <row r="5" ht="32" customHeight="1" spans="1:3">
      <c r="A5" s="98"/>
      <c r="B5" s="109" t="s">
        <v>19</v>
      </c>
      <c r="C5" s="61" t="s">
        <v>20</v>
      </c>
    </row>
    <row r="6" ht="32" customHeight="1" spans="1:3">
      <c r="A6" s="98"/>
      <c r="B6" s="109" t="s">
        <v>21</v>
      </c>
      <c r="C6" s="61" t="s">
        <v>22</v>
      </c>
    </row>
    <row r="7" ht="32" customHeight="1" spans="1:3">
      <c r="A7" s="98"/>
      <c r="B7" s="109" t="s">
        <v>23</v>
      </c>
      <c r="C7" s="61"/>
    </row>
    <row r="8" ht="32" customHeight="1" spans="1:3">
      <c r="A8" s="98"/>
      <c r="B8" s="109" t="s">
        <v>24</v>
      </c>
      <c r="C8" s="61" t="s">
        <v>25</v>
      </c>
    </row>
    <row r="9" ht="32" customHeight="1" spans="1:3">
      <c r="A9" s="98"/>
      <c r="B9" s="109" t="s">
        <v>26</v>
      </c>
      <c r="C9" s="61" t="s">
        <v>27</v>
      </c>
    </row>
    <row r="10" ht="32" customHeight="1" spans="1:3">
      <c r="A10" s="98"/>
      <c r="B10" s="109" t="s">
        <v>28</v>
      </c>
      <c r="C10" s="61" t="s">
        <v>29</v>
      </c>
    </row>
    <row r="11" ht="32" customHeight="1" spans="1:3">
      <c r="A11" s="98"/>
      <c r="B11" s="109" t="s">
        <v>30</v>
      </c>
      <c r="C11" s="61" t="s">
        <v>31</v>
      </c>
    </row>
    <row r="12" ht="32" customHeight="1" spans="1:3">
      <c r="A12" s="98"/>
      <c r="B12" s="109" t="s">
        <v>32</v>
      </c>
      <c r="C12" s="61"/>
    </row>
    <row r="13" ht="32" customHeight="1" spans="1:3">
      <c r="A13" s="10"/>
      <c r="B13" s="109" t="s">
        <v>33</v>
      </c>
      <c r="C13" s="61"/>
    </row>
    <row r="14" ht="32" customHeight="1" spans="1:3">
      <c r="A14" s="10"/>
      <c r="B14" s="109" t="s">
        <v>34</v>
      </c>
      <c r="C14" s="61" t="s">
        <v>18</v>
      </c>
    </row>
    <row r="15" ht="32" customHeight="1" spans="2:3">
      <c r="B15" s="109" t="s">
        <v>35</v>
      </c>
      <c r="C15" s="42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F13" sqref="F13"/>
    </sheetView>
  </sheetViews>
  <sheetFormatPr defaultColWidth="10" defaultRowHeight="13.5" outlineLevelCol="3"/>
  <cols>
    <col min="1" max="1" width="28.25" customWidth="1"/>
    <col min="2" max="2" width="14.5" customWidth="1"/>
    <col min="3" max="3" width="30.5" customWidth="1"/>
    <col min="4" max="4" width="12.625" customWidth="1"/>
  </cols>
  <sheetData>
    <row r="1" ht="39.85" customHeight="1" spans="1:4">
      <c r="A1" s="11" t="s">
        <v>36</v>
      </c>
      <c r="B1" s="11"/>
      <c r="C1" s="11"/>
      <c r="D1" s="11"/>
    </row>
    <row r="2" ht="22.75" customHeight="1" spans="1:4">
      <c r="A2" s="98"/>
      <c r="B2" s="98"/>
      <c r="C2" s="98"/>
      <c r="D2" s="99" t="s">
        <v>37</v>
      </c>
    </row>
    <row r="3" ht="18.5" customHeight="1" spans="1:4">
      <c r="A3" s="68" t="s">
        <v>38</v>
      </c>
      <c r="B3" s="68"/>
      <c r="C3" s="68" t="s">
        <v>39</v>
      </c>
      <c r="D3" s="68"/>
    </row>
    <row r="4" ht="18.5" customHeight="1" spans="1:4">
      <c r="A4" s="68" t="s">
        <v>40</v>
      </c>
      <c r="B4" s="68" t="s">
        <v>41</v>
      </c>
      <c r="C4" s="68" t="s">
        <v>40</v>
      </c>
      <c r="D4" s="68" t="s">
        <v>41</v>
      </c>
    </row>
    <row r="5" ht="18.5" customHeight="1" spans="1:4">
      <c r="A5" s="100" t="s">
        <v>42</v>
      </c>
      <c r="B5" s="82">
        <v>38608856.47</v>
      </c>
      <c r="C5" s="100" t="s">
        <v>43</v>
      </c>
      <c r="D5" s="82"/>
    </row>
    <row r="6" ht="18.5" customHeight="1" spans="1:4">
      <c r="A6" s="100" t="s">
        <v>44</v>
      </c>
      <c r="B6" s="82"/>
      <c r="C6" s="100" t="s">
        <v>45</v>
      </c>
      <c r="D6" s="101"/>
    </row>
    <row r="7" ht="18.5" customHeight="1" spans="1:4">
      <c r="A7" s="100" t="s">
        <v>46</v>
      </c>
      <c r="B7" s="82"/>
      <c r="C7" s="100" t="s">
        <v>47</v>
      </c>
      <c r="D7" s="101"/>
    </row>
    <row r="8" ht="18.5" customHeight="1" spans="1:4">
      <c r="A8" s="100" t="s">
        <v>48</v>
      </c>
      <c r="B8" s="82"/>
      <c r="C8" s="100" t="s">
        <v>49</v>
      </c>
      <c r="D8" s="101"/>
    </row>
    <row r="9" ht="18.5" customHeight="1" spans="1:4">
      <c r="A9" s="100" t="s">
        <v>50</v>
      </c>
      <c r="B9" s="82"/>
      <c r="C9" s="100" t="s">
        <v>51</v>
      </c>
      <c r="D9" s="101"/>
    </row>
    <row r="10" ht="18.5" customHeight="1" spans="1:4">
      <c r="A10" s="100" t="s">
        <v>52</v>
      </c>
      <c r="B10" s="82"/>
      <c r="C10" s="100" t="s">
        <v>53</v>
      </c>
      <c r="D10" s="101"/>
    </row>
    <row r="11" ht="18.5" customHeight="1" spans="1:4">
      <c r="A11" s="100" t="s">
        <v>54</v>
      </c>
      <c r="B11" s="82"/>
      <c r="C11" s="100" t="s">
        <v>55</v>
      </c>
      <c r="D11" s="102"/>
    </row>
    <row r="12" ht="18.5" customHeight="1" spans="1:4">
      <c r="A12" s="100" t="s">
        <v>56</v>
      </c>
      <c r="B12" s="82"/>
      <c r="C12" s="100" t="s">
        <v>57</v>
      </c>
      <c r="D12" s="102">
        <v>38515426.05</v>
      </c>
    </row>
    <row r="13" ht="18.5" customHeight="1" spans="1:4">
      <c r="A13" s="100" t="s">
        <v>58</v>
      </c>
      <c r="B13" s="82"/>
      <c r="C13" s="100" t="s">
        <v>59</v>
      </c>
      <c r="D13" s="102"/>
    </row>
    <row r="14" ht="18.5" customHeight="1" spans="1:4">
      <c r="A14" s="100"/>
      <c r="B14" s="103"/>
      <c r="C14" s="100" t="s">
        <v>60</v>
      </c>
      <c r="D14" s="102">
        <v>93430.42</v>
      </c>
    </row>
    <row r="15" ht="18.5" customHeight="1" spans="1:4">
      <c r="A15" s="100"/>
      <c r="B15" s="103"/>
      <c r="C15" s="100" t="s">
        <v>61</v>
      </c>
      <c r="D15" s="101"/>
    </row>
    <row r="16" ht="18.5" customHeight="1" spans="1:4">
      <c r="A16" s="100"/>
      <c r="B16" s="103"/>
      <c r="C16" s="100" t="s">
        <v>62</v>
      </c>
      <c r="D16" s="101"/>
    </row>
    <row r="17" ht="18.5" customHeight="1" spans="1:4">
      <c r="A17" s="100"/>
      <c r="B17" s="103"/>
      <c r="C17" s="100" t="s">
        <v>63</v>
      </c>
      <c r="D17" s="101"/>
    </row>
    <row r="18" ht="18.5" customHeight="1" spans="1:4">
      <c r="A18" s="100"/>
      <c r="B18" s="103"/>
      <c r="C18" s="100" t="s">
        <v>64</v>
      </c>
      <c r="D18" s="101"/>
    </row>
    <row r="19" ht="18.5" customHeight="1" spans="1:4">
      <c r="A19" s="104"/>
      <c r="B19" s="105"/>
      <c r="C19" s="100" t="s">
        <v>65</v>
      </c>
      <c r="D19" s="101"/>
    </row>
    <row r="20" ht="18.5" customHeight="1" spans="1:4">
      <c r="A20" s="104"/>
      <c r="B20" s="105"/>
      <c r="C20" s="100" t="s">
        <v>66</v>
      </c>
      <c r="D20" s="101"/>
    </row>
    <row r="21" ht="18.5" customHeight="1" spans="1:4">
      <c r="A21" s="104"/>
      <c r="B21" s="105"/>
      <c r="C21" s="100" t="s">
        <v>67</v>
      </c>
      <c r="D21" s="101"/>
    </row>
    <row r="22" ht="18.5" customHeight="1" spans="1:4">
      <c r="A22" s="104"/>
      <c r="B22" s="105"/>
      <c r="C22" s="100" t="s">
        <v>68</v>
      </c>
      <c r="D22" s="101"/>
    </row>
    <row r="23" ht="18.5" customHeight="1" spans="1:4">
      <c r="A23" s="104"/>
      <c r="B23" s="105"/>
      <c r="C23" s="100" t="s">
        <v>69</v>
      </c>
      <c r="D23" s="101"/>
    </row>
    <row r="24" ht="18.5" customHeight="1" spans="1:4">
      <c r="A24" s="100"/>
      <c r="B24" s="103"/>
      <c r="C24" s="100" t="s">
        <v>70</v>
      </c>
      <c r="D24" s="101"/>
    </row>
    <row r="25" ht="18.5" customHeight="1" spans="1:4">
      <c r="A25" s="100"/>
      <c r="B25" s="103"/>
      <c r="C25" s="100" t="s">
        <v>71</v>
      </c>
      <c r="D25" s="101"/>
    </row>
    <row r="26" ht="18.5" customHeight="1" spans="1:4">
      <c r="A26" s="100"/>
      <c r="B26" s="103"/>
      <c r="C26" s="100" t="s">
        <v>72</v>
      </c>
      <c r="D26" s="101"/>
    </row>
    <row r="27" ht="18.5" customHeight="1" spans="1:4">
      <c r="A27" s="104"/>
      <c r="B27" s="105"/>
      <c r="C27" s="100" t="s">
        <v>73</v>
      </c>
      <c r="D27" s="101"/>
    </row>
    <row r="28" ht="18.5" customHeight="1" spans="1:4">
      <c r="A28" s="104"/>
      <c r="B28" s="105"/>
      <c r="C28" s="100" t="s">
        <v>74</v>
      </c>
      <c r="D28" s="101"/>
    </row>
    <row r="29" ht="18.5" customHeight="1" spans="1:4">
      <c r="A29" s="104"/>
      <c r="B29" s="105"/>
      <c r="C29" s="100" t="s">
        <v>75</v>
      </c>
      <c r="D29" s="101"/>
    </row>
    <row r="30" ht="18.5" customHeight="1" spans="1:4">
      <c r="A30" s="104"/>
      <c r="B30" s="105"/>
      <c r="C30" s="100" t="s">
        <v>76</v>
      </c>
      <c r="D30" s="101"/>
    </row>
    <row r="31" ht="18.5" customHeight="1" spans="1:4">
      <c r="A31" s="104"/>
      <c r="B31" s="105"/>
      <c r="C31" s="100" t="s">
        <v>77</v>
      </c>
      <c r="D31" s="101"/>
    </row>
    <row r="32" ht="18.5" customHeight="1" spans="1:4">
      <c r="A32" s="100"/>
      <c r="B32" s="100"/>
      <c r="C32" s="100" t="s">
        <v>78</v>
      </c>
      <c r="D32" s="101"/>
    </row>
    <row r="33" ht="18.5" customHeight="1" spans="1:4">
      <c r="A33" s="100"/>
      <c r="B33" s="100"/>
      <c r="C33" s="100" t="s">
        <v>79</v>
      </c>
      <c r="D33" s="101"/>
    </row>
    <row r="34" ht="18.5" customHeight="1" spans="1:4">
      <c r="A34" s="100"/>
      <c r="B34" s="100"/>
      <c r="C34" s="100" t="s">
        <v>80</v>
      </c>
      <c r="D34" s="101"/>
    </row>
    <row r="35" ht="18.5" customHeight="1" spans="1:4">
      <c r="A35" s="100"/>
      <c r="B35" s="100"/>
      <c r="C35" s="100"/>
      <c r="D35" s="100"/>
    </row>
    <row r="36" ht="18.5" customHeight="1" spans="1:4">
      <c r="A36" s="100"/>
      <c r="B36" s="100"/>
      <c r="C36" s="100"/>
      <c r="D36" s="100"/>
    </row>
    <row r="37" ht="18.5" customHeight="1" spans="1:4">
      <c r="A37" s="100"/>
      <c r="B37" s="100"/>
      <c r="C37" s="100"/>
      <c r="D37" s="100"/>
    </row>
    <row r="38" ht="18.5" customHeight="1" spans="1:4">
      <c r="A38" s="104" t="s">
        <v>81</v>
      </c>
      <c r="B38" s="105">
        <f>SUM(B5:B13)</f>
        <v>38608856.47</v>
      </c>
      <c r="C38" s="104" t="s">
        <v>82</v>
      </c>
      <c r="D38" s="105">
        <f>SUM(D5:D37)</f>
        <v>38608856.47</v>
      </c>
    </row>
    <row r="39" ht="18.5" customHeight="1" spans="1:4">
      <c r="A39" s="104" t="s">
        <v>83</v>
      </c>
      <c r="B39" s="105"/>
      <c r="C39" s="104" t="s">
        <v>84</v>
      </c>
      <c r="D39" s="105"/>
    </row>
    <row r="40" ht="18.5" customHeight="1" spans="1:4">
      <c r="A40" s="104" t="s">
        <v>85</v>
      </c>
      <c r="B40" s="103"/>
      <c r="C40" s="100"/>
      <c r="D40" s="103"/>
    </row>
    <row r="41" ht="18.5" customHeight="1" spans="1:4">
      <c r="A41" s="104" t="s">
        <v>86</v>
      </c>
      <c r="B41" s="105">
        <f>B38+B39</f>
        <v>38608856.47</v>
      </c>
      <c r="C41" s="104" t="s">
        <v>87</v>
      </c>
      <c r="D41" s="105">
        <f>D38+D39</f>
        <v>38608856.47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1"/>
  <sheetViews>
    <sheetView showZeros="0" workbookViewId="0">
      <selection activeCell="B5" sqref="B5"/>
    </sheetView>
  </sheetViews>
  <sheetFormatPr defaultColWidth="7.88333333333333" defaultRowHeight="12.75" customHeight="1" outlineLevelCol="1"/>
  <cols>
    <col min="1" max="1" width="39.5" style="18" customWidth="1"/>
    <col min="2" max="2" width="35.6333333333333" style="18" customWidth="1"/>
    <col min="3" max="16384" width="7.88333333333333" style="17"/>
  </cols>
  <sheetData>
    <row r="1" ht="24.75" customHeight="1" spans="1:2">
      <c r="A1" s="20" t="s">
        <v>88</v>
      </c>
      <c r="B1" s="20"/>
    </row>
    <row r="2" ht="24.75" customHeight="1" spans="1:2">
      <c r="A2" s="89"/>
      <c r="B2" s="21" t="s">
        <v>37</v>
      </c>
    </row>
    <row r="3" ht="24" customHeight="1" spans="1:2">
      <c r="A3" s="30" t="s">
        <v>40</v>
      </c>
      <c r="B3" s="30" t="s">
        <v>41</v>
      </c>
    </row>
    <row r="4" s="17" customFormat="1" ht="22" customHeight="1" spans="1:2">
      <c r="A4" s="90" t="s">
        <v>89</v>
      </c>
      <c r="B4" s="91">
        <f>B5+B6</f>
        <v>38608856.47</v>
      </c>
    </row>
    <row r="5" s="17" customFormat="1" ht="22" customHeight="1" spans="1:2">
      <c r="A5" s="92" t="s">
        <v>90</v>
      </c>
      <c r="B5" s="91">
        <v>38608856.47</v>
      </c>
    </row>
    <row r="6" s="17" customFormat="1" ht="22" customHeight="1" spans="1:2">
      <c r="A6" s="92" t="s">
        <v>91</v>
      </c>
      <c r="B6" s="93"/>
    </row>
    <row r="7" s="17" customFormat="1" ht="22" customHeight="1" spans="1:2">
      <c r="A7" s="90" t="s">
        <v>92</v>
      </c>
      <c r="B7" s="93">
        <f>B8+B9</f>
        <v>0</v>
      </c>
    </row>
    <row r="8" s="17" customFormat="1" ht="22" customHeight="1" spans="1:2">
      <c r="A8" s="92" t="s">
        <v>90</v>
      </c>
      <c r="B8" s="93"/>
    </row>
    <row r="9" s="17" customFormat="1" ht="22" customHeight="1" spans="1:2">
      <c r="A9" s="92" t="s">
        <v>91</v>
      </c>
      <c r="B9" s="93"/>
    </row>
    <row r="10" s="17" customFormat="1" ht="22" customHeight="1" spans="1:2">
      <c r="A10" s="90" t="s">
        <v>93</v>
      </c>
      <c r="B10" s="93"/>
    </row>
    <row r="11" s="17" customFormat="1" ht="22" customHeight="1" spans="1:2">
      <c r="A11" s="92" t="s">
        <v>90</v>
      </c>
      <c r="B11" s="93"/>
    </row>
    <row r="12" s="17" customFormat="1" ht="22" customHeight="1" spans="1:2">
      <c r="A12" s="92" t="s">
        <v>91</v>
      </c>
      <c r="B12" s="93"/>
    </row>
    <row r="13" s="17" customFormat="1" ht="22" customHeight="1" spans="1:2">
      <c r="A13" s="94" t="s">
        <v>94</v>
      </c>
      <c r="B13" s="93">
        <f>SUM(B14:B16)</f>
        <v>0</v>
      </c>
    </row>
    <row r="14" s="17" customFormat="1" ht="22" customHeight="1" spans="1:2">
      <c r="A14" s="92" t="s">
        <v>95</v>
      </c>
      <c r="B14" s="93"/>
    </row>
    <row r="15" s="17" customFormat="1" ht="22" customHeight="1" spans="1:2">
      <c r="A15" s="92" t="s">
        <v>96</v>
      </c>
      <c r="B15" s="93"/>
    </row>
    <row r="16" s="17" customFormat="1" ht="22" customHeight="1" spans="1:2">
      <c r="A16" s="92" t="s">
        <v>97</v>
      </c>
      <c r="B16" s="93"/>
    </row>
    <row r="17" s="17" customFormat="1" ht="22" customHeight="1" spans="1:2">
      <c r="A17" s="94" t="s">
        <v>98</v>
      </c>
      <c r="B17" s="93"/>
    </row>
    <row r="18" s="17" customFormat="1" ht="22" customHeight="1" spans="1:2">
      <c r="A18" s="94" t="s">
        <v>99</v>
      </c>
      <c r="B18" s="93"/>
    </row>
    <row r="19" s="17" customFormat="1" ht="22" customHeight="1" spans="1:2">
      <c r="A19" s="94" t="s">
        <v>100</v>
      </c>
      <c r="B19" s="93"/>
    </row>
    <row r="20" s="17" customFormat="1" ht="22" customHeight="1" spans="1:2">
      <c r="A20" s="94" t="s">
        <v>101</v>
      </c>
      <c r="B20" s="93"/>
    </row>
    <row r="21" s="17" customFormat="1" ht="22" customHeight="1" spans="1:2">
      <c r="A21" s="94" t="s">
        <v>102</v>
      </c>
      <c r="B21" s="91">
        <f>B22+B25+B28+B29</f>
        <v>0</v>
      </c>
    </row>
    <row r="22" s="17" customFormat="1" ht="22" customHeight="1" spans="1:2">
      <c r="A22" s="92" t="s">
        <v>103</v>
      </c>
      <c r="B22" s="91">
        <f>B23+B24</f>
        <v>0</v>
      </c>
    </row>
    <row r="23" s="17" customFormat="1" ht="22" customHeight="1" spans="1:2">
      <c r="A23" s="92" t="s">
        <v>104</v>
      </c>
      <c r="B23" s="91"/>
    </row>
    <row r="24" s="17" customFormat="1" ht="22" customHeight="1" spans="1:2">
      <c r="A24" s="92" t="s">
        <v>105</v>
      </c>
      <c r="B24" s="91"/>
    </row>
    <row r="25" s="17" customFormat="1" ht="22" customHeight="1" spans="1:2">
      <c r="A25" s="92" t="s">
        <v>106</v>
      </c>
      <c r="B25" s="91">
        <f>B26+B27</f>
        <v>0</v>
      </c>
    </row>
    <row r="26" s="17" customFormat="1" ht="22" customHeight="1" spans="1:2">
      <c r="A26" s="92" t="s">
        <v>107</v>
      </c>
      <c r="B26" s="91"/>
    </row>
    <row r="27" s="17" customFormat="1" ht="22" customHeight="1" spans="1:2">
      <c r="A27" s="92" t="s">
        <v>108</v>
      </c>
      <c r="B27" s="91"/>
    </row>
    <row r="28" s="17" customFormat="1" ht="22" customHeight="1" spans="1:2">
      <c r="A28" s="92" t="s">
        <v>109</v>
      </c>
      <c r="B28" s="91"/>
    </row>
    <row r="29" s="17" customFormat="1" ht="22" customHeight="1" spans="1:2">
      <c r="A29" s="92" t="s">
        <v>110</v>
      </c>
      <c r="B29" s="91"/>
    </row>
    <row r="30" ht="22" customHeight="1" spans="1:2">
      <c r="A30" s="95"/>
      <c r="B30" s="91"/>
    </row>
    <row r="31" s="17" customFormat="1" ht="22" customHeight="1" spans="1:2">
      <c r="A31" s="96" t="s">
        <v>111</v>
      </c>
      <c r="B31" s="97">
        <f>B4+B7+B13+B17+B18+B19+B20+B21</f>
        <v>38608856.47</v>
      </c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Zeros="0" workbookViewId="0">
      <selection activeCell="A5" sqref="$A5:$XFD18"/>
    </sheetView>
  </sheetViews>
  <sheetFormatPr defaultColWidth="10" defaultRowHeight="13.5" outlineLevelCol="4"/>
  <cols>
    <col min="1" max="1" width="35.25" customWidth="1"/>
    <col min="2" max="2" width="15.0666666666667" customWidth="1"/>
    <col min="3" max="3" width="12.5" customWidth="1"/>
    <col min="4" max="4" width="13.3" customWidth="1"/>
    <col min="5" max="5" width="11.1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47" customHeight="1" spans="1:5">
      <c r="A4" s="86" t="s">
        <v>113</v>
      </c>
      <c r="B4" s="86" t="s">
        <v>114</v>
      </c>
      <c r="C4" s="86" t="s">
        <v>115</v>
      </c>
      <c r="D4" s="86" t="s">
        <v>116</v>
      </c>
      <c r="E4" s="86" t="s">
        <v>117</v>
      </c>
    </row>
    <row r="5" ht="40" customHeight="1" spans="1:5">
      <c r="A5" s="61" t="s">
        <v>118</v>
      </c>
      <c r="B5" s="62">
        <f>C5+D5+E5</f>
        <v>38608856.47</v>
      </c>
      <c r="C5" s="62">
        <f>C6+C16</f>
        <v>1854840.97</v>
      </c>
      <c r="D5" s="62">
        <f>D6+D16</f>
        <v>36754015.5</v>
      </c>
      <c r="E5" s="87"/>
    </row>
    <row r="6" ht="40" customHeight="1" spans="1:5">
      <c r="A6" s="63" t="s">
        <v>119</v>
      </c>
      <c r="B6" s="62">
        <f t="shared" ref="B6:B18" si="0">C6+D6+E6</f>
        <v>38515426.05</v>
      </c>
      <c r="C6" s="62">
        <f>C7+C9+C12+C14</f>
        <v>1761410.55</v>
      </c>
      <c r="D6" s="62">
        <f>D7+D9+D12+D14</f>
        <v>36754015.5</v>
      </c>
      <c r="E6" s="87"/>
    </row>
    <row r="7" ht="40" customHeight="1" spans="1:5">
      <c r="A7" s="63" t="s">
        <v>120</v>
      </c>
      <c r="B7" s="62">
        <f t="shared" si="0"/>
        <v>3881464.43</v>
      </c>
      <c r="C7" s="62">
        <f>C8</f>
        <v>1481464.43</v>
      </c>
      <c r="D7" s="62">
        <f>D8</f>
        <v>2400000</v>
      </c>
      <c r="E7" s="87"/>
    </row>
    <row r="8" ht="40" customHeight="1" spans="1:5">
      <c r="A8" s="35" t="s">
        <v>121</v>
      </c>
      <c r="B8" s="62">
        <f t="shared" si="0"/>
        <v>3881464.43</v>
      </c>
      <c r="C8" s="62">
        <v>1481464.43</v>
      </c>
      <c r="D8" s="62">
        <v>2400000</v>
      </c>
      <c r="E8" s="88"/>
    </row>
    <row r="9" ht="40" customHeight="1" spans="1:5">
      <c r="A9" s="63" t="s">
        <v>122</v>
      </c>
      <c r="B9" s="62">
        <f t="shared" si="0"/>
        <v>268446.34</v>
      </c>
      <c r="C9" s="62">
        <f>C10+C11</f>
        <v>268446.34</v>
      </c>
      <c r="D9" s="62">
        <f>D10+D11</f>
        <v>0</v>
      </c>
      <c r="E9" s="42"/>
    </row>
    <row r="10" ht="40" customHeight="1" spans="1:5">
      <c r="A10" s="35" t="s">
        <v>123</v>
      </c>
      <c r="B10" s="62">
        <f t="shared" si="0"/>
        <v>57944.8</v>
      </c>
      <c r="C10" s="62">
        <v>57944.8</v>
      </c>
      <c r="D10" s="62"/>
      <c r="E10" s="42"/>
    </row>
    <row r="11" ht="40" customHeight="1" spans="1:5">
      <c r="A11" s="35" t="s">
        <v>124</v>
      </c>
      <c r="B11" s="62">
        <f t="shared" si="0"/>
        <v>210501.54</v>
      </c>
      <c r="C11" s="62">
        <v>210501.54</v>
      </c>
      <c r="D11" s="62"/>
      <c r="E11" s="42"/>
    </row>
    <row r="12" ht="40" customHeight="1" spans="1:5">
      <c r="A12" s="63" t="s">
        <v>125</v>
      </c>
      <c r="B12" s="62">
        <f t="shared" si="0"/>
        <v>34354015.5</v>
      </c>
      <c r="C12" s="62">
        <f>C13</f>
        <v>0</v>
      </c>
      <c r="D12" s="62">
        <f>D13</f>
        <v>34354015.5</v>
      </c>
      <c r="E12" s="42"/>
    </row>
    <row r="13" ht="40" customHeight="1" spans="1:5">
      <c r="A13" s="35" t="s">
        <v>126</v>
      </c>
      <c r="B13" s="62">
        <f t="shared" si="0"/>
        <v>34354015.5</v>
      </c>
      <c r="C13" s="62"/>
      <c r="D13" s="62">
        <v>34354015.5</v>
      </c>
      <c r="E13" s="42"/>
    </row>
    <row r="14" ht="40" customHeight="1" spans="1:5">
      <c r="A14" s="63" t="s">
        <v>127</v>
      </c>
      <c r="B14" s="62">
        <f t="shared" si="0"/>
        <v>11499.78</v>
      </c>
      <c r="C14" s="62">
        <f>C15</f>
        <v>11499.78</v>
      </c>
      <c r="D14" s="62">
        <f>D15</f>
        <v>0</v>
      </c>
      <c r="E14" s="42"/>
    </row>
    <row r="15" ht="40" customHeight="1" spans="1:5">
      <c r="A15" s="35" t="s">
        <v>128</v>
      </c>
      <c r="B15" s="62">
        <f t="shared" si="0"/>
        <v>11499.78</v>
      </c>
      <c r="C15" s="62">
        <v>11499.78</v>
      </c>
      <c r="D15" s="62"/>
      <c r="E15" s="42"/>
    </row>
    <row r="16" ht="40" customHeight="1" spans="1:5">
      <c r="A16" s="63" t="s">
        <v>129</v>
      </c>
      <c r="B16" s="62">
        <f t="shared" si="0"/>
        <v>93430.42</v>
      </c>
      <c r="C16" s="62">
        <f>C17</f>
        <v>93430.42</v>
      </c>
      <c r="D16" s="62">
        <f>D17</f>
        <v>0</v>
      </c>
      <c r="E16" s="42"/>
    </row>
    <row r="17" ht="40" customHeight="1" spans="1:5">
      <c r="A17" s="63" t="s">
        <v>130</v>
      </c>
      <c r="B17" s="62">
        <f t="shared" si="0"/>
        <v>93430.42</v>
      </c>
      <c r="C17" s="62">
        <f>C18</f>
        <v>93430.42</v>
      </c>
      <c r="D17" s="62">
        <f>D18</f>
        <v>0</v>
      </c>
      <c r="E17" s="42"/>
    </row>
    <row r="18" ht="40" customHeight="1" spans="1:5">
      <c r="A18" s="35" t="s">
        <v>131</v>
      </c>
      <c r="B18" s="62">
        <f t="shared" si="0"/>
        <v>93430.42</v>
      </c>
      <c r="C18" s="62">
        <v>93430.42</v>
      </c>
      <c r="D18" s="28"/>
      <c r="E18" s="4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5" sqref="$A5:$XFD36"/>
    </sheetView>
  </sheetViews>
  <sheetFormatPr defaultColWidth="10" defaultRowHeight="13.5" outlineLevelCol="6"/>
  <cols>
    <col min="1" max="1" width="22.625" customWidth="1"/>
    <col min="2" max="2" width="14.875" customWidth="1"/>
    <col min="3" max="3" width="32.625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11" t="s">
        <v>132</v>
      </c>
      <c r="B1" s="11"/>
      <c r="C1" s="11"/>
      <c r="D1" s="11"/>
      <c r="E1" s="10"/>
      <c r="F1" s="10"/>
      <c r="G1" s="10"/>
    </row>
    <row r="2" ht="22.75" customHeight="1" spans="1:7">
      <c r="A2" s="12"/>
      <c r="B2" s="12"/>
      <c r="C2" s="48" t="s">
        <v>37</v>
      </c>
      <c r="D2" s="48"/>
      <c r="E2" s="12"/>
      <c r="F2" s="12"/>
      <c r="G2" s="12"/>
    </row>
    <row r="3" ht="22.75" customHeight="1" spans="1:7">
      <c r="A3" s="68" t="s">
        <v>38</v>
      </c>
      <c r="B3" s="68"/>
      <c r="C3" s="68" t="s">
        <v>39</v>
      </c>
      <c r="D3" s="68"/>
      <c r="E3" s="12"/>
      <c r="F3" s="12"/>
      <c r="G3" s="12"/>
    </row>
    <row r="4" ht="22.75" customHeight="1" spans="1:7">
      <c r="A4" s="68" t="s">
        <v>40</v>
      </c>
      <c r="B4" s="68" t="s">
        <v>41</v>
      </c>
      <c r="C4" s="68" t="s">
        <v>40</v>
      </c>
      <c r="D4" s="68" t="s">
        <v>118</v>
      </c>
      <c r="E4" s="12"/>
      <c r="F4" s="12"/>
      <c r="G4" s="12"/>
    </row>
    <row r="5" ht="21" customHeight="1" spans="1:7">
      <c r="A5" s="15" t="s">
        <v>133</v>
      </c>
      <c r="B5" s="81">
        <f>B6+B7+B8</f>
        <v>38608856.47</v>
      </c>
      <c r="C5" s="15" t="s">
        <v>134</v>
      </c>
      <c r="D5" s="81">
        <f>D6+D7+D8+D9+D10+D11+D12+D13+D14+D15</f>
        <v>38608856.47</v>
      </c>
      <c r="E5" s="12"/>
      <c r="F5" s="12"/>
      <c r="G5" s="12"/>
    </row>
    <row r="6" ht="21" customHeight="1" spans="1:7">
      <c r="A6" s="15" t="s">
        <v>135</v>
      </c>
      <c r="B6" s="82">
        <v>38608856.47</v>
      </c>
      <c r="C6" s="15" t="s">
        <v>136</v>
      </c>
      <c r="D6" s="82"/>
      <c r="E6" s="12"/>
      <c r="F6" s="12"/>
      <c r="G6" s="12"/>
    </row>
    <row r="7" ht="21" customHeight="1" spans="1:7">
      <c r="A7" s="15" t="s">
        <v>137</v>
      </c>
      <c r="B7" s="82"/>
      <c r="C7" s="15" t="s">
        <v>138</v>
      </c>
      <c r="D7" s="82"/>
      <c r="E7" s="12"/>
      <c r="F7" s="12"/>
      <c r="G7" s="12"/>
    </row>
    <row r="8" ht="21" customHeight="1" spans="1:7">
      <c r="A8" s="15" t="s">
        <v>139</v>
      </c>
      <c r="B8" s="82"/>
      <c r="C8" s="15" t="s">
        <v>140</v>
      </c>
      <c r="D8" s="82"/>
      <c r="E8" s="12"/>
      <c r="F8" s="12"/>
      <c r="G8" s="12"/>
    </row>
    <row r="9" ht="21" customHeight="1" spans="1:7">
      <c r="A9" s="15"/>
      <c r="B9" s="83"/>
      <c r="C9" s="15" t="s">
        <v>141</v>
      </c>
      <c r="D9" s="82"/>
      <c r="E9" s="12"/>
      <c r="F9" s="12"/>
      <c r="G9" s="12"/>
    </row>
    <row r="10" ht="21" customHeight="1" spans="1:7">
      <c r="A10" s="15"/>
      <c r="B10" s="83"/>
      <c r="C10" s="15" t="s">
        <v>142</v>
      </c>
      <c r="D10" s="82"/>
      <c r="E10" s="12"/>
      <c r="F10" s="12"/>
      <c r="G10" s="12"/>
    </row>
    <row r="11" ht="21" customHeight="1" spans="1:7">
      <c r="A11" s="15"/>
      <c r="B11" s="83"/>
      <c r="C11" s="15" t="s">
        <v>143</v>
      </c>
      <c r="D11" s="82"/>
      <c r="E11" s="12"/>
      <c r="F11" s="12"/>
      <c r="G11" s="12"/>
    </row>
    <row r="12" ht="21" customHeight="1" spans="1:7">
      <c r="A12" s="45"/>
      <c r="B12" s="72"/>
      <c r="C12" s="15" t="s">
        <v>144</v>
      </c>
      <c r="D12" s="81"/>
      <c r="E12" s="12"/>
      <c r="F12" s="12"/>
      <c r="G12" s="12"/>
    </row>
    <row r="13" ht="21" customHeight="1" spans="1:7">
      <c r="A13" s="15"/>
      <c r="B13" s="83"/>
      <c r="C13" s="15" t="s">
        <v>145</v>
      </c>
      <c r="D13" s="81">
        <v>38515426.05</v>
      </c>
      <c r="E13" s="12"/>
      <c r="F13" s="12"/>
      <c r="G13" s="47"/>
    </row>
    <row r="14" ht="21" customHeight="1" spans="1:7">
      <c r="A14" s="15"/>
      <c r="B14" s="83"/>
      <c r="C14" s="15" t="s">
        <v>146</v>
      </c>
      <c r="D14" s="81"/>
      <c r="E14" s="12"/>
      <c r="F14" s="12"/>
      <c r="G14" s="12"/>
    </row>
    <row r="15" ht="21" customHeight="1" spans="1:7">
      <c r="A15" s="15"/>
      <c r="B15" s="83"/>
      <c r="C15" s="15" t="s">
        <v>147</v>
      </c>
      <c r="D15" s="81">
        <v>93430.42</v>
      </c>
      <c r="E15" s="12"/>
      <c r="F15" s="12"/>
      <c r="G15" s="12"/>
    </row>
    <row r="16" ht="21" customHeight="1" spans="1:7">
      <c r="A16" s="15"/>
      <c r="B16" s="83"/>
      <c r="C16" s="15" t="s">
        <v>148</v>
      </c>
      <c r="D16" s="82"/>
      <c r="E16" s="12"/>
      <c r="F16" s="12"/>
      <c r="G16" s="12"/>
    </row>
    <row r="17" ht="21" customHeight="1" spans="1:7">
      <c r="A17" s="15"/>
      <c r="B17" s="83"/>
      <c r="C17" s="15" t="s">
        <v>149</v>
      </c>
      <c r="D17" s="82"/>
      <c r="E17" s="12"/>
      <c r="F17" s="12"/>
      <c r="G17" s="12"/>
    </row>
    <row r="18" ht="21" customHeight="1" spans="1:7">
      <c r="A18" s="15"/>
      <c r="B18" s="15"/>
      <c r="C18" s="15" t="s">
        <v>150</v>
      </c>
      <c r="D18" s="82"/>
      <c r="E18" s="12"/>
      <c r="F18" s="12"/>
      <c r="G18" s="12"/>
    </row>
    <row r="19" ht="21" customHeight="1" spans="1:7">
      <c r="A19" s="15"/>
      <c r="B19" s="15"/>
      <c r="C19" s="15" t="s">
        <v>151</v>
      </c>
      <c r="D19" s="82"/>
      <c r="E19" s="12"/>
      <c r="F19" s="12"/>
      <c r="G19" s="12"/>
    </row>
    <row r="20" ht="21" customHeight="1" spans="1:7">
      <c r="A20" s="15"/>
      <c r="B20" s="15"/>
      <c r="C20" s="15" t="s">
        <v>152</v>
      </c>
      <c r="D20" s="82"/>
      <c r="E20" s="12"/>
      <c r="F20" s="12"/>
      <c r="G20" s="12"/>
    </row>
    <row r="21" ht="21" customHeight="1" spans="1:7">
      <c r="A21" s="15"/>
      <c r="B21" s="15"/>
      <c r="C21" s="15" t="s">
        <v>153</v>
      </c>
      <c r="D21" s="82"/>
      <c r="E21" s="12"/>
      <c r="F21" s="12"/>
      <c r="G21" s="12"/>
    </row>
    <row r="22" ht="21" customHeight="1" spans="1:7">
      <c r="A22" s="15"/>
      <c r="B22" s="15"/>
      <c r="C22" s="15" t="s">
        <v>154</v>
      </c>
      <c r="D22" s="82"/>
      <c r="E22" s="12"/>
      <c r="F22" s="12"/>
      <c r="G22" s="12"/>
    </row>
    <row r="23" ht="21" customHeight="1" spans="1:7">
      <c r="A23" s="15"/>
      <c r="B23" s="15"/>
      <c r="C23" s="15" t="s">
        <v>155</v>
      </c>
      <c r="D23" s="82"/>
      <c r="E23" s="12"/>
      <c r="F23" s="12"/>
      <c r="G23" s="12"/>
    </row>
    <row r="24" ht="21" customHeight="1" spans="1:7">
      <c r="A24" s="15"/>
      <c r="B24" s="15"/>
      <c r="C24" s="15" t="s">
        <v>156</v>
      </c>
      <c r="D24" s="82"/>
      <c r="E24" s="12"/>
      <c r="F24" s="12"/>
      <c r="G24" s="12"/>
    </row>
    <row r="25" ht="21" customHeight="1" spans="1:7">
      <c r="A25" s="15"/>
      <c r="B25" s="15"/>
      <c r="C25" s="15" t="s">
        <v>157</v>
      </c>
      <c r="D25" s="82"/>
      <c r="E25" s="12"/>
      <c r="F25" s="12"/>
      <c r="G25" s="12"/>
    </row>
    <row r="26" ht="21" customHeight="1" spans="1:7">
      <c r="A26" s="15"/>
      <c r="B26" s="15"/>
      <c r="C26" s="15" t="s">
        <v>158</v>
      </c>
      <c r="D26" s="82"/>
      <c r="E26" s="12"/>
      <c r="F26" s="12"/>
      <c r="G26" s="12"/>
    </row>
    <row r="27" ht="21" customHeight="1" spans="1:7">
      <c r="A27" s="15"/>
      <c r="B27" s="15"/>
      <c r="C27" s="15" t="s">
        <v>159</v>
      </c>
      <c r="D27" s="82"/>
      <c r="E27" s="12"/>
      <c r="F27" s="12"/>
      <c r="G27" s="12"/>
    </row>
    <row r="28" ht="21" customHeight="1" spans="1:7">
      <c r="A28" s="15"/>
      <c r="B28" s="15"/>
      <c r="C28" s="15" t="s">
        <v>160</v>
      </c>
      <c r="D28" s="82"/>
      <c r="E28" s="12"/>
      <c r="F28" s="12"/>
      <c r="G28" s="12"/>
    </row>
    <row r="29" ht="21" customHeight="1" spans="1:7">
      <c r="A29" s="15"/>
      <c r="B29" s="15"/>
      <c r="C29" s="15" t="s">
        <v>161</v>
      </c>
      <c r="D29" s="82"/>
      <c r="E29" s="12"/>
      <c r="F29" s="12"/>
      <c r="G29" s="12"/>
    </row>
    <row r="30" ht="21" customHeight="1" spans="1:7">
      <c r="A30" s="15"/>
      <c r="B30" s="15"/>
      <c r="C30" s="15" t="s">
        <v>162</v>
      </c>
      <c r="D30" s="82"/>
      <c r="E30" s="12"/>
      <c r="F30" s="12"/>
      <c r="G30" s="12"/>
    </row>
    <row r="31" ht="21" customHeight="1" spans="1:7">
      <c r="A31" s="15"/>
      <c r="B31" s="15"/>
      <c r="C31" s="15" t="s">
        <v>163</v>
      </c>
      <c r="D31" s="82"/>
      <c r="E31" s="12"/>
      <c r="F31" s="12"/>
      <c r="G31" s="12"/>
    </row>
    <row r="32" ht="21" customHeight="1" spans="1:7">
      <c r="A32" s="15"/>
      <c r="B32" s="15"/>
      <c r="C32" s="15" t="s">
        <v>164</v>
      </c>
      <c r="D32" s="82"/>
      <c r="E32" s="12"/>
      <c r="F32" s="12"/>
      <c r="G32" s="12"/>
    </row>
    <row r="33" ht="21" customHeight="1" spans="1:7">
      <c r="A33" s="15"/>
      <c r="B33" s="15"/>
      <c r="C33" s="15" t="s">
        <v>165</v>
      </c>
      <c r="D33" s="82"/>
      <c r="E33" s="12"/>
      <c r="F33" s="12"/>
      <c r="G33" s="12"/>
    </row>
    <row r="34" ht="21" customHeight="1" spans="1:7">
      <c r="A34" s="15"/>
      <c r="B34" s="15"/>
      <c r="C34" s="15" t="s">
        <v>166</v>
      </c>
      <c r="D34" s="82"/>
      <c r="E34" s="12"/>
      <c r="F34" s="12"/>
      <c r="G34" s="12"/>
    </row>
    <row r="35" ht="21" customHeight="1" spans="1:7">
      <c r="A35" s="15"/>
      <c r="B35" s="15"/>
      <c r="C35" s="15" t="s">
        <v>167</v>
      </c>
      <c r="D35" s="81"/>
      <c r="E35" s="12"/>
      <c r="F35" s="12"/>
      <c r="G35" s="12"/>
    </row>
    <row r="36" ht="21" customHeight="1" spans="1:7">
      <c r="A36" s="68" t="s">
        <v>168</v>
      </c>
      <c r="B36" s="84">
        <f>B5</f>
        <v>38608856.47</v>
      </c>
      <c r="C36" s="68" t="s">
        <v>169</v>
      </c>
      <c r="D36" s="85">
        <f>D5</f>
        <v>38608856.47</v>
      </c>
      <c r="E36" s="47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Zeros="0" workbookViewId="0">
      <selection activeCell="C4" sqref="$A4:$XFD19"/>
    </sheetView>
  </sheetViews>
  <sheetFormatPr defaultColWidth="10" defaultRowHeight="13.5"/>
  <cols>
    <col min="1" max="1" width="34.8833333333333" customWidth="1"/>
    <col min="2" max="2" width="14.375" customWidth="1"/>
    <col min="3" max="3" width="12.75" customWidth="1"/>
    <col min="4" max="4" width="11.625" customWidth="1"/>
    <col min="5" max="5" width="15.2" customWidth="1"/>
    <col min="6" max="6" width="6.125" customWidth="1"/>
    <col min="7" max="7" width="7.125" customWidth="1"/>
    <col min="8" max="8" width="8.25" customWidth="1"/>
    <col min="9" max="9" width="6.5" customWidth="1"/>
    <col min="10" max="10" width="7.375" customWidth="1"/>
    <col min="11" max="11" width="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37</v>
      </c>
      <c r="K3" s="48"/>
    </row>
    <row r="4" ht="28" customHeight="1" spans="1:11">
      <c r="A4" s="68" t="s">
        <v>171</v>
      </c>
      <c r="B4" s="68" t="s">
        <v>118</v>
      </c>
      <c r="C4" s="68" t="s">
        <v>172</v>
      </c>
      <c r="D4" s="68"/>
      <c r="E4" s="68"/>
      <c r="F4" s="68" t="s">
        <v>173</v>
      </c>
      <c r="G4" s="68"/>
      <c r="H4" s="68"/>
      <c r="I4" s="68" t="s">
        <v>174</v>
      </c>
      <c r="J4" s="68"/>
      <c r="K4" s="68"/>
    </row>
    <row r="5" ht="28" customHeight="1" spans="1:11">
      <c r="A5" s="68"/>
      <c r="B5" s="68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8" customHeight="1" spans="1:11">
      <c r="A6" s="45" t="s">
        <v>118</v>
      </c>
      <c r="B6" s="69">
        <v>38608856.47</v>
      </c>
      <c r="C6" s="70">
        <v>38608856.47</v>
      </c>
      <c r="D6" s="70">
        <v>1854840.97</v>
      </c>
      <c r="E6" s="70">
        <v>36754015.5</v>
      </c>
      <c r="F6" s="69"/>
      <c r="G6" s="69"/>
      <c r="H6" s="69"/>
      <c r="I6" s="69"/>
      <c r="J6" s="69"/>
      <c r="K6" s="69"/>
    </row>
    <row r="7" ht="28" customHeight="1" spans="1:11">
      <c r="A7" s="63" t="s">
        <v>119</v>
      </c>
      <c r="B7" s="69">
        <v>38515426.05</v>
      </c>
      <c r="C7" s="70">
        <v>38515426.05</v>
      </c>
      <c r="D7" s="70">
        <v>1761410.55</v>
      </c>
      <c r="E7" s="71">
        <v>36754015.5</v>
      </c>
      <c r="F7" s="72"/>
      <c r="G7" s="72"/>
      <c r="H7" s="72"/>
      <c r="I7" s="72"/>
      <c r="J7" s="72"/>
      <c r="K7" s="72"/>
    </row>
    <row r="8" ht="28" customHeight="1" spans="1:11">
      <c r="A8" s="63" t="s">
        <v>120</v>
      </c>
      <c r="B8" s="72">
        <v>3881464.43</v>
      </c>
      <c r="C8" s="71">
        <v>3881464.43</v>
      </c>
      <c r="D8" s="71">
        <v>1481464.43</v>
      </c>
      <c r="E8" s="71">
        <v>2400000</v>
      </c>
      <c r="F8" s="72"/>
      <c r="G8" s="72"/>
      <c r="H8" s="72"/>
      <c r="I8" s="72"/>
      <c r="J8" s="72"/>
      <c r="K8" s="72"/>
    </row>
    <row r="9" ht="28" customHeight="1" spans="1:11">
      <c r="A9" s="35" t="s">
        <v>121</v>
      </c>
      <c r="B9" s="72">
        <v>3881464.43</v>
      </c>
      <c r="C9" s="71">
        <v>3881464.43</v>
      </c>
      <c r="D9" s="71">
        <v>1481464.43</v>
      </c>
      <c r="E9" s="71">
        <v>2400000</v>
      </c>
      <c r="F9" s="73"/>
      <c r="G9" s="73"/>
      <c r="H9" s="73"/>
      <c r="I9" s="73"/>
      <c r="J9" s="73"/>
      <c r="K9" s="73"/>
    </row>
    <row r="10" ht="28" customHeight="1" spans="1:11">
      <c r="A10" s="63" t="s">
        <v>122</v>
      </c>
      <c r="B10" s="72">
        <v>268446.34</v>
      </c>
      <c r="C10" s="71">
        <v>268446.34</v>
      </c>
      <c r="D10" s="71">
        <v>268446.34</v>
      </c>
      <c r="E10" s="71">
        <v>0</v>
      </c>
      <c r="F10" s="42"/>
      <c r="G10" s="42"/>
      <c r="H10" s="42"/>
      <c r="I10" s="42"/>
      <c r="J10" s="42"/>
      <c r="K10" s="42"/>
    </row>
    <row r="11" ht="28" customHeight="1" spans="1:11">
      <c r="A11" s="35" t="s">
        <v>123</v>
      </c>
      <c r="B11" s="72">
        <v>57944.8</v>
      </c>
      <c r="C11" s="71">
        <v>57944.8</v>
      </c>
      <c r="D11" s="71">
        <v>57944.8</v>
      </c>
      <c r="E11" s="71"/>
      <c r="F11" s="42"/>
      <c r="G11" s="42"/>
      <c r="H11" s="42"/>
      <c r="I11" s="42"/>
      <c r="J11" s="42"/>
      <c r="K11" s="42"/>
    </row>
    <row r="12" ht="28" customHeight="1" spans="1:11">
      <c r="A12" s="65" t="s">
        <v>124</v>
      </c>
      <c r="B12" s="72">
        <v>210501.54</v>
      </c>
      <c r="C12" s="71">
        <v>210501.54</v>
      </c>
      <c r="D12" s="71">
        <v>210501.54</v>
      </c>
      <c r="E12" s="71"/>
      <c r="F12" s="42"/>
      <c r="G12" s="42"/>
      <c r="H12" s="42"/>
      <c r="I12" s="42"/>
      <c r="J12" s="42"/>
      <c r="K12" s="42"/>
    </row>
    <row r="13" ht="28" customHeight="1" spans="1:11">
      <c r="A13" s="63" t="s">
        <v>125</v>
      </c>
      <c r="B13" s="72">
        <v>34354015.5</v>
      </c>
      <c r="C13" s="71">
        <v>34354015.5</v>
      </c>
      <c r="D13" s="71">
        <v>0</v>
      </c>
      <c r="E13" s="71">
        <v>34354015.5</v>
      </c>
      <c r="F13" s="42"/>
      <c r="G13" s="42"/>
      <c r="H13" s="42"/>
      <c r="I13" s="42"/>
      <c r="J13" s="42"/>
      <c r="K13" s="42"/>
    </row>
    <row r="14" ht="28" customHeight="1" spans="1:11">
      <c r="A14" s="35" t="s">
        <v>126</v>
      </c>
      <c r="B14" s="72">
        <v>34354015.5</v>
      </c>
      <c r="C14" s="71">
        <v>34354015.5</v>
      </c>
      <c r="D14" s="71"/>
      <c r="E14" s="71">
        <v>34354015.5</v>
      </c>
      <c r="F14" s="42"/>
      <c r="G14" s="42"/>
      <c r="H14" s="42"/>
      <c r="I14" s="42"/>
      <c r="J14" s="42"/>
      <c r="K14" s="42"/>
    </row>
    <row r="15" ht="28" customHeight="1" spans="1:11">
      <c r="A15" s="63" t="s">
        <v>127</v>
      </c>
      <c r="B15" s="72">
        <v>11499.78</v>
      </c>
      <c r="C15" s="71">
        <v>11499.78</v>
      </c>
      <c r="D15" s="71">
        <v>11499.78</v>
      </c>
      <c r="E15" s="71">
        <v>0</v>
      </c>
      <c r="F15" s="42"/>
      <c r="G15" s="42"/>
      <c r="H15" s="42"/>
      <c r="I15" s="42"/>
      <c r="J15" s="42"/>
      <c r="K15" s="42"/>
    </row>
    <row r="16" ht="28" customHeight="1" spans="1:11">
      <c r="A16" s="74" t="s">
        <v>128</v>
      </c>
      <c r="B16" s="75">
        <v>11499.78</v>
      </c>
      <c r="C16" s="76">
        <v>11499.78</v>
      </c>
      <c r="D16" s="76">
        <v>11499.78</v>
      </c>
      <c r="E16" s="76"/>
      <c r="F16" s="77"/>
      <c r="G16" s="77"/>
      <c r="H16" s="77"/>
      <c r="I16" s="77"/>
      <c r="J16" s="77"/>
      <c r="K16" s="77"/>
    </row>
    <row r="17" ht="28" customHeight="1" spans="1:11">
      <c r="A17" s="63" t="s">
        <v>129</v>
      </c>
      <c r="B17" s="78">
        <v>93430.42</v>
      </c>
      <c r="C17" s="79">
        <v>93430.42</v>
      </c>
      <c r="D17" s="79">
        <v>93430.42</v>
      </c>
      <c r="E17" s="79">
        <v>0</v>
      </c>
      <c r="F17" s="42"/>
      <c r="G17" s="42"/>
      <c r="H17" s="42"/>
      <c r="I17" s="42"/>
      <c r="J17" s="42"/>
      <c r="K17" s="42"/>
    </row>
    <row r="18" ht="28" customHeight="1" spans="1:11">
      <c r="A18" s="67" t="s">
        <v>130</v>
      </c>
      <c r="B18" s="67">
        <v>93430.42</v>
      </c>
      <c r="C18" s="80">
        <v>93430.42</v>
      </c>
      <c r="D18" s="80">
        <v>93430.42</v>
      </c>
      <c r="E18" s="80">
        <v>0</v>
      </c>
      <c r="F18" s="42"/>
      <c r="G18" s="42"/>
      <c r="H18" s="42"/>
      <c r="I18" s="42"/>
      <c r="J18" s="42"/>
      <c r="K18" s="42"/>
    </row>
    <row r="19" ht="28" customHeight="1" spans="1:11">
      <c r="A19" s="42" t="s">
        <v>131</v>
      </c>
      <c r="B19" s="67">
        <v>93430.42</v>
      </c>
      <c r="C19" s="80">
        <v>93430.42</v>
      </c>
      <c r="D19" s="80">
        <v>93430.42</v>
      </c>
      <c r="E19" s="80"/>
      <c r="F19" s="42"/>
      <c r="G19" s="42"/>
      <c r="H19" s="42"/>
      <c r="I19" s="42"/>
      <c r="J19" s="42"/>
      <c r="K19" s="42"/>
    </row>
    <row r="20" ht="21" customHeight="1"/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Zeros="0" workbookViewId="0">
      <selection activeCell="A1" sqref="$A1:$XFD1"/>
    </sheetView>
  </sheetViews>
  <sheetFormatPr defaultColWidth="10" defaultRowHeight="13.5" outlineLevelCol="4"/>
  <cols>
    <col min="1" max="1" width="11" customWidth="1"/>
    <col min="2" max="2" width="37" customWidth="1"/>
    <col min="3" max="5" width="25.6416666666667" customWidth="1"/>
  </cols>
  <sheetData>
    <row r="1" ht="36.9" customHeight="1" spans="1:5">
      <c r="A1" s="11" t="s">
        <v>175</v>
      </c>
      <c r="B1" s="11"/>
      <c r="C1" s="11"/>
      <c r="D1" s="11"/>
      <c r="E1" s="11"/>
    </row>
    <row r="2" ht="21.85" customHeight="1" spans="1:5">
      <c r="A2" s="12"/>
      <c r="B2" s="12"/>
      <c r="C2" s="48" t="s">
        <v>37</v>
      </c>
      <c r="D2" s="48"/>
      <c r="E2" s="48"/>
    </row>
    <row r="3" ht="27" customHeight="1" spans="1:5">
      <c r="A3" s="33" t="s">
        <v>113</v>
      </c>
      <c r="B3" s="33"/>
      <c r="C3" s="33" t="s">
        <v>172</v>
      </c>
      <c r="D3" s="33"/>
      <c r="E3" s="33"/>
    </row>
    <row r="4" ht="27" customHeight="1" spans="1:5">
      <c r="A4" s="58" t="s">
        <v>176</v>
      </c>
      <c r="B4" s="58" t="s">
        <v>177</v>
      </c>
      <c r="C4" s="59" t="s">
        <v>118</v>
      </c>
      <c r="D4" s="58" t="s">
        <v>115</v>
      </c>
      <c r="E4" s="58" t="s">
        <v>116</v>
      </c>
    </row>
    <row r="5" ht="31" customHeight="1" spans="1:5">
      <c r="A5" s="60"/>
      <c r="B5" s="61" t="s">
        <v>118</v>
      </c>
      <c r="C5" s="62">
        <f t="shared" ref="C5:C18" si="0">D5+E5+F5</f>
        <v>38608856.47</v>
      </c>
      <c r="D5" s="62">
        <f>D6+D16</f>
        <v>1854840.97</v>
      </c>
      <c r="E5" s="62">
        <f>E6+E16</f>
        <v>36754015.5</v>
      </c>
    </row>
    <row r="6" ht="31" customHeight="1" spans="1:5">
      <c r="A6" s="32" t="s">
        <v>178</v>
      </c>
      <c r="B6" s="63" t="s">
        <v>179</v>
      </c>
      <c r="C6" s="62">
        <f t="shared" si="0"/>
        <v>38515426.05</v>
      </c>
      <c r="D6" s="62">
        <f>D7+D9+D12+D14</f>
        <v>1761410.55</v>
      </c>
      <c r="E6" s="62">
        <f>E7+E9+E12+E14</f>
        <v>36754015.5</v>
      </c>
    </row>
    <row r="7" ht="31" customHeight="1" spans="1:5">
      <c r="A7" s="32" t="s">
        <v>180</v>
      </c>
      <c r="B7" s="63" t="s">
        <v>181</v>
      </c>
      <c r="C7" s="62">
        <f t="shared" si="0"/>
        <v>3881464.43</v>
      </c>
      <c r="D7" s="62">
        <f>D8</f>
        <v>1481464.43</v>
      </c>
      <c r="E7" s="62">
        <f>E8</f>
        <v>2400000</v>
      </c>
    </row>
    <row r="8" ht="31" customHeight="1" spans="1:5">
      <c r="A8" s="64" t="s">
        <v>182</v>
      </c>
      <c r="B8" s="35" t="s">
        <v>183</v>
      </c>
      <c r="C8" s="62">
        <f t="shared" si="0"/>
        <v>3881464.43</v>
      </c>
      <c r="D8" s="62">
        <v>1481464.43</v>
      </c>
      <c r="E8" s="62">
        <v>2400000</v>
      </c>
    </row>
    <row r="9" ht="31" customHeight="1" spans="1:5">
      <c r="A9" s="32" t="s">
        <v>184</v>
      </c>
      <c r="B9" s="63" t="s">
        <v>185</v>
      </c>
      <c r="C9" s="62">
        <f t="shared" si="0"/>
        <v>268446.34</v>
      </c>
      <c r="D9" s="62">
        <f>D10+D11</f>
        <v>268446.34</v>
      </c>
      <c r="E9" s="62">
        <f>E10+E11</f>
        <v>0</v>
      </c>
    </row>
    <row r="10" ht="31" customHeight="1" spans="1:5">
      <c r="A10" s="64" t="s">
        <v>186</v>
      </c>
      <c r="B10" s="35" t="s">
        <v>187</v>
      </c>
      <c r="C10" s="62">
        <f t="shared" si="0"/>
        <v>57944.8</v>
      </c>
      <c r="D10" s="62">
        <v>57944.8</v>
      </c>
      <c r="E10" s="62"/>
    </row>
    <row r="11" ht="31" customHeight="1" spans="1:5">
      <c r="A11" s="64" t="s">
        <v>188</v>
      </c>
      <c r="B11" s="65" t="s">
        <v>189</v>
      </c>
      <c r="C11" s="62">
        <f t="shared" si="0"/>
        <v>210501.54</v>
      </c>
      <c r="D11" s="62">
        <v>210501.54</v>
      </c>
      <c r="E11" s="62"/>
    </row>
    <row r="12" ht="31" customHeight="1" spans="1:5">
      <c r="A12" s="32" t="s">
        <v>190</v>
      </c>
      <c r="B12" s="63" t="s">
        <v>191</v>
      </c>
      <c r="C12" s="62">
        <f t="shared" si="0"/>
        <v>34354015.5</v>
      </c>
      <c r="D12" s="62">
        <f t="shared" ref="D12:D17" si="1">D13</f>
        <v>0</v>
      </c>
      <c r="E12" s="62">
        <f t="shared" ref="E12:E17" si="2">E13</f>
        <v>34354015.5</v>
      </c>
    </row>
    <row r="13" ht="31" customHeight="1" spans="1:5">
      <c r="A13" s="64" t="s">
        <v>192</v>
      </c>
      <c r="B13" s="35" t="s">
        <v>126</v>
      </c>
      <c r="C13" s="62">
        <f t="shared" si="0"/>
        <v>34354015.5</v>
      </c>
      <c r="D13" s="62"/>
      <c r="E13" s="62">
        <v>34354015.5</v>
      </c>
    </row>
    <row r="14" ht="31" customHeight="1" spans="1:5">
      <c r="A14" s="32" t="s">
        <v>193</v>
      </c>
      <c r="B14" s="63" t="s">
        <v>194</v>
      </c>
      <c r="C14" s="62">
        <f t="shared" si="0"/>
        <v>11499.78</v>
      </c>
      <c r="D14" s="62">
        <f t="shared" si="1"/>
        <v>11499.78</v>
      </c>
      <c r="E14" s="62">
        <f t="shared" si="2"/>
        <v>0</v>
      </c>
    </row>
    <row r="15" ht="31" customHeight="1" spans="1:5">
      <c r="A15" s="64" t="s">
        <v>195</v>
      </c>
      <c r="B15" s="35" t="s">
        <v>194</v>
      </c>
      <c r="C15" s="62">
        <f t="shared" si="0"/>
        <v>11499.78</v>
      </c>
      <c r="D15" s="62">
        <v>11499.78</v>
      </c>
      <c r="E15" s="62"/>
    </row>
    <row r="16" ht="31" customHeight="1" spans="1:5">
      <c r="A16" s="32" t="s">
        <v>196</v>
      </c>
      <c r="B16" s="63" t="s">
        <v>197</v>
      </c>
      <c r="C16" s="62">
        <f t="shared" si="0"/>
        <v>93430.42</v>
      </c>
      <c r="D16" s="62">
        <f t="shared" si="1"/>
        <v>93430.42</v>
      </c>
      <c r="E16" s="62">
        <f t="shared" si="2"/>
        <v>0</v>
      </c>
    </row>
    <row r="17" ht="31" customHeight="1" spans="1:5">
      <c r="A17" s="66">
        <v>21011</v>
      </c>
      <c r="B17" s="67" t="s">
        <v>198</v>
      </c>
      <c r="C17" s="62">
        <f t="shared" si="0"/>
        <v>93430.42</v>
      </c>
      <c r="D17" s="62">
        <f t="shared" si="1"/>
        <v>93430.42</v>
      </c>
      <c r="E17" s="62">
        <f t="shared" si="2"/>
        <v>0</v>
      </c>
    </row>
    <row r="18" ht="31" customHeight="1" spans="1:5">
      <c r="A18" s="34">
        <v>2101102</v>
      </c>
      <c r="B18" s="42" t="s">
        <v>199</v>
      </c>
      <c r="C18" s="62">
        <f t="shared" si="0"/>
        <v>93430.42</v>
      </c>
      <c r="D18" s="62">
        <v>93430.42</v>
      </c>
      <c r="E18" s="28"/>
    </row>
  </sheetData>
  <mergeCells count="4">
    <mergeCell ref="A1:E1"/>
    <mergeCell ref="C2:E2"/>
    <mergeCell ref="A3:B3"/>
    <mergeCell ref="C3:E3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showZeros="0" workbookViewId="0">
      <selection activeCell="F48" sqref="F48"/>
    </sheetView>
  </sheetViews>
  <sheetFormatPr defaultColWidth="10" defaultRowHeight="13.5" outlineLevelCol="4"/>
  <cols>
    <col min="1" max="1" width="9.625" customWidth="1"/>
    <col min="2" max="2" width="25.375" customWidth="1"/>
    <col min="3" max="3" width="18.125" customWidth="1"/>
    <col min="4" max="4" width="20.25" customWidth="1"/>
    <col min="5" max="5" width="13.75" customWidth="1"/>
  </cols>
  <sheetData>
    <row r="1" ht="39.85" customHeight="1" spans="1:5">
      <c r="A1" s="11" t="s">
        <v>200</v>
      </c>
      <c r="B1" s="11"/>
      <c r="C1" s="11"/>
      <c r="D1" s="11"/>
      <c r="E1" s="11"/>
    </row>
    <row r="2" ht="22.75" customHeight="1" spans="1:5">
      <c r="A2" s="47"/>
      <c r="B2" s="47"/>
      <c r="C2" s="12"/>
      <c r="D2" s="12"/>
      <c r="E2" s="48" t="s">
        <v>37</v>
      </c>
    </row>
    <row r="3" ht="22.75" customHeight="1" spans="1:5">
      <c r="A3" s="33" t="s">
        <v>201</v>
      </c>
      <c r="B3" s="33"/>
      <c r="C3" s="33" t="s">
        <v>202</v>
      </c>
      <c r="D3" s="33"/>
      <c r="E3" s="33"/>
    </row>
    <row r="4" ht="22.75" customHeight="1" spans="1:5">
      <c r="A4" s="33" t="s">
        <v>176</v>
      </c>
      <c r="B4" s="33" t="s">
        <v>177</v>
      </c>
      <c r="C4" s="33" t="s">
        <v>118</v>
      </c>
      <c r="D4" s="33" t="s">
        <v>203</v>
      </c>
      <c r="E4" s="33" t="s">
        <v>204</v>
      </c>
    </row>
    <row r="5" ht="22.75" customHeight="1" spans="1:5">
      <c r="A5" s="33"/>
      <c r="B5" s="49" t="s">
        <v>118</v>
      </c>
      <c r="C5" s="50">
        <f>D5+E5</f>
        <v>1854840.97</v>
      </c>
      <c r="D5" s="50">
        <f>D6+D17+D45</f>
        <v>1767782.87</v>
      </c>
      <c r="E5" s="50">
        <f>E6+E17+E45</f>
        <v>87058.1</v>
      </c>
    </row>
    <row r="6" ht="14" customHeight="1" spans="1:5">
      <c r="A6" s="35" t="s">
        <v>205</v>
      </c>
      <c r="B6" s="36" t="s">
        <v>206</v>
      </c>
      <c r="C6" s="50">
        <f t="shared" ref="C6:C11" si="0">D6+E6</f>
        <v>1709838.07</v>
      </c>
      <c r="D6" s="51">
        <f>SUM(D7:D16)</f>
        <v>1709838.07</v>
      </c>
      <c r="E6" s="52"/>
    </row>
    <row r="7" ht="14" customHeight="1" spans="1:5">
      <c r="A7" s="35" t="s">
        <v>207</v>
      </c>
      <c r="B7" s="53" t="s">
        <v>208</v>
      </c>
      <c r="C7" s="50">
        <f t="shared" si="0"/>
        <v>681225.93</v>
      </c>
      <c r="D7" s="54">
        <v>681225.93</v>
      </c>
      <c r="E7" s="51"/>
    </row>
    <row r="8" ht="14" customHeight="1" spans="1:5">
      <c r="A8" s="35" t="s">
        <v>209</v>
      </c>
      <c r="B8" s="55" t="s">
        <v>210</v>
      </c>
      <c r="C8" s="50">
        <f t="shared" si="0"/>
        <v>78941.2</v>
      </c>
      <c r="D8" s="38">
        <v>78941.2</v>
      </c>
      <c r="E8" s="38"/>
    </row>
    <row r="9" ht="14" customHeight="1" spans="1:5">
      <c r="A9" s="35" t="s">
        <v>211</v>
      </c>
      <c r="B9" s="55" t="s">
        <v>212</v>
      </c>
      <c r="C9" s="50">
        <f t="shared" si="0"/>
        <v>364039.2</v>
      </c>
      <c r="D9" s="38">
        <v>364039.2</v>
      </c>
      <c r="E9" s="38"/>
    </row>
    <row r="10" ht="14" customHeight="1" spans="1:5">
      <c r="A10" s="35" t="s">
        <v>213</v>
      </c>
      <c r="B10" s="55" t="s">
        <v>214</v>
      </c>
      <c r="C10" s="50">
        <f t="shared" si="0"/>
        <v>270200</v>
      </c>
      <c r="D10" s="38">
        <v>270200</v>
      </c>
      <c r="E10" s="38"/>
    </row>
    <row r="11" ht="14" customHeight="1" spans="1:5">
      <c r="A11" s="35" t="s">
        <v>215</v>
      </c>
      <c r="B11" s="55" t="s">
        <v>216</v>
      </c>
      <c r="C11" s="50">
        <f t="shared" si="0"/>
        <v>210501.54</v>
      </c>
      <c r="D11" s="38">
        <v>210501.54</v>
      </c>
      <c r="E11" s="38"/>
    </row>
    <row r="12" ht="14" customHeight="1" spans="1:5">
      <c r="A12" s="35" t="s">
        <v>217</v>
      </c>
      <c r="B12" s="55" t="s">
        <v>218</v>
      </c>
      <c r="C12" s="50">
        <f t="shared" ref="C12:C50" si="1">D12+E12</f>
        <v>0</v>
      </c>
      <c r="D12" s="38"/>
      <c r="E12" s="38"/>
    </row>
    <row r="13" ht="14" customHeight="1" spans="1:5">
      <c r="A13" s="35" t="s">
        <v>219</v>
      </c>
      <c r="B13" s="55" t="s">
        <v>220</v>
      </c>
      <c r="C13" s="50">
        <f t="shared" si="1"/>
        <v>93430.42</v>
      </c>
      <c r="D13" s="38">
        <v>93430.42</v>
      </c>
      <c r="E13" s="38"/>
    </row>
    <row r="14" ht="14" customHeight="1" spans="1:5">
      <c r="A14" s="35">
        <v>30112</v>
      </c>
      <c r="B14" s="55" t="s">
        <v>221</v>
      </c>
      <c r="C14" s="50">
        <f t="shared" si="1"/>
        <v>11499.78</v>
      </c>
      <c r="D14" s="38">
        <v>11499.78</v>
      </c>
      <c r="E14" s="38"/>
    </row>
    <row r="15" ht="14" customHeight="1" spans="1:5">
      <c r="A15" s="56">
        <v>30113</v>
      </c>
      <c r="B15" s="55" t="s">
        <v>222</v>
      </c>
      <c r="C15" s="50">
        <f t="shared" si="1"/>
        <v>0</v>
      </c>
      <c r="D15" s="38"/>
      <c r="E15" s="38"/>
    </row>
    <row r="16" ht="14" customHeight="1" spans="1:5">
      <c r="A16" s="56">
        <v>30199</v>
      </c>
      <c r="B16" s="55" t="s">
        <v>223</v>
      </c>
      <c r="C16" s="50">
        <f t="shared" si="1"/>
        <v>0</v>
      </c>
      <c r="D16" s="38"/>
      <c r="E16" s="38"/>
    </row>
    <row r="17" ht="14" customHeight="1" spans="1:5">
      <c r="A17" s="35" t="s">
        <v>224</v>
      </c>
      <c r="B17" s="36" t="s">
        <v>225</v>
      </c>
      <c r="C17" s="50">
        <f t="shared" si="1"/>
        <v>87058.1</v>
      </c>
      <c r="D17" s="38">
        <f>SUM(D18:D44)</f>
        <v>0</v>
      </c>
      <c r="E17" s="38">
        <f>SUM(E18:E44)</f>
        <v>87058.1</v>
      </c>
    </row>
    <row r="18" ht="14" customHeight="1" spans="1:5">
      <c r="A18" s="35" t="s">
        <v>226</v>
      </c>
      <c r="B18" s="40" t="s">
        <v>227</v>
      </c>
      <c r="C18" s="50">
        <f t="shared" si="1"/>
        <v>40000</v>
      </c>
      <c r="D18" s="41"/>
      <c r="E18" s="41">
        <v>40000</v>
      </c>
    </row>
    <row r="19" ht="14" customHeight="1" spans="1:5">
      <c r="A19" s="35" t="s">
        <v>228</v>
      </c>
      <c r="B19" s="40" t="s">
        <v>229</v>
      </c>
      <c r="C19" s="50">
        <f t="shared" si="1"/>
        <v>20000</v>
      </c>
      <c r="D19" s="41"/>
      <c r="E19" s="41">
        <v>20000</v>
      </c>
    </row>
    <row r="20" ht="14" customHeight="1" spans="1:5">
      <c r="A20" s="35" t="s">
        <v>230</v>
      </c>
      <c r="B20" s="40" t="s">
        <v>231</v>
      </c>
      <c r="C20" s="50">
        <f t="shared" si="1"/>
        <v>0</v>
      </c>
      <c r="D20" s="41"/>
      <c r="E20" s="41"/>
    </row>
    <row r="21" ht="14" customHeight="1" spans="1:5">
      <c r="A21" s="35" t="s">
        <v>232</v>
      </c>
      <c r="B21" s="40" t="s">
        <v>233</v>
      </c>
      <c r="C21" s="50">
        <f t="shared" si="1"/>
        <v>0</v>
      </c>
      <c r="D21" s="41"/>
      <c r="E21" s="41"/>
    </row>
    <row r="22" ht="14" customHeight="1" spans="1:5">
      <c r="A22" s="35" t="s">
        <v>234</v>
      </c>
      <c r="B22" s="40" t="s">
        <v>235</v>
      </c>
      <c r="C22" s="50">
        <f t="shared" si="1"/>
        <v>0</v>
      </c>
      <c r="D22" s="41"/>
      <c r="E22" s="41"/>
    </row>
    <row r="23" ht="14" customHeight="1" spans="1:5">
      <c r="A23" s="35" t="s">
        <v>236</v>
      </c>
      <c r="B23" s="40" t="s">
        <v>237</v>
      </c>
      <c r="C23" s="50">
        <f t="shared" si="1"/>
        <v>0</v>
      </c>
      <c r="D23" s="41"/>
      <c r="E23" s="41"/>
    </row>
    <row r="24" ht="14" customHeight="1" spans="1:5">
      <c r="A24" s="35" t="s">
        <v>238</v>
      </c>
      <c r="B24" s="40" t="s">
        <v>239</v>
      </c>
      <c r="C24" s="50">
        <f t="shared" si="1"/>
        <v>5000</v>
      </c>
      <c r="D24" s="41"/>
      <c r="E24" s="41">
        <v>5000</v>
      </c>
    </row>
    <row r="25" ht="14" customHeight="1" spans="1:5">
      <c r="A25" s="35" t="s">
        <v>240</v>
      </c>
      <c r="B25" s="40" t="s">
        <v>241</v>
      </c>
      <c r="C25" s="50">
        <f t="shared" si="1"/>
        <v>0</v>
      </c>
      <c r="D25" s="41"/>
      <c r="E25" s="41"/>
    </row>
    <row r="26" ht="14" customHeight="1" spans="1:5">
      <c r="A26" s="35" t="s">
        <v>242</v>
      </c>
      <c r="B26" s="40" t="s">
        <v>243</v>
      </c>
      <c r="C26" s="50">
        <f t="shared" si="1"/>
        <v>0</v>
      </c>
      <c r="D26" s="41"/>
      <c r="E26" s="41"/>
    </row>
    <row r="27" ht="14" customHeight="1" spans="1:5">
      <c r="A27" s="35" t="s">
        <v>244</v>
      </c>
      <c r="B27" s="40" t="s">
        <v>245</v>
      </c>
      <c r="C27" s="50">
        <f t="shared" si="1"/>
        <v>5000</v>
      </c>
      <c r="D27" s="41"/>
      <c r="E27" s="41">
        <v>5000</v>
      </c>
    </row>
    <row r="28" ht="14" customHeight="1" spans="1:5">
      <c r="A28" s="35" t="s">
        <v>246</v>
      </c>
      <c r="B28" s="40" t="s">
        <v>247</v>
      </c>
      <c r="C28" s="50">
        <f t="shared" si="1"/>
        <v>0</v>
      </c>
      <c r="D28" s="41"/>
      <c r="E28" s="41"/>
    </row>
    <row r="29" ht="14" customHeight="1" spans="1:5">
      <c r="A29" s="35" t="s">
        <v>248</v>
      </c>
      <c r="B29" s="40" t="s">
        <v>249</v>
      </c>
      <c r="C29" s="50">
        <f t="shared" si="1"/>
        <v>0</v>
      </c>
      <c r="D29" s="41"/>
      <c r="E29" s="41"/>
    </row>
    <row r="30" ht="14" customHeight="1" spans="1:5">
      <c r="A30" s="35" t="s">
        <v>250</v>
      </c>
      <c r="B30" s="40" t="s">
        <v>251</v>
      </c>
      <c r="C30" s="50">
        <f t="shared" si="1"/>
        <v>0</v>
      </c>
      <c r="D30" s="41"/>
      <c r="E30" s="41"/>
    </row>
    <row r="31" ht="14" customHeight="1" spans="1:5">
      <c r="A31" s="35" t="s">
        <v>252</v>
      </c>
      <c r="B31" s="40" t="s">
        <v>253</v>
      </c>
      <c r="C31" s="50">
        <f t="shared" si="1"/>
        <v>0</v>
      </c>
      <c r="D31" s="41"/>
      <c r="E31" s="41"/>
    </row>
    <row r="32" ht="14" customHeight="1" spans="1:5">
      <c r="A32" s="35" t="s">
        <v>254</v>
      </c>
      <c r="B32" s="40" t="s">
        <v>255</v>
      </c>
      <c r="C32" s="50">
        <f t="shared" si="1"/>
        <v>0</v>
      </c>
      <c r="D32" s="41"/>
      <c r="E32" s="41"/>
    </row>
    <row r="33" ht="14" customHeight="1" spans="1:5">
      <c r="A33" s="35" t="s">
        <v>256</v>
      </c>
      <c r="B33" s="40" t="s">
        <v>257</v>
      </c>
      <c r="C33" s="50">
        <f t="shared" si="1"/>
        <v>0</v>
      </c>
      <c r="D33" s="41"/>
      <c r="E33" s="41"/>
    </row>
    <row r="34" ht="14" customHeight="1" spans="1:5">
      <c r="A34" s="35" t="s">
        <v>258</v>
      </c>
      <c r="B34" s="40" t="s">
        <v>259</v>
      </c>
      <c r="C34" s="50">
        <f t="shared" si="1"/>
        <v>0</v>
      </c>
      <c r="D34" s="41"/>
      <c r="E34" s="41"/>
    </row>
    <row r="35" ht="14" customHeight="1" spans="1:5">
      <c r="A35" s="35" t="s">
        <v>260</v>
      </c>
      <c r="B35" s="40" t="s">
        <v>261</v>
      </c>
      <c r="C35" s="50">
        <f t="shared" si="1"/>
        <v>0</v>
      </c>
      <c r="D35" s="41"/>
      <c r="E35" s="41"/>
    </row>
    <row r="36" ht="14" customHeight="1" spans="1:5">
      <c r="A36" s="35" t="s">
        <v>262</v>
      </c>
      <c r="B36" s="40" t="s">
        <v>263</v>
      </c>
      <c r="C36" s="50">
        <f t="shared" si="1"/>
        <v>0</v>
      </c>
      <c r="D36" s="41"/>
      <c r="E36" s="41"/>
    </row>
    <row r="37" ht="14" customHeight="1" spans="1:5">
      <c r="A37" s="35" t="s">
        <v>264</v>
      </c>
      <c r="B37" s="40" t="s">
        <v>265</v>
      </c>
      <c r="C37" s="50">
        <f t="shared" si="1"/>
        <v>0</v>
      </c>
      <c r="D37" s="41"/>
      <c r="E37" s="41"/>
    </row>
    <row r="38" ht="14" customHeight="1" spans="1:5">
      <c r="A38" s="35" t="s">
        <v>266</v>
      </c>
      <c r="B38" s="40" t="s">
        <v>267</v>
      </c>
      <c r="C38" s="50">
        <f t="shared" si="1"/>
        <v>0</v>
      </c>
      <c r="D38" s="41"/>
      <c r="E38" s="41"/>
    </row>
    <row r="39" ht="14" customHeight="1" spans="1:5">
      <c r="A39" s="35" t="s">
        <v>268</v>
      </c>
      <c r="B39" s="40" t="s">
        <v>269</v>
      </c>
      <c r="C39" s="50">
        <f t="shared" si="1"/>
        <v>10454.35</v>
      </c>
      <c r="D39" s="41"/>
      <c r="E39" s="41">
        <v>10454.35</v>
      </c>
    </row>
    <row r="40" ht="14" customHeight="1" spans="1:5">
      <c r="A40" s="35" t="s">
        <v>270</v>
      </c>
      <c r="B40" s="40" t="s">
        <v>271</v>
      </c>
      <c r="C40" s="50">
        <f t="shared" si="1"/>
        <v>6603.75</v>
      </c>
      <c r="D40" s="41"/>
      <c r="E40" s="41">
        <v>6603.75</v>
      </c>
    </row>
    <row r="41" ht="14" customHeight="1" spans="1:5">
      <c r="A41" s="35" t="s">
        <v>272</v>
      </c>
      <c r="B41" s="40" t="s">
        <v>273</v>
      </c>
      <c r="C41" s="50">
        <f t="shared" si="1"/>
        <v>0</v>
      </c>
      <c r="D41" s="41"/>
      <c r="E41" s="41"/>
    </row>
    <row r="42" ht="14" customHeight="1" spans="1:5">
      <c r="A42" s="35" t="s">
        <v>274</v>
      </c>
      <c r="B42" s="40" t="s">
        <v>275</v>
      </c>
      <c r="C42" s="50">
        <f t="shared" si="1"/>
        <v>0</v>
      </c>
      <c r="D42" s="41"/>
      <c r="E42" s="41"/>
    </row>
    <row r="43" ht="14" customHeight="1" spans="1:5">
      <c r="A43" s="35" t="s">
        <v>274</v>
      </c>
      <c r="B43" s="40" t="s">
        <v>276</v>
      </c>
      <c r="C43" s="50">
        <f t="shared" si="1"/>
        <v>0</v>
      </c>
      <c r="D43" s="41"/>
      <c r="E43" s="41"/>
    </row>
    <row r="44" ht="14" customHeight="1" spans="1:5">
      <c r="A44" s="35" t="s">
        <v>277</v>
      </c>
      <c r="B44" s="40" t="s">
        <v>278</v>
      </c>
      <c r="C44" s="50">
        <f t="shared" si="1"/>
        <v>0</v>
      </c>
      <c r="D44" s="38"/>
      <c r="E44" s="57"/>
    </row>
    <row r="45" ht="14" customHeight="1" spans="1:5">
      <c r="A45" s="35" t="s">
        <v>279</v>
      </c>
      <c r="B45" s="40" t="s">
        <v>280</v>
      </c>
      <c r="C45" s="50">
        <f t="shared" si="1"/>
        <v>57944.8</v>
      </c>
      <c r="D45" s="42">
        <f>SUM(D46:D50)</f>
        <v>57944.8</v>
      </c>
      <c r="E45" s="42"/>
    </row>
    <row r="46" ht="14" customHeight="1" spans="1:5">
      <c r="A46" s="35">
        <v>30301</v>
      </c>
      <c r="B46" s="40" t="s">
        <v>281</v>
      </c>
      <c r="C46" s="50">
        <f t="shared" si="1"/>
        <v>0</v>
      </c>
      <c r="D46" s="42"/>
      <c r="E46" s="42"/>
    </row>
    <row r="47" ht="14" customHeight="1" spans="1:5">
      <c r="A47" s="35">
        <v>30302</v>
      </c>
      <c r="B47" s="40" t="s">
        <v>282</v>
      </c>
      <c r="C47" s="50">
        <f t="shared" si="1"/>
        <v>57944.8</v>
      </c>
      <c r="D47" s="42">
        <v>57944.8</v>
      </c>
      <c r="E47" s="42"/>
    </row>
    <row r="48" ht="14" customHeight="1" spans="1:5">
      <c r="A48" s="35">
        <v>30303</v>
      </c>
      <c r="B48" s="40" t="s">
        <v>283</v>
      </c>
      <c r="C48" s="50">
        <f t="shared" si="1"/>
        <v>0</v>
      </c>
      <c r="D48" s="42"/>
      <c r="E48" s="42"/>
    </row>
    <row r="49" ht="14" customHeight="1" spans="1:5">
      <c r="A49" s="35">
        <v>30304</v>
      </c>
      <c r="B49" s="40" t="s">
        <v>284</v>
      </c>
      <c r="C49" s="50">
        <f t="shared" si="1"/>
        <v>0</v>
      </c>
      <c r="D49" s="42"/>
      <c r="E49" s="42"/>
    </row>
    <row r="50" ht="14" customHeight="1" spans="1:5">
      <c r="A50" s="35">
        <v>30305</v>
      </c>
      <c r="B50" s="40" t="s">
        <v>285</v>
      </c>
      <c r="C50" s="50">
        <f t="shared" si="1"/>
        <v>0</v>
      </c>
      <c r="D50" s="42"/>
      <c r="E50" s="42"/>
    </row>
  </sheetData>
  <mergeCells count="4">
    <mergeCell ref="A1:E1"/>
    <mergeCell ref="A2:B2"/>
    <mergeCell ref="A3:B3"/>
    <mergeCell ref="C3:E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9" sqref="C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85" customHeight="1" spans="1:8">
      <c r="A2" s="43" t="s">
        <v>286</v>
      </c>
      <c r="B2" s="43"/>
      <c r="C2" s="43"/>
      <c r="D2" s="43"/>
      <c r="E2" s="43"/>
      <c r="F2" s="43"/>
      <c r="G2" s="43"/>
      <c r="H2" s="43"/>
    </row>
    <row r="3" ht="60" customHeight="1" spans="1:8">
      <c r="A3" s="10"/>
      <c r="B3" s="10"/>
      <c r="C3" s="10"/>
      <c r="D3" s="10"/>
      <c r="E3" s="10"/>
      <c r="F3" s="10"/>
      <c r="G3" s="10"/>
      <c r="H3" s="44" t="s">
        <v>37</v>
      </c>
    </row>
    <row r="4" ht="22.75" customHeight="1" spans="1:8">
      <c r="A4" s="14" t="s">
        <v>171</v>
      </c>
      <c r="B4" s="14" t="s">
        <v>287</v>
      </c>
      <c r="C4" s="14"/>
      <c r="D4" s="14"/>
      <c r="E4" s="14"/>
      <c r="F4" s="14"/>
      <c r="G4" s="14" t="s">
        <v>288</v>
      </c>
      <c r="H4" s="14" t="s">
        <v>289</v>
      </c>
    </row>
    <row r="5" ht="22.75" customHeight="1" spans="1:8">
      <c r="A5" s="14"/>
      <c r="B5" s="14" t="s">
        <v>118</v>
      </c>
      <c r="C5" s="14" t="s">
        <v>290</v>
      </c>
      <c r="D5" s="14" t="s">
        <v>291</v>
      </c>
      <c r="E5" s="14" t="s">
        <v>292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293</v>
      </c>
      <c r="F6" s="14" t="s">
        <v>294</v>
      </c>
      <c r="G6" s="14"/>
      <c r="H6" s="14"/>
    </row>
    <row r="7" ht="38" customHeight="1" spans="1:8">
      <c r="A7" s="45" t="s">
        <v>118</v>
      </c>
      <c r="B7" s="46"/>
      <c r="C7" s="46"/>
      <c r="D7" s="46"/>
      <c r="E7" s="46"/>
      <c r="F7" s="46"/>
      <c r="G7" s="46"/>
      <c r="H7" s="46"/>
    </row>
    <row r="8" ht="38" customHeight="1" spans="1:8">
      <c r="A8" s="45"/>
      <c r="B8" s="46"/>
      <c r="C8" s="46"/>
      <c r="D8" s="46"/>
      <c r="E8" s="46"/>
      <c r="F8" s="46"/>
      <c r="G8" s="46"/>
      <c r="H8" s="46"/>
    </row>
    <row r="9" ht="38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showZeros="0" workbookViewId="0">
      <selection activeCell="A6" sqref="$A6:$XFD31"/>
    </sheetView>
  </sheetViews>
  <sheetFormatPr defaultColWidth="10" defaultRowHeight="15"/>
  <cols>
    <col min="1" max="1" width="9.76666666666667" customWidth="1"/>
    <col min="2" max="2" width="12" style="18" customWidth="1"/>
    <col min="3" max="3" width="29.6333333333333" style="18" customWidth="1"/>
    <col min="4" max="4" width="13.625" customWidth="1"/>
    <col min="5" max="5" width="12" customWidth="1"/>
    <col min="6" max="6" width="10.7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295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296</v>
      </c>
      <c r="B4" s="29" t="s">
        <v>297</v>
      </c>
      <c r="C4" s="30" t="s">
        <v>298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 t="shared" ref="D5:D33" si="0">E5+F5</f>
        <v>87058.1</v>
      </c>
      <c r="E5" s="33">
        <f>E6</f>
        <v>87058.1</v>
      </c>
      <c r="F5" s="33">
        <f>F6</f>
        <v>0</v>
      </c>
      <c r="G5" s="12"/>
      <c r="H5" s="12"/>
      <c r="I5" s="12"/>
      <c r="J5" s="12"/>
    </row>
    <row r="6" ht="25" customHeight="1" spans="1:6">
      <c r="A6" s="34">
        <v>1</v>
      </c>
      <c r="B6" s="35" t="s">
        <v>224</v>
      </c>
      <c r="C6" s="36" t="s">
        <v>225</v>
      </c>
      <c r="D6" s="37">
        <f t="shared" si="0"/>
        <v>87058.1</v>
      </c>
      <c r="E6" s="38">
        <f>SUM(E7:E31)</f>
        <v>87058.1</v>
      </c>
      <c r="F6" s="39"/>
    </row>
    <row r="7" ht="25" customHeight="1" spans="1:6">
      <c r="A7" s="34">
        <v>2</v>
      </c>
      <c r="B7" s="35" t="s">
        <v>226</v>
      </c>
      <c r="C7" s="40" t="s">
        <v>227</v>
      </c>
      <c r="D7" s="37">
        <f t="shared" si="0"/>
        <v>40000</v>
      </c>
      <c r="E7" s="41">
        <v>40000</v>
      </c>
      <c r="F7" s="39"/>
    </row>
    <row r="8" ht="25" customHeight="1" spans="1:6">
      <c r="A8" s="34">
        <v>3</v>
      </c>
      <c r="B8" s="35" t="s">
        <v>228</v>
      </c>
      <c r="C8" s="40" t="s">
        <v>229</v>
      </c>
      <c r="D8" s="37">
        <f t="shared" si="0"/>
        <v>20000</v>
      </c>
      <c r="E8" s="41">
        <v>20000</v>
      </c>
      <c r="F8" s="42"/>
    </row>
    <row r="9" ht="25" customHeight="1" spans="1:6">
      <c r="A9" s="34">
        <v>4</v>
      </c>
      <c r="B9" s="35" t="s">
        <v>230</v>
      </c>
      <c r="C9" s="40" t="s">
        <v>231</v>
      </c>
      <c r="D9" s="37">
        <f t="shared" si="0"/>
        <v>0</v>
      </c>
      <c r="E9" s="41"/>
      <c r="F9" s="42"/>
    </row>
    <row r="10" ht="25" customHeight="1" spans="1:6">
      <c r="A10" s="34">
        <v>5</v>
      </c>
      <c r="B10" s="35" t="s">
        <v>232</v>
      </c>
      <c r="C10" s="40" t="s">
        <v>233</v>
      </c>
      <c r="D10" s="37">
        <f t="shared" si="0"/>
        <v>0</v>
      </c>
      <c r="E10" s="41"/>
      <c r="F10" s="42"/>
    </row>
    <row r="11" ht="25" customHeight="1" spans="1:6">
      <c r="A11" s="34">
        <v>6</v>
      </c>
      <c r="B11" s="35" t="s">
        <v>234</v>
      </c>
      <c r="C11" s="40" t="s">
        <v>235</v>
      </c>
      <c r="D11" s="37">
        <f t="shared" si="0"/>
        <v>0</v>
      </c>
      <c r="E11" s="41"/>
      <c r="F11" s="42"/>
    </row>
    <row r="12" ht="25" customHeight="1" spans="1:6">
      <c r="A12" s="34">
        <v>7</v>
      </c>
      <c r="B12" s="35" t="s">
        <v>236</v>
      </c>
      <c r="C12" s="40" t="s">
        <v>237</v>
      </c>
      <c r="D12" s="37">
        <f t="shared" si="0"/>
        <v>0</v>
      </c>
      <c r="E12" s="41"/>
      <c r="F12" s="42"/>
    </row>
    <row r="13" ht="25" customHeight="1" spans="1:6">
      <c r="A13" s="34">
        <v>8</v>
      </c>
      <c r="B13" s="35" t="s">
        <v>238</v>
      </c>
      <c r="C13" s="40" t="s">
        <v>239</v>
      </c>
      <c r="D13" s="37">
        <f t="shared" si="0"/>
        <v>5000</v>
      </c>
      <c r="E13" s="41">
        <v>5000</v>
      </c>
      <c r="F13" s="42"/>
    </row>
    <row r="14" ht="25" customHeight="1" spans="1:6">
      <c r="A14" s="34">
        <v>9</v>
      </c>
      <c r="B14" s="35" t="s">
        <v>240</v>
      </c>
      <c r="C14" s="40" t="s">
        <v>241</v>
      </c>
      <c r="D14" s="37">
        <f t="shared" si="0"/>
        <v>0</v>
      </c>
      <c r="E14" s="41"/>
      <c r="F14" s="42"/>
    </row>
    <row r="15" ht="25" customHeight="1" spans="1:6">
      <c r="A15" s="34">
        <v>10</v>
      </c>
      <c r="B15" s="35" t="s">
        <v>242</v>
      </c>
      <c r="C15" s="40" t="s">
        <v>243</v>
      </c>
      <c r="D15" s="37">
        <f t="shared" si="0"/>
        <v>0</v>
      </c>
      <c r="E15" s="41"/>
      <c r="F15" s="42"/>
    </row>
    <row r="16" ht="25" customHeight="1" spans="1:6">
      <c r="A16" s="34">
        <v>11</v>
      </c>
      <c r="B16" s="35" t="s">
        <v>244</v>
      </c>
      <c r="C16" s="40" t="s">
        <v>245</v>
      </c>
      <c r="D16" s="37">
        <f t="shared" si="0"/>
        <v>5000</v>
      </c>
      <c r="E16" s="41">
        <v>5000</v>
      </c>
      <c r="F16" s="42"/>
    </row>
    <row r="17" ht="25" customHeight="1" spans="1:6">
      <c r="A17" s="34">
        <v>12</v>
      </c>
      <c r="B17" s="35" t="s">
        <v>246</v>
      </c>
      <c r="C17" s="40" t="s">
        <v>247</v>
      </c>
      <c r="D17" s="37">
        <f t="shared" si="0"/>
        <v>0</v>
      </c>
      <c r="E17" s="41"/>
      <c r="F17" s="42"/>
    </row>
    <row r="18" ht="25" customHeight="1" spans="1:6">
      <c r="A18" s="34">
        <v>13</v>
      </c>
      <c r="B18" s="35" t="s">
        <v>248</v>
      </c>
      <c r="C18" s="40" t="s">
        <v>249</v>
      </c>
      <c r="D18" s="37">
        <f t="shared" si="0"/>
        <v>0</v>
      </c>
      <c r="E18" s="41"/>
      <c r="F18" s="42"/>
    </row>
    <row r="19" ht="25" customHeight="1" spans="1:6">
      <c r="A19" s="34">
        <v>14</v>
      </c>
      <c r="B19" s="35" t="s">
        <v>250</v>
      </c>
      <c r="C19" s="40" t="s">
        <v>251</v>
      </c>
      <c r="D19" s="37">
        <f t="shared" si="0"/>
        <v>0</v>
      </c>
      <c r="E19" s="41"/>
      <c r="F19" s="42"/>
    </row>
    <row r="20" ht="25" customHeight="1" spans="1:6">
      <c r="A20" s="34">
        <v>15</v>
      </c>
      <c r="B20" s="35" t="s">
        <v>252</v>
      </c>
      <c r="C20" s="40" t="s">
        <v>253</v>
      </c>
      <c r="D20" s="37">
        <f t="shared" si="0"/>
        <v>0</v>
      </c>
      <c r="E20" s="41"/>
      <c r="F20" s="42"/>
    </row>
    <row r="21" ht="25" customHeight="1" spans="1:6">
      <c r="A21" s="34">
        <v>16</v>
      </c>
      <c r="B21" s="35" t="s">
        <v>254</v>
      </c>
      <c r="C21" s="40" t="s">
        <v>255</v>
      </c>
      <c r="D21" s="37">
        <f t="shared" si="0"/>
        <v>0</v>
      </c>
      <c r="E21" s="41"/>
      <c r="F21" s="42"/>
    </row>
    <row r="22" ht="25" customHeight="1" spans="1:6">
      <c r="A22" s="34">
        <v>17</v>
      </c>
      <c r="B22" s="35" t="s">
        <v>256</v>
      </c>
      <c r="C22" s="40" t="s">
        <v>257</v>
      </c>
      <c r="D22" s="37">
        <f t="shared" si="0"/>
        <v>0</v>
      </c>
      <c r="E22" s="41"/>
      <c r="F22" s="42"/>
    </row>
    <row r="23" ht="25" customHeight="1" spans="1:6">
      <c r="A23" s="34">
        <v>18</v>
      </c>
      <c r="B23" s="35" t="s">
        <v>258</v>
      </c>
      <c r="C23" s="40" t="s">
        <v>259</v>
      </c>
      <c r="D23" s="37">
        <f t="shared" si="0"/>
        <v>0</v>
      </c>
      <c r="E23" s="41"/>
      <c r="F23" s="42"/>
    </row>
    <row r="24" ht="25" customHeight="1" spans="1:6">
      <c r="A24" s="34">
        <v>19</v>
      </c>
      <c r="B24" s="35" t="s">
        <v>260</v>
      </c>
      <c r="C24" s="40" t="s">
        <v>261</v>
      </c>
      <c r="D24" s="37">
        <f t="shared" si="0"/>
        <v>0</v>
      </c>
      <c r="E24" s="41"/>
      <c r="F24" s="42"/>
    </row>
    <row r="25" ht="25" customHeight="1" spans="1:6">
      <c r="A25" s="34">
        <v>20</v>
      </c>
      <c r="B25" s="35" t="s">
        <v>262</v>
      </c>
      <c r="C25" s="40" t="s">
        <v>263</v>
      </c>
      <c r="D25" s="37">
        <f t="shared" si="0"/>
        <v>0</v>
      </c>
      <c r="E25" s="41"/>
      <c r="F25" s="42"/>
    </row>
    <row r="26" ht="25" customHeight="1" spans="1:6">
      <c r="A26" s="34">
        <v>21</v>
      </c>
      <c r="B26" s="35" t="s">
        <v>264</v>
      </c>
      <c r="C26" s="40" t="s">
        <v>265</v>
      </c>
      <c r="D26" s="37">
        <f t="shared" si="0"/>
        <v>0</v>
      </c>
      <c r="E26" s="41"/>
      <c r="F26" s="42"/>
    </row>
    <row r="27" ht="25" customHeight="1" spans="1:6">
      <c r="A27" s="34">
        <v>22</v>
      </c>
      <c r="B27" s="35" t="s">
        <v>266</v>
      </c>
      <c r="C27" s="40" t="s">
        <v>267</v>
      </c>
      <c r="D27" s="37">
        <f t="shared" si="0"/>
        <v>0</v>
      </c>
      <c r="E27" s="41"/>
      <c r="F27" s="42"/>
    </row>
    <row r="28" ht="25" customHeight="1" spans="1:6">
      <c r="A28" s="34">
        <v>23</v>
      </c>
      <c r="B28" s="35" t="s">
        <v>268</v>
      </c>
      <c r="C28" s="40" t="s">
        <v>269</v>
      </c>
      <c r="D28" s="37">
        <f t="shared" si="0"/>
        <v>10454.35</v>
      </c>
      <c r="E28" s="41">
        <v>10454.35</v>
      </c>
      <c r="F28" s="42"/>
    </row>
    <row r="29" ht="25" customHeight="1" spans="1:6">
      <c r="A29" s="34">
        <v>24</v>
      </c>
      <c r="B29" s="35" t="s">
        <v>270</v>
      </c>
      <c r="C29" s="40" t="s">
        <v>271</v>
      </c>
      <c r="D29" s="37">
        <f t="shared" si="0"/>
        <v>6603.75</v>
      </c>
      <c r="E29" s="41">
        <v>6603.75</v>
      </c>
      <c r="F29" s="42"/>
    </row>
    <row r="30" ht="25" customHeight="1" spans="1:6">
      <c r="A30" s="34">
        <v>25</v>
      </c>
      <c r="B30" s="35" t="s">
        <v>272</v>
      </c>
      <c r="C30" s="40" t="s">
        <v>273</v>
      </c>
      <c r="D30" s="37">
        <f t="shared" si="0"/>
        <v>0</v>
      </c>
      <c r="E30" s="37">
        <f>F30+G30</f>
        <v>0</v>
      </c>
      <c r="F30" s="42"/>
    </row>
    <row r="31" ht="25" customHeight="1" spans="1:6">
      <c r="A31" s="34">
        <v>26</v>
      </c>
      <c r="B31" s="35" t="s">
        <v>274</v>
      </c>
      <c r="C31" s="40" t="s">
        <v>275</v>
      </c>
      <c r="D31" s="37">
        <f t="shared" si="0"/>
        <v>0</v>
      </c>
      <c r="E31" s="37">
        <f>F31+G31</f>
        <v>0</v>
      </c>
      <c r="F31" s="4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F9" sqref="F9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69" customHeight="1" spans="1:16">
      <c r="A2" s="20" t="s">
        <v>299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4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45" customHeight="1" spans="1:16">
      <c r="A4" s="22" t="s">
        <v>300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45" customHeight="1" spans="1:16">
      <c r="A5" s="22" t="s">
        <v>301</v>
      </c>
      <c r="B5" s="22" t="s">
        <v>302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45" customHeight="1" spans="1:3">
      <c r="A6" s="22" t="s">
        <v>118</v>
      </c>
      <c r="B6" s="22"/>
      <c r="C6" s="23"/>
    </row>
    <row r="7" s="17" customFormat="1" ht="45" customHeight="1" spans="1:4">
      <c r="A7" s="24"/>
      <c r="B7" s="24"/>
      <c r="C7" s="25">
        <v>0</v>
      </c>
      <c r="D7" s="18"/>
    </row>
    <row r="8" ht="4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4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45" customHeight="1" spans="1:3">
      <c r="A10" s="24"/>
      <c r="B10" s="24"/>
      <c r="C10" s="25"/>
    </row>
    <row r="11" ht="45" customHeight="1" spans="1:3">
      <c r="A11" s="24"/>
      <c r="B11" s="24"/>
      <c r="C11" s="25"/>
    </row>
    <row r="12" ht="4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" sqref="C$1:C$1048576"/>
    </sheetView>
  </sheetViews>
  <sheetFormatPr defaultColWidth="10" defaultRowHeight="13.5" outlineLevelRow="4" outlineLevelCol="4"/>
  <cols>
    <col min="1" max="2" width="22.125" customWidth="1"/>
    <col min="3" max="3" width="23" customWidth="1"/>
    <col min="4" max="4" width="28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72" customHeight="1" spans="1:5">
      <c r="A2" s="11" t="s">
        <v>303</v>
      </c>
      <c r="B2" s="11"/>
      <c r="C2" s="11"/>
      <c r="D2" s="11"/>
      <c r="E2" s="11"/>
    </row>
    <row r="3" ht="68" customHeight="1" spans="1:5">
      <c r="A3" s="12"/>
      <c r="B3" s="12"/>
      <c r="C3" s="12"/>
      <c r="D3" s="12"/>
      <c r="E3" s="13" t="s">
        <v>37</v>
      </c>
    </row>
    <row r="4" ht="68" customHeight="1" spans="1:5">
      <c r="A4" s="14" t="s">
        <v>171</v>
      </c>
      <c r="B4" s="14" t="s">
        <v>118</v>
      </c>
      <c r="C4" s="14" t="s">
        <v>304</v>
      </c>
      <c r="D4" s="14" t="s">
        <v>305</v>
      </c>
      <c r="E4" s="14" t="s">
        <v>306</v>
      </c>
    </row>
    <row r="5" ht="68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8" sqref="B8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62" customHeight="1" spans="1:2">
      <c r="A1" s="1" t="s">
        <v>307</v>
      </c>
      <c r="B1" s="1"/>
    </row>
    <row r="2" ht="42" customHeight="1" spans="1:1">
      <c r="A2" s="2" t="s">
        <v>308</v>
      </c>
    </row>
    <row r="3" ht="42" customHeight="1" spans="1:2">
      <c r="A3" s="3" t="s">
        <v>40</v>
      </c>
      <c r="B3" s="4" t="s">
        <v>41</v>
      </c>
    </row>
    <row r="4" ht="42" customHeight="1" spans="1:2">
      <c r="A4" s="3"/>
      <c r="B4" s="4"/>
    </row>
    <row r="5" ht="42" customHeight="1" spans="1:2">
      <c r="A5" s="5" t="s">
        <v>309</v>
      </c>
      <c r="B5" s="4">
        <v>1</v>
      </c>
    </row>
    <row r="6" ht="42" customHeight="1" spans="1:2">
      <c r="A6" s="6" t="s">
        <v>310</v>
      </c>
      <c r="B6" s="7"/>
    </row>
    <row r="7" ht="42" customHeight="1" spans="1:2">
      <c r="A7" s="8" t="s">
        <v>311</v>
      </c>
      <c r="B7" s="7"/>
    </row>
    <row r="8" ht="42" customHeight="1" spans="1:2">
      <c r="A8" s="8"/>
      <c r="B8" s="7"/>
    </row>
    <row r="9" ht="42" customHeight="1" spans="1:2">
      <c r="A9" s="8"/>
      <c r="B9" s="7"/>
    </row>
    <row r="10" ht="42" customHeight="1" spans="1:2">
      <c r="A10" s="8"/>
      <c r="B10" s="7"/>
    </row>
    <row r="11" ht="42" customHeight="1" spans="1:2">
      <c r="A11" s="8"/>
      <c r="B11" s="7"/>
    </row>
    <row r="12" ht="42" customHeight="1" spans="1:2">
      <c r="A12" s="8"/>
      <c r="B12" s="7"/>
    </row>
    <row r="13" ht="42" customHeight="1" spans="1:2">
      <c r="A13" s="8"/>
      <c r="B13" s="7"/>
    </row>
    <row r="14" ht="42" customHeight="1" spans="1:2">
      <c r="A14" s="8"/>
      <c r="B14" s="7"/>
    </row>
    <row r="15" ht="42" customHeight="1" spans="1:2">
      <c r="A15" s="8"/>
      <c r="B15" s="7"/>
    </row>
    <row r="16" ht="42" customHeight="1" spans="1:1">
      <c r="A16" s="9" t="s">
        <v>312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刘海</cp:lastModifiedBy>
  <dcterms:created xsi:type="dcterms:W3CDTF">2023-01-31T08:53:00Z</dcterms:created>
  <dcterms:modified xsi:type="dcterms:W3CDTF">2025-02-27T08:05:58Z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54C80BC5E32D4B2596A6365A6DA0E22A</vt:lpwstr>
  </property>
</Properties>
</file>