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  <sheet name="表14 (2)" sheetId="19" r:id="rId17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<sst xmlns="http://schemas.openxmlformats.org/spreadsheetml/2006/main" count="528" uniqueCount="364">
  <si>
    <t>单位代码：129001</t>
  </si>
  <si>
    <t>单位名称：宁县市场监督管理局</t>
  </si>
  <si>
    <t>部门预算公开表</t>
  </si>
  <si>
    <t xml:space="preserve">     </t>
  </si>
  <si>
    <t>编制日期：</t>
  </si>
  <si>
    <t>部门领导：王海文</t>
  </si>
  <si>
    <t>财务负责人：张廉君</t>
  </si>
  <si>
    <t>制表人：</t>
  </si>
  <si>
    <t>于巨德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</si>
  <si>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</si>
  <si>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</si>
  <si>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</si>
  <si>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</si>
  <si>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</si>
  <si>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</si>
  <si>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</si>
  <si>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</si>
  <si>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</si>
  <si>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</si>
  <si>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</si>
  <si>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</si>
  <si>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</si>
  <si>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</si>
  <si>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</si>
  <si>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</si>
  <si>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</si>
  <si>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</si>
  <si>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</si>
  <si>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</si>
  <si>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</si>
  <si>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</si>
  <si>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</si>
  <si>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r>
      <rPr>
        <b/>
        <u/>
        <sz val="10"/>
        <color rgb="FF0000FF"/>
        <rFont val="SimSun"/>
        <charset val="134"/>
      </rPr>
      <t>（１</t>
    </r>
    <r>
      <rPr>
        <u/>
        <sz val="10"/>
        <color rgb="FF0000FF"/>
        <rFont val="SimSun"/>
        <charset val="134"/>
      </rPr>
      <t>３</t>
    </r>
    <r>
      <rPr>
        <b/>
        <u/>
        <sz val="10"/>
        <color rgb="FF0000FF"/>
        <rFont val="SimSun"/>
        <charset val="134"/>
      </rPr>
      <t>）部门（单位）整体支出绩效表</t>
    </r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</si>
  <si>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</si>
  <si>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</si>
  <si>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</si>
  <si>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</si>
  <si>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</si>
  <si>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</si>
  <si>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</si>
  <si>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</si>
  <si>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</si>
  <si>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</si>
  <si>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</si>
  <si>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</si>
  <si>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</si>
  <si>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</si>
  <si>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</si>
  <si>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</si>
  <si>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</si>
  <si>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</si>
  <si>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</si>
  <si>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</si>
  <si>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</si>
  <si>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</si>
  <si>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</si>
  <si>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</si>
  <si>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</si>
  <si>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</si>
  <si>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</si>
  <si>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</si>
  <si>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</si>
  <si>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</si>
  <si>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</si>
  <si>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</si>
  <si>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</si>
  <si>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</si>
  <si>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</si>
  <si>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</si>
  <si>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</si>
  <si>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</si>
  <si>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</si>
  <si>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</si>
  <si>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</si>
  <si>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</si>
  <si>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</si>
  <si>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</si>
  <si>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</si>
  <si>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</si>
  <si>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</si>
  <si>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</si>
  <si>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</si>
  <si>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</si>
  <si>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</si>
  <si>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</si>
  <si>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</si>
  <si>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</si>
  <si>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</si>
  <si>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</si>
  <si>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</si>
  <si>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</si>
  <si>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</si>
  <si>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</si>
  <si>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</si>
  <si>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</si>
  <si>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</si>
  <si>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</si>
  <si>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</si>
  <si>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</si>
  <si>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</si>
  <si>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</si>
  <si>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</si>
  <si>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</si>
  <si>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</si>
  <si>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</si>
  <si>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</si>
  <si>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</si>
  <si>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</si>
  <si>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</si>
  <si>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</si>
  <si>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</si>
  <si>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功能分类科目编码</t>
  </si>
  <si>
    <t>功能分类科目名称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</si>
  <si>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</si>
  <si>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</si>
  <si>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</si>
  <si>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</si>
  <si>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</si>
  <si>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</si>
  <si>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</si>
  <si>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20138</t>
  </si>
  <si>
    <t>市场监督管理事务</t>
  </si>
  <si>
    <t>2013801</t>
  </si>
  <si>
    <t>行政运行</t>
  </si>
  <si>
    <t>2013804</t>
  </si>
  <si>
    <t>市场主体管理</t>
  </si>
  <si>
    <t>208</t>
  </si>
  <si>
    <t>社会保障和
就业支出</t>
  </si>
  <si>
    <t>20899</t>
  </si>
  <si>
    <t>其他社会保障和就业支出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</si>
  <si>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</si>
  <si>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</si>
  <si>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</si>
  <si>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</si>
  <si>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</si>
  <si>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</si>
  <si>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</si>
  <si>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</si>
  <si>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</si>
  <si>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</si>
  <si>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</si>
  <si>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</si>
  <si>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</si>
  <si>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</si>
  <si>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</si>
  <si>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</si>
  <si>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</si>
  <si>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</si>
  <si>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</si>
  <si>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</si>
  <si>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</si>
  <si>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</si>
  <si>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</si>
  <si>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</si>
  <si>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</si>
  <si>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</si>
  <si>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</si>
  <si>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</si>
  <si>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</si>
  <si>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</si>
  <si>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</si>
  <si>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</si>
  <si>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</si>
  <si>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</si>
  <si>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</si>
  <si>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</si>
  <si>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</si>
  <si>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</si>
  <si>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</si>
  <si>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</si>
  <si>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</si>
  <si>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</si>
  <si>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</si>
  <si>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</si>
  <si>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</si>
  <si>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</si>
  <si>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宁县市场监督管理局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</si>
  <si>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</si>
  <si>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</si>
  <si>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</si>
  <si>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</si>
  <si>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</si>
  <si>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</si>
  <si>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</si>
  <si>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</si>
  <si>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</si>
  <si>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</si>
  <si>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</si>
  <si>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</si>
  <si>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</si>
  <si>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</si>
  <si>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</si>
  <si>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</si>
  <si>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</si>
  <si>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</si>
  <si>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</si>
  <si>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</si>
  <si>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</si>
  <si>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</si>
  <si>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</si>
  <si>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</si>
  <si>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</si>
  <si>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</si>
  <si>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</si>
  <si>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</si>
  <si>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</si>
  <si>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</si>
  <si>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</si>
  <si>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</si>
  <si>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</si>
  <si>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</si>
  <si>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</si>
  <si>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</si>
  <si>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</si>
  <si>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</si>
  <si>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</si>
  <si>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</si>
  <si>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</si>
  <si>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</si>
  <si>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</si>
  <si>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</si>
  <si>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</si>
  <si>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</si>
  <si>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</si>
  <si>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</si>
  <si>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</si>
  <si>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</si>
  <si>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</si>
  <si>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</si>
  <si>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</si>
  <si>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</si>
  <si>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</si>
  <si>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</si>
  <si>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</si>
  <si>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</si>
  <si>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</si>
  <si>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</si>
  <si>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</si>
  <si>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</si>
  <si>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</si>
  <si>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</si>
  <si>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</si>
  <si>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</si>
  <si>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</si>
  <si>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</si>
  <si>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</si>
  <si>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</si>
  <si>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</si>
  <si>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</si>
  <si>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</si>
  <si>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</si>
  <si>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</si>
  <si>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</si>
  <si>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30214</t>
  </si>
  <si>
    <t xml:space="preserve">  租赁费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</si>
  <si>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</si>
  <si>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</si>
  <si>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</si>
  <si>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</si>
  <si>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</si>
  <si>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</si>
  <si>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</si>
  <si>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</si>
  <si>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</si>
  <si>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单位：宁县市场监督管理局</t>
  </si>
  <si>
    <t>金额：元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</si>
  <si>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</si>
  <si>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</si>
  <si>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</si>
  <si>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</si>
  <si>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</si>
  <si>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</si>
  <si>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</si>
  <si>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</si>
  <si>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</si>
  <si>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</si>
  <si>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</si>
  <si>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 xml:space="preserve">《宁县市场监督管理局职能配置、内设机构和人员编制规定》宁办字〔2019〕60号  </t>
    </r>
  </si>
  <si>
    <t>职能概述</t>
  </si>
  <si>
    <r>
      <rPr>
        <sz val="9"/>
        <color rgb="FF000000"/>
        <rFont val="宋体"/>
        <charset val="1"/>
      </rPr>
      <t>（一）负责市场综合监督管理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（二）负责市场主体统一登记注册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（三）负责组织指导市场监管综合执法工作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（四）负责反垄断统一执法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（五）负责监督管理市场秩序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（六）负责宏观质量管理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（七）负责产品质量安全监督管理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（八）负责特种设备安全监督管理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（九）负责食品安全监督管理综合协调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（十）负责食品安全监督管理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（十一）负责统一管理计量工作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（十二）负责统一管理标准化工作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（十三）负责统一管理检验检测工作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（十四）负责统一管理、监督和综合协调认证认可工作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（十五）负责市场监督管理科技和信息化建设、新闻宣传。（十六）负责药品（含中药、民族药，下同）、医疗器械和化妆品安全监督管理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（十七）负责药品、医疗器械和化妆品标准管理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（十八）负责药品、医疗器械和化妆品质量管理。监督实施药品、医疗器械经营质量管理规范，监督实施化妆品经营、使用卫生标准和技术规范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（十九）负责药品、医疗器械和化妆品上市后风险管理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（二十）负责组织实施药品、医疗器械和化妆品监督检查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</si>
  <si>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</si>
  <si>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</si>
  <si>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</si>
  <si>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</si>
  <si>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</si>
  <si>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</si>
  <si>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食品药品检验检测中心、质量技术监督检测所2个直属单位，18个市场监管所。</t>
  </si>
  <si>
    <t>内设职能部门</t>
  </si>
  <si>
    <r>
      <rPr>
        <sz val="9"/>
        <color rgb="FF000000"/>
        <rFont val="宋体"/>
        <charset val="1"/>
      </rPr>
      <t>宁县市场监督管理局内设</t>
    </r>
    <r>
      <rPr>
        <sz val="9"/>
        <color rgb="FF000000"/>
        <rFont val="Calibri"/>
        <charset val="1"/>
      </rPr>
      <t>16</t>
    </r>
    <r>
      <rPr>
        <sz val="9"/>
        <color rgb="FF000000"/>
        <rFont val="宋体"/>
        <charset val="1"/>
      </rPr>
      <t>个科（室）。办公室（财务股）、党建办（非公企业党建办）、政策法规股、行政审批股（登记注册股）、信用监管股、市场秩序规范监管股、网络交易和广告监管股、质量发展股、食品安全监管股、药械化安全监管股、特种设备安全监察股、计量与标准化监管股、认可与检验检测监管股、价格监督检查和反不正当竞争股（规范秩序与打击传销办公室）、知识产权保护股、消费者权益保护股（</t>
    </r>
    <r>
      <rPr>
        <sz val="9"/>
        <color rgb="FF000000"/>
        <rFont val="Calibri"/>
        <charset val="1"/>
      </rPr>
      <t>12315</t>
    </r>
    <r>
      <rPr>
        <sz val="9"/>
        <color rgb="FF000000"/>
        <rFont val="宋体"/>
        <charset val="1"/>
      </rPr>
      <t>投诉举报中心）。加挂宁县市场监督管理局执法大队牌子，内设</t>
    </r>
    <r>
      <rPr>
        <sz val="9"/>
        <color rgb="FF000000"/>
        <rFont val="Calibri"/>
        <charset val="1"/>
      </rPr>
      <t>4</t>
    </r>
    <r>
      <rPr>
        <sz val="9"/>
        <color rgb="FF000000"/>
        <rFont val="宋体"/>
        <charset val="1"/>
      </rPr>
      <t>个执法中队。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</si>
  <si>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</si>
  <si>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</si>
  <si>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</si>
  <si>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</si>
  <si>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</si>
  <si>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</si>
  <si>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机制建立健全、制度建立完善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</si>
  <si>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</si>
  <si>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</si>
  <si>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</si>
  <si>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</si>
  <si>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</si>
  <si>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</si>
  <si>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</si>
  <si>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</si>
  <si>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</si>
  <si>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</si>
  <si>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</si>
  <si>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</si>
  <si>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</si>
  <si>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</si>
  <si>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</si>
  <si>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</si>
  <si>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</si>
  <si>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</si>
  <si>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</si>
  <si>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</si>
  <si>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</si>
  <si>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时效指标</t>
  </si>
  <si>
    <t>及时完成全年预算执行</t>
  </si>
  <si>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分</t>
    </r>
  </si>
  <si>
    <t>效益指标</t>
  </si>
  <si>
    <t>经济效益指标</t>
  </si>
  <si>
    <t>提高职工经济效益、工资按期发放、促进全县经济高质量发展</t>
  </si>
  <si>
    <t>满意度指标</t>
  </si>
  <si>
    <t>服务对象满意度指标</t>
  </si>
  <si>
    <t>提高职工、群众满意度</t>
  </si>
  <si>
    <t>项目支出绩效目标表</t>
  </si>
  <si>
    <t>预算单位</t>
  </si>
  <si>
    <t>项目名称</t>
  </si>
  <si>
    <t>关于提前下达2023年市场监督管理专项资金</t>
  </si>
  <si>
    <t>一级项目名称</t>
  </si>
  <si>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年上级专项</t>
    </r>
  </si>
  <si>
    <t>二级项目名称</t>
  </si>
  <si>
    <r>
      <rPr>
        <sz val="9"/>
        <color rgb="FF000000"/>
        <rFont val="宋体"/>
        <charset val="1"/>
      </rPr>
      <t>关于提前下达</t>
    </r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年市场监督管理专项资金</t>
    </r>
  </si>
  <si>
    <t>项目类型</t>
  </si>
  <si>
    <t>特定目标类</t>
  </si>
  <si>
    <t>资金用途</t>
  </si>
  <si>
    <t>业务类</t>
  </si>
  <si>
    <t>资金性质</t>
  </si>
  <si>
    <t>一般公共预算</t>
  </si>
  <si>
    <t>项目分类</t>
  </si>
  <si>
    <t>其他项目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</si>
  <si>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</si>
  <si>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</si>
  <si>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</si>
  <si>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</si>
  <si>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</si>
  <si>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保障食品、药品、特种设备安全，市场主体秩序良好运行</t>
  </si>
  <si>
    <t>指标目标值</t>
  </si>
  <si>
    <t>成本指标</t>
  </si>
  <si>
    <t>经济成本指标</t>
  </si>
  <si>
    <t>成本可控</t>
  </si>
  <si>
    <t>数量指标</t>
  </si>
  <si>
    <r>
      <rPr>
        <sz val="9"/>
        <color rgb="FF000000"/>
        <rFont val="Calibri"/>
        <charset val="1"/>
      </rPr>
      <t>250000</t>
    </r>
    <r>
      <rPr>
        <sz val="9"/>
        <color rgb="FF000000"/>
        <rFont val="宋体"/>
        <charset val="1"/>
      </rPr>
      <t>元</t>
    </r>
  </si>
  <si>
    <t>效益率</t>
  </si>
  <si>
    <t>满意度</t>
  </si>
  <si>
    <t>食品药品监管信息网络租用费</t>
  </si>
  <si>
    <t>业务及运转经费</t>
  </si>
  <si>
    <t>其他运转类</t>
  </si>
  <si>
    <t>财政拨款</t>
  </si>
  <si>
    <t>保障运转经费</t>
  </si>
  <si>
    <r>
      <rPr>
        <sz val="9"/>
        <color rgb="FF000000"/>
        <rFont val="宋体"/>
        <charset val="1"/>
      </rPr>
      <t>确保了</t>
    </r>
    <r>
      <rPr>
        <sz val="9"/>
        <color rgb="FF000000"/>
        <rFont val="Calibri"/>
        <charset val="1"/>
      </rPr>
      <t>18</t>
    </r>
    <r>
      <rPr>
        <sz val="9"/>
        <color rgb="FF000000"/>
        <rFont val="宋体"/>
        <charset val="1"/>
      </rPr>
      <t>个乡镇监管所网络、食品会议网络、</t>
    </r>
    <r>
      <rPr>
        <sz val="9"/>
        <color rgb="FF000000"/>
        <rFont val="Calibri"/>
        <charset val="1"/>
      </rPr>
      <t>22</t>
    </r>
    <r>
      <rPr>
        <sz val="9"/>
        <color rgb="FF000000"/>
        <rFont val="宋体"/>
        <charset val="1"/>
      </rPr>
      <t>个单位专网网络运行畅通、项目开展支持各项工作正常运行、办事群众满意度提高。</t>
    </r>
  </si>
  <si>
    <t>项目资金使用进度</t>
  </si>
  <si>
    <t>保障全系统网络运行畅通，各项工作顺利开展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</si>
</sst>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62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"/>
      <scheme val="minor"/>
    </font>
    <font>
      <sz val="10"/>
      <name val="Hiragino Sans GB"/>
      <charset val="134"/>
    </font>
    <font>
      <u/>
      <sz val="9"/>
      <color indexed="12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  <font>
      <u/>
      <sz val="10"/>
      <color rgb="FF0000FF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9" borderId="6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53" fillId="13" borderId="5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7" fillId="0" borderId="0"/>
  </cellStyleXfs>
  <cellXfs count="1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0" xfId="0" applyFont="1" applyFill="1" applyAlignment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Border="1" applyAlignment="1">
      <alignment horizontal="right" vertical="center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0" fontId="26" fillId="0" borderId="1" xfId="0" applyNumberFormat="1" applyFont="1" applyFill="1" applyBorder="1" applyAlignment="1">
      <alignment horizontal="right" vertical="center" wrapText="1"/>
    </xf>
    <xf numFmtId="49" fontId="26" fillId="0" borderId="1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4" fontId="28" fillId="3" borderId="1" xfId="0" applyNumberFormat="1" applyFont="1" applyFill="1" applyBorder="1" applyAlignment="1">
      <alignment horizontal="right" vertical="center" wrapText="1"/>
    </xf>
    <xf numFmtId="0" fontId="28" fillId="3" borderId="1" xfId="0" applyFont="1" applyFill="1" applyBorder="1" applyAlignment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 applyAlignment="1">
      <alignment horizontal="right" vertical="center" wrapText="1"/>
    </xf>
    <xf numFmtId="0" fontId="26" fillId="0" borderId="1" xfId="0" applyFont="1" applyFill="1" applyBorder="1" applyAlignment="1" applyProtection="1">
      <alignment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7" fontId="31" fillId="0" borderId="2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177" fontId="28" fillId="0" borderId="2" xfId="0" applyNumberFormat="1" applyFont="1" applyBorder="1" applyAlignment="1">
      <alignment vertical="center" wrapText="1"/>
    </xf>
    <xf numFmtId="177" fontId="28" fillId="0" borderId="2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2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178" fontId="33" fillId="0" borderId="1" xfId="0" applyNumberFormat="1" applyFont="1" applyFill="1" applyBorder="1" applyAlignment="1">
      <alignment horizontal="right" vertical="center"/>
    </xf>
    <xf numFmtId="0" fontId="21" fillId="0" borderId="1" xfId="49" applyFont="1" applyBorder="1" applyAlignment="1" applyProtection="1">
      <alignment vertical="center"/>
    </xf>
    <xf numFmtId="0" fontId="24" fillId="0" borderId="1" xfId="49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79" fontId="16" fillId="0" borderId="0" xfId="0" applyNumberFormat="1" applyFont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K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11.875" customWidth="1"/>
    <col min="7" max="7" width="11.5083333333333" customWidth="1"/>
    <col min="8" max="11" width="9.76666666666667" customWidth="1"/>
  </cols>
  <sheetData>
    <row r="1" ht="14.3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4.3" customHeight="1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5" customHeight="1" spans="1:11">
      <c r="A3" s="30"/>
      <c r="B3" s="118" t="s">
        <v>0</v>
      </c>
      <c r="C3" s="118"/>
      <c r="D3" s="118"/>
      <c r="E3" s="30"/>
      <c r="F3" s="30"/>
      <c r="G3" s="30"/>
      <c r="H3" s="30"/>
      <c r="I3" s="30"/>
      <c r="J3" s="30"/>
      <c r="K3" s="30"/>
    </row>
    <row r="4" ht="22.75" customHeight="1" spans="1:11">
      <c r="A4" s="30"/>
      <c r="B4" s="118" t="s">
        <v>1</v>
      </c>
      <c r="C4" s="118"/>
      <c r="D4" s="118"/>
      <c r="E4" s="118"/>
      <c r="F4" s="30"/>
      <c r="G4" s="30"/>
      <c r="H4" s="30"/>
      <c r="I4" s="30"/>
      <c r="J4" s="30"/>
      <c r="K4" s="30"/>
    </row>
    <row r="5" ht="14.3" customHeight="1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ht="78.55" customHeight="1" spans="1:11">
      <c r="A6" s="28"/>
      <c r="B6" s="119" t="s">
        <v>2</v>
      </c>
      <c r="C6" s="119"/>
      <c r="D6" s="119"/>
      <c r="E6" s="119"/>
      <c r="F6" s="119"/>
      <c r="G6" s="119"/>
      <c r="H6" s="119"/>
      <c r="I6" s="119"/>
      <c r="J6" s="119"/>
      <c r="K6" s="119"/>
    </row>
    <row r="7" ht="22.75" customHeight="1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ht="22.75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22.75" customHeight="1" spans="1:1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ht="22.75" customHeight="1" spans="1:11">
      <c r="A10" s="30"/>
      <c r="B10" s="30" t="s">
        <v>3</v>
      </c>
      <c r="C10" s="30"/>
      <c r="F10" s="120" t="s">
        <v>4</v>
      </c>
      <c r="G10" s="121"/>
      <c r="H10" s="30"/>
      <c r="I10" s="30"/>
      <c r="J10" s="30"/>
      <c r="K10" s="30"/>
    </row>
    <row r="11" ht="22.75" customHeight="1" spans="1:1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ht="22.75" customHeight="1" spans="1:11">
      <c r="A12" s="30"/>
      <c r="B12" s="122" t="s">
        <v>5</v>
      </c>
      <c r="C12" s="123"/>
      <c r="D12" s="30"/>
      <c r="E12" s="122" t="s">
        <v>6</v>
      </c>
      <c r="F12" s="123"/>
      <c r="G12" s="30"/>
      <c r="H12" s="120" t="s">
        <v>7</v>
      </c>
      <c r="I12" s="28" t="s">
        <v>8</v>
      </c>
      <c r="J12" s="30"/>
      <c r="K12" s="30"/>
    </row>
    <row r="13" ht="14.3" customHeight="1" spans="1:11">
      <c r="A13" s="28"/>
      <c r="B13" s="28"/>
      <c r="C13" s="28" t="s">
        <v>9</v>
      </c>
      <c r="D13" s="28"/>
      <c r="E13" s="28"/>
      <c r="F13" s="28"/>
      <c r="G13" s="28"/>
      <c r="H13" s="28"/>
      <c r="I13" s="28"/>
      <c r="J13" s="28"/>
      <c r="K13" s="28"/>
    </row>
    <row r="14" ht="14.3" customHeight="1" spans="1:1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ht="14.3" customHeight="1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5">
    <mergeCell ref="B3:D3"/>
    <mergeCell ref="B4:E4"/>
    <mergeCell ref="B6:K6"/>
    <mergeCell ref="B12:C12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:H8"/>
    </sheetView>
  </sheetViews>
  <sheetFormatPr defaultColWidth="10" defaultRowHeight="13.5" outlineLevelRow="7" outlineLevelCol="7"/>
  <cols>
    <col min="1" max="1" width="22.075" customWidth="1"/>
    <col min="2" max="2" width="14.225" customWidth="1"/>
    <col min="3" max="3" width="12.9166666666667" customWidth="1"/>
    <col min="4" max="4" width="14.0666666666667" customWidth="1"/>
    <col min="5" max="5" width="15.7083333333333" customWidth="1"/>
    <col min="6" max="6" width="17.525" customWidth="1"/>
    <col min="7" max="7" width="17.6916666666667" customWidth="1"/>
    <col min="8" max="8" width="17.0666666666667" customWidth="1"/>
  </cols>
  <sheetData>
    <row r="1" ht="14.3" customHeight="1" spans="1:8">
      <c r="A1" s="28"/>
      <c r="B1" s="28"/>
      <c r="C1" s="28"/>
      <c r="D1" s="28"/>
      <c r="E1" s="28"/>
      <c r="F1" s="28"/>
      <c r="G1" s="28"/>
      <c r="H1" s="28"/>
    </row>
    <row r="2" ht="39.85" customHeight="1" spans="1:8">
      <c r="A2" s="55" t="s">
        <v>239</v>
      </c>
      <c r="B2" s="55"/>
      <c r="C2" s="55"/>
      <c r="D2" s="55"/>
      <c r="E2" s="55"/>
      <c r="F2" s="55"/>
      <c r="G2" s="55"/>
      <c r="H2" s="55"/>
    </row>
    <row r="3" ht="22.75" customHeight="1" spans="1:8">
      <c r="A3" s="28"/>
      <c r="B3" s="28"/>
      <c r="C3" s="28"/>
      <c r="D3" s="28"/>
      <c r="E3" s="28"/>
      <c r="F3" s="28"/>
      <c r="G3" s="28"/>
      <c r="H3" s="56" t="s">
        <v>35</v>
      </c>
    </row>
    <row r="4" ht="22.75" customHeight="1" spans="1:8">
      <c r="A4" s="32" t="s">
        <v>172</v>
      </c>
      <c r="B4" s="32" t="s">
        <v>240</v>
      </c>
      <c r="C4" s="32"/>
      <c r="D4" s="32"/>
      <c r="E4" s="32"/>
      <c r="F4" s="32"/>
      <c r="G4" s="32" t="s">
        <v>241</v>
      </c>
      <c r="H4" s="32" t="s">
        <v>242</v>
      </c>
    </row>
    <row r="5" ht="22.75" customHeight="1" spans="1:8">
      <c r="A5" s="32"/>
      <c r="B5" s="32" t="s">
        <v>117</v>
      </c>
      <c r="C5" s="32" t="s">
        <v>243</v>
      </c>
      <c r="D5" s="32" t="s">
        <v>244</v>
      </c>
      <c r="E5" s="32" t="s">
        <v>245</v>
      </c>
      <c r="F5" s="32"/>
      <c r="G5" s="32"/>
      <c r="H5" s="32"/>
    </row>
    <row r="6" ht="22.75" customHeight="1" spans="1:8">
      <c r="A6" s="32"/>
      <c r="B6" s="32"/>
      <c r="C6" s="32"/>
      <c r="D6" s="32"/>
      <c r="E6" s="32" t="s">
        <v>246</v>
      </c>
      <c r="F6" s="32" t="s">
        <v>247</v>
      </c>
      <c r="G6" s="32"/>
      <c r="H6" s="32"/>
    </row>
    <row r="7" ht="22.75" customHeight="1" spans="1:8">
      <c r="A7" s="57" t="s">
        <v>117</v>
      </c>
      <c r="B7" s="58">
        <f>C7+D7+E7+F7+G7+H7</f>
        <v>89000</v>
      </c>
      <c r="C7" s="58"/>
      <c r="D7" s="58">
        <f t="shared" ref="D7:H7" si="0">D8</f>
        <v>9000</v>
      </c>
      <c r="E7" s="58"/>
      <c r="F7" s="58">
        <f t="shared" si="0"/>
        <v>15000</v>
      </c>
      <c r="G7" s="58">
        <f t="shared" si="0"/>
        <v>55500</v>
      </c>
      <c r="H7" s="58">
        <f t="shared" si="0"/>
        <v>9500</v>
      </c>
    </row>
    <row r="8" ht="22.75" customHeight="1" spans="1:8">
      <c r="A8" s="57" t="s">
        <v>176</v>
      </c>
      <c r="B8" s="58">
        <f>C8+D8+E8+F8+G8+H8</f>
        <v>89000</v>
      </c>
      <c r="C8" s="58"/>
      <c r="D8" s="58">
        <v>9000</v>
      </c>
      <c r="E8" s="58"/>
      <c r="F8" s="58">
        <v>15000</v>
      </c>
      <c r="G8" s="58">
        <v>55500</v>
      </c>
      <c r="H8" s="58">
        <v>9500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.196527777777778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:F22"/>
    </sheetView>
  </sheetViews>
  <sheetFormatPr defaultColWidth="10" defaultRowHeight="15"/>
  <cols>
    <col min="1" max="1" width="11.5333333333333" customWidth="1"/>
    <col min="2" max="2" width="20.2916666666667" style="35" customWidth="1"/>
    <col min="3" max="3" width="36.5583333333333" style="35" customWidth="1"/>
    <col min="4" max="4" width="23.9" customWidth="1"/>
    <col min="5" max="5" width="21.65" customWidth="1"/>
    <col min="6" max="6" width="17.3916666666667" customWidth="1"/>
    <col min="7" max="11" width="9.76666666666667" customWidth="1"/>
  </cols>
  <sheetData>
    <row r="1" ht="30" customHeight="1" spans="1:11">
      <c r="A1" s="29" t="s">
        <v>248</v>
      </c>
      <c r="B1" s="37"/>
      <c r="C1" s="37"/>
      <c r="D1" s="29"/>
      <c r="E1" s="29"/>
      <c r="F1" s="29"/>
      <c r="G1" s="28"/>
      <c r="H1" s="28"/>
      <c r="I1" s="28"/>
      <c r="J1" s="28"/>
      <c r="K1" s="28"/>
    </row>
    <row r="2" ht="23.5" customHeight="1" spans="1:11">
      <c r="A2" s="30"/>
      <c r="D2" s="30"/>
      <c r="E2" s="30"/>
      <c r="F2" s="30" t="s">
        <v>35</v>
      </c>
      <c r="G2" s="28"/>
      <c r="H2" s="28"/>
      <c r="I2" s="28"/>
      <c r="J2" s="28"/>
      <c r="K2" s="28"/>
    </row>
    <row r="3" ht="23.5" customHeight="1" spans="1:11">
      <c r="A3" s="43" t="s">
        <v>249</v>
      </c>
      <c r="B3" s="44" t="s">
        <v>250</v>
      </c>
      <c r="C3" s="45" t="s">
        <v>251</v>
      </c>
      <c r="D3" s="43" t="s">
        <v>117</v>
      </c>
      <c r="E3" s="43" t="s">
        <v>114</v>
      </c>
      <c r="F3" s="43" t="s">
        <v>115</v>
      </c>
      <c r="G3" s="28"/>
      <c r="H3" s="28"/>
      <c r="I3" s="28"/>
      <c r="J3" s="28"/>
      <c r="K3" s="28"/>
    </row>
    <row r="4" ht="23.5" customHeight="1" spans="1:11">
      <c r="A4" s="43"/>
      <c r="B4" s="46"/>
      <c r="C4" s="47" t="s">
        <v>117</v>
      </c>
      <c r="D4" s="48">
        <f t="shared" ref="D4:D22" si="0">E4+F4</f>
        <v>2722535.11</v>
      </c>
      <c r="E4" s="48">
        <f>E5</f>
        <v>2345735.11</v>
      </c>
      <c r="F4" s="48">
        <f>F5</f>
        <v>376800</v>
      </c>
      <c r="G4" s="30"/>
      <c r="H4" s="30"/>
      <c r="I4" s="30"/>
      <c r="J4" s="30"/>
      <c r="K4" s="30"/>
    </row>
    <row r="5" customFormat="1" ht="23.5" customHeight="1" spans="1:6">
      <c r="A5" s="49">
        <v>1</v>
      </c>
      <c r="B5" s="50" t="s">
        <v>200</v>
      </c>
      <c r="C5" s="51" t="s">
        <v>252</v>
      </c>
      <c r="D5" s="52">
        <f t="shared" ref="D5:F5" si="1">SUM(D6:D22)</f>
        <v>2722535.11</v>
      </c>
      <c r="E5" s="52">
        <f t="shared" si="1"/>
        <v>2345735.11</v>
      </c>
      <c r="F5" s="52">
        <f t="shared" si="1"/>
        <v>376800</v>
      </c>
    </row>
    <row r="6" customFormat="1" ht="23.5" customHeight="1" spans="1:6">
      <c r="A6" s="49">
        <v>2</v>
      </c>
      <c r="B6" s="53" t="s">
        <v>202</v>
      </c>
      <c r="C6" s="54" t="s">
        <v>203</v>
      </c>
      <c r="D6" s="52">
        <f t="shared" si="0"/>
        <v>407000</v>
      </c>
      <c r="E6" s="52">
        <v>283000</v>
      </c>
      <c r="F6" s="52">
        <v>124000</v>
      </c>
    </row>
    <row r="7" customFormat="1" ht="23.5" customHeight="1" spans="1:6">
      <c r="A7" s="49">
        <v>3</v>
      </c>
      <c r="B7" s="53" t="s">
        <v>204</v>
      </c>
      <c r="C7" s="54" t="s">
        <v>205</v>
      </c>
      <c r="D7" s="52">
        <f t="shared" si="0"/>
        <v>109600</v>
      </c>
      <c r="E7" s="52">
        <v>63600</v>
      </c>
      <c r="F7" s="52">
        <v>46000</v>
      </c>
    </row>
    <row r="8" customFormat="1" ht="23.5" customHeight="1" spans="1:6">
      <c r="A8" s="49">
        <v>4</v>
      </c>
      <c r="B8" s="53" t="s">
        <v>206</v>
      </c>
      <c r="C8" s="54" t="s">
        <v>207</v>
      </c>
      <c r="D8" s="52">
        <f t="shared" si="0"/>
        <v>15400</v>
      </c>
      <c r="E8" s="52">
        <v>15400</v>
      </c>
      <c r="F8" s="52"/>
    </row>
    <row r="9" customFormat="1" ht="23.5" customHeight="1" spans="1:6">
      <c r="A9" s="49">
        <v>5</v>
      </c>
      <c r="B9" s="53" t="s">
        <v>208</v>
      </c>
      <c r="C9" s="54" t="s">
        <v>209</v>
      </c>
      <c r="D9" s="52">
        <f t="shared" si="0"/>
        <v>25000</v>
      </c>
      <c r="E9" s="48">
        <v>25000</v>
      </c>
      <c r="F9" s="52"/>
    </row>
    <row r="10" customFormat="1" ht="23.5" customHeight="1" spans="1:6">
      <c r="A10" s="49">
        <v>6</v>
      </c>
      <c r="B10" s="53" t="s">
        <v>210</v>
      </c>
      <c r="C10" s="54" t="s">
        <v>211</v>
      </c>
      <c r="D10" s="52">
        <f t="shared" si="0"/>
        <v>37000</v>
      </c>
      <c r="E10" s="52">
        <v>37000</v>
      </c>
      <c r="F10" s="52"/>
    </row>
    <row r="11" customFormat="1" ht="23.5" customHeight="1" spans="1:6">
      <c r="A11" s="49">
        <v>7</v>
      </c>
      <c r="B11" s="53" t="s">
        <v>212</v>
      </c>
      <c r="C11" s="54" t="s">
        <v>213</v>
      </c>
      <c r="D11" s="52">
        <f t="shared" si="0"/>
        <v>40000</v>
      </c>
      <c r="E11" s="52">
        <v>40000</v>
      </c>
      <c r="F11" s="52"/>
    </row>
    <row r="12" customFormat="1" ht="23.5" customHeight="1" spans="1:6">
      <c r="A12" s="49">
        <v>8</v>
      </c>
      <c r="B12" s="53" t="s">
        <v>214</v>
      </c>
      <c r="C12" s="54" t="s">
        <v>215</v>
      </c>
      <c r="D12" s="52">
        <f t="shared" si="0"/>
        <v>212000</v>
      </c>
      <c r="E12" s="52">
        <v>182000</v>
      </c>
      <c r="F12" s="52">
        <v>30000</v>
      </c>
    </row>
    <row r="13" customFormat="1" ht="23.5" customHeight="1" spans="1:6">
      <c r="A13" s="49">
        <v>9</v>
      </c>
      <c r="B13" s="53" t="s">
        <v>253</v>
      </c>
      <c r="C13" s="54" t="s">
        <v>254</v>
      </c>
      <c r="D13" s="52">
        <f t="shared" si="0"/>
        <v>126800</v>
      </c>
      <c r="E13" s="52"/>
      <c r="F13" s="52">
        <v>126800</v>
      </c>
    </row>
    <row r="14" customFormat="1" ht="23.5" customHeight="1" spans="1:6">
      <c r="A14" s="49">
        <v>10</v>
      </c>
      <c r="B14" s="53" t="s">
        <v>216</v>
      </c>
      <c r="C14" s="54" t="s">
        <v>217</v>
      </c>
      <c r="D14" s="52">
        <f t="shared" si="0"/>
        <v>55500</v>
      </c>
      <c r="E14" s="52">
        <v>55500</v>
      </c>
      <c r="F14" s="52"/>
    </row>
    <row r="15" customFormat="1" ht="23.5" customHeight="1" spans="1:6">
      <c r="A15" s="49">
        <v>11</v>
      </c>
      <c r="B15" s="53" t="s">
        <v>218</v>
      </c>
      <c r="C15" s="54" t="s">
        <v>219</v>
      </c>
      <c r="D15" s="52">
        <f t="shared" si="0"/>
        <v>9500</v>
      </c>
      <c r="E15" s="52">
        <v>9500</v>
      </c>
      <c r="F15" s="52"/>
    </row>
    <row r="16" customFormat="1" ht="23.5" customHeight="1" spans="1:6">
      <c r="A16" s="49">
        <v>12</v>
      </c>
      <c r="B16" s="53" t="s">
        <v>220</v>
      </c>
      <c r="C16" s="54" t="s">
        <v>221</v>
      </c>
      <c r="D16" s="52">
        <f t="shared" si="0"/>
        <v>9000</v>
      </c>
      <c r="E16" s="52">
        <v>9000</v>
      </c>
      <c r="F16" s="52"/>
    </row>
    <row r="17" customFormat="1" ht="23.5" customHeight="1" spans="1:6">
      <c r="A17" s="49">
        <v>13</v>
      </c>
      <c r="B17" s="53" t="s">
        <v>222</v>
      </c>
      <c r="C17" s="54" t="s">
        <v>223</v>
      </c>
      <c r="D17" s="52">
        <f t="shared" si="0"/>
        <v>150000</v>
      </c>
      <c r="E17" s="52">
        <v>150000</v>
      </c>
      <c r="F17" s="52"/>
    </row>
    <row r="18" customFormat="1" ht="23.5" customHeight="1" spans="1:6">
      <c r="A18" s="49">
        <v>14</v>
      </c>
      <c r="B18" s="53" t="s">
        <v>224</v>
      </c>
      <c r="C18" s="54" t="s">
        <v>225</v>
      </c>
      <c r="D18" s="52">
        <f t="shared" si="0"/>
        <v>277614.54</v>
      </c>
      <c r="E18" s="52">
        <v>277614.54</v>
      </c>
      <c r="F18" s="52"/>
    </row>
    <row r="19" customFormat="1" ht="23.5" customHeight="1" spans="1:6">
      <c r="A19" s="49">
        <v>15</v>
      </c>
      <c r="B19" s="53" t="s">
        <v>226</v>
      </c>
      <c r="C19" s="54" t="s">
        <v>227</v>
      </c>
      <c r="D19" s="52">
        <f t="shared" si="0"/>
        <v>269720.57</v>
      </c>
      <c r="E19" s="52">
        <v>269720.57</v>
      </c>
      <c r="F19" s="52"/>
    </row>
    <row r="20" customFormat="1" ht="23.5" customHeight="1" spans="1:6">
      <c r="A20" s="49">
        <v>16</v>
      </c>
      <c r="B20" s="53" t="s">
        <v>228</v>
      </c>
      <c r="C20" s="54" t="s">
        <v>229</v>
      </c>
      <c r="D20" s="52">
        <f t="shared" si="0"/>
        <v>15000</v>
      </c>
      <c r="E20" s="52">
        <v>15000</v>
      </c>
      <c r="F20" s="52"/>
    </row>
    <row r="21" customFormat="1" ht="23.5" customHeight="1" spans="1:6">
      <c r="A21" s="49">
        <v>17</v>
      </c>
      <c r="B21" s="53" t="s">
        <v>230</v>
      </c>
      <c r="C21" s="54" t="s">
        <v>231</v>
      </c>
      <c r="D21" s="52">
        <f t="shared" si="0"/>
        <v>130000</v>
      </c>
      <c r="E21" s="52">
        <v>80000</v>
      </c>
      <c r="F21" s="52">
        <v>50000</v>
      </c>
    </row>
    <row r="22" customFormat="1" ht="23.5" customHeight="1" spans="1:6">
      <c r="A22" s="49">
        <v>18</v>
      </c>
      <c r="B22" s="53" t="s">
        <v>230</v>
      </c>
      <c r="C22" s="54" t="s">
        <v>232</v>
      </c>
      <c r="D22" s="52">
        <f t="shared" si="0"/>
        <v>833400</v>
      </c>
      <c r="E22" s="52">
        <v>833400</v>
      </c>
      <c r="F22" s="52"/>
    </row>
    <row r="23" ht="23" customHeight="1"/>
    <row r="24" ht="23" customHeight="1"/>
    <row r="25" ht="13.5" spans="2:3">
      <c r="B25" s="34"/>
      <c r="C25" s="34"/>
    </row>
    <row r="26" ht="13.5" spans="2:3">
      <c r="B26" s="34"/>
      <c r="C26" s="34"/>
    </row>
    <row r="27" ht="13.5" spans="2:3">
      <c r="B27" s="34"/>
      <c r="C27" s="34"/>
    </row>
  </sheetData>
  <mergeCells count="1">
    <mergeCell ref="A1:F1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A1:C12"/>
    </sheetView>
  </sheetViews>
  <sheetFormatPr defaultColWidth="7.875" defaultRowHeight="12.75" customHeight="1"/>
  <cols>
    <col min="1" max="1" width="45.3916666666667" style="35" customWidth="1"/>
    <col min="2" max="2" width="51.775" style="35" customWidth="1"/>
    <col min="3" max="3" width="36.475" style="35" customWidth="1"/>
    <col min="4" max="4" width="2.5" style="35" customWidth="1"/>
    <col min="5" max="16" width="8" style="35"/>
    <col min="17" max="16384" width="7.875" style="34"/>
  </cols>
  <sheetData>
    <row r="1" ht="15" customHeight="1" spans="1:16">
      <c r="A1" s="36"/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2.25" customHeight="1" spans="1:16">
      <c r="A2" s="37" t="s">
        <v>255</v>
      </c>
      <c r="B2" s="37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ht="15" customHeight="1" spans="1:16">
      <c r="A3" s="34"/>
      <c r="B3" s="34"/>
      <c r="C3" s="38" t="s">
        <v>35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ht="25.5" customHeight="1" spans="1:16">
      <c r="A4" s="39" t="s">
        <v>256</v>
      </c>
      <c r="B4" s="39"/>
      <c r="C4" s="40" t="s">
        <v>39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ht="25.5" customHeight="1" spans="1:16">
      <c r="A5" s="39" t="s">
        <v>257</v>
      </c>
      <c r="B5" s="39" t="s">
        <v>258</v>
      </c>
      <c r="C5" s="4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="34" customFormat="1" ht="25.5" customHeight="1" spans="1:3">
      <c r="A6" s="39" t="s">
        <v>117</v>
      </c>
      <c r="B6" s="39"/>
      <c r="C6" s="40"/>
    </row>
    <row r="7" s="34" customFormat="1" ht="26.25" customHeight="1" spans="1:4">
      <c r="A7" s="41"/>
      <c r="B7" s="41"/>
      <c r="C7" s="42">
        <v>0</v>
      </c>
      <c r="D7" s="35"/>
    </row>
    <row r="8" ht="26.25" customHeight="1" spans="1:16">
      <c r="A8" s="41"/>
      <c r="B8" s="41"/>
      <c r="C8" s="4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ht="26.25" customHeight="1" spans="1:16">
      <c r="A9" s="41"/>
      <c r="B9" s="41"/>
      <c r="C9" s="4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0.432638888888889" bottom="0.354166666666667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0" defaultRowHeight="13.5" outlineLevelRow="4" outlineLevelCol="4"/>
  <cols>
    <col min="1" max="1" width="26.7583333333333" customWidth="1"/>
    <col min="2" max="2" width="23.8583333333333" customWidth="1"/>
    <col min="3" max="3" width="24.8166666666667" customWidth="1"/>
    <col min="4" max="4" width="27.0166666666667" customWidth="1"/>
    <col min="5" max="5" width="29.3166666666667" customWidth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259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1" t="s">
        <v>35</v>
      </c>
    </row>
    <row r="4" ht="22.75" customHeight="1" spans="1:5">
      <c r="A4" s="32" t="s">
        <v>172</v>
      </c>
      <c r="B4" s="32" t="s">
        <v>117</v>
      </c>
      <c r="C4" s="32" t="s">
        <v>260</v>
      </c>
      <c r="D4" s="32" t="s">
        <v>261</v>
      </c>
      <c r="E4" s="32" t="s">
        <v>262</v>
      </c>
    </row>
    <row r="5" ht="22.75" customHeight="1" spans="1:5">
      <c r="A5" s="32" t="s">
        <v>176</v>
      </c>
      <c r="B5" s="33"/>
      <c r="C5" s="33"/>
      <c r="D5" s="33"/>
      <c r="E5" s="33"/>
    </row>
  </sheetData>
  <mergeCells count="1">
    <mergeCell ref="A2:E2"/>
  </mergeCells>
  <printOptions horizontalCentered="1"/>
  <pageMargins left="0.751388888888889" right="0.751388888888889" top="0.66875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A1" sqref="A1:B16"/>
    </sheetView>
  </sheetViews>
  <sheetFormatPr defaultColWidth="9" defaultRowHeight="13.5" outlineLevelCol="1"/>
  <cols>
    <col min="1" max="1" width="64.2083333333333" customWidth="1"/>
    <col min="2" max="2" width="65.65" customWidth="1"/>
  </cols>
  <sheetData>
    <row r="1" ht="20.25" spans="1:2">
      <c r="A1" s="19" t="s">
        <v>263</v>
      </c>
      <c r="B1" s="19"/>
    </row>
    <row r="2" ht="25" customHeight="1" spans="1:2">
      <c r="A2" s="20" t="s">
        <v>264</v>
      </c>
      <c r="B2" s="21" t="s">
        <v>265</v>
      </c>
    </row>
    <row r="3" ht="15" customHeight="1" spans="1:2">
      <c r="A3" s="22" t="s">
        <v>38</v>
      </c>
      <c r="B3" s="23" t="s">
        <v>39</v>
      </c>
    </row>
    <row r="4" ht="22" customHeight="1" spans="1:2">
      <c r="A4" s="22"/>
      <c r="B4" s="23"/>
    </row>
    <row r="5" ht="20" customHeight="1" spans="1:2">
      <c r="A5" s="16" t="s">
        <v>266</v>
      </c>
      <c r="B5" s="23">
        <v>1</v>
      </c>
    </row>
    <row r="6" ht="20" customHeight="1" spans="1:2">
      <c r="A6" s="24" t="s">
        <v>267</v>
      </c>
      <c r="B6" s="25"/>
    </row>
    <row r="7" ht="20" customHeight="1" spans="1:2">
      <c r="A7" s="26" t="s">
        <v>268</v>
      </c>
      <c r="B7" s="25"/>
    </row>
    <row r="8" ht="20" customHeight="1" spans="1:2">
      <c r="A8" s="26"/>
      <c r="B8" s="25"/>
    </row>
    <row r="9" ht="20" customHeight="1" spans="1:2">
      <c r="A9" s="26"/>
      <c r="B9" s="25"/>
    </row>
    <row r="10" ht="20" customHeight="1" spans="1:2">
      <c r="A10" s="26"/>
      <c r="B10" s="25"/>
    </row>
    <row r="11" ht="20" customHeight="1" spans="1:2">
      <c r="A11" s="26"/>
      <c r="B11" s="25"/>
    </row>
    <row r="12" ht="20" customHeight="1" spans="1:2">
      <c r="A12" s="26"/>
      <c r="B12" s="25"/>
    </row>
    <row r="13" ht="20" customHeight="1" spans="1:2">
      <c r="A13" s="26"/>
      <c r="B13" s="25"/>
    </row>
    <row r="14" ht="20" customHeight="1" spans="1:2">
      <c r="A14" s="26"/>
      <c r="B14" s="25"/>
    </row>
    <row r="15" ht="20" customHeight="1" spans="1:2">
      <c r="A15" s="26"/>
      <c r="B15" s="25"/>
    </row>
    <row r="16" ht="20" customHeight="1" spans="1:1">
      <c r="A16" s="27" t="s">
        <v>269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0.786805555555556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topLeftCell="A10" workbookViewId="0">
      <selection activeCell="A1" sqref="A1:P25"/>
    </sheetView>
  </sheetViews>
  <sheetFormatPr defaultColWidth="9" defaultRowHeight="13.5"/>
  <cols>
    <col min="1" max="1" width="34.3083333333333" customWidth="1"/>
    <col min="3" max="3" width="22.7833333333333" customWidth="1"/>
    <col min="4" max="4" width="5.75" customWidth="1"/>
    <col min="5" max="5" width="12.7666666666667" customWidth="1"/>
    <col min="6" max="8" width="5.75" customWidth="1"/>
    <col min="9" max="9" width="17.9666666666667" customWidth="1"/>
    <col min="10" max="15" width="5.75" customWidth="1"/>
    <col min="16" max="16" width="35.3583333333333" customWidth="1"/>
  </cols>
  <sheetData>
    <row r="1" ht="18.75" spans="1:16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6" customHeight="1" spans="1:1">
      <c r="A2" s="2" t="s">
        <v>271</v>
      </c>
    </row>
    <row r="3" ht="28" customHeight="1" spans="1:16">
      <c r="A3" s="3" t="s">
        <v>272</v>
      </c>
      <c r="B3" s="4" t="s">
        <v>176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8" customHeight="1" spans="1:16">
      <c r="A4" s="3" t="s">
        <v>273</v>
      </c>
      <c r="B4" s="4" t="s">
        <v>8</v>
      </c>
      <c r="C4" s="5"/>
      <c r="D4" s="5"/>
      <c r="E4" s="5"/>
      <c r="F4" s="3" t="s">
        <v>274</v>
      </c>
      <c r="G4" s="3"/>
      <c r="H4" s="3"/>
      <c r="I4" s="3"/>
      <c r="J4" s="5">
        <v>15379251535</v>
      </c>
      <c r="K4" s="5"/>
      <c r="L4" s="5"/>
      <c r="M4" s="5"/>
      <c r="N4" s="5"/>
      <c r="O4" s="5"/>
      <c r="P4" s="5"/>
    </row>
    <row r="5" ht="28" customHeight="1" spans="1:16">
      <c r="A5" s="3" t="s">
        <v>275</v>
      </c>
      <c r="B5" s="3" t="s">
        <v>276</v>
      </c>
      <c r="C5" s="3"/>
      <c r="D5" s="12" t="s">
        <v>277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ht="99" customHeight="1" spans="1:16">
      <c r="A6" s="3"/>
      <c r="B6" s="3" t="s">
        <v>278</v>
      </c>
      <c r="C6" s="3"/>
      <c r="D6" s="14" t="s">
        <v>279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28" customHeight="1" spans="1:16">
      <c r="A7" s="3"/>
      <c r="B7" s="3" t="s">
        <v>280</v>
      </c>
      <c r="C7" s="3"/>
      <c r="D7" s="8" t="s">
        <v>281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28" customHeight="1" spans="1:16">
      <c r="A8" s="3"/>
      <c r="B8" s="3" t="s">
        <v>282</v>
      </c>
      <c r="C8" s="3"/>
      <c r="D8" s="4" t="s">
        <v>283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28" customHeight="1" spans="1:16">
      <c r="A9" s="3" t="s">
        <v>284</v>
      </c>
      <c r="B9" s="3" t="s">
        <v>285</v>
      </c>
      <c r="C9" s="3"/>
      <c r="D9" s="15" t="s">
        <v>286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55" customHeight="1" spans="1:16">
      <c r="A10" s="3"/>
      <c r="B10" s="16" t="s">
        <v>287</v>
      </c>
      <c r="C10" s="16"/>
      <c r="D10" s="14" t="s">
        <v>288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28" customHeight="1" spans="1:16">
      <c r="A11" s="3"/>
      <c r="B11" s="16" t="s">
        <v>289</v>
      </c>
      <c r="C11" s="16"/>
      <c r="D11" s="3" t="s">
        <v>290</v>
      </c>
      <c r="E11" s="3"/>
      <c r="F11" s="3"/>
      <c r="G11" s="3"/>
      <c r="H11" s="3" t="s">
        <v>291</v>
      </c>
      <c r="I11" s="3"/>
      <c r="J11" s="3"/>
      <c r="K11" s="3"/>
      <c r="L11" s="3" t="s">
        <v>292</v>
      </c>
      <c r="M11" s="3"/>
      <c r="N11" s="3"/>
      <c r="O11" s="3"/>
      <c r="P11" s="3" t="s">
        <v>293</v>
      </c>
    </row>
    <row r="12" ht="28" customHeight="1" spans="1:16">
      <c r="A12" s="3"/>
      <c r="B12" s="11">
        <v>134</v>
      </c>
      <c r="C12" s="11"/>
      <c r="D12" s="17">
        <v>193</v>
      </c>
      <c r="E12" s="17"/>
      <c r="F12" s="17"/>
      <c r="G12" s="17"/>
      <c r="H12" s="17">
        <v>90</v>
      </c>
      <c r="I12" s="17"/>
      <c r="J12" s="17"/>
      <c r="K12" s="17"/>
      <c r="L12" s="17">
        <v>44</v>
      </c>
      <c r="M12" s="17"/>
      <c r="N12" s="17"/>
      <c r="O12" s="17"/>
      <c r="P12" s="17">
        <v>59</v>
      </c>
    </row>
    <row r="13" ht="28" customHeight="1" spans="1:16">
      <c r="A13" s="3" t="s">
        <v>294</v>
      </c>
      <c r="B13" s="4" t="s">
        <v>295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28" customHeight="1" spans="1:16">
      <c r="A14" s="3" t="s">
        <v>296</v>
      </c>
      <c r="B14" s="3" t="s">
        <v>297</v>
      </c>
      <c r="C14" s="3" t="s">
        <v>298</v>
      </c>
      <c r="D14" s="3"/>
      <c r="E14" s="3"/>
      <c r="F14" s="3"/>
      <c r="G14" s="3" t="s">
        <v>299</v>
      </c>
      <c r="H14" s="3"/>
      <c r="I14" s="3"/>
      <c r="J14" s="3"/>
      <c r="K14" s="3" t="s">
        <v>300</v>
      </c>
      <c r="L14" s="3"/>
      <c r="M14" s="3"/>
      <c r="N14" s="3"/>
      <c r="O14" s="3" t="s">
        <v>301</v>
      </c>
      <c r="P14" s="3"/>
    </row>
    <row r="15" ht="28" customHeight="1" spans="1:16">
      <c r="A15" s="3"/>
      <c r="B15" s="5">
        <v>15719014</v>
      </c>
      <c r="C15" s="5">
        <v>26336010.09</v>
      </c>
      <c r="D15" s="5"/>
      <c r="E15" s="5"/>
      <c r="F15" s="5"/>
      <c r="G15" s="5">
        <v>26336010.09</v>
      </c>
      <c r="H15" s="5"/>
      <c r="I15" s="5"/>
      <c r="J15" s="5"/>
      <c r="K15" s="18">
        <v>1</v>
      </c>
      <c r="L15" s="5"/>
      <c r="M15" s="5"/>
      <c r="N15" s="5"/>
      <c r="O15" s="5">
        <v>0</v>
      </c>
      <c r="P15" s="5"/>
    </row>
    <row r="16" ht="28" customHeight="1" spans="1:16">
      <c r="A16" s="3" t="s">
        <v>302</v>
      </c>
      <c r="B16" s="3" t="s">
        <v>303</v>
      </c>
      <c r="C16" s="3"/>
      <c r="D16" s="3"/>
      <c r="E16" s="3"/>
      <c r="F16" s="3"/>
      <c r="G16" s="3"/>
      <c r="H16" s="3"/>
      <c r="I16" s="3" t="s">
        <v>304</v>
      </c>
      <c r="J16" s="3"/>
      <c r="K16" s="3"/>
      <c r="L16" s="3"/>
      <c r="M16" s="3"/>
      <c r="N16" s="3"/>
      <c r="O16" s="3"/>
      <c r="P16" s="3"/>
    </row>
    <row r="17" ht="28" customHeight="1" spans="1:16">
      <c r="A17" s="3"/>
      <c r="B17" s="3" t="s">
        <v>305</v>
      </c>
      <c r="C17" s="3"/>
      <c r="D17" s="3"/>
      <c r="E17" s="5">
        <v>250000</v>
      </c>
      <c r="F17" s="5"/>
      <c r="G17" s="5"/>
      <c r="H17" s="5"/>
      <c r="I17" s="3" t="s">
        <v>184</v>
      </c>
      <c r="J17" s="3"/>
      <c r="K17" s="3"/>
      <c r="L17" s="3"/>
      <c r="M17" s="3"/>
      <c r="N17" s="5">
        <v>21736584.39</v>
      </c>
      <c r="O17" s="5"/>
      <c r="P17" s="5"/>
    </row>
    <row r="18" ht="28" customHeight="1" spans="1:16">
      <c r="A18" s="3"/>
      <c r="B18" s="3" t="s">
        <v>306</v>
      </c>
      <c r="C18" s="3"/>
      <c r="D18" s="3"/>
      <c r="E18" s="5">
        <v>24209119.5</v>
      </c>
      <c r="F18" s="5"/>
      <c r="G18" s="5"/>
      <c r="H18" s="5"/>
      <c r="I18" s="3" t="s">
        <v>185</v>
      </c>
      <c r="J18" s="3"/>
      <c r="K18" s="3"/>
      <c r="L18" s="3"/>
      <c r="M18" s="3"/>
      <c r="N18" s="5">
        <v>2345735.11</v>
      </c>
      <c r="O18" s="5"/>
      <c r="P18" s="5"/>
    </row>
    <row r="19" ht="28" customHeight="1" spans="1:16">
      <c r="A19" s="3"/>
      <c r="B19" s="3" t="s">
        <v>307</v>
      </c>
      <c r="C19" s="3"/>
      <c r="D19" s="3"/>
      <c r="E19" s="5"/>
      <c r="F19" s="5"/>
      <c r="G19" s="5"/>
      <c r="H19" s="5"/>
      <c r="I19" s="3" t="s">
        <v>308</v>
      </c>
      <c r="J19" s="3"/>
      <c r="K19" s="3"/>
      <c r="L19" s="3"/>
      <c r="M19" s="3"/>
      <c r="N19" s="5">
        <v>376800</v>
      </c>
      <c r="O19" s="5"/>
      <c r="P19" s="5"/>
    </row>
    <row r="20" ht="28" customHeight="1" spans="1:16">
      <c r="A20" s="3"/>
      <c r="B20" s="3" t="s">
        <v>309</v>
      </c>
      <c r="C20" s="3"/>
      <c r="D20" s="3"/>
      <c r="E20" s="5">
        <f>E17+E18</f>
        <v>24459119.5</v>
      </c>
      <c r="F20" s="5"/>
      <c r="G20" s="5"/>
      <c r="H20" s="5"/>
      <c r="I20" s="3" t="s">
        <v>310</v>
      </c>
      <c r="J20" s="3"/>
      <c r="K20" s="3"/>
      <c r="L20" s="3"/>
      <c r="M20" s="3"/>
      <c r="N20" s="5">
        <f>N17+N18+N19</f>
        <v>24459119.5</v>
      </c>
      <c r="O20" s="5"/>
      <c r="P20" s="5"/>
    </row>
    <row r="21" ht="28" customHeight="1" spans="1:16">
      <c r="A21" s="3" t="s">
        <v>311</v>
      </c>
      <c r="B21" s="4" t="s">
        <v>283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28" customHeight="1" spans="1:16">
      <c r="A22" s="3" t="s">
        <v>312</v>
      </c>
      <c r="B22" s="3" t="s">
        <v>313</v>
      </c>
      <c r="C22" s="3"/>
      <c r="D22" s="3" t="s">
        <v>314</v>
      </c>
      <c r="E22" s="3"/>
      <c r="F22" s="3"/>
      <c r="G22" s="3"/>
      <c r="H22" s="3"/>
      <c r="I22" s="3"/>
      <c r="J22" s="3"/>
      <c r="K22" s="3"/>
      <c r="L22" s="3"/>
      <c r="M22" s="3" t="s">
        <v>315</v>
      </c>
      <c r="N22" s="3"/>
      <c r="O22" s="3"/>
      <c r="P22" s="3"/>
    </row>
    <row r="23" ht="28" customHeight="1" spans="1:16">
      <c r="A23" s="4" t="s">
        <v>316</v>
      </c>
      <c r="B23" s="4" t="s">
        <v>317</v>
      </c>
      <c r="C23" s="5"/>
      <c r="D23" s="4" t="s">
        <v>318</v>
      </c>
      <c r="E23" s="5"/>
      <c r="F23" s="5"/>
      <c r="G23" s="5"/>
      <c r="H23" s="5"/>
      <c r="I23" s="5"/>
      <c r="J23" s="5"/>
      <c r="K23" s="5"/>
      <c r="L23" s="5"/>
      <c r="M23" s="11" t="s">
        <v>319</v>
      </c>
      <c r="N23" s="5"/>
      <c r="O23" s="5"/>
      <c r="P23" s="5"/>
    </row>
    <row r="24" ht="28" customHeight="1" spans="1:16">
      <c r="A24" s="4" t="s">
        <v>320</v>
      </c>
      <c r="B24" s="4" t="s">
        <v>321</v>
      </c>
      <c r="C24" s="5"/>
      <c r="D24" s="4" t="s">
        <v>322</v>
      </c>
      <c r="E24" s="5"/>
      <c r="F24" s="5"/>
      <c r="G24" s="5"/>
      <c r="H24" s="5"/>
      <c r="I24" s="5"/>
      <c r="J24" s="5"/>
      <c r="K24" s="5"/>
      <c r="L24" s="5"/>
      <c r="M24" s="11" t="s">
        <v>319</v>
      </c>
      <c r="N24" s="5"/>
      <c r="O24" s="5"/>
      <c r="P24" s="5"/>
    </row>
    <row r="25" ht="28" customHeight="1" spans="1:16">
      <c r="A25" s="4" t="s">
        <v>323</v>
      </c>
      <c r="B25" s="4" t="s">
        <v>324</v>
      </c>
      <c r="C25" s="5"/>
      <c r="D25" s="4" t="s">
        <v>325</v>
      </c>
      <c r="E25" s="5"/>
      <c r="F25" s="5"/>
      <c r="G25" s="5"/>
      <c r="H25" s="5"/>
      <c r="I25" s="5"/>
      <c r="J25" s="5"/>
      <c r="K25" s="5"/>
      <c r="L25" s="5"/>
      <c r="M25" s="11" t="s">
        <v>319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511805555555556" right="0.393055555555556" top="0.196527777777778" bottom="0.196527777777778" header="0.156944444444444" footer="0.275"/>
  <pageSetup paperSize="9" scale="73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3"/>
  <sheetViews>
    <sheetView workbookViewId="0">
      <selection activeCell="A13" sqref="$A13:$XFD13"/>
    </sheetView>
  </sheetViews>
  <sheetFormatPr defaultColWidth="9" defaultRowHeight="13.5"/>
  <cols>
    <col min="1" max="1" width="25.6" customWidth="1"/>
    <col min="2" max="2" width="11.4416666666667" customWidth="1"/>
    <col min="5" max="5" width="13.4583333333333" customWidth="1"/>
    <col min="7" max="7" width="16.8583333333333" customWidth="1"/>
  </cols>
  <sheetData>
    <row r="1" ht="18.75" spans="1:11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271</v>
      </c>
    </row>
    <row r="3" ht="43" customHeight="1" spans="1:11">
      <c r="A3" s="3" t="s">
        <v>327</v>
      </c>
      <c r="B3" s="4" t="s">
        <v>176</v>
      </c>
      <c r="C3" s="5"/>
      <c r="D3" s="5"/>
      <c r="E3" s="5"/>
      <c r="F3" s="3" t="s">
        <v>328</v>
      </c>
      <c r="G3" s="3"/>
      <c r="H3" s="4" t="s">
        <v>329</v>
      </c>
      <c r="I3" s="5"/>
      <c r="J3" s="5"/>
      <c r="K3" s="5"/>
    </row>
    <row r="4" ht="43" customHeight="1" spans="1:11">
      <c r="A4" s="3" t="s">
        <v>330</v>
      </c>
      <c r="B4" s="11" t="s">
        <v>331</v>
      </c>
      <c r="C4" s="5"/>
      <c r="D4" s="5"/>
      <c r="E4" s="5"/>
      <c r="F4" s="3" t="s">
        <v>332</v>
      </c>
      <c r="G4" s="3"/>
      <c r="H4" s="4" t="s">
        <v>333</v>
      </c>
      <c r="I4" s="5"/>
      <c r="J4" s="5"/>
      <c r="K4" s="5"/>
    </row>
    <row r="5" ht="43" customHeight="1" spans="1:11">
      <c r="A5" s="3" t="s">
        <v>334</v>
      </c>
      <c r="B5" s="4" t="s">
        <v>335</v>
      </c>
      <c r="C5" s="5"/>
      <c r="D5" s="5"/>
      <c r="E5" s="5"/>
      <c r="F5" s="3" t="s">
        <v>336</v>
      </c>
      <c r="G5" s="3"/>
      <c r="H5" s="4" t="s">
        <v>337</v>
      </c>
      <c r="I5" s="5"/>
      <c r="J5" s="5"/>
      <c r="K5" s="5"/>
    </row>
    <row r="6" ht="43" customHeight="1" spans="1:11">
      <c r="A6" s="3" t="s">
        <v>338</v>
      </c>
      <c r="B6" s="4" t="s">
        <v>339</v>
      </c>
      <c r="C6" s="5"/>
      <c r="D6" s="5"/>
      <c r="E6" s="5"/>
      <c r="F6" s="3" t="s">
        <v>340</v>
      </c>
      <c r="G6" s="3"/>
      <c r="H6" s="4" t="s">
        <v>341</v>
      </c>
      <c r="I6" s="5"/>
      <c r="J6" s="5"/>
      <c r="K6" s="5"/>
    </row>
    <row r="7" ht="43" customHeight="1" spans="1:11">
      <c r="A7" s="3" t="s">
        <v>342</v>
      </c>
      <c r="B7" s="8" t="s">
        <v>343</v>
      </c>
      <c r="C7" s="5">
        <v>250000</v>
      </c>
      <c r="D7" s="5"/>
      <c r="E7" s="8" t="s">
        <v>344</v>
      </c>
      <c r="F7" s="8"/>
      <c r="G7" s="5"/>
      <c r="H7" s="5"/>
      <c r="I7" s="8" t="s">
        <v>345</v>
      </c>
      <c r="J7" s="8"/>
      <c r="K7" s="5">
        <v>250000</v>
      </c>
    </row>
    <row r="8" ht="43" customHeight="1" spans="1:11">
      <c r="A8" s="3" t="s">
        <v>346</v>
      </c>
      <c r="B8" s="4" t="s">
        <v>347</v>
      </c>
      <c r="C8" s="5"/>
      <c r="D8" s="5"/>
      <c r="E8" s="5"/>
      <c r="F8" s="5"/>
      <c r="G8" s="5"/>
      <c r="H8" s="5"/>
      <c r="I8" s="5"/>
      <c r="J8" s="5"/>
      <c r="K8" s="5"/>
    </row>
    <row r="9" ht="43" customHeight="1" spans="1:11">
      <c r="A9" s="3" t="s">
        <v>312</v>
      </c>
      <c r="B9" s="3" t="s">
        <v>313</v>
      </c>
      <c r="C9" s="3"/>
      <c r="D9" s="3" t="s">
        <v>314</v>
      </c>
      <c r="E9" s="3"/>
      <c r="F9" s="3"/>
      <c r="G9" s="3"/>
      <c r="H9" s="3"/>
      <c r="I9" s="3"/>
      <c r="J9" s="3" t="s">
        <v>348</v>
      </c>
      <c r="K9" s="3"/>
    </row>
    <row r="10" ht="43" customHeight="1" spans="1:11">
      <c r="A10" s="4" t="s">
        <v>349</v>
      </c>
      <c r="B10" s="4" t="s">
        <v>350</v>
      </c>
      <c r="C10" s="5"/>
      <c r="D10" s="4" t="s">
        <v>351</v>
      </c>
      <c r="E10" s="5"/>
      <c r="F10" s="5"/>
      <c r="G10" s="5"/>
      <c r="H10" s="5"/>
      <c r="I10" s="5"/>
      <c r="J10" s="11" t="s">
        <v>319</v>
      </c>
      <c r="K10" s="5"/>
    </row>
    <row r="11" ht="43" customHeight="1" spans="1:11">
      <c r="A11" s="4" t="s">
        <v>316</v>
      </c>
      <c r="B11" s="4" t="s">
        <v>352</v>
      </c>
      <c r="C11" s="5"/>
      <c r="D11" s="11" t="s">
        <v>353</v>
      </c>
      <c r="E11" s="5"/>
      <c r="F11" s="5"/>
      <c r="G11" s="5"/>
      <c r="H11" s="5"/>
      <c r="I11" s="5"/>
      <c r="J11" s="11" t="s">
        <v>319</v>
      </c>
      <c r="K11" s="5"/>
    </row>
    <row r="12" ht="43" customHeight="1" spans="1:11">
      <c r="A12" s="4" t="s">
        <v>320</v>
      </c>
      <c r="B12" s="4" t="s">
        <v>321</v>
      </c>
      <c r="C12" s="5"/>
      <c r="D12" s="4" t="s">
        <v>354</v>
      </c>
      <c r="E12" s="5"/>
      <c r="F12" s="5"/>
      <c r="G12" s="5"/>
      <c r="H12" s="5"/>
      <c r="I12" s="5"/>
      <c r="J12" s="11" t="s">
        <v>319</v>
      </c>
      <c r="K12" s="5"/>
    </row>
    <row r="13" ht="43" customHeight="1" spans="1:11">
      <c r="A13" s="4" t="s">
        <v>323</v>
      </c>
      <c r="B13" s="4" t="s">
        <v>324</v>
      </c>
      <c r="C13" s="5"/>
      <c r="D13" s="4" t="s">
        <v>355</v>
      </c>
      <c r="E13" s="5"/>
      <c r="F13" s="5"/>
      <c r="G13" s="5"/>
      <c r="H13" s="5"/>
      <c r="I13" s="5"/>
      <c r="J13" s="11" t="s">
        <v>319</v>
      </c>
      <c r="K13" s="5"/>
    </row>
  </sheetData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rintOptions horizontalCentered="1"/>
  <pageMargins left="0.751388888888889" right="0.751388888888889" top="0.550694444444444" bottom="0.550694444444444" header="0.354166666666667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3"/>
  <sheetViews>
    <sheetView workbookViewId="0">
      <selection activeCell="B5" sqref="B5:E5"/>
    </sheetView>
  </sheetViews>
  <sheetFormatPr defaultColWidth="9" defaultRowHeight="13.5"/>
  <cols>
    <col min="1" max="1" width="25.025" customWidth="1"/>
    <col min="2" max="2" width="16.5916666666667" customWidth="1"/>
    <col min="5" max="5" width="11.15" customWidth="1"/>
    <col min="7" max="7" width="15.275" customWidth="1"/>
    <col min="11" max="11" width="9.825" customWidth="1"/>
  </cols>
  <sheetData>
    <row r="1" ht="18.75" spans="1:11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271</v>
      </c>
    </row>
    <row r="3" ht="43" customHeight="1" spans="1:11">
      <c r="A3" s="3" t="s">
        <v>327</v>
      </c>
      <c r="B3" s="4" t="s">
        <v>176</v>
      </c>
      <c r="C3" s="5"/>
      <c r="D3" s="5"/>
      <c r="E3" s="5"/>
      <c r="F3" s="3" t="s">
        <v>328</v>
      </c>
      <c r="G3" s="3"/>
      <c r="H3" s="4" t="s">
        <v>356</v>
      </c>
      <c r="I3" s="5"/>
      <c r="J3" s="5"/>
      <c r="K3" s="5"/>
    </row>
    <row r="4" ht="43" customHeight="1" spans="1:11">
      <c r="A4" s="3" t="s">
        <v>330</v>
      </c>
      <c r="B4" s="4" t="s">
        <v>357</v>
      </c>
      <c r="C4" s="5"/>
      <c r="D4" s="5"/>
      <c r="E4" s="5"/>
      <c r="F4" s="3" t="s">
        <v>332</v>
      </c>
      <c r="G4" s="3"/>
      <c r="H4" s="4" t="s">
        <v>356</v>
      </c>
      <c r="I4" s="5"/>
      <c r="J4" s="5"/>
      <c r="K4" s="5"/>
    </row>
    <row r="5" ht="43" customHeight="1" spans="1:11">
      <c r="A5" s="3" t="s">
        <v>334</v>
      </c>
      <c r="B5" s="6" t="s">
        <v>358</v>
      </c>
      <c r="C5" s="7"/>
      <c r="D5" s="7"/>
      <c r="E5" s="7"/>
      <c r="F5" s="3" t="s">
        <v>336</v>
      </c>
      <c r="G5" s="3"/>
      <c r="H5" s="4" t="s">
        <v>337</v>
      </c>
      <c r="I5" s="5"/>
      <c r="J5" s="5"/>
      <c r="K5" s="5"/>
    </row>
    <row r="6" ht="43" customHeight="1" spans="1:11">
      <c r="A6" s="3" t="s">
        <v>338</v>
      </c>
      <c r="B6" s="4" t="s">
        <v>359</v>
      </c>
      <c r="C6" s="5"/>
      <c r="D6" s="5"/>
      <c r="E6" s="5"/>
      <c r="F6" s="3" t="s">
        <v>340</v>
      </c>
      <c r="G6" s="3"/>
      <c r="H6" s="4" t="s">
        <v>360</v>
      </c>
      <c r="I6" s="5"/>
      <c r="J6" s="5"/>
      <c r="K6" s="5"/>
    </row>
    <row r="7" ht="43" customHeight="1" spans="1:11">
      <c r="A7" s="3" t="s">
        <v>342</v>
      </c>
      <c r="B7" s="8" t="s">
        <v>343</v>
      </c>
      <c r="C7" s="5">
        <v>126800</v>
      </c>
      <c r="D7" s="5"/>
      <c r="E7" s="8" t="s">
        <v>344</v>
      </c>
      <c r="F7" s="8"/>
      <c r="G7" s="5"/>
      <c r="H7" s="5"/>
      <c r="I7" s="8" t="s">
        <v>345</v>
      </c>
      <c r="J7" s="8"/>
      <c r="K7" s="5"/>
    </row>
    <row r="8" ht="43" customHeight="1" spans="1:11">
      <c r="A8" s="3" t="s">
        <v>346</v>
      </c>
      <c r="B8" s="9" t="s">
        <v>361</v>
      </c>
      <c r="C8" s="10"/>
      <c r="D8" s="10"/>
      <c r="E8" s="10"/>
      <c r="F8" s="10"/>
      <c r="G8" s="10"/>
      <c r="H8" s="10"/>
      <c r="I8" s="10"/>
      <c r="J8" s="10"/>
      <c r="K8" s="10"/>
    </row>
    <row r="9" ht="43" customHeight="1" spans="1:11">
      <c r="A9" s="3" t="s">
        <v>312</v>
      </c>
      <c r="B9" s="3" t="s">
        <v>313</v>
      </c>
      <c r="C9" s="3"/>
      <c r="D9" s="3" t="s">
        <v>314</v>
      </c>
      <c r="E9" s="3"/>
      <c r="F9" s="3"/>
      <c r="G9" s="3"/>
      <c r="H9" s="3"/>
      <c r="I9" s="3"/>
      <c r="J9" s="3" t="s">
        <v>348</v>
      </c>
      <c r="K9" s="3"/>
    </row>
    <row r="10" ht="43" customHeight="1" spans="1:11">
      <c r="A10" s="4" t="s">
        <v>349</v>
      </c>
      <c r="B10" s="4" t="s">
        <v>350</v>
      </c>
      <c r="C10" s="5"/>
      <c r="D10" s="4" t="s">
        <v>351</v>
      </c>
      <c r="E10" s="5"/>
      <c r="F10" s="5"/>
      <c r="G10" s="5"/>
      <c r="H10" s="5"/>
      <c r="I10" s="5"/>
      <c r="J10" s="11" t="s">
        <v>319</v>
      </c>
      <c r="K10" s="5"/>
    </row>
    <row r="11" ht="43" customHeight="1" spans="1:11">
      <c r="A11" s="4" t="s">
        <v>316</v>
      </c>
      <c r="B11" s="4" t="s">
        <v>317</v>
      </c>
      <c r="C11" s="5"/>
      <c r="D11" s="6" t="s">
        <v>362</v>
      </c>
      <c r="E11" s="7"/>
      <c r="F11" s="7"/>
      <c r="G11" s="7"/>
      <c r="H11" s="7"/>
      <c r="I11" s="7"/>
      <c r="J11" s="11" t="s">
        <v>319</v>
      </c>
      <c r="K11" s="5"/>
    </row>
    <row r="12" ht="43" customHeight="1" spans="1:11">
      <c r="A12" s="4" t="s">
        <v>320</v>
      </c>
      <c r="B12" s="4" t="s">
        <v>321</v>
      </c>
      <c r="C12" s="5"/>
      <c r="D12" s="4" t="s">
        <v>363</v>
      </c>
      <c r="E12" s="5"/>
      <c r="F12" s="5"/>
      <c r="G12" s="5"/>
      <c r="H12" s="5"/>
      <c r="I12" s="5"/>
      <c r="J12" s="11" t="s">
        <v>319</v>
      </c>
      <c r="K12" s="5"/>
    </row>
    <row r="13" ht="43" customHeight="1" spans="1:11">
      <c r="A13" s="4" t="s">
        <v>323</v>
      </c>
      <c r="B13" s="4" t="s">
        <v>324</v>
      </c>
      <c r="C13" s="5"/>
      <c r="D13" s="4" t="s">
        <v>355</v>
      </c>
      <c r="E13" s="5"/>
      <c r="F13" s="5"/>
      <c r="G13" s="5"/>
      <c r="H13" s="5"/>
      <c r="I13" s="5"/>
      <c r="J13" s="11" t="s">
        <v>319</v>
      </c>
      <c r="K13" s="5"/>
    </row>
  </sheetData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ageMargins left="0.75" right="0.75" top="0.629861111111111" bottom="0.23611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21" sqref="B21"/>
    </sheetView>
  </sheetViews>
  <sheetFormatPr defaultColWidth="10" defaultRowHeight="13.5" outlineLevelCol="2"/>
  <cols>
    <col min="1" max="1" width="5.01666666666667" customWidth="1"/>
    <col min="2" max="2" width="67.2833333333333" customWidth="1"/>
    <col min="3" max="3" width="61.9666666666667" customWidth="1"/>
  </cols>
  <sheetData>
    <row r="1" s="107" customFormat="1" ht="35.4" customHeight="1" spans="1:2">
      <c r="A1" s="108"/>
      <c r="B1" s="108"/>
    </row>
    <row r="2" s="107" customFormat="1" ht="39.15" customHeight="1" spans="1:3">
      <c r="A2" s="108"/>
      <c r="B2" s="109" t="s">
        <v>10</v>
      </c>
      <c r="C2" s="109"/>
    </row>
    <row r="3" s="107" customFormat="1" ht="29.35" customHeight="1" spans="1:3">
      <c r="A3" s="110"/>
      <c r="B3" s="111" t="s">
        <v>11</v>
      </c>
      <c r="C3" s="111" t="s">
        <v>12</v>
      </c>
    </row>
    <row r="4" s="107" customFormat="1" ht="28.45" customHeight="1" spans="1:3">
      <c r="A4" s="112"/>
      <c r="B4" s="113" t="s">
        <v>13</v>
      </c>
      <c r="C4" s="114" t="s">
        <v>14</v>
      </c>
    </row>
    <row r="5" s="107" customFormat="1" ht="28.45" customHeight="1" spans="1:3">
      <c r="A5" s="112"/>
      <c r="B5" s="113" t="s">
        <v>15</v>
      </c>
      <c r="C5" s="114" t="s">
        <v>16</v>
      </c>
    </row>
    <row r="6" s="107" customFormat="1" ht="28.45" customHeight="1" spans="1:3">
      <c r="A6" s="112"/>
      <c r="B6" s="113" t="s">
        <v>17</v>
      </c>
      <c r="C6" s="114" t="s">
        <v>18</v>
      </c>
    </row>
    <row r="7" s="107" customFormat="1" ht="28.45" customHeight="1" spans="1:3">
      <c r="A7" s="112"/>
      <c r="B7" s="113" t="s">
        <v>19</v>
      </c>
      <c r="C7" s="114"/>
    </row>
    <row r="8" s="107" customFormat="1" ht="28.45" customHeight="1" spans="1:3">
      <c r="A8" s="112"/>
      <c r="B8" s="113" t="s">
        <v>20</v>
      </c>
      <c r="C8" s="114" t="s">
        <v>21</v>
      </c>
    </row>
    <row r="9" s="107" customFormat="1" ht="28.45" customHeight="1" spans="1:3">
      <c r="A9" s="112"/>
      <c r="B9" s="113" t="s">
        <v>22</v>
      </c>
      <c r="C9" s="114" t="s">
        <v>23</v>
      </c>
    </row>
    <row r="10" s="107" customFormat="1" ht="28.45" customHeight="1" spans="1:3">
      <c r="A10" s="112"/>
      <c r="B10" s="113" t="s">
        <v>24</v>
      </c>
      <c r="C10" s="114" t="s">
        <v>25</v>
      </c>
    </row>
    <row r="11" s="107" customFormat="1" ht="28.45" customHeight="1" spans="1:3">
      <c r="A11" s="112"/>
      <c r="B11" s="113" t="s">
        <v>26</v>
      </c>
      <c r="C11" s="114" t="s">
        <v>27</v>
      </c>
    </row>
    <row r="12" s="107" customFormat="1" ht="28.45" customHeight="1" spans="1:3">
      <c r="A12" s="112"/>
      <c r="B12" s="113" t="s">
        <v>28</v>
      </c>
      <c r="C12" s="114"/>
    </row>
    <row r="13" s="107" customFormat="1" ht="28.45" customHeight="1" spans="1:3">
      <c r="A13" s="108"/>
      <c r="B13" s="113" t="s">
        <v>29</v>
      </c>
      <c r="C13" s="114"/>
    </row>
    <row r="14" s="107" customFormat="1" ht="28.45" customHeight="1" spans="1:3">
      <c r="A14" s="108"/>
      <c r="B14" s="113" t="s">
        <v>30</v>
      </c>
      <c r="C14" s="115" t="s">
        <v>14</v>
      </c>
    </row>
    <row r="15" s="107" customFormat="1" ht="28.45" customHeight="1" spans="2:3">
      <c r="B15" s="116" t="s">
        <v>31</v>
      </c>
      <c r="C15" s="117"/>
    </row>
    <row r="16" s="107" customFormat="1" ht="28.45" customHeight="1" spans="2:3">
      <c r="B16" s="116" t="s">
        <v>32</v>
      </c>
      <c r="C16" s="117"/>
    </row>
    <row r="17" s="107" customFormat="1" ht="28.45" customHeight="1" spans="2:3">
      <c r="B17" s="116" t="s">
        <v>33</v>
      </c>
      <c r="C17" s="117"/>
    </row>
  </sheetData>
  <mergeCells count="1">
    <mergeCell ref="B2:C2"/>
  </mergeCells>
  <printOptions horizontalCentered="1" verticalCentered="1"/>
  <pageMargins left="0.590277777777778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A2" sqref="A2:D42"/>
    </sheetView>
  </sheetViews>
  <sheetFormatPr defaultColWidth="10" defaultRowHeight="13.5" outlineLevelCol="3"/>
  <cols>
    <col min="1" max="1" width="58.375" customWidth="1"/>
    <col min="2" max="2" width="35.2916666666667" customWidth="1"/>
    <col min="3" max="3" width="55.2333333333333" customWidth="1"/>
    <col min="4" max="4" width="30.3" customWidth="1"/>
  </cols>
  <sheetData>
    <row r="1" ht="5" customHeight="1" spans="1:4">
      <c r="A1" s="28"/>
      <c r="B1" s="28"/>
      <c r="C1" s="28"/>
      <c r="D1" s="28"/>
    </row>
    <row r="2" ht="31" customHeight="1" spans="1:4">
      <c r="A2" s="29" t="s">
        <v>34</v>
      </c>
      <c r="B2" s="29"/>
      <c r="C2" s="29"/>
      <c r="D2" s="29"/>
    </row>
    <row r="3" ht="15" customHeight="1" spans="1:4">
      <c r="A3" s="100"/>
      <c r="B3" s="100"/>
      <c r="C3" s="100"/>
      <c r="D3" s="101" t="s">
        <v>35</v>
      </c>
    </row>
    <row r="4" ht="18" customHeight="1" spans="1:4">
      <c r="A4" s="79" t="s">
        <v>36</v>
      </c>
      <c r="B4" s="79"/>
      <c r="C4" s="79" t="s">
        <v>37</v>
      </c>
      <c r="D4" s="79"/>
    </row>
    <row r="5" ht="18" customHeight="1" spans="1:4">
      <c r="A5" s="79" t="s">
        <v>38</v>
      </c>
      <c r="B5" s="79" t="s">
        <v>39</v>
      </c>
      <c r="C5" s="79" t="s">
        <v>38</v>
      </c>
      <c r="D5" s="79" t="s">
        <v>39</v>
      </c>
    </row>
    <row r="6" ht="18" customHeight="1" spans="1:4">
      <c r="A6" s="102" t="s">
        <v>40</v>
      </c>
      <c r="B6" s="85">
        <v>24459119.5</v>
      </c>
      <c r="C6" s="102" t="s">
        <v>41</v>
      </c>
      <c r="D6" s="85">
        <v>23093019.01</v>
      </c>
    </row>
    <row r="7" ht="18" customHeight="1" spans="1:4">
      <c r="A7" s="102" t="s">
        <v>42</v>
      </c>
      <c r="B7" s="85"/>
      <c r="C7" s="102" t="s">
        <v>43</v>
      </c>
      <c r="D7" s="103"/>
    </row>
    <row r="8" ht="18" customHeight="1" spans="1:4">
      <c r="A8" s="102" t="s">
        <v>44</v>
      </c>
      <c r="B8" s="85"/>
      <c r="C8" s="102" t="s">
        <v>45</v>
      </c>
      <c r="D8" s="103"/>
    </row>
    <row r="9" ht="18" customHeight="1" spans="1:4">
      <c r="A9" s="102" t="s">
        <v>46</v>
      </c>
      <c r="B9" s="85"/>
      <c r="C9" s="102" t="s">
        <v>47</v>
      </c>
      <c r="D9" s="103"/>
    </row>
    <row r="10" ht="18" customHeight="1" spans="1:4">
      <c r="A10" s="102" t="s">
        <v>48</v>
      </c>
      <c r="B10" s="85"/>
      <c r="C10" s="102" t="s">
        <v>49</v>
      </c>
      <c r="D10" s="103"/>
    </row>
    <row r="11" ht="18" customHeight="1" spans="1:4">
      <c r="A11" s="102" t="s">
        <v>50</v>
      </c>
      <c r="B11" s="85"/>
      <c r="C11" s="102" t="s">
        <v>51</v>
      </c>
      <c r="D11" s="103"/>
    </row>
    <row r="12" ht="18" customHeight="1" spans="1:4">
      <c r="A12" s="102" t="s">
        <v>52</v>
      </c>
      <c r="B12" s="85"/>
      <c r="C12" s="102" t="s">
        <v>53</v>
      </c>
      <c r="D12" s="103"/>
    </row>
    <row r="13" ht="18" customHeight="1" spans="1:4">
      <c r="A13" s="102" t="s">
        <v>54</v>
      </c>
      <c r="B13" s="85"/>
      <c r="C13" s="102" t="s">
        <v>55</v>
      </c>
      <c r="D13" s="103">
        <v>100703.23</v>
      </c>
    </row>
    <row r="14" ht="18" customHeight="1" spans="1:4">
      <c r="A14" s="102" t="s">
        <v>56</v>
      </c>
      <c r="B14" s="85"/>
      <c r="C14" s="102" t="s">
        <v>57</v>
      </c>
      <c r="D14" s="103"/>
    </row>
    <row r="15" ht="18" customHeight="1" spans="1:4">
      <c r="A15" s="102"/>
      <c r="B15" s="104"/>
      <c r="C15" s="102" t="s">
        <v>58</v>
      </c>
      <c r="D15" s="103">
        <v>1265397.26</v>
      </c>
    </row>
    <row r="16" ht="18" customHeight="1" spans="1:4">
      <c r="A16" s="102"/>
      <c r="B16" s="104"/>
      <c r="C16" s="102" t="s">
        <v>59</v>
      </c>
      <c r="D16" s="103"/>
    </row>
    <row r="17" ht="18" customHeight="1" spans="1:4">
      <c r="A17" s="102"/>
      <c r="B17" s="104"/>
      <c r="C17" s="102" t="s">
        <v>60</v>
      </c>
      <c r="D17" s="103"/>
    </row>
    <row r="18" ht="18" customHeight="1" spans="1:4">
      <c r="A18" s="102"/>
      <c r="B18" s="104"/>
      <c r="C18" s="102" t="s">
        <v>61</v>
      </c>
      <c r="D18" s="103"/>
    </row>
    <row r="19" ht="18" customHeight="1" spans="1:4">
      <c r="A19" s="102"/>
      <c r="B19" s="104"/>
      <c r="C19" s="102" t="s">
        <v>62</v>
      </c>
      <c r="D19" s="103"/>
    </row>
    <row r="20" ht="18" customHeight="1" spans="1:4">
      <c r="A20" s="105"/>
      <c r="B20" s="106"/>
      <c r="C20" s="102" t="s">
        <v>63</v>
      </c>
      <c r="D20" s="103"/>
    </row>
    <row r="21" ht="18" customHeight="1" spans="1:4">
      <c r="A21" s="105"/>
      <c r="B21" s="106"/>
      <c r="C21" s="102" t="s">
        <v>64</v>
      </c>
      <c r="D21" s="103"/>
    </row>
    <row r="22" ht="18" customHeight="1" spans="1:4">
      <c r="A22" s="105"/>
      <c r="B22" s="106"/>
      <c r="C22" s="102" t="s">
        <v>65</v>
      </c>
      <c r="D22" s="103"/>
    </row>
    <row r="23" ht="18" customHeight="1" spans="1:4">
      <c r="A23" s="105"/>
      <c r="B23" s="106"/>
      <c r="C23" s="102" t="s">
        <v>66</v>
      </c>
      <c r="D23" s="103"/>
    </row>
    <row r="24" ht="18" customHeight="1" spans="1:4">
      <c r="A24" s="105"/>
      <c r="B24" s="106"/>
      <c r="C24" s="102" t="s">
        <v>67</v>
      </c>
      <c r="D24" s="103"/>
    </row>
    <row r="25" ht="18" customHeight="1" spans="1:4">
      <c r="A25" s="102"/>
      <c r="B25" s="104"/>
      <c r="C25" s="102" t="s">
        <v>68</v>
      </c>
      <c r="D25" s="103"/>
    </row>
    <row r="26" ht="18" customHeight="1" spans="1:4">
      <c r="A26" s="102"/>
      <c r="B26" s="104"/>
      <c r="C26" s="102" t="s">
        <v>69</v>
      </c>
      <c r="D26" s="103"/>
    </row>
    <row r="27" ht="18" customHeight="1" spans="1:4">
      <c r="A27" s="102"/>
      <c r="B27" s="104"/>
      <c r="C27" s="102" t="s">
        <v>70</v>
      </c>
      <c r="D27" s="103"/>
    </row>
    <row r="28" ht="18" customHeight="1" spans="1:4">
      <c r="A28" s="105"/>
      <c r="B28" s="106"/>
      <c r="C28" s="102" t="s">
        <v>71</v>
      </c>
      <c r="D28" s="103"/>
    </row>
    <row r="29" ht="18" customHeight="1" spans="1:4">
      <c r="A29" s="105"/>
      <c r="B29" s="106"/>
      <c r="C29" s="102" t="s">
        <v>72</v>
      </c>
      <c r="D29" s="103"/>
    </row>
    <row r="30" ht="18" customHeight="1" spans="1:4">
      <c r="A30" s="105"/>
      <c r="B30" s="106"/>
      <c r="C30" s="102" t="s">
        <v>73</v>
      </c>
      <c r="D30" s="103"/>
    </row>
    <row r="31" ht="18" customHeight="1" spans="1:4">
      <c r="A31" s="105"/>
      <c r="B31" s="106"/>
      <c r="C31" s="102" t="s">
        <v>74</v>
      </c>
      <c r="D31" s="103"/>
    </row>
    <row r="32" ht="18" customHeight="1" spans="1:4">
      <c r="A32" s="105"/>
      <c r="B32" s="106"/>
      <c r="C32" s="102" t="s">
        <v>75</v>
      </c>
      <c r="D32" s="103"/>
    </row>
    <row r="33" ht="18" customHeight="1" spans="1:4">
      <c r="A33" s="102"/>
      <c r="B33" s="102"/>
      <c r="C33" s="102" t="s">
        <v>76</v>
      </c>
      <c r="D33" s="103"/>
    </row>
    <row r="34" ht="18" customHeight="1" spans="1:4">
      <c r="A34" s="102"/>
      <c r="B34" s="102"/>
      <c r="C34" s="102" t="s">
        <v>77</v>
      </c>
      <c r="D34" s="103"/>
    </row>
    <row r="35" ht="18" customHeight="1" spans="1:4">
      <c r="A35" s="102"/>
      <c r="B35" s="102"/>
      <c r="C35" s="102" t="s">
        <v>78</v>
      </c>
      <c r="D35" s="103"/>
    </row>
    <row r="36" ht="18" customHeight="1" spans="1:4">
      <c r="A36" s="102"/>
      <c r="B36" s="102"/>
      <c r="C36" s="102"/>
      <c r="D36" s="102"/>
    </row>
    <row r="37" ht="18" customHeight="1" spans="1:4">
      <c r="A37" s="102"/>
      <c r="B37" s="102"/>
      <c r="C37" s="102"/>
      <c r="D37" s="102"/>
    </row>
    <row r="38" ht="18" customHeight="1" spans="1:4">
      <c r="A38" s="102"/>
      <c r="B38" s="102"/>
      <c r="C38" s="102"/>
      <c r="D38" s="102"/>
    </row>
    <row r="39" ht="18" customHeight="1" spans="1:4">
      <c r="A39" s="105" t="s">
        <v>79</v>
      </c>
      <c r="B39" s="106">
        <f>SUM(B6:B14)</f>
        <v>24459119.5</v>
      </c>
      <c r="C39" s="105" t="s">
        <v>80</v>
      </c>
      <c r="D39" s="106">
        <f>SUM(D6:D38)</f>
        <v>24459119.5</v>
      </c>
    </row>
    <row r="40" ht="18" customHeight="1" spans="1:4">
      <c r="A40" s="105" t="s">
        <v>81</v>
      </c>
      <c r="B40" s="106"/>
      <c r="C40" s="105" t="s">
        <v>82</v>
      </c>
      <c r="D40" s="106"/>
    </row>
    <row r="41" ht="18" customHeight="1" spans="1:4">
      <c r="A41" s="102"/>
      <c r="B41" s="104"/>
      <c r="C41" s="102"/>
      <c r="D41" s="104"/>
    </row>
    <row r="42" ht="18" customHeight="1" spans="1:4">
      <c r="A42" s="105" t="s">
        <v>83</v>
      </c>
      <c r="B42" s="106">
        <f>B39+B40</f>
        <v>24459119.5</v>
      </c>
      <c r="C42" s="105" t="s">
        <v>84</v>
      </c>
      <c r="D42" s="106">
        <f>D39+D40</f>
        <v>24459119.5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.236111111111111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Zeros="0" workbookViewId="0">
      <selection activeCell="A1" sqref="A1:B29"/>
    </sheetView>
  </sheetViews>
  <sheetFormatPr defaultColWidth="7.875" defaultRowHeight="12.75" customHeight="1" outlineLevelCol="2"/>
  <cols>
    <col min="1" max="1" width="72.525" style="35" customWidth="1"/>
    <col min="2" max="2" width="64.6916666666667" style="35" customWidth="1"/>
    <col min="3" max="3" width="27.375" style="35" customWidth="1"/>
    <col min="4" max="16384" width="7.875" style="34"/>
  </cols>
  <sheetData>
    <row r="1" ht="6" customHeight="1" spans="1:1">
      <c r="A1" s="92"/>
    </row>
    <row r="2" ht="21" customHeight="1" spans="1:2">
      <c r="A2" s="37" t="s">
        <v>85</v>
      </c>
      <c r="B2" s="37"/>
    </row>
    <row r="3" ht="18" customHeight="1" spans="1:2">
      <c r="A3" s="93"/>
      <c r="B3" s="38" t="s">
        <v>35</v>
      </c>
    </row>
    <row r="4" ht="18" customHeight="1" spans="1:2">
      <c r="A4" s="45" t="s">
        <v>38</v>
      </c>
      <c r="B4" s="45" t="s">
        <v>39</v>
      </c>
    </row>
    <row r="5" s="34" customFormat="1" ht="18" customHeight="1" spans="1:3">
      <c r="A5" s="94" t="s">
        <v>86</v>
      </c>
      <c r="B5" s="95">
        <f>B6+B7</f>
        <v>24459119.5</v>
      </c>
      <c r="C5" s="35"/>
    </row>
    <row r="6" s="34" customFormat="1" ht="18" customHeight="1" spans="1:3">
      <c r="A6" s="94" t="s">
        <v>87</v>
      </c>
      <c r="B6" s="96">
        <v>24209119.5</v>
      </c>
      <c r="C6" s="35"/>
    </row>
    <row r="7" s="34" customFormat="1" ht="18" customHeight="1" spans="1:3">
      <c r="A7" s="94" t="s">
        <v>88</v>
      </c>
      <c r="B7" s="96">
        <v>250000</v>
      </c>
      <c r="C7" s="35"/>
    </row>
    <row r="8" s="34" customFormat="1" ht="18" customHeight="1" spans="1:3">
      <c r="A8" s="94" t="s">
        <v>89</v>
      </c>
      <c r="B8" s="96">
        <f>B9+B10</f>
        <v>0</v>
      </c>
      <c r="C8" s="35"/>
    </row>
    <row r="9" s="34" customFormat="1" ht="18" customHeight="1" spans="1:3">
      <c r="A9" s="94" t="s">
        <v>90</v>
      </c>
      <c r="B9" s="96"/>
      <c r="C9" s="35"/>
    </row>
    <row r="10" s="34" customFormat="1" ht="18" customHeight="1" spans="1:3">
      <c r="A10" s="94" t="s">
        <v>91</v>
      </c>
      <c r="B10" s="96"/>
      <c r="C10" s="35"/>
    </row>
    <row r="11" s="34" customFormat="1" ht="18" customHeight="1" spans="1:3">
      <c r="A11" s="94" t="s">
        <v>92</v>
      </c>
      <c r="B11" s="96">
        <f>SUM(B12:B14)</f>
        <v>0</v>
      </c>
      <c r="C11" s="35"/>
    </row>
    <row r="12" s="34" customFormat="1" ht="18" customHeight="1" spans="1:3">
      <c r="A12" s="94" t="s">
        <v>93</v>
      </c>
      <c r="B12" s="96"/>
      <c r="C12" s="35"/>
    </row>
    <row r="13" s="34" customFormat="1" ht="18" customHeight="1" spans="1:3">
      <c r="A13" s="94" t="s">
        <v>94</v>
      </c>
      <c r="B13" s="96"/>
      <c r="C13" s="35"/>
    </row>
    <row r="14" s="34" customFormat="1" ht="18" customHeight="1" spans="1:3">
      <c r="A14" s="94" t="s">
        <v>95</v>
      </c>
      <c r="B14" s="96"/>
      <c r="C14" s="35"/>
    </row>
    <row r="15" s="34" customFormat="1" ht="18" customHeight="1" spans="1:3">
      <c r="A15" s="94" t="s">
        <v>96</v>
      </c>
      <c r="B15" s="96"/>
      <c r="C15" s="35"/>
    </row>
    <row r="16" s="34" customFormat="1" ht="18" customHeight="1" spans="1:3">
      <c r="A16" s="94" t="s">
        <v>97</v>
      </c>
      <c r="B16" s="96"/>
      <c r="C16" s="35"/>
    </row>
    <row r="17" s="34" customFormat="1" ht="18" customHeight="1" spans="1:3">
      <c r="A17" s="94" t="s">
        <v>98</v>
      </c>
      <c r="B17" s="96"/>
      <c r="C17" s="35"/>
    </row>
    <row r="18" s="34" customFormat="1" ht="18" customHeight="1" spans="1:3">
      <c r="A18" s="94" t="s">
        <v>99</v>
      </c>
      <c r="B18" s="96"/>
      <c r="C18" s="35"/>
    </row>
    <row r="19" s="34" customFormat="1" ht="18" customHeight="1" spans="1:3">
      <c r="A19" s="94" t="s">
        <v>100</v>
      </c>
      <c r="B19" s="95">
        <f>B20+B23+B26+B27</f>
        <v>0</v>
      </c>
      <c r="C19" s="35"/>
    </row>
    <row r="20" s="34" customFormat="1" ht="18" customHeight="1" spans="1:3">
      <c r="A20" s="94" t="s">
        <v>101</v>
      </c>
      <c r="B20" s="95">
        <f>B21+B22</f>
        <v>0</v>
      </c>
      <c r="C20" s="35"/>
    </row>
    <row r="21" s="34" customFormat="1" ht="18" customHeight="1" spans="1:3">
      <c r="A21" s="94" t="s">
        <v>102</v>
      </c>
      <c r="B21" s="95"/>
      <c r="C21" s="35"/>
    </row>
    <row r="22" s="34" customFormat="1" ht="18" customHeight="1" spans="1:3">
      <c r="A22" s="94" t="s">
        <v>103</v>
      </c>
      <c r="B22" s="95"/>
      <c r="C22" s="35"/>
    </row>
    <row r="23" s="34" customFormat="1" ht="18" customHeight="1" spans="1:3">
      <c r="A23" s="94" t="s">
        <v>104</v>
      </c>
      <c r="B23" s="95">
        <f>B24+B25</f>
        <v>0</v>
      </c>
      <c r="C23" s="35"/>
    </row>
    <row r="24" s="34" customFormat="1" ht="18" customHeight="1" spans="1:3">
      <c r="A24" s="94" t="s">
        <v>105</v>
      </c>
      <c r="B24" s="95"/>
      <c r="C24" s="35"/>
    </row>
    <row r="25" s="34" customFormat="1" ht="18" customHeight="1" spans="1:3">
      <c r="A25" s="94" t="s">
        <v>106</v>
      </c>
      <c r="B25" s="95"/>
      <c r="C25" s="35"/>
    </row>
    <row r="26" s="34" customFormat="1" ht="18" customHeight="1" spans="1:3">
      <c r="A26" s="94" t="s">
        <v>107</v>
      </c>
      <c r="B26" s="95"/>
      <c r="C26" s="35"/>
    </row>
    <row r="27" s="34" customFormat="1" ht="18" customHeight="1" spans="1:3">
      <c r="A27" s="94" t="s">
        <v>108</v>
      </c>
      <c r="B27" s="95"/>
      <c r="C27" s="35"/>
    </row>
    <row r="28" ht="18" customHeight="1" spans="1:2">
      <c r="A28" s="97"/>
      <c r="B28" s="95"/>
    </row>
    <row r="29" s="34" customFormat="1" ht="18" customHeight="1" spans="1:3">
      <c r="A29" s="98" t="s">
        <v>109</v>
      </c>
      <c r="B29" s="99">
        <f>B5+B8+B11+B15+B16+B17+B18+B19</f>
        <v>24459119.5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354166666666667" bottom="0.354166666666667" header="0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15"/>
    </sheetView>
  </sheetViews>
  <sheetFormatPr defaultColWidth="10" defaultRowHeight="13.5" outlineLevelCol="5"/>
  <cols>
    <col min="1" max="1" width="22.9" customWidth="1"/>
    <col min="2" max="2" width="23.7833333333333" customWidth="1"/>
    <col min="3" max="3" width="23.4416666666667" customWidth="1"/>
    <col min="4" max="4" width="24.3" customWidth="1"/>
    <col min="5" max="5" width="20.2333333333333" customWidth="1"/>
    <col min="6" max="6" width="17.475" customWidth="1"/>
  </cols>
  <sheetData>
    <row r="1" ht="14.3" customHeight="1" spans="1:6">
      <c r="A1" s="28"/>
      <c r="B1" s="28"/>
      <c r="C1" s="28"/>
      <c r="D1" s="28"/>
      <c r="E1" s="28"/>
      <c r="F1" s="28"/>
    </row>
    <row r="2" ht="39.85" customHeight="1" spans="1:6">
      <c r="A2" s="29" t="s">
        <v>110</v>
      </c>
      <c r="B2" s="29"/>
      <c r="C2" s="29"/>
      <c r="D2" s="29"/>
      <c r="E2" s="29"/>
      <c r="F2" s="29"/>
    </row>
    <row r="3" ht="22.75" customHeight="1" spans="1:6">
      <c r="A3" s="30"/>
      <c r="B3" s="30"/>
      <c r="C3" s="30"/>
      <c r="D3" s="30"/>
      <c r="E3" s="30"/>
      <c r="F3" s="30" t="s">
        <v>35</v>
      </c>
    </row>
    <row r="4" ht="36" customHeight="1" spans="1:6">
      <c r="A4" s="89" t="s">
        <v>111</v>
      </c>
      <c r="B4" s="89" t="s">
        <v>112</v>
      </c>
      <c r="C4" s="89" t="s">
        <v>113</v>
      </c>
      <c r="D4" s="89" t="s">
        <v>114</v>
      </c>
      <c r="E4" s="89" t="s">
        <v>115</v>
      </c>
      <c r="F4" s="89" t="s">
        <v>116</v>
      </c>
    </row>
    <row r="5" ht="30" customHeight="1" spans="1:6">
      <c r="A5" s="90" t="s">
        <v>117</v>
      </c>
      <c r="B5" s="90"/>
      <c r="C5" s="77">
        <f t="shared" ref="C5:C15" si="0">D5+E5</f>
        <v>24459119.5</v>
      </c>
      <c r="D5" s="77">
        <f>D6+D10+D13</f>
        <v>24082319.5</v>
      </c>
      <c r="E5" s="77">
        <f>E6</f>
        <v>376800</v>
      </c>
      <c r="F5" s="77"/>
    </row>
    <row r="6" ht="30" customHeight="1" spans="1:6">
      <c r="A6" s="76" t="s">
        <v>118</v>
      </c>
      <c r="B6" s="76" t="s">
        <v>119</v>
      </c>
      <c r="C6" s="77">
        <f t="shared" si="0"/>
        <v>23093019.01</v>
      </c>
      <c r="D6" s="77">
        <f>D7</f>
        <v>22716219.01</v>
      </c>
      <c r="E6" s="77">
        <v>376800</v>
      </c>
      <c r="F6" s="77"/>
    </row>
    <row r="7" ht="30" customHeight="1" spans="1:6">
      <c r="A7" s="76" t="s">
        <v>120</v>
      </c>
      <c r="B7" s="78" t="s">
        <v>121</v>
      </c>
      <c r="C7" s="77">
        <f t="shared" si="0"/>
        <v>23093019.01</v>
      </c>
      <c r="D7" s="48">
        <f>D8+D9</f>
        <v>22716219.01</v>
      </c>
      <c r="E7" s="48">
        <v>376800</v>
      </c>
      <c r="F7" s="77"/>
    </row>
    <row r="8" ht="30" customHeight="1" spans="1:6">
      <c r="A8" s="76" t="s">
        <v>122</v>
      </c>
      <c r="B8" s="78" t="s">
        <v>123</v>
      </c>
      <c r="C8" s="77">
        <f t="shared" si="0"/>
        <v>22843019.01</v>
      </c>
      <c r="D8" s="48">
        <v>22716219.01</v>
      </c>
      <c r="E8" s="48">
        <v>126800</v>
      </c>
      <c r="F8" s="48"/>
    </row>
    <row r="9" ht="30" customHeight="1" spans="1:6">
      <c r="A9" s="76" t="s">
        <v>124</v>
      </c>
      <c r="B9" s="78" t="s">
        <v>125</v>
      </c>
      <c r="C9" s="77">
        <f t="shared" si="0"/>
        <v>250000</v>
      </c>
      <c r="D9" s="48"/>
      <c r="E9" s="48">
        <v>250000</v>
      </c>
      <c r="F9" s="48"/>
    </row>
    <row r="10" ht="30" customHeight="1" spans="1:6">
      <c r="A10" s="76" t="s">
        <v>126</v>
      </c>
      <c r="B10" s="76" t="s">
        <v>127</v>
      </c>
      <c r="C10" s="77">
        <f t="shared" si="0"/>
        <v>100703.23</v>
      </c>
      <c r="D10" s="77">
        <f>D11</f>
        <v>100703.23</v>
      </c>
      <c r="E10" s="52"/>
      <c r="F10" s="91"/>
    </row>
    <row r="11" ht="30" customHeight="1" spans="1:6">
      <c r="A11" s="76" t="s">
        <v>128</v>
      </c>
      <c r="B11" s="78" t="s">
        <v>129</v>
      </c>
      <c r="C11" s="77">
        <f t="shared" si="0"/>
        <v>100703.23</v>
      </c>
      <c r="D11" s="52">
        <v>100703.23</v>
      </c>
      <c r="E11" s="52"/>
      <c r="F11" s="91"/>
    </row>
    <row r="12" ht="30" customHeight="1" spans="1:6">
      <c r="A12" s="76">
        <v>2089999</v>
      </c>
      <c r="B12" s="78" t="s">
        <v>129</v>
      </c>
      <c r="C12" s="77">
        <f t="shared" si="0"/>
        <v>100703.23</v>
      </c>
      <c r="D12" s="52">
        <v>100703.23</v>
      </c>
      <c r="E12" s="52"/>
      <c r="F12" s="91"/>
    </row>
    <row r="13" ht="30" customHeight="1" spans="1:6">
      <c r="A13" s="76">
        <v>210</v>
      </c>
      <c r="B13" s="76" t="s">
        <v>130</v>
      </c>
      <c r="C13" s="77">
        <f t="shared" si="0"/>
        <v>1265397.26</v>
      </c>
      <c r="D13" s="77">
        <v>1265397.26</v>
      </c>
      <c r="E13" s="52"/>
      <c r="F13" s="91"/>
    </row>
    <row r="14" ht="30" customHeight="1" spans="1:6">
      <c r="A14" s="76">
        <v>21011</v>
      </c>
      <c r="B14" s="78" t="s">
        <v>131</v>
      </c>
      <c r="C14" s="77">
        <f t="shared" si="0"/>
        <v>1265397.26</v>
      </c>
      <c r="D14" s="52">
        <v>1265397.26</v>
      </c>
      <c r="E14" s="52"/>
      <c r="F14" s="91"/>
    </row>
    <row r="15" ht="30" customHeight="1" spans="1:6">
      <c r="A15" s="76">
        <v>2101101</v>
      </c>
      <c r="B15" s="78" t="s">
        <v>132</v>
      </c>
      <c r="C15" s="77">
        <f t="shared" si="0"/>
        <v>1265397.26</v>
      </c>
      <c r="D15" s="52">
        <v>1265397.26</v>
      </c>
      <c r="E15" s="52"/>
      <c r="F15" s="91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.196527777777778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7" workbookViewId="0">
      <selection activeCell="A1" sqref="A1:D37"/>
    </sheetView>
  </sheetViews>
  <sheetFormatPr defaultColWidth="10" defaultRowHeight="13.5" outlineLevelCol="6"/>
  <cols>
    <col min="1" max="1" width="57.8666666666667" customWidth="1"/>
    <col min="2" max="2" width="27.175" customWidth="1"/>
    <col min="3" max="3" width="49.2" customWidth="1"/>
    <col min="4" max="4" width="25.275" customWidth="1"/>
    <col min="5" max="5" width="18.725" customWidth="1"/>
    <col min="6" max="8" width="9.76666666666667" customWidth="1"/>
  </cols>
  <sheetData>
    <row r="1" ht="8" customHeight="1" spans="1:7">
      <c r="A1" s="28"/>
      <c r="B1" s="28"/>
      <c r="C1" s="28"/>
      <c r="D1" s="28"/>
      <c r="E1" s="28"/>
      <c r="F1" s="28"/>
      <c r="G1" s="28"/>
    </row>
    <row r="2" ht="29" customHeight="1" spans="1:7">
      <c r="A2" s="29" t="s">
        <v>133</v>
      </c>
      <c r="B2" s="29"/>
      <c r="C2" s="29"/>
      <c r="D2" s="29"/>
      <c r="E2" s="28"/>
      <c r="F2" s="28"/>
      <c r="G2" s="28"/>
    </row>
    <row r="3" ht="18" customHeight="1" spans="1:7">
      <c r="A3" s="30"/>
      <c r="B3" s="30"/>
      <c r="C3" s="60" t="s">
        <v>35</v>
      </c>
      <c r="D3" s="60"/>
      <c r="E3" s="30"/>
      <c r="F3" s="30"/>
      <c r="G3" s="30"/>
    </row>
    <row r="4" ht="18" customHeight="1" spans="1:7">
      <c r="A4" s="79" t="s">
        <v>36</v>
      </c>
      <c r="B4" s="79"/>
      <c r="C4" s="79" t="s">
        <v>37</v>
      </c>
      <c r="D4" s="79"/>
      <c r="E4" s="30"/>
      <c r="F4" s="30"/>
      <c r="G4" s="30"/>
    </row>
    <row r="5" ht="18" customHeight="1" spans="1:7">
      <c r="A5" s="79" t="s">
        <v>38</v>
      </c>
      <c r="B5" s="79" t="s">
        <v>39</v>
      </c>
      <c r="C5" s="79" t="s">
        <v>38</v>
      </c>
      <c r="D5" s="79" t="s">
        <v>117</v>
      </c>
      <c r="E5" s="30"/>
      <c r="F5" s="30"/>
      <c r="G5" s="30"/>
    </row>
    <row r="6" ht="18" customHeight="1" spans="1:7">
      <c r="A6" s="83" t="s">
        <v>134</v>
      </c>
      <c r="B6" s="84">
        <f>SUM(B7:B36)</f>
        <v>24459119.5</v>
      </c>
      <c r="C6" s="83" t="s">
        <v>135</v>
      </c>
      <c r="D6" s="84">
        <f>SUM(D7:D36)</f>
        <v>24459119.5</v>
      </c>
      <c r="E6" s="30"/>
      <c r="F6" s="30"/>
      <c r="G6" s="30"/>
    </row>
    <row r="7" ht="18" customHeight="1" spans="1:7">
      <c r="A7" s="83" t="s">
        <v>136</v>
      </c>
      <c r="B7" s="85">
        <v>24459119.5</v>
      </c>
      <c r="C7" s="83" t="s">
        <v>137</v>
      </c>
      <c r="D7" s="85">
        <v>23093019.01</v>
      </c>
      <c r="E7" s="30"/>
      <c r="F7" s="30"/>
      <c r="G7" s="30"/>
    </row>
    <row r="8" ht="18" customHeight="1" spans="1:7">
      <c r="A8" s="83" t="s">
        <v>138</v>
      </c>
      <c r="B8" s="85"/>
      <c r="C8" s="83" t="s">
        <v>139</v>
      </c>
      <c r="D8" s="85"/>
      <c r="E8" s="30"/>
      <c r="F8" s="30"/>
      <c r="G8" s="30"/>
    </row>
    <row r="9" ht="18" customHeight="1" spans="1:7">
      <c r="A9" s="83" t="s">
        <v>140</v>
      </c>
      <c r="B9" s="85"/>
      <c r="C9" s="83" t="s">
        <v>141</v>
      </c>
      <c r="D9" s="85"/>
      <c r="E9" s="30"/>
      <c r="F9" s="30"/>
      <c r="G9" s="30"/>
    </row>
    <row r="10" ht="18" customHeight="1" spans="1:7">
      <c r="A10" s="83"/>
      <c r="B10" s="86"/>
      <c r="C10" s="83" t="s">
        <v>142</v>
      </c>
      <c r="D10" s="85"/>
      <c r="E10" s="30"/>
      <c r="F10" s="30"/>
      <c r="G10" s="30"/>
    </row>
    <row r="11" ht="18" customHeight="1" spans="1:7">
      <c r="A11" s="83"/>
      <c r="B11" s="86"/>
      <c r="C11" s="83" t="s">
        <v>143</v>
      </c>
      <c r="D11" s="85"/>
      <c r="E11" s="30"/>
      <c r="F11" s="30"/>
      <c r="G11" s="30"/>
    </row>
    <row r="12" ht="18" customHeight="1" spans="1:7">
      <c r="A12" s="83"/>
      <c r="B12" s="86"/>
      <c r="C12" s="83" t="s">
        <v>144</v>
      </c>
      <c r="D12" s="85"/>
      <c r="E12" s="30"/>
      <c r="F12" s="30"/>
      <c r="G12" s="30"/>
    </row>
    <row r="13" ht="18" customHeight="1" spans="1:7">
      <c r="A13" s="57"/>
      <c r="B13" s="82"/>
      <c r="C13" s="83" t="s">
        <v>145</v>
      </c>
      <c r="D13" s="85"/>
      <c r="E13" s="30"/>
      <c r="F13" s="30"/>
      <c r="G13" s="30"/>
    </row>
    <row r="14" ht="18" customHeight="1" spans="1:7">
      <c r="A14" s="83"/>
      <c r="B14" s="86"/>
      <c r="C14" s="83" t="s">
        <v>146</v>
      </c>
      <c r="D14" s="85">
        <v>100703.23</v>
      </c>
      <c r="E14" s="30"/>
      <c r="F14" s="30"/>
      <c r="G14" s="59"/>
    </row>
    <row r="15" ht="18" customHeight="1" spans="1:7">
      <c r="A15" s="83"/>
      <c r="B15" s="86"/>
      <c r="C15" s="83" t="s">
        <v>147</v>
      </c>
      <c r="D15" s="85"/>
      <c r="E15" s="30"/>
      <c r="F15" s="30"/>
      <c r="G15" s="30"/>
    </row>
    <row r="16" ht="18" customHeight="1" spans="1:7">
      <c r="A16" s="83"/>
      <c r="B16" s="86"/>
      <c r="C16" s="83" t="s">
        <v>148</v>
      </c>
      <c r="D16" s="85">
        <v>1265397.26</v>
      </c>
      <c r="E16" s="30"/>
      <c r="F16" s="30"/>
      <c r="G16" s="30"/>
    </row>
    <row r="17" ht="18" customHeight="1" spans="1:7">
      <c r="A17" s="83"/>
      <c r="B17" s="86"/>
      <c r="C17" s="83" t="s">
        <v>149</v>
      </c>
      <c r="D17" s="85"/>
      <c r="E17" s="30"/>
      <c r="F17" s="30"/>
      <c r="G17" s="30"/>
    </row>
    <row r="18" ht="18" customHeight="1" spans="1:7">
      <c r="A18" s="83"/>
      <c r="B18" s="86"/>
      <c r="C18" s="83" t="s">
        <v>150</v>
      </c>
      <c r="D18" s="85"/>
      <c r="E18" s="30"/>
      <c r="F18" s="30"/>
      <c r="G18" s="30"/>
    </row>
    <row r="19" ht="18" customHeight="1" spans="1:7">
      <c r="A19" s="83"/>
      <c r="B19" s="83"/>
      <c r="C19" s="83" t="s">
        <v>151</v>
      </c>
      <c r="D19" s="85"/>
      <c r="E19" s="30"/>
      <c r="F19" s="30"/>
      <c r="G19" s="30"/>
    </row>
    <row r="20" ht="18" customHeight="1" spans="1:7">
      <c r="A20" s="83"/>
      <c r="B20" s="83"/>
      <c r="C20" s="83" t="s">
        <v>152</v>
      </c>
      <c r="D20" s="85"/>
      <c r="E20" s="30"/>
      <c r="F20" s="30"/>
      <c r="G20" s="30"/>
    </row>
    <row r="21" ht="18" customHeight="1" spans="1:7">
      <c r="A21" s="83"/>
      <c r="B21" s="83"/>
      <c r="C21" s="83" t="s">
        <v>153</v>
      </c>
      <c r="D21" s="85"/>
      <c r="E21" s="30"/>
      <c r="F21" s="30"/>
      <c r="G21" s="30"/>
    </row>
    <row r="22" ht="18" customHeight="1" spans="1:7">
      <c r="A22" s="83"/>
      <c r="B22" s="83"/>
      <c r="C22" s="83" t="s">
        <v>154</v>
      </c>
      <c r="D22" s="85"/>
      <c r="E22" s="30"/>
      <c r="F22" s="30"/>
      <c r="G22" s="30"/>
    </row>
    <row r="23" ht="18" customHeight="1" spans="1:7">
      <c r="A23" s="83"/>
      <c r="B23" s="83"/>
      <c r="C23" s="83" t="s">
        <v>155</v>
      </c>
      <c r="D23" s="85"/>
      <c r="E23" s="30"/>
      <c r="F23" s="30"/>
      <c r="G23" s="30"/>
    </row>
    <row r="24" ht="18" customHeight="1" spans="1:7">
      <c r="A24" s="83"/>
      <c r="B24" s="83"/>
      <c r="C24" s="83" t="s">
        <v>156</v>
      </c>
      <c r="D24" s="85"/>
      <c r="E24" s="30"/>
      <c r="F24" s="30"/>
      <c r="G24" s="30"/>
    </row>
    <row r="25" ht="18" customHeight="1" spans="1:7">
      <c r="A25" s="83"/>
      <c r="B25" s="83"/>
      <c r="C25" s="83" t="s">
        <v>157</v>
      </c>
      <c r="D25" s="85"/>
      <c r="E25" s="30"/>
      <c r="F25" s="30"/>
      <c r="G25" s="30"/>
    </row>
    <row r="26" ht="18" customHeight="1" spans="1:7">
      <c r="A26" s="83"/>
      <c r="B26" s="83"/>
      <c r="C26" s="83" t="s">
        <v>158</v>
      </c>
      <c r="D26" s="85"/>
      <c r="E26" s="30"/>
      <c r="F26" s="30"/>
      <c r="G26" s="30"/>
    </row>
    <row r="27" ht="18" customHeight="1" spans="1:7">
      <c r="A27" s="83"/>
      <c r="B27" s="83"/>
      <c r="C27" s="83" t="s">
        <v>159</v>
      </c>
      <c r="D27" s="85"/>
      <c r="E27" s="30"/>
      <c r="F27" s="30"/>
      <c r="G27" s="30"/>
    </row>
    <row r="28" ht="18" customHeight="1" spans="1:7">
      <c r="A28" s="83"/>
      <c r="B28" s="83"/>
      <c r="C28" s="83" t="s">
        <v>160</v>
      </c>
      <c r="D28" s="85"/>
      <c r="E28" s="30"/>
      <c r="F28" s="30"/>
      <c r="G28" s="30"/>
    </row>
    <row r="29" ht="18" customHeight="1" spans="1:7">
      <c r="A29" s="83"/>
      <c r="B29" s="83"/>
      <c r="C29" s="83" t="s">
        <v>161</v>
      </c>
      <c r="D29" s="85"/>
      <c r="E29" s="30"/>
      <c r="F29" s="30"/>
      <c r="G29" s="30"/>
    </row>
    <row r="30" ht="18" customHeight="1" spans="1:7">
      <c r="A30" s="83"/>
      <c r="B30" s="83"/>
      <c r="C30" s="83" t="s">
        <v>162</v>
      </c>
      <c r="D30" s="85"/>
      <c r="E30" s="30"/>
      <c r="F30" s="30"/>
      <c r="G30" s="30"/>
    </row>
    <row r="31" ht="18" customHeight="1" spans="1:7">
      <c r="A31" s="83"/>
      <c r="B31" s="83"/>
      <c r="C31" s="83" t="s">
        <v>163</v>
      </c>
      <c r="D31" s="85"/>
      <c r="E31" s="30"/>
      <c r="F31" s="30"/>
      <c r="G31" s="30"/>
    </row>
    <row r="32" ht="18" customHeight="1" spans="1:7">
      <c r="A32" s="83"/>
      <c r="B32" s="83"/>
      <c r="C32" s="83" t="s">
        <v>164</v>
      </c>
      <c r="D32" s="85"/>
      <c r="E32" s="30"/>
      <c r="F32" s="30"/>
      <c r="G32" s="30"/>
    </row>
    <row r="33" ht="18" customHeight="1" spans="1:7">
      <c r="A33" s="83"/>
      <c r="B33" s="83"/>
      <c r="C33" s="83" t="s">
        <v>165</v>
      </c>
      <c r="D33" s="85"/>
      <c r="E33" s="30"/>
      <c r="F33" s="30"/>
      <c r="G33" s="30"/>
    </row>
    <row r="34" ht="18" customHeight="1" spans="1:7">
      <c r="A34" s="83"/>
      <c r="B34" s="83"/>
      <c r="C34" s="83" t="s">
        <v>166</v>
      </c>
      <c r="D34" s="85"/>
      <c r="E34" s="30"/>
      <c r="F34" s="30"/>
      <c r="G34" s="30"/>
    </row>
    <row r="35" ht="18" customHeight="1" spans="1:7">
      <c r="A35" s="83"/>
      <c r="B35" s="83"/>
      <c r="C35" s="83" t="s">
        <v>167</v>
      </c>
      <c r="D35" s="85"/>
      <c r="E35" s="30"/>
      <c r="F35" s="30"/>
      <c r="G35" s="30"/>
    </row>
    <row r="36" ht="18" customHeight="1" spans="1:7">
      <c r="A36" s="83"/>
      <c r="B36" s="83"/>
      <c r="C36" s="83" t="s">
        <v>168</v>
      </c>
      <c r="D36" s="84"/>
      <c r="E36" s="30"/>
      <c r="F36" s="30"/>
      <c r="G36" s="30"/>
    </row>
    <row r="37" ht="18" customHeight="1" spans="1:7">
      <c r="A37" s="79" t="s">
        <v>169</v>
      </c>
      <c r="B37" s="87">
        <f>B6</f>
        <v>24459119.5</v>
      </c>
      <c r="C37" s="79" t="s">
        <v>170</v>
      </c>
      <c r="D37" s="88">
        <f>D6</f>
        <v>24459119.5</v>
      </c>
      <c r="E37" s="59"/>
      <c r="F37" s="30"/>
      <c r="G37" s="30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156944444444444" header="0.236111111111111" footer="0"/>
  <pageSetup paperSize="9" scale="8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view="pageBreakPreview" zoomScaleNormal="100" workbookViewId="0">
      <selection activeCell="A1" sqref="A1:K7"/>
    </sheetView>
  </sheetViews>
  <sheetFormatPr defaultColWidth="10" defaultRowHeight="13.5" outlineLevelRow="6"/>
  <cols>
    <col min="1" max="1" width="19.0416666666667" customWidth="1"/>
    <col min="2" max="2" width="13.9166666666667" customWidth="1"/>
    <col min="3" max="3" width="14.1" customWidth="1"/>
    <col min="4" max="4" width="15.05" customWidth="1"/>
    <col min="5" max="5" width="13.2166666666667" customWidth="1"/>
    <col min="6" max="6" width="6.70833333333333" customWidth="1"/>
    <col min="7" max="7" width="9.78333333333333" customWidth="1"/>
    <col min="8" max="8" width="9.4" customWidth="1"/>
    <col min="9" max="9" width="7.125" customWidth="1"/>
    <col min="10" max="10" width="10.7333333333333" customWidth="1"/>
    <col min="11" max="11" width="10.7583333333333" customWidth="1"/>
  </cols>
  <sheetData>
    <row r="1" ht="14.3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29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2.75" customHeight="1" spans="1:11">
      <c r="A3" s="30"/>
      <c r="B3" s="30"/>
      <c r="C3" s="30"/>
      <c r="D3" s="30"/>
      <c r="E3" s="30"/>
      <c r="F3" s="30"/>
      <c r="G3" s="30"/>
      <c r="H3" s="30"/>
      <c r="I3" s="30"/>
      <c r="J3" s="60" t="s">
        <v>35</v>
      </c>
      <c r="K3" s="60"/>
    </row>
    <row r="4" ht="22.75" customHeight="1" spans="1:11">
      <c r="A4" s="79" t="s">
        <v>172</v>
      </c>
      <c r="B4" s="79" t="s">
        <v>117</v>
      </c>
      <c r="C4" s="79" t="s">
        <v>173</v>
      </c>
      <c r="D4" s="79"/>
      <c r="E4" s="79"/>
      <c r="F4" s="79" t="s">
        <v>174</v>
      </c>
      <c r="G4" s="79"/>
      <c r="H4" s="79"/>
      <c r="I4" s="79" t="s">
        <v>175</v>
      </c>
      <c r="J4" s="79"/>
      <c r="K4" s="79"/>
    </row>
    <row r="5" ht="22.75" customHeight="1" spans="1:11">
      <c r="A5" s="79"/>
      <c r="B5" s="79"/>
      <c r="C5" s="32" t="s">
        <v>117</v>
      </c>
      <c r="D5" s="32" t="s">
        <v>114</v>
      </c>
      <c r="E5" s="32" t="s">
        <v>115</v>
      </c>
      <c r="F5" s="32" t="s">
        <v>117</v>
      </c>
      <c r="G5" s="32" t="s">
        <v>114</v>
      </c>
      <c r="H5" s="32" t="s">
        <v>115</v>
      </c>
      <c r="I5" s="32" t="s">
        <v>117</v>
      </c>
      <c r="J5" s="32" t="s">
        <v>114</v>
      </c>
      <c r="K5" s="32" t="s">
        <v>115</v>
      </c>
    </row>
    <row r="6" ht="22.75" customHeight="1" spans="1:11">
      <c r="A6" s="57" t="s">
        <v>117</v>
      </c>
      <c r="B6" s="80">
        <f>C6+F6+I6</f>
        <v>24459119.5</v>
      </c>
      <c r="C6" s="80">
        <f>D6+E6</f>
        <v>24459119.5</v>
      </c>
      <c r="D6" s="80">
        <f>D7</f>
        <v>24082319.5</v>
      </c>
      <c r="E6" s="80">
        <f>E7</f>
        <v>376800</v>
      </c>
      <c r="F6" s="80"/>
      <c r="G6" s="80"/>
      <c r="H6" s="80"/>
      <c r="I6" s="80"/>
      <c r="J6" s="80"/>
      <c r="K6" s="80"/>
    </row>
    <row r="7" ht="22.75" customHeight="1" spans="1:11">
      <c r="A7" s="81" t="s">
        <v>176</v>
      </c>
      <c r="B7" s="80">
        <f>C7+F7+I7</f>
        <v>24459119.5</v>
      </c>
      <c r="C7" s="80">
        <f>D7+E7</f>
        <v>24459119.5</v>
      </c>
      <c r="D7" s="80">
        <v>24082319.5</v>
      </c>
      <c r="E7" s="80">
        <v>376800</v>
      </c>
      <c r="F7" s="82"/>
      <c r="G7" s="82"/>
      <c r="H7" s="82"/>
      <c r="I7" s="82"/>
      <c r="J7" s="82"/>
      <c r="K7" s="82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47916666666667" right="0.751388888888889" top="0.271527777777778" bottom="0.271527777777778" header="0.196527777777778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6"/>
    </sheetView>
  </sheetViews>
  <sheetFormatPr defaultColWidth="10" defaultRowHeight="13.5" outlineLevelCol="4"/>
  <cols>
    <col min="1" max="1" width="25.9166666666667" customWidth="1"/>
    <col min="2" max="2" width="28.2583333333333" customWidth="1"/>
    <col min="3" max="3" width="25.6416666666667" customWidth="1"/>
    <col min="4" max="4" width="26.6333333333333" customWidth="1"/>
    <col min="5" max="5" width="25.6416666666667" customWidth="1"/>
  </cols>
  <sheetData>
    <row r="1" customFormat="1" ht="14.3" customHeight="1" spans="1:1">
      <c r="A1" s="69"/>
    </row>
    <row r="2" ht="36.9" customHeight="1" spans="1:5">
      <c r="A2" s="29" t="s">
        <v>177</v>
      </c>
      <c r="B2" s="29"/>
      <c r="C2" s="29"/>
      <c r="D2" s="29"/>
      <c r="E2" s="29"/>
    </row>
    <row r="3" ht="21.85" customHeight="1" spans="1:5">
      <c r="A3" s="30"/>
      <c r="B3" s="30"/>
      <c r="C3" s="60" t="s">
        <v>35</v>
      </c>
      <c r="D3" s="60"/>
      <c r="E3" s="60"/>
    </row>
    <row r="4" ht="42" customHeight="1" spans="1:5">
      <c r="A4" s="61" t="s">
        <v>178</v>
      </c>
      <c r="B4" s="61"/>
      <c r="C4" s="61" t="s">
        <v>173</v>
      </c>
      <c r="D4" s="61"/>
      <c r="E4" s="61"/>
    </row>
    <row r="5" ht="22.75" customHeight="1" spans="1:5">
      <c r="A5" s="70" t="s">
        <v>179</v>
      </c>
      <c r="B5" s="70" t="s">
        <v>180</v>
      </c>
      <c r="C5" s="71" t="s">
        <v>117</v>
      </c>
      <c r="D5" s="70" t="s">
        <v>114</v>
      </c>
      <c r="E5" s="70" t="s">
        <v>115</v>
      </c>
    </row>
    <row r="6" ht="29" customHeight="1" spans="1:5">
      <c r="A6" s="72"/>
      <c r="B6" s="73" t="s">
        <v>117</v>
      </c>
      <c r="C6" s="74">
        <f>D6+E6</f>
        <v>24459119.5</v>
      </c>
      <c r="D6" s="75">
        <f>D7+D11+D14</f>
        <v>24082319.5</v>
      </c>
      <c r="E6" s="75">
        <f>E7+E11+E14</f>
        <v>376800</v>
      </c>
    </row>
    <row r="7" ht="29" customHeight="1" spans="1:5">
      <c r="A7" s="76" t="s">
        <v>118</v>
      </c>
      <c r="B7" s="76" t="s">
        <v>119</v>
      </c>
      <c r="C7" s="77">
        <f>C8</f>
        <v>22843019.01</v>
      </c>
      <c r="D7" s="77">
        <f>D8</f>
        <v>22716219.01</v>
      </c>
      <c r="E7" s="77">
        <f>E8</f>
        <v>376800</v>
      </c>
    </row>
    <row r="8" ht="29" customHeight="1" spans="1:5">
      <c r="A8" s="76" t="s">
        <v>120</v>
      </c>
      <c r="B8" s="78" t="s">
        <v>121</v>
      </c>
      <c r="C8" s="48">
        <f>C9+C10</f>
        <v>22843019.01</v>
      </c>
      <c r="D8" s="48">
        <f>D9+D10</f>
        <v>22716219.01</v>
      </c>
      <c r="E8" s="48">
        <f>E9+E10</f>
        <v>376800</v>
      </c>
    </row>
    <row r="9" ht="29" customHeight="1" spans="1:5">
      <c r="A9" s="76" t="s">
        <v>122</v>
      </c>
      <c r="B9" s="78" t="s">
        <v>123</v>
      </c>
      <c r="C9" s="48">
        <f>D9+E9</f>
        <v>22843019.01</v>
      </c>
      <c r="D9" s="48">
        <v>22716219.01</v>
      </c>
      <c r="E9" s="48">
        <v>126800</v>
      </c>
    </row>
    <row r="10" ht="29" customHeight="1" spans="1:5">
      <c r="A10" s="76" t="s">
        <v>124</v>
      </c>
      <c r="B10" s="78" t="s">
        <v>125</v>
      </c>
      <c r="C10" s="48"/>
      <c r="D10" s="48"/>
      <c r="E10" s="48">
        <v>250000</v>
      </c>
    </row>
    <row r="11" ht="29" customHeight="1" spans="1:5">
      <c r="A11" s="76" t="s">
        <v>126</v>
      </c>
      <c r="B11" s="76" t="s">
        <v>127</v>
      </c>
      <c r="C11" s="68">
        <f>C12</f>
        <v>100703.23</v>
      </c>
      <c r="D11" s="68">
        <f>D12</f>
        <v>100703.23</v>
      </c>
      <c r="E11" s="52"/>
    </row>
    <row r="12" ht="29" customHeight="1" spans="1:5">
      <c r="A12" s="76" t="s">
        <v>128</v>
      </c>
      <c r="B12" s="78" t="s">
        <v>129</v>
      </c>
      <c r="C12" s="52">
        <v>100703.23</v>
      </c>
      <c r="D12" s="52">
        <v>100703.23</v>
      </c>
      <c r="E12" s="52"/>
    </row>
    <row r="13" ht="29" customHeight="1" spans="1:5">
      <c r="A13" s="76">
        <v>2089999</v>
      </c>
      <c r="B13" s="78" t="s">
        <v>129</v>
      </c>
      <c r="C13" s="52">
        <v>100703.23</v>
      </c>
      <c r="D13" s="52">
        <v>100703.23</v>
      </c>
      <c r="E13" s="52"/>
    </row>
    <row r="14" ht="29" customHeight="1" spans="1:5">
      <c r="A14" s="76">
        <v>210</v>
      </c>
      <c r="B14" s="76" t="s">
        <v>130</v>
      </c>
      <c r="C14" s="68">
        <f>C15</f>
        <v>1265397.26</v>
      </c>
      <c r="D14" s="68">
        <v>1265397.26</v>
      </c>
      <c r="E14" s="52"/>
    </row>
    <row r="15" ht="29" customHeight="1" spans="1:5">
      <c r="A15" s="76">
        <v>21011</v>
      </c>
      <c r="B15" s="78" t="s">
        <v>131</v>
      </c>
      <c r="C15" s="52">
        <v>1265397.26</v>
      </c>
      <c r="D15" s="52">
        <v>1265397.26</v>
      </c>
      <c r="E15" s="52"/>
    </row>
    <row r="16" ht="29" customHeight="1" spans="1:5">
      <c r="A16" s="76">
        <v>2101101</v>
      </c>
      <c r="B16" s="78" t="s">
        <v>132</v>
      </c>
      <c r="C16" s="52">
        <v>1265397.26</v>
      </c>
      <c r="D16" s="52">
        <v>1265397.26</v>
      </c>
      <c r="E16" s="52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A1:E32"/>
    </sheetView>
  </sheetViews>
  <sheetFormatPr defaultColWidth="10" defaultRowHeight="13.5" outlineLevelCol="4"/>
  <cols>
    <col min="1" max="1" width="17.825" customWidth="1"/>
    <col min="2" max="2" width="34.875" customWidth="1"/>
    <col min="3" max="3" width="26.775" customWidth="1"/>
    <col min="4" max="4" width="28.0833333333333" customWidth="1"/>
    <col min="5" max="5" width="25.075" customWidth="1"/>
  </cols>
  <sheetData>
    <row r="1" ht="24" customHeight="1" spans="1:5">
      <c r="A1" s="29" t="s">
        <v>181</v>
      </c>
      <c r="B1" s="29"/>
      <c r="C1" s="29"/>
      <c r="D1" s="29"/>
      <c r="E1" s="29"/>
    </row>
    <row r="2" ht="12" customHeight="1" spans="1:5">
      <c r="A2" s="59"/>
      <c r="B2" s="59"/>
      <c r="C2" s="30"/>
      <c r="D2" s="30"/>
      <c r="E2" s="60" t="s">
        <v>35</v>
      </c>
    </row>
    <row r="3" ht="17" customHeight="1" spans="1:5">
      <c r="A3" s="61" t="s">
        <v>182</v>
      </c>
      <c r="B3" s="61"/>
      <c r="C3" s="61" t="s">
        <v>183</v>
      </c>
      <c r="D3" s="61"/>
      <c r="E3" s="61"/>
    </row>
    <row r="4" ht="17" customHeight="1" spans="1:5">
      <c r="A4" s="61" t="s">
        <v>179</v>
      </c>
      <c r="B4" s="61" t="s">
        <v>180</v>
      </c>
      <c r="C4" s="61" t="s">
        <v>117</v>
      </c>
      <c r="D4" s="61" t="s">
        <v>184</v>
      </c>
      <c r="E4" s="61" t="s">
        <v>185</v>
      </c>
    </row>
    <row r="5" ht="17" customHeight="1" spans="1:5">
      <c r="A5" s="61"/>
      <c r="B5" s="62" t="s">
        <v>117</v>
      </c>
      <c r="C5" s="63">
        <f>C6+C13+C30</f>
        <v>24082319.5</v>
      </c>
      <c r="D5" s="63">
        <f>D6+D13+D30</f>
        <v>21736584.39</v>
      </c>
      <c r="E5" s="63">
        <f>E6+E13+E30</f>
        <v>2345735.11</v>
      </c>
    </row>
    <row r="6" ht="17" customHeight="1" spans="1:5">
      <c r="A6" s="64" t="s">
        <v>186</v>
      </c>
      <c r="B6" s="64" t="s">
        <v>187</v>
      </c>
      <c r="C6" s="65">
        <v>21177952.09</v>
      </c>
      <c r="D6" s="65">
        <v>21177952.09</v>
      </c>
      <c r="E6" s="63"/>
    </row>
    <row r="7" ht="17" customHeight="1" spans="1:5">
      <c r="A7" s="54" t="s">
        <v>188</v>
      </c>
      <c r="B7" s="54" t="s">
        <v>189</v>
      </c>
      <c r="C7" s="52">
        <v>7666740</v>
      </c>
      <c r="D7" s="66">
        <v>7666740</v>
      </c>
      <c r="E7" s="65"/>
    </row>
    <row r="8" ht="17" customHeight="1" spans="1:5">
      <c r="A8" s="54" t="s">
        <v>190</v>
      </c>
      <c r="B8" s="54" t="s">
        <v>191</v>
      </c>
      <c r="C8" s="52">
        <v>5772030.6</v>
      </c>
      <c r="D8" s="66">
        <v>5772030.6</v>
      </c>
      <c r="E8" s="65"/>
    </row>
    <row r="9" ht="17" customHeight="1" spans="1:5">
      <c r="A9" s="54" t="s">
        <v>192</v>
      </c>
      <c r="B9" s="54" t="s">
        <v>193</v>
      </c>
      <c r="C9" s="52">
        <v>4080361</v>
      </c>
      <c r="D9" s="66">
        <v>4080361</v>
      </c>
      <c r="E9" s="65"/>
    </row>
    <row r="10" ht="17" customHeight="1" spans="1:5">
      <c r="A10" s="54" t="s">
        <v>194</v>
      </c>
      <c r="B10" s="54" t="s">
        <v>195</v>
      </c>
      <c r="C10" s="52">
        <v>2292720</v>
      </c>
      <c r="D10" s="66">
        <v>2292720</v>
      </c>
      <c r="E10" s="65"/>
    </row>
    <row r="11" ht="17" customHeight="1" spans="1:5">
      <c r="A11" s="54" t="s">
        <v>196</v>
      </c>
      <c r="B11" s="54" t="s">
        <v>197</v>
      </c>
      <c r="C11" s="52">
        <v>1265397.26</v>
      </c>
      <c r="D11" s="66">
        <v>1265397.26</v>
      </c>
      <c r="E11" s="65"/>
    </row>
    <row r="12" ht="17" customHeight="1" spans="1:5">
      <c r="A12" s="54" t="s">
        <v>198</v>
      </c>
      <c r="B12" s="54" t="s">
        <v>199</v>
      </c>
      <c r="C12" s="52">
        <v>100703.23</v>
      </c>
      <c r="D12" s="66">
        <v>100703.23</v>
      </c>
      <c r="E12" s="65"/>
    </row>
    <row r="13" ht="17" customHeight="1" spans="1:5">
      <c r="A13" s="64" t="s">
        <v>200</v>
      </c>
      <c r="B13" s="64" t="s">
        <v>201</v>
      </c>
      <c r="C13" s="65">
        <f>D13+E13</f>
        <v>2345735.11</v>
      </c>
      <c r="D13" s="65"/>
      <c r="E13" s="65">
        <v>2345735.11</v>
      </c>
    </row>
    <row r="14" ht="17" customHeight="1" spans="1:5">
      <c r="A14" s="54" t="s">
        <v>202</v>
      </c>
      <c r="B14" s="64" t="s">
        <v>203</v>
      </c>
      <c r="C14" s="67">
        <v>283000</v>
      </c>
      <c r="D14" s="65"/>
      <c r="E14" s="66">
        <v>283000</v>
      </c>
    </row>
    <row r="15" ht="17" customHeight="1" spans="1:5">
      <c r="A15" s="54" t="s">
        <v>204</v>
      </c>
      <c r="B15" s="54" t="s">
        <v>205</v>
      </c>
      <c r="C15" s="67">
        <v>63600</v>
      </c>
      <c r="D15" s="65"/>
      <c r="E15" s="66">
        <v>63600</v>
      </c>
    </row>
    <row r="16" ht="17" customHeight="1" spans="1:5">
      <c r="A16" s="54" t="s">
        <v>206</v>
      </c>
      <c r="B16" s="54" t="s">
        <v>207</v>
      </c>
      <c r="C16" s="67">
        <v>15400</v>
      </c>
      <c r="D16" s="52"/>
      <c r="E16" s="52">
        <v>15400</v>
      </c>
    </row>
    <row r="17" ht="17" customHeight="1" spans="1:5">
      <c r="A17" s="54" t="s">
        <v>208</v>
      </c>
      <c r="B17" s="54" t="s">
        <v>209</v>
      </c>
      <c r="C17" s="67">
        <v>25000</v>
      </c>
      <c r="D17" s="52"/>
      <c r="E17" s="52">
        <v>25000</v>
      </c>
    </row>
    <row r="18" ht="17" customHeight="1" spans="1:5">
      <c r="A18" s="54" t="s">
        <v>210</v>
      </c>
      <c r="B18" s="54" t="s">
        <v>211</v>
      </c>
      <c r="C18" s="67">
        <v>37000</v>
      </c>
      <c r="D18" s="52"/>
      <c r="E18" s="52">
        <v>37000</v>
      </c>
    </row>
    <row r="19" ht="17" customHeight="1" spans="1:5">
      <c r="A19" s="54" t="s">
        <v>212</v>
      </c>
      <c r="B19" s="54" t="s">
        <v>213</v>
      </c>
      <c r="C19" s="67">
        <v>40000</v>
      </c>
      <c r="D19" s="52"/>
      <c r="E19" s="52">
        <v>40000</v>
      </c>
    </row>
    <row r="20" ht="17" customHeight="1" spans="1:5">
      <c r="A20" s="54" t="s">
        <v>214</v>
      </c>
      <c r="B20" s="54" t="s">
        <v>215</v>
      </c>
      <c r="C20" s="67">
        <v>182000</v>
      </c>
      <c r="D20" s="52"/>
      <c r="E20" s="52">
        <v>182000</v>
      </c>
    </row>
    <row r="21" ht="17" customHeight="1" spans="1:5">
      <c r="A21" s="54" t="s">
        <v>216</v>
      </c>
      <c r="B21" s="54" t="s">
        <v>217</v>
      </c>
      <c r="C21" s="67">
        <v>55500</v>
      </c>
      <c r="D21" s="52"/>
      <c r="E21" s="52">
        <v>55500</v>
      </c>
    </row>
    <row r="22" ht="17" customHeight="1" spans="1:5">
      <c r="A22" s="54" t="s">
        <v>218</v>
      </c>
      <c r="B22" s="54" t="s">
        <v>219</v>
      </c>
      <c r="C22" s="67">
        <v>9500</v>
      </c>
      <c r="D22" s="52"/>
      <c r="E22" s="52">
        <v>9500</v>
      </c>
    </row>
    <row r="23" ht="17" customHeight="1" spans="1:5">
      <c r="A23" s="54" t="s">
        <v>220</v>
      </c>
      <c r="B23" s="54" t="s">
        <v>221</v>
      </c>
      <c r="C23" s="67">
        <v>9000</v>
      </c>
      <c r="D23" s="52"/>
      <c r="E23" s="52">
        <v>9000</v>
      </c>
    </row>
    <row r="24" ht="17" customHeight="1" spans="1:5">
      <c r="A24" s="54" t="s">
        <v>222</v>
      </c>
      <c r="B24" s="54" t="s">
        <v>223</v>
      </c>
      <c r="C24" s="67">
        <v>150000</v>
      </c>
      <c r="D24" s="52"/>
      <c r="E24" s="52">
        <v>150000</v>
      </c>
    </row>
    <row r="25" ht="17" customHeight="1" spans="1:5">
      <c r="A25" s="54" t="s">
        <v>224</v>
      </c>
      <c r="B25" s="54" t="s">
        <v>225</v>
      </c>
      <c r="C25" s="67">
        <v>277614.54</v>
      </c>
      <c r="D25" s="52"/>
      <c r="E25" s="52">
        <v>277614.54</v>
      </c>
    </row>
    <row r="26" ht="17" customHeight="1" spans="1:5">
      <c r="A26" s="54" t="s">
        <v>226</v>
      </c>
      <c r="B26" s="54" t="s">
        <v>227</v>
      </c>
      <c r="C26" s="67">
        <v>269720.57</v>
      </c>
      <c r="D26" s="52"/>
      <c r="E26" s="52">
        <v>269720.57</v>
      </c>
    </row>
    <row r="27" ht="17" customHeight="1" spans="1:5">
      <c r="A27" s="54" t="s">
        <v>228</v>
      </c>
      <c r="B27" s="54" t="s">
        <v>229</v>
      </c>
      <c r="C27" s="67">
        <v>15000</v>
      </c>
      <c r="D27" s="52"/>
      <c r="E27" s="52">
        <v>15000</v>
      </c>
    </row>
    <row r="28" ht="17" customHeight="1" spans="1:5">
      <c r="A28" s="54" t="s">
        <v>230</v>
      </c>
      <c r="B28" s="54" t="s">
        <v>231</v>
      </c>
      <c r="C28" s="67">
        <v>80000</v>
      </c>
      <c r="D28" s="52"/>
      <c r="E28" s="52">
        <v>80000</v>
      </c>
    </row>
    <row r="29" ht="17" customHeight="1" spans="1:5">
      <c r="A29" s="54" t="s">
        <v>230</v>
      </c>
      <c r="B29" s="54" t="s">
        <v>232</v>
      </c>
      <c r="C29" s="67">
        <v>833400</v>
      </c>
      <c r="D29" s="52"/>
      <c r="E29" s="52">
        <v>833400</v>
      </c>
    </row>
    <row r="30" ht="17" customHeight="1" spans="1:5">
      <c r="A30" s="64" t="s">
        <v>233</v>
      </c>
      <c r="B30" s="64" t="s">
        <v>234</v>
      </c>
      <c r="C30" s="68">
        <f>C31+C32</f>
        <v>558632.3</v>
      </c>
      <c r="D30" s="68">
        <f>D31+D32</f>
        <v>558632.3</v>
      </c>
      <c r="E30" s="52"/>
    </row>
    <row r="31" ht="17" customHeight="1" spans="1:5">
      <c r="A31" s="54" t="s">
        <v>235</v>
      </c>
      <c r="B31" s="54" t="s">
        <v>236</v>
      </c>
      <c r="C31" s="52">
        <v>467912.3</v>
      </c>
      <c r="D31" s="52">
        <v>467912.3</v>
      </c>
      <c r="E31" s="52"/>
    </row>
    <row r="32" ht="17" customHeight="1" spans="1:5">
      <c r="A32" s="54" t="s">
        <v>237</v>
      </c>
      <c r="B32" s="54" t="s">
        <v>238</v>
      </c>
      <c r="C32" s="52">
        <v>90720</v>
      </c>
      <c r="D32" s="52">
        <v>90720</v>
      </c>
      <c r="E32" s="52"/>
    </row>
  </sheetData>
  <mergeCells count="4">
    <mergeCell ref="A1:E1"/>
    <mergeCell ref="A2:B2"/>
    <mergeCell ref="A3:B3"/>
    <mergeCell ref="C3:E3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2023-01-02T06:21:55Z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54C80BC5E32D4B2596A6365A6DA0E22A</vt:lpwstr>
  </property>
</Properties>
</file>