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 activeTab="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<sst xmlns="http://schemas.openxmlformats.org/spreadsheetml/2006/main" count="402" uniqueCount="279">
  <si>
    <t>单位代码：129001</t>
  </si>
  <si>
    <t>单位名称：宁县市场监督管理局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</si>
  <si>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</si>
  <si>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</si>
  <si>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</si>
  <si>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</si>
  <si>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</si>
  <si>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</si>
  <si>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</si>
  <si>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</si>
  <si>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</si>
  <si>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</si>
  <si>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</si>
  <si>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</si>
  <si>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</si>
  <si>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</si>
  <si>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</si>
  <si>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</si>
  <si>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</si>
  <si>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</si>
  <si>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</si>
  <si>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</si>
  <si>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</si>
  <si>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</si>
  <si>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</si>
  <si>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</si>
  <si>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</si>
  <si>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</si>
  <si>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</si>
  <si>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</si>
  <si>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</si>
  <si>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</si>
  <si>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</si>
  <si>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</si>
  <si>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</si>
  <si>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</si>
  <si>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</si>
  <si>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</si>
  <si>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</si>
  <si>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</si>
  <si>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</si>
  <si>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</si>
  <si>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</si>
  <si>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</si>
  <si>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</si>
  <si>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</si>
  <si>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</si>
  <si>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</si>
  <si>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</si>
  <si>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</si>
  <si>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</si>
  <si>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</si>
  <si>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</si>
  <si>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</si>
  <si>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</si>
  <si>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</si>
  <si>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</si>
  <si>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</si>
  <si>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</si>
  <si>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</si>
  <si>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</si>
  <si>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</si>
  <si>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</si>
  <si>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</si>
  <si>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</si>
  <si>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</si>
  <si>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</si>
  <si>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</si>
  <si>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</si>
  <si>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</si>
  <si>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</si>
  <si>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</si>
  <si>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</si>
  <si>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</si>
  <si>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</si>
  <si>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</si>
  <si>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</si>
  <si>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</si>
  <si>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</si>
  <si>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</si>
  <si>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</si>
  <si>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</si>
  <si>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</si>
  <si>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</si>
  <si>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</si>
  <si>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</si>
  <si>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</si>
  <si>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</si>
  <si>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</si>
  <si>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</si>
  <si>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</si>
  <si>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</si>
  <si>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</si>
  <si>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</si>
  <si>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</si>
  <si>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</si>
  <si>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</si>
  <si>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</si>
  <si>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</si>
  <si>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</si>
  <si>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</si>
  <si>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</si>
  <si>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</si>
  <si>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</si>
  <si>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</si>
  <si>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</si>
  <si>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</si>
  <si>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</si>
  <si>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功能分类科目编码</t>
  </si>
  <si>
    <t>功能分类科目名称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</si>
  <si>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</si>
  <si>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</si>
  <si>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</si>
  <si>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</si>
  <si>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</si>
  <si>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</si>
  <si>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</si>
  <si>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20138</t>
  </si>
  <si>
    <t>市场监督管理事务</t>
  </si>
  <si>
    <t>2013801</t>
  </si>
  <si>
    <t>行政运行</t>
  </si>
  <si>
    <t>2013804</t>
  </si>
  <si>
    <t>市场主体管理</t>
  </si>
  <si>
    <t>2013899</t>
  </si>
  <si>
    <t>其他市场监督管理事务</t>
  </si>
  <si>
    <t>社会保障和就业支出</t>
  </si>
  <si>
    <t>行政事业单位
养老支出</t>
  </si>
  <si>
    <t>2080501</t>
  </si>
  <si>
    <t>行政单位离退休</t>
  </si>
  <si>
    <t>机关事业单位基本养老保险缴费
支出</t>
  </si>
  <si>
    <t>其他社会保障和就业支出</t>
  </si>
  <si>
    <t>卫生健康支出</t>
  </si>
  <si>
    <t>21011</t>
  </si>
  <si>
    <t>行政事业单位医疗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</si>
  <si>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</si>
  <si>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</si>
  <si>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</si>
  <si>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</si>
  <si>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</si>
  <si>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</si>
  <si>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</si>
  <si>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</si>
  <si>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</si>
  <si>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</si>
  <si>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</si>
  <si>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</si>
  <si>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</si>
  <si>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</si>
  <si>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</si>
  <si>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</si>
  <si>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</si>
  <si>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</si>
  <si>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</si>
  <si>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</si>
  <si>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</si>
  <si>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</si>
  <si>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</si>
  <si>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</si>
  <si>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</si>
  <si>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</si>
  <si>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</si>
  <si>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</si>
  <si>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</si>
  <si>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</si>
  <si>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</si>
  <si>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</si>
  <si>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</si>
  <si>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</si>
  <si>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</si>
  <si>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</si>
  <si>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</si>
  <si>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</si>
  <si>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</si>
  <si>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</si>
  <si>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</si>
  <si>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</si>
  <si>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</si>
  <si>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</si>
  <si>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宁县市场监督管理局</t>
  </si>
  <si>
    <t>一般公共预算支出情况表</t>
  </si>
  <si>
    <t>功能分类科目</t>
  </si>
  <si>
    <t>科目编码</t>
  </si>
  <si>
    <t>科目名称</t>
  </si>
  <si>
    <t>机关事业单位基本养老保险缴费支出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</si>
  <si>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</si>
  <si>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</si>
  <si>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</si>
  <si>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</si>
  <si>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</si>
  <si>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</si>
  <si>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</si>
  <si>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</si>
  <si>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</si>
  <si>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</si>
  <si>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</si>
  <si>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</si>
  <si>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</si>
  <si>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</si>
  <si>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</si>
  <si>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</si>
  <si>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</si>
  <si>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</si>
  <si>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</si>
  <si>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</si>
  <si>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</si>
  <si>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</si>
  <si>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</si>
  <si>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</si>
  <si>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</si>
  <si>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</si>
  <si>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</si>
  <si>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</si>
  <si>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</si>
  <si>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</si>
  <si>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</si>
  <si>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</si>
  <si>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</si>
  <si>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</si>
  <si>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</si>
  <si>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</si>
  <si>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</si>
  <si>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</si>
  <si>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</si>
  <si>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</si>
  <si>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</si>
  <si>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</si>
  <si>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</si>
  <si>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</si>
  <si>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</si>
  <si>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</si>
  <si>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</si>
  <si>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</si>
  <si>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</si>
  <si>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</si>
  <si>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</si>
  <si>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</si>
  <si>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</si>
  <si>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</si>
  <si>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</si>
  <si>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</si>
  <si>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</si>
  <si>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</si>
  <si>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</si>
  <si>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</si>
  <si>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</si>
  <si>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</si>
  <si>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</si>
  <si>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</si>
  <si>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</si>
  <si>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</si>
  <si>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</si>
  <si>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</si>
  <si>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</si>
  <si>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</si>
  <si>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</si>
  <si>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</si>
  <si>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</si>
  <si>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</si>
  <si>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</si>
  <si>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</si>
  <si>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</si>
  <si>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</si>
  <si>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</si>
  <si>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30214</t>
  </si>
  <si>
    <t xml:space="preserve">  租赁费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</si>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</sst>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0.00_ "/>
    <numFmt numFmtId="179" formatCode="#,##0.00_ ;[Red]\-#,##0.00\ "/>
    <numFmt numFmtId="180" formatCode="yyyy\-mm\-dd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1"/>
      <name val="SimSun"/>
      <charset val="134"/>
    </font>
    <font>
      <b/>
      <sz val="2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Hiragino Sans GB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6" borderId="8" applyNumberFormat="0" applyAlignment="0" applyProtection="0">
      <alignment vertical="center"/>
    </xf>
    <xf numFmtId="0" fontId="45" fillId="6" borderId="7" applyNumberFormat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0" fillId="0" borderId="0"/>
  </cellStyleXfs>
  <cellXfs count="10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78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178" fontId="17" fillId="0" borderId="1" xfId="0" applyNumberFormat="1" applyFont="1" applyFill="1" applyBorder="1" applyAlignment="1" applyProtection="1">
      <alignment horizontal="center" vertical="center"/>
    </xf>
    <xf numFmtId="178" fontId="14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3" fillId="0" borderId="0" xfId="0" applyFont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1" sqref="B1:K13"/>
    </sheetView>
  </sheetViews>
  <sheetFormatPr defaultColWidth="10" defaultRowHeight="13.5"/>
  <cols>
    <col min="1" max="1" width="2.54166666666667" customWidth="1"/>
    <col min="2" max="2" width="12" customWidth="1"/>
    <col min="3" max="3" width="9.76666666666667" customWidth="1"/>
    <col min="4" max="4" width="11" customWidth="1"/>
    <col min="5" max="5" width="14.125" customWidth="1"/>
    <col min="6" max="6" width="10.75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94" t="s">
        <v>0</v>
      </c>
      <c r="C3" s="95"/>
      <c r="D3" s="95"/>
      <c r="E3" s="95"/>
      <c r="F3" s="12"/>
      <c r="G3" s="12"/>
      <c r="H3" s="12"/>
      <c r="I3" s="12"/>
      <c r="J3" s="12"/>
      <c r="K3" s="12"/>
    </row>
    <row r="4" ht="22.75" customHeight="1" spans="1:11">
      <c r="A4" s="12"/>
      <c r="B4" s="96" t="s">
        <v>1</v>
      </c>
      <c r="C4" s="96"/>
      <c r="D4" s="96"/>
      <c r="E4" s="96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7" t="s">
        <v>2</v>
      </c>
      <c r="C6" s="97"/>
      <c r="D6" s="97"/>
      <c r="E6" s="97"/>
      <c r="F6" s="97"/>
      <c r="G6" s="97"/>
      <c r="H6" s="97"/>
      <c r="I6" s="97"/>
      <c r="J6" s="97"/>
      <c r="K6" s="9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3</v>
      </c>
      <c r="C10" s="12"/>
      <c r="F10" s="98" t="s">
        <v>4</v>
      </c>
      <c r="G10" s="99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0" t="s">
        <v>5</v>
      </c>
      <c r="C12" s="101"/>
      <c r="D12" s="102"/>
      <c r="E12" s="103" t="s">
        <v>6</v>
      </c>
      <c r="F12" s="103"/>
      <c r="G12" s="102"/>
      <c r="H12" s="103" t="s">
        <v>7</v>
      </c>
      <c r="I12" s="103"/>
      <c r="J12" s="12"/>
      <c r="K12" s="12"/>
    </row>
    <row r="13" ht="14.3" customHeight="1" spans="1:11">
      <c r="A13" s="10"/>
      <c r="B13" s="10"/>
      <c r="C13" s="10" t="s">
        <v>8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4">
    <mergeCell ref="B4:E4"/>
    <mergeCell ref="B6:K6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:H8"/>
    </sheetView>
  </sheetViews>
  <sheetFormatPr defaultColWidth="10" defaultRowHeight="13.5" outlineLevelRow="7" outlineLevelCol="7"/>
  <cols>
    <col min="1" max="1" width="22.75" customWidth="1"/>
    <col min="2" max="2" width="14.7166666666667" customWidth="1"/>
    <col min="3" max="3" width="16.4333333333333" customWidth="1"/>
    <col min="4" max="4" width="15.0416666666667" customWidth="1"/>
    <col min="5" max="5" width="16.1583333333333" customWidth="1"/>
    <col min="6" max="6" width="17.2833333333333" customWidth="1"/>
    <col min="7" max="7" width="14.2416666666667" customWidth="1"/>
    <col min="8" max="8" width="14.7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8" t="s">
        <v>250</v>
      </c>
      <c r="B2" s="38"/>
      <c r="C2" s="38"/>
      <c r="D2" s="38"/>
      <c r="E2" s="38"/>
      <c r="F2" s="38"/>
      <c r="G2" s="38"/>
      <c r="H2" s="38"/>
    </row>
    <row r="3" ht="22.75" customHeight="1" spans="1:8">
      <c r="A3" s="10"/>
      <c r="B3" s="10"/>
      <c r="C3" s="10"/>
      <c r="D3" s="10"/>
      <c r="E3" s="10"/>
      <c r="F3" s="10"/>
      <c r="G3" s="10"/>
      <c r="H3" s="39" t="s">
        <v>32</v>
      </c>
    </row>
    <row r="4" ht="22.75" customHeight="1" spans="1:8">
      <c r="A4" s="14" t="s">
        <v>174</v>
      </c>
      <c r="B4" s="14" t="s">
        <v>251</v>
      </c>
      <c r="C4" s="14"/>
      <c r="D4" s="14"/>
      <c r="E4" s="14"/>
      <c r="F4" s="14"/>
      <c r="G4" s="14" t="s">
        <v>252</v>
      </c>
      <c r="H4" s="14" t="s">
        <v>253</v>
      </c>
    </row>
    <row r="5" ht="22.75" customHeight="1" spans="1:8">
      <c r="A5" s="14"/>
      <c r="B5" s="14" t="s">
        <v>114</v>
      </c>
      <c r="C5" s="14" t="s">
        <v>254</v>
      </c>
      <c r="D5" s="14" t="s">
        <v>255</v>
      </c>
      <c r="E5" s="14" t="s">
        <v>256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257</v>
      </c>
      <c r="F6" s="14" t="s">
        <v>258</v>
      </c>
      <c r="G6" s="14"/>
      <c r="H6" s="14"/>
    </row>
    <row r="7" ht="22.75" customHeight="1" spans="1:8">
      <c r="A7" s="40" t="s">
        <v>114</v>
      </c>
      <c r="B7" s="41">
        <f>B8</f>
        <v>105000</v>
      </c>
      <c r="C7" s="41"/>
      <c r="D7" s="41">
        <f t="shared" ref="C7:H7" si="0">D8</f>
        <v>10000</v>
      </c>
      <c r="E7" s="41"/>
      <c r="F7" s="41">
        <f t="shared" si="0"/>
        <v>55000</v>
      </c>
      <c r="G7" s="41">
        <f t="shared" si="0"/>
        <v>20000</v>
      </c>
      <c r="H7" s="41">
        <f t="shared" si="0"/>
        <v>20000</v>
      </c>
    </row>
    <row r="8" ht="22.75" customHeight="1" spans="1:8">
      <c r="A8" s="15" t="s">
        <v>178</v>
      </c>
      <c r="B8" s="14">
        <f>D8+F8+G8+H8</f>
        <v>105000</v>
      </c>
      <c r="C8" s="14"/>
      <c r="D8" s="14">
        <v>10000</v>
      </c>
      <c r="E8" s="14"/>
      <c r="F8" s="14">
        <v>55000</v>
      </c>
      <c r="G8" s="14">
        <v>20000</v>
      </c>
      <c r="H8" s="14">
        <v>20000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F11" sqref="F11"/>
    </sheetView>
  </sheetViews>
  <sheetFormatPr defaultColWidth="10" defaultRowHeight="15"/>
  <cols>
    <col min="1" max="1" width="12.325" customWidth="1"/>
    <col min="2" max="2" width="18.7166666666667" style="18" customWidth="1"/>
    <col min="3" max="3" width="36.5" style="18" customWidth="1"/>
    <col min="4" max="4" width="22.0416666666667" customWidth="1"/>
    <col min="5" max="5" width="20.95" customWidth="1"/>
    <col min="6" max="6" width="20.0083333333333" customWidth="1"/>
    <col min="7" max="10" width="9.76666666666667" customWidth="1"/>
  </cols>
  <sheetData>
    <row r="1" ht="39.85" customHeight="1" spans="1:10">
      <c r="A1" s="11" t="s">
        <v>259</v>
      </c>
      <c r="B1" s="20"/>
      <c r="C1" s="20"/>
      <c r="D1" s="11"/>
      <c r="E1" s="11"/>
      <c r="F1" s="11"/>
      <c r="G1" s="10"/>
      <c r="H1" s="10"/>
      <c r="I1" s="10"/>
      <c r="J1" s="10"/>
    </row>
    <row r="2" ht="20.75" customHeight="1" spans="1:10">
      <c r="A2" s="12"/>
      <c r="D2" s="12"/>
      <c r="E2" s="12"/>
      <c r="F2" s="12" t="s">
        <v>32</v>
      </c>
      <c r="G2" s="10"/>
      <c r="H2" s="10"/>
      <c r="I2" s="10"/>
      <c r="J2" s="10"/>
    </row>
    <row r="3" ht="20.75" customHeight="1" spans="1:10">
      <c r="A3" s="26" t="s">
        <v>260</v>
      </c>
      <c r="B3" s="27" t="s">
        <v>261</v>
      </c>
      <c r="C3" s="28" t="s">
        <v>262</v>
      </c>
      <c r="D3" s="26" t="s">
        <v>114</v>
      </c>
      <c r="E3" s="26" t="s">
        <v>111</v>
      </c>
      <c r="F3" s="26" t="s">
        <v>112</v>
      </c>
      <c r="G3" s="10"/>
      <c r="H3" s="10"/>
      <c r="I3" s="10"/>
      <c r="J3" s="10"/>
    </row>
    <row r="4" ht="20.75" customHeight="1" spans="1:10">
      <c r="A4" s="26"/>
      <c r="B4" s="29"/>
      <c r="C4" s="30" t="s">
        <v>114</v>
      </c>
      <c r="D4" s="31">
        <f>D5</f>
        <v>2281939.97</v>
      </c>
      <c r="E4" s="31">
        <f>E5</f>
        <v>2281939.97</v>
      </c>
      <c r="F4" s="31"/>
      <c r="G4" s="12"/>
      <c r="H4" s="12"/>
      <c r="I4" s="12"/>
      <c r="J4" s="12"/>
    </row>
    <row r="5" ht="20.75" customHeight="1" spans="1:6">
      <c r="A5" s="32">
        <v>1</v>
      </c>
      <c r="B5" s="33" t="s">
        <v>205</v>
      </c>
      <c r="C5" s="33" t="s">
        <v>206</v>
      </c>
      <c r="D5" s="34">
        <f>E5+F5</f>
        <v>2281939.97</v>
      </c>
      <c r="E5" s="34">
        <f>SUM(E6:E25)</f>
        <v>2281939.97</v>
      </c>
      <c r="F5" s="34"/>
    </row>
    <row r="6" ht="20.75" customHeight="1" spans="1:6">
      <c r="A6" s="32">
        <v>2</v>
      </c>
      <c r="B6" s="35" t="s">
        <v>207</v>
      </c>
      <c r="C6" s="33" t="s">
        <v>208</v>
      </c>
      <c r="D6" s="36">
        <f t="shared" ref="D6:D25" si="0">E6+F6</f>
        <v>268000</v>
      </c>
      <c r="E6" s="36">
        <v>268000</v>
      </c>
      <c r="F6" s="36"/>
    </row>
    <row r="7" ht="20.75" customHeight="1" spans="1:6">
      <c r="A7" s="32">
        <v>3</v>
      </c>
      <c r="B7" s="35" t="s">
        <v>209</v>
      </c>
      <c r="C7" s="37" t="s">
        <v>210</v>
      </c>
      <c r="D7" s="36">
        <f t="shared" si="0"/>
        <v>100000</v>
      </c>
      <c r="E7" s="36">
        <v>100000</v>
      </c>
      <c r="F7" s="36"/>
    </row>
    <row r="8" ht="20.75" customHeight="1" spans="1:6">
      <c r="A8" s="32">
        <v>4</v>
      </c>
      <c r="B8" s="35" t="s">
        <v>211</v>
      </c>
      <c r="C8" s="37" t="s">
        <v>212</v>
      </c>
      <c r="D8" s="36">
        <f t="shared" si="0"/>
        <v>25000</v>
      </c>
      <c r="E8" s="36">
        <v>25000</v>
      </c>
      <c r="F8" s="36"/>
    </row>
    <row r="9" ht="20.75" customHeight="1" spans="1:6">
      <c r="A9" s="32">
        <v>5</v>
      </c>
      <c r="B9" s="35" t="s">
        <v>213</v>
      </c>
      <c r="C9" s="37" t="s">
        <v>214</v>
      </c>
      <c r="D9" s="36">
        <f t="shared" si="0"/>
        <v>34000</v>
      </c>
      <c r="E9" s="36">
        <v>34000</v>
      </c>
      <c r="F9" s="36"/>
    </row>
    <row r="10" ht="20.75" customHeight="1" spans="1:6">
      <c r="A10" s="32">
        <v>6</v>
      </c>
      <c r="B10" s="35" t="s">
        <v>215</v>
      </c>
      <c r="C10" s="37" t="s">
        <v>216</v>
      </c>
      <c r="D10" s="36">
        <f t="shared" si="0"/>
        <v>20000</v>
      </c>
      <c r="E10" s="36">
        <v>20000</v>
      </c>
      <c r="F10" s="36"/>
    </row>
    <row r="11" ht="20.75" customHeight="1" spans="1:6">
      <c r="A11" s="32">
        <v>7</v>
      </c>
      <c r="B11" s="35" t="s">
        <v>217</v>
      </c>
      <c r="C11" s="37" t="s">
        <v>218</v>
      </c>
      <c r="D11" s="36">
        <f t="shared" si="0"/>
        <v>28000</v>
      </c>
      <c r="E11" s="36">
        <v>28000</v>
      </c>
      <c r="F11" s="36"/>
    </row>
    <row r="12" ht="20.75" customHeight="1" spans="1:6">
      <c r="A12" s="32">
        <v>8</v>
      </c>
      <c r="B12" s="35" t="s">
        <v>219</v>
      </c>
      <c r="C12" s="37" t="s">
        <v>220</v>
      </c>
      <c r="D12" s="36">
        <f t="shared" si="0"/>
        <v>30000</v>
      </c>
      <c r="E12" s="36">
        <v>30000</v>
      </c>
      <c r="F12" s="36"/>
    </row>
    <row r="13" ht="20.75" customHeight="1" spans="1:6">
      <c r="A13" s="32">
        <v>9</v>
      </c>
      <c r="B13" s="35" t="s">
        <v>221</v>
      </c>
      <c r="C13" s="37" t="s">
        <v>222</v>
      </c>
      <c r="D13" s="36">
        <f t="shared" si="0"/>
        <v>50000</v>
      </c>
      <c r="E13" s="36">
        <v>50000</v>
      </c>
      <c r="F13" s="36"/>
    </row>
    <row r="14" ht="20.75" customHeight="1" spans="1:6">
      <c r="A14" s="32">
        <v>10</v>
      </c>
      <c r="B14" s="35" t="s">
        <v>263</v>
      </c>
      <c r="C14" s="37" t="s">
        <v>264</v>
      </c>
      <c r="D14" s="36"/>
      <c r="E14" s="36"/>
      <c r="F14" s="36"/>
    </row>
    <row r="15" ht="20.75" customHeight="1" spans="1:6">
      <c r="A15" s="32">
        <v>11</v>
      </c>
      <c r="B15" s="35" t="s">
        <v>223</v>
      </c>
      <c r="C15" s="37" t="s">
        <v>224</v>
      </c>
      <c r="D15" s="36">
        <f t="shared" si="0"/>
        <v>20000</v>
      </c>
      <c r="E15" s="36">
        <v>20000</v>
      </c>
      <c r="F15" s="36"/>
    </row>
    <row r="16" ht="20.75" customHeight="1" spans="1:6">
      <c r="A16" s="32">
        <v>12</v>
      </c>
      <c r="B16" s="35" t="s">
        <v>225</v>
      </c>
      <c r="C16" s="37" t="s">
        <v>226</v>
      </c>
      <c r="D16" s="36">
        <f t="shared" si="0"/>
        <v>20000</v>
      </c>
      <c r="E16" s="36">
        <v>20000</v>
      </c>
      <c r="F16" s="36"/>
    </row>
    <row r="17" ht="20.75" customHeight="1" spans="1:6">
      <c r="A17" s="32">
        <v>13</v>
      </c>
      <c r="B17" s="35" t="s">
        <v>227</v>
      </c>
      <c r="C17" s="37" t="s">
        <v>228</v>
      </c>
      <c r="D17" s="36">
        <f t="shared" si="0"/>
        <v>10000</v>
      </c>
      <c r="E17" s="36">
        <v>10000</v>
      </c>
      <c r="F17" s="36"/>
    </row>
    <row r="18" ht="20.75" customHeight="1" spans="1:6">
      <c r="A18" s="32">
        <v>14</v>
      </c>
      <c r="B18" s="35" t="s">
        <v>229</v>
      </c>
      <c r="C18" s="37" t="s">
        <v>230</v>
      </c>
      <c r="D18" s="36">
        <f t="shared" si="0"/>
        <v>70000</v>
      </c>
      <c r="E18" s="36">
        <v>70000</v>
      </c>
      <c r="F18" s="36"/>
    </row>
    <row r="19" ht="20.75" customHeight="1" spans="1:6">
      <c r="A19" s="32">
        <v>15</v>
      </c>
      <c r="B19" s="35" t="s">
        <v>231</v>
      </c>
      <c r="C19" s="37" t="s">
        <v>232</v>
      </c>
      <c r="D19" s="36">
        <f t="shared" si="0"/>
        <v>50000</v>
      </c>
      <c r="E19" s="36">
        <v>50000</v>
      </c>
      <c r="F19" s="36"/>
    </row>
    <row r="20" ht="20.75" customHeight="1" spans="1:6">
      <c r="A20" s="32">
        <v>16</v>
      </c>
      <c r="B20" s="35" t="s">
        <v>233</v>
      </c>
      <c r="C20" s="37" t="s">
        <v>234</v>
      </c>
      <c r="D20" s="36">
        <f t="shared" si="0"/>
        <v>130000</v>
      </c>
      <c r="E20" s="36">
        <v>130000</v>
      </c>
      <c r="F20" s="36"/>
    </row>
    <row r="21" ht="20.75" customHeight="1" spans="1:6">
      <c r="A21" s="32">
        <v>17</v>
      </c>
      <c r="B21" s="35" t="s">
        <v>235</v>
      </c>
      <c r="C21" s="37" t="s">
        <v>236</v>
      </c>
      <c r="D21" s="36">
        <f t="shared" si="0"/>
        <v>275665.45</v>
      </c>
      <c r="E21" s="36">
        <v>275665.45</v>
      </c>
      <c r="F21" s="36"/>
    </row>
    <row r="22" ht="20.75" customHeight="1" spans="1:6">
      <c r="A22" s="32">
        <v>18</v>
      </c>
      <c r="B22" s="35" t="s">
        <v>237</v>
      </c>
      <c r="C22" s="37" t="s">
        <v>238</v>
      </c>
      <c r="D22" s="36">
        <f t="shared" si="0"/>
        <v>268874.52</v>
      </c>
      <c r="E22" s="36">
        <v>268874.52</v>
      </c>
      <c r="F22" s="36"/>
    </row>
    <row r="23" ht="20.75" customHeight="1" spans="1:6">
      <c r="A23" s="32">
        <v>19</v>
      </c>
      <c r="B23" s="35" t="s">
        <v>239</v>
      </c>
      <c r="C23" s="37" t="s">
        <v>240</v>
      </c>
      <c r="D23" s="36">
        <f t="shared" si="0"/>
        <v>55000</v>
      </c>
      <c r="E23" s="36">
        <v>55000</v>
      </c>
      <c r="F23" s="36"/>
    </row>
    <row r="24" ht="20.75" customHeight="1" spans="1:6">
      <c r="A24" s="32">
        <v>20</v>
      </c>
      <c r="B24" s="35" t="s">
        <v>241</v>
      </c>
      <c r="C24" s="37" t="s">
        <v>242</v>
      </c>
      <c r="D24" s="36">
        <f t="shared" si="0"/>
        <v>30000</v>
      </c>
      <c r="E24" s="36">
        <v>30000</v>
      </c>
      <c r="F24" s="36"/>
    </row>
    <row r="25" ht="20.75" customHeight="1" spans="1:6">
      <c r="A25" s="32">
        <v>21</v>
      </c>
      <c r="B25" s="35" t="s">
        <v>241</v>
      </c>
      <c r="C25" s="37" t="s">
        <v>243</v>
      </c>
      <c r="D25" s="36">
        <f t="shared" si="0"/>
        <v>797400</v>
      </c>
      <c r="E25" s="36">
        <v>797400</v>
      </c>
      <c r="F25" s="36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1:F1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A1:C12"/>
    </sheetView>
  </sheetViews>
  <sheetFormatPr defaultColWidth="7.875" defaultRowHeight="12.75" customHeight="1"/>
  <cols>
    <col min="1" max="1" width="40.6583333333333" style="18" customWidth="1"/>
    <col min="2" max="2" width="46.65" style="18" customWidth="1"/>
    <col min="3" max="3" width="43.92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265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266</v>
      </c>
      <c r="B4" s="22"/>
      <c r="C4" s="23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267</v>
      </c>
      <c r="B5" s="22" t="s">
        <v>268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 t="s">
        <v>178</v>
      </c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0.86597222222222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5"/>
    </sheetView>
  </sheetViews>
  <sheetFormatPr defaultColWidth="10" defaultRowHeight="13.5" outlineLevelRow="4" outlineLevelCol="4"/>
  <cols>
    <col min="1" max="1" width="25.2416666666667" customWidth="1"/>
    <col min="2" max="2" width="23.9916666666667" customWidth="1"/>
    <col min="3" max="3" width="26.2666666666667" customWidth="1"/>
    <col min="4" max="4" width="27.883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32</v>
      </c>
    </row>
    <row r="4" ht="22.75" customHeight="1" spans="1:5">
      <c r="A4" s="14" t="s">
        <v>174</v>
      </c>
      <c r="B4" s="14" t="s">
        <v>114</v>
      </c>
      <c r="C4" s="14" t="s">
        <v>270</v>
      </c>
      <c r="D4" s="14" t="s">
        <v>271</v>
      </c>
      <c r="E4" s="14" t="s">
        <v>272</v>
      </c>
    </row>
    <row r="5" ht="22.75" customHeight="1" spans="1:5">
      <c r="A5" s="15" t="s">
        <v>178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6"/>
    </sheetView>
  </sheetViews>
  <sheetFormatPr defaultColWidth="9" defaultRowHeight="13.5" outlineLevelCol="1"/>
  <cols>
    <col min="1" max="1" width="64.8083333333333" customWidth="1"/>
    <col min="2" max="2" width="66.9416666666667" customWidth="1"/>
  </cols>
  <sheetData>
    <row r="1" ht="20.25" spans="1:2">
      <c r="A1" s="1" t="s">
        <v>273</v>
      </c>
      <c r="B1" s="1"/>
    </row>
    <row r="2" spans="1:1">
      <c r="A2" s="2" t="s">
        <v>274</v>
      </c>
    </row>
    <row r="3" ht="15" customHeight="1" spans="1:2">
      <c r="A3" s="3" t="s">
        <v>35</v>
      </c>
      <c r="B3" s="4" t="s">
        <v>36</v>
      </c>
    </row>
    <row r="4" spans="1:2">
      <c r="A4" s="3"/>
      <c r="B4" s="4"/>
    </row>
    <row r="5" spans="1:2">
      <c r="A5" s="5" t="s">
        <v>275</v>
      </c>
      <c r="B5" s="4">
        <v>1</v>
      </c>
    </row>
    <row r="6" spans="1:2">
      <c r="A6" s="6" t="s">
        <v>276</v>
      </c>
      <c r="B6" s="7"/>
    </row>
    <row r="7" spans="1:2">
      <c r="A7" s="8" t="s">
        <v>277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278</v>
      </c>
    </row>
  </sheetData>
  <mergeCells count="3">
    <mergeCell ref="A1:B1"/>
    <mergeCell ref="A3:A4"/>
    <mergeCell ref="B3:B4"/>
  </mergeCells>
  <pageMargins left="0.75" right="0.75" top="0.747916666666667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1" sqref="B1:C15"/>
    </sheetView>
  </sheetViews>
  <sheetFormatPr defaultColWidth="10" defaultRowHeight="13.5" outlineLevelCol="2"/>
  <cols>
    <col min="1" max="1" width="5.01666666666667" customWidth="1"/>
    <col min="2" max="2" width="66.2916666666667" customWidth="1"/>
    <col min="3" max="3" width="59.6666666666667" customWidth="1"/>
  </cols>
  <sheetData>
    <row r="1" ht="35.4" customHeight="1" spans="1:2">
      <c r="A1" s="10"/>
      <c r="B1" s="10"/>
    </row>
    <row r="2" ht="39.15" customHeight="1" spans="1:3">
      <c r="A2" s="10"/>
      <c r="B2" s="90" t="s">
        <v>9</v>
      </c>
      <c r="C2" s="90"/>
    </row>
    <row r="3" ht="29.35" customHeight="1" spans="1:3">
      <c r="A3" s="91"/>
      <c r="B3" s="92" t="s">
        <v>10</v>
      </c>
      <c r="C3" s="92" t="s">
        <v>11</v>
      </c>
    </row>
    <row r="4" ht="28.45" customHeight="1" spans="1:3">
      <c r="A4" s="83"/>
      <c r="B4" s="93" t="s">
        <v>12</v>
      </c>
      <c r="C4" s="68" t="s">
        <v>13</v>
      </c>
    </row>
    <row r="5" ht="28.45" customHeight="1" spans="1:3">
      <c r="A5" s="83"/>
      <c r="B5" s="93" t="s">
        <v>14</v>
      </c>
      <c r="C5" s="68" t="s">
        <v>15</v>
      </c>
    </row>
    <row r="6" ht="28.45" customHeight="1" spans="1:3">
      <c r="A6" s="83"/>
      <c r="B6" s="93" t="s">
        <v>16</v>
      </c>
      <c r="C6" s="68" t="s">
        <v>17</v>
      </c>
    </row>
    <row r="7" ht="28.45" customHeight="1" spans="1:3">
      <c r="A7" s="83"/>
      <c r="B7" s="93" t="s">
        <v>18</v>
      </c>
      <c r="C7" s="68"/>
    </row>
    <row r="8" ht="28.45" customHeight="1" spans="1:3">
      <c r="A8" s="83"/>
      <c r="B8" s="93" t="s">
        <v>19</v>
      </c>
      <c r="C8" s="68" t="s">
        <v>20</v>
      </c>
    </row>
    <row r="9" ht="28.45" customHeight="1" spans="1:3">
      <c r="A9" s="83"/>
      <c r="B9" s="93" t="s">
        <v>21</v>
      </c>
      <c r="C9" s="68" t="s">
        <v>22</v>
      </c>
    </row>
    <row r="10" ht="28.45" customHeight="1" spans="1:3">
      <c r="A10" s="83"/>
      <c r="B10" s="93" t="s">
        <v>23</v>
      </c>
      <c r="C10" s="68" t="s">
        <v>24</v>
      </c>
    </row>
    <row r="11" ht="28.45" customHeight="1" spans="1:3">
      <c r="A11" s="83"/>
      <c r="B11" s="93" t="s">
        <v>25</v>
      </c>
      <c r="C11" s="68" t="s">
        <v>26</v>
      </c>
    </row>
    <row r="12" ht="28.45" customHeight="1" spans="1:3">
      <c r="A12" s="83"/>
      <c r="B12" s="93" t="s">
        <v>27</v>
      </c>
      <c r="C12" s="68"/>
    </row>
    <row r="13" ht="28.45" customHeight="1" spans="1:3">
      <c r="A13" s="10"/>
      <c r="B13" s="93" t="s">
        <v>28</v>
      </c>
      <c r="C13" s="68"/>
    </row>
    <row r="14" ht="28.45" customHeight="1" spans="1:3">
      <c r="A14" s="10"/>
      <c r="B14" s="93" t="s">
        <v>29</v>
      </c>
      <c r="C14" s="68" t="s">
        <v>13</v>
      </c>
    </row>
    <row r="15" ht="36" customHeight="1" spans="2:3">
      <c r="B15" s="93" t="s">
        <v>30</v>
      </c>
      <c r="C15" s="50"/>
    </row>
  </sheetData>
  <mergeCells count="1">
    <mergeCell ref="B2:C2"/>
  </mergeCells>
  <pageMargins left="0.75" right="0.75" top="0.629861111111111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D12" sqref="D12"/>
    </sheetView>
  </sheetViews>
  <sheetFormatPr defaultColWidth="10" defaultRowHeight="13.5" outlineLevelCol="3"/>
  <cols>
    <col min="1" max="1" width="41.9333333333333" customWidth="1"/>
    <col min="2" max="2" width="23.725" customWidth="1"/>
    <col min="3" max="3" width="36.6416666666667" customWidth="1"/>
    <col min="4" max="4" width="25.75" customWidth="1"/>
  </cols>
  <sheetData>
    <row r="1" ht="24" customHeight="1" spans="1:4">
      <c r="A1" s="11" t="s">
        <v>31</v>
      </c>
      <c r="B1" s="11"/>
      <c r="C1" s="11"/>
      <c r="D1" s="11"/>
    </row>
    <row r="2" customHeight="1" spans="1:4">
      <c r="A2" s="83"/>
      <c r="B2" s="83"/>
      <c r="C2" s="83"/>
      <c r="D2" s="84" t="s">
        <v>32</v>
      </c>
    </row>
    <row r="3" customHeight="1" spans="1:4">
      <c r="A3" s="41" t="s">
        <v>33</v>
      </c>
      <c r="B3" s="41"/>
      <c r="C3" s="41" t="s">
        <v>34</v>
      </c>
      <c r="D3" s="41"/>
    </row>
    <row r="4" customHeight="1" spans="1:4">
      <c r="A4" s="41" t="s">
        <v>35</v>
      </c>
      <c r="B4" s="41" t="s">
        <v>36</v>
      </c>
      <c r="C4" s="41" t="s">
        <v>35</v>
      </c>
      <c r="D4" s="41" t="s">
        <v>36</v>
      </c>
    </row>
    <row r="5" customHeight="1" spans="1:4">
      <c r="A5" s="85" t="s">
        <v>37</v>
      </c>
      <c r="B5" s="63">
        <v>25345685.14</v>
      </c>
      <c r="C5" s="85" t="s">
        <v>38</v>
      </c>
      <c r="D5" s="63">
        <v>21788313.89</v>
      </c>
    </row>
    <row r="6" customHeight="1" spans="1:4">
      <c r="A6" s="85" t="s">
        <v>39</v>
      </c>
      <c r="B6" s="63"/>
      <c r="C6" s="85" t="s">
        <v>40</v>
      </c>
      <c r="D6" s="86"/>
    </row>
    <row r="7" customHeight="1" spans="1:4">
      <c r="A7" s="85" t="s">
        <v>41</v>
      </c>
      <c r="B7" s="63"/>
      <c r="C7" s="85" t="s">
        <v>42</v>
      </c>
      <c r="D7" s="86"/>
    </row>
    <row r="8" customHeight="1" spans="1:4">
      <c r="A8" s="85" t="s">
        <v>43</v>
      </c>
      <c r="B8" s="63"/>
      <c r="C8" s="85" t="s">
        <v>44</v>
      </c>
      <c r="D8" s="86"/>
    </row>
    <row r="9" customHeight="1" spans="1:4">
      <c r="A9" s="85" t="s">
        <v>45</v>
      </c>
      <c r="B9" s="63"/>
      <c r="C9" s="85" t="s">
        <v>46</v>
      </c>
      <c r="D9" s="86"/>
    </row>
    <row r="10" customHeight="1" spans="1:4">
      <c r="A10" s="85" t="s">
        <v>47</v>
      </c>
      <c r="B10" s="63"/>
      <c r="C10" s="85" t="s">
        <v>48</v>
      </c>
      <c r="D10" s="86"/>
    </row>
    <row r="11" customHeight="1" spans="1:4">
      <c r="A11" s="85" t="s">
        <v>49</v>
      </c>
      <c r="B11" s="63"/>
      <c r="C11" s="85" t="s">
        <v>50</v>
      </c>
      <c r="D11" s="86"/>
    </row>
    <row r="12" customHeight="1" spans="1:4">
      <c r="A12" s="85" t="s">
        <v>51</v>
      </c>
      <c r="B12" s="63"/>
      <c r="C12" s="85" t="s">
        <v>52</v>
      </c>
      <c r="D12" s="86">
        <v>2229392.19</v>
      </c>
    </row>
    <row r="13" customHeight="1" spans="1:4">
      <c r="A13" s="85" t="s">
        <v>53</v>
      </c>
      <c r="B13" s="63"/>
      <c r="C13" s="85" t="s">
        <v>54</v>
      </c>
      <c r="D13" s="86"/>
    </row>
    <row r="14" customHeight="1" spans="1:4">
      <c r="A14" s="85"/>
      <c r="B14" s="87"/>
      <c r="C14" s="85" t="s">
        <v>55</v>
      </c>
      <c r="D14" s="86">
        <v>1327979.06</v>
      </c>
    </row>
    <row r="15" customHeight="1" spans="1:4">
      <c r="A15" s="85"/>
      <c r="B15" s="87"/>
      <c r="C15" s="85" t="s">
        <v>56</v>
      </c>
      <c r="D15" s="86"/>
    </row>
    <row r="16" customHeight="1" spans="1:4">
      <c r="A16" s="85"/>
      <c r="B16" s="87"/>
      <c r="C16" s="85" t="s">
        <v>57</v>
      </c>
      <c r="D16" s="86"/>
    </row>
    <row r="17" customHeight="1" spans="1:4">
      <c r="A17" s="85"/>
      <c r="B17" s="87"/>
      <c r="C17" s="85" t="s">
        <v>58</v>
      </c>
      <c r="D17" s="86"/>
    </row>
    <row r="18" customHeight="1" spans="1:4">
      <c r="A18" s="85"/>
      <c r="B18" s="87"/>
      <c r="C18" s="85" t="s">
        <v>59</v>
      </c>
      <c r="D18" s="86"/>
    </row>
    <row r="19" customHeight="1" spans="1:4">
      <c r="A19" s="88"/>
      <c r="B19" s="89"/>
      <c r="C19" s="85" t="s">
        <v>60</v>
      </c>
      <c r="D19" s="86"/>
    </row>
    <row r="20" customHeight="1" spans="1:4">
      <c r="A20" s="88"/>
      <c r="B20" s="89"/>
      <c r="C20" s="85" t="s">
        <v>61</v>
      </c>
      <c r="D20" s="86"/>
    </row>
    <row r="21" customHeight="1" spans="1:4">
      <c r="A21" s="88"/>
      <c r="B21" s="89"/>
      <c r="C21" s="85" t="s">
        <v>62</v>
      </c>
      <c r="D21" s="86"/>
    </row>
    <row r="22" customHeight="1" spans="1:4">
      <c r="A22" s="88"/>
      <c r="B22" s="89"/>
      <c r="C22" s="85" t="s">
        <v>63</v>
      </c>
      <c r="D22" s="86"/>
    </row>
    <row r="23" customHeight="1" spans="1:4">
      <c r="A23" s="88"/>
      <c r="B23" s="89"/>
      <c r="C23" s="85" t="s">
        <v>64</v>
      </c>
      <c r="D23" s="86"/>
    </row>
    <row r="24" customHeight="1" spans="1:4">
      <c r="A24" s="85"/>
      <c r="B24" s="87"/>
      <c r="C24" s="85" t="s">
        <v>65</v>
      </c>
      <c r="D24" s="86"/>
    </row>
    <row r="25" customHeight="1" spans="1:4">
      <c r="A25" s="85"/>
      <c r="B25" s="87"/>
      <c r="C25" s="85" t="s">
        <v>66</v>
      </c>
      <c r="D25" s="86"/>
    </row>
    <row r="26" customHeight="1" spans="1:4">
      <c r="A26" s="85"/>
      <c r="B26" s="87"/>
      <c r="C26" s="85" t="s">
        <v>67</v>
      </c>
      <c r="D26" s="86"/>
    </row>
    <row r="27" customHeight="1" spans="1:4">
      <c r="A27" s="88"/>
      <c r="B27" s="89"/>
      <c r="C27" s="85" t="s">
        <v>68</v>
      </c>
      <c r="D27" s="86"/>
    </row>
    <row r="28" customHeight="1" spans="1:4">
      <c r="A28" s="88"/>
      <c r="B28" s="89"/>
      <c r="C28" s="85" t="s">
        <v>69</v>
      </c>
      <c r="D28" s="86"/>
    </row>
    <row r="29" customHeight="1" spans="1:4">
      <c r="A29" s="88"/>
      <c r="B29" s="89"/>
      <c r="C29" s="85" t="s">
        <v>70</v>
      </c>
      <c r="D29" s="86"/>
    </row>
    <row r="30" customHeight="1" spans="1:4">
      <c r="A30" s="88"/>
      <c r="B30" s="89"/>
      <c r="C30" s="85" t="s">
        <v>71</v>
      </c>
      <c r="D30" s="86"/>
    </row>
    <row r="31" customHeight="1" spans="1:4">
      <c r="A31" s="88"/>
      <c r="B31" s="89"/>
      <c r="C31" s="85" t="s">
        <v>72</v>
      </c>
      <c r="D31" s="86"/>
    </row>
    <row r="32" customHeight="1" spans="1:4">
      <c r="A32" s="85"/>
      <c r="B32" s="85"/>
      <c r="C32" s="85" t="s">
        <v>73</v>
      </c>
      <c r="D32" s="86"/>
    </row>
    <row r="33" customHeight="1" spans="1:4">
      <c r="A33" s="85"/>
      <c r="B33" s="85"/>
      <c r="C33" s="85" t="s">
        <v>74</v>
      </c>
      <c r="D33" s="86"/>
    </row>
    <row r="34" customHeight="1" spans="1:4">
      <c r="A34" s="85"/>
      <c r="B34" s="85"/>
      <c r="C34" s="85" t="s">
        <v>75</v>
      </c>
      <c r="D34" s="86"/>
    </row>
    <row r="35" customHeight="1" spans="1:4">
      <c r="A35" s="85"/>
      <c r="B35" s="85"/>
      <c r="C35" s="85"/>
      <c r="D35" s="85"/>
    </row>
    <row r="36" customHeight="1" spans="1:4">
      <c r="A36" s="85"/>
      <c r="B36" s="85"/>
      <c r="C36" s="85"/>
      <c r="D36" s="85"/>
    </row>
    <row r="37" customHeight="1" spans="1:4">
      <c r="A37" s="85"/>
      <c r="B37" s="85"/>
      <c r="C37" s="85"/>
      <c r="D37" s="85"/>
    </row>
    <row r="38" customHeight="1" spans="1:4">
      <c r="A38" s="88" t="s">
        <v>76</v>
      </c>
      <c r="B38" s="89">
        <f>SUM(B5:B13)</f>
        <v>25345685.14</v>
      </c>
      <c r="C38" s="88" t="s">
        <v>77</v>
      </c>
      <c r="D38" s="89">
        <f>SUM(D5:D37)</f>
        <v>25345685.14</v>
      </c>
    </row>
    <row r="39" customHeight="1" spans="1:4">
      <c r="A39" s="88" t="s">
        <v>78</v>
      </c>
      <c r="B39" s="89"/>
      <c r="C39" s="88" t="s">
        <v>79</v>
      </c>
      <c r="D39" s="89"/>
    </row>
    <row r="40" customHeight="1" spans="1:4">
      <c r="A40" s="88" t="s">
        <v>80</v>
      </c>
      <c r="B40" s="87"/>
      <c r="C40" s="85"/>
      <c r="D40" s="87"/>
    </row>
    <row r="41" customHeight="1" spans="1:4">
      <c r="A41" s="88" t="s">
        <v>81</v>
      </c>
      <c r="B41" s="89">
        <f>B38+B39</f>
        <v>25345685.14</v>
      </c>
      <c r="C41" s="88" t="s">
        <v>82</v>
      </c>
      <c r="D41" s="89">
        <f>D38+D39</f>
        <v>25345685.14</v>
      </c>
    </row>
  </sheetData>
  <mergeCells count="4">
    <mergeCell ref="A1:D1"/>
    <mergeCell ref="A2:C2"/>
    <mergeCell ref="A3:B3"/>
    <mergeCell ref="C3:D3"/>
  </mergeCells>
  <pageMargins left="0.75" right="0.75" top="0.196527777777778" bottom="0.11805555555555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A1" sqref="A1:B31"/>
    </sheetView>
  </sheetViews>
  <sheetFormatPr defaultColWidth="7.875" defaultRowHeight="12.75" customHeight="1" outlineLevelCol="2"/>
  <cols>
    <col min="1" max="1" width="68.1166666666667" style="18" customWidth="1"/>
    <col min="2" max="2" width="65.8416666666667" style="18" customWidth="1"/>
    <col min="3" max="3" width="27.375" style="18" customWidth="1"/>
    <col min="4" max="16384" width="7.875" style="17"/>
  </cols>
  <sheetData>
    <row r="1" ht="24.75" customHeight="1" spans="1:2">
      <c r="A1" s="20" t="s">
        <v>83</v>
      </c>
      <c r="B1" s="20"/>
    </row>
    <row r="2" ht="17.5" customHeight="1" spans="1:2">
      <c r="A2" s="74"/>
      <c r="B2" s="21" t="s">
        <v>32</v>
      </c>
    </row>
    <row r="3" ht="17.5" customHeight="1" spans="1:2">
      <c r="A3" s="28" t="s">
        <v>35</v>
      </c>
      <c r="B3" s="28" t="s">
        <v>36</v>
      </c>
    </row>
    <row r="4" s="17" customFormat="1" ht="17.5" customHeight="1" spans="1:2">
      <c r="A4" s="75" t="s">
        <v>84</v>
      </c>
      <c r="B4" s="76">
        <v>25345685.14</v>
      </c>
    </row>
    <row r="5" s="17" customFormat="1" ht="17.5" customHeight="1" spans="1:3">
      <c r="A5" s="77" t="s">
        <v>85</v>
      </c>
      <c r="B5" s="78">
        <v>25085685.14</v>
      </c>
      <c r="C5" s="18"/>
    </row>
    <row r="6" s="17" customFormat="1" ht="17.5" customHeight="1" spans="1:3">
      <c r="A6" s="77" t="s">
        <v>86</v>
      </c>
      <c r="B6" s="78">
        <v>260000</v>
      </c>
      <c r="C6" s="18"/>
    </row>
    <row r="7" s="17" customFormat="1" ht="17.5" customHeight="1" spans="1:3">
      <c r="A7" s="75" t="s">
        <v>87</v>
      </c>
      <c r="B7" s="78">
        <f>B8+B9</f>
        <v>0</v>
      </c>
      <c r="C7" s="18"/>
    </row>
    <row r="8" s="17" customFormat="1" ht="17.5" customHeight="1" spans="1:3">
      <c r="A8" s="77" t="s">
        <v>85</v>
      </c>
      <c r="B8" s="78"/>
      <c r="C8" s="18"/>
    </row>
    <row r="9" s="17" customFormat="1" ht="17.5" customHeight="1" spans="1:3">
      <c r="A9" s="77" t="s">
        <v>86</v>
      </c>
      <c r="B9" s="78"/>
      <c r="C9" s="18"/>
    </row>
    <row r="10" s="17" customFormat="1" ht="17.5" customHeight="1" spans="1:3">
      <c r="A10" s="75" t="s">
        <v>88</v>
      </c>
      <c r="B10" s="78"/>
      <c r="C10" s="18"/>
    </row>
    <row r="11" s="17" customFormat="1" ht="17.5" customHeight="1" spans="1:3">
      <c r="A11" s="77" t="s">
        <v>85</v>
      </c>
      <c r="B11" s="78"/>
      <c r="C11" s="18"/>
    </row>
    <row r="12" s="17" customFormat="1" ht="17.5" customHeight="1" spans="1:3">
      <c r="A12" s="77" t="s">
        <v>86</v>
      </c>
      <c r="B12" s="78"/>
      <c r="C12" s="18"/>
    </row>
    <row r="13" s="17" customFormat="1" ht="17.5" customHeight="1" spans="1:3">
      <c r="A13" s="79" t="s">
        <v>89</v>
      </c>
      <c r="B13" s="78">
        <f>SUM(B14:B16)</f>
        <v>0</v>
      </c>
      <c r="C13" s="18"/>
    </row>
    <row r="14" s="17" customFormat="1" ht="17.5" customHeight="1" spans="1:3">
      <c r="A14" s="77" t="s">
        <v>90</v>
      </c>
      <c r="B14" s="78"/>
      <c r="C14" s="18"/>
    </row>
    <row r="15" s="17" customFormat="1" ht="17.5" customHeight="1" spans="1:3">
      <c r="A15" s="77" t="s">
        <v>91</v>
      </c>
      <c r="B15" s="78"/>
      <c r="C15" s="18"/>
    </row>
    <row r="16" s="17" customFormat="1" ht="17.5" customHeight="1" spans="1:3">
      <c r="A16" s="77" t="s">
        <v>92</v>
      </c>
      <c r="B16" s="78"/>
      <c r="C16" s="18"/>
    </row>
    <row r="17" s="17" customFormat="1" ht="17.5" customHeight="1" spans="1:3">
      <c r="A17" s="79" t="s">
        <v>93</v>
      </c>
      <c r="B17" s="78"/>
      <c r="C17" s="18"/>
    </row>
    <row r="18" s="17" customFormat="1" ht="17.5" customHeight="1" spans="1:3">
      <c r="A18" s="79" t="s">
        <v>94</v>
      </c>
      <c r="B18" s="78"/>
      <c r="C18" s="18"/>
    </row>
    <row r="19" s="17" customFormat="1" ht="17.5" customHeight="1" spans="1:3">
      <c r="A19" s="79" t="s">
        <v>95</v>
      </c>
      <c r="B19" s="78"/>
      <c r="C19" s="18"/>
    </row>
    <row r="20" s="17" customFormat="1" ht="17.5" customHeight="1" spans="1:3">
      <c r="A20" s="79" t="s">
        <v>96</v>
      </c>
      <c r="B20" s="78"/>
      <c r="C20" s="18"/>
    </row>
    <row r="21" s="17" customFormat="1" ht="17.5" customHeight="1" spans="1:3">
      <c r="A21" s="79" t="s">
        <v>97</v>
      </c>
      <c r="B21" s="76">
        <f>B22+B25+B28+B29</f>
        <v>0</v>
      </c>
      <c r="C21" s="18"/>
    </row>
    <row r="22" s="17" customFormat="1" ht="17.5" customHeight="1" spans="1:3">
      <c r="A22" s="77" t="s">
        <v>98</v>
      </c>
      <c r="B22" s="76">
        <f>B23+B24</f>
        <v>0</v>
      </c>
      <c r="C22" s="18"/>
    </row>
    <row r="23" s="17" customFormat="1" ht="17.5" customHeight="1" spans="1:3">
      <c r="A23" s="77" t="s">
        <v>99</v>
      </c>
      <c r="B23" s="76"/>
      <c r="C23" s="18"/>
    </row>
    <row r="24" s="17" customFormat="1" ht="17.5" customHeight="1" spans="1:3">
      <c r="A24" s="77" t="s">
        <v>100</v>
      </c>
      <c r="B24" s="76"/>
      <c r="C24" s="18"/>
    </row>
    <row r="25" s="17" customFormat="1" ht="17.5" customHeight="1" spans="1:3">
      <c r="A25" s="77" t="s">
        <v>101</v>
      </c>
      <c r="B25" s="76">
        <f>B26+B27</f>
        <v>0</v>
      </c>
      <c r="C25" s="18"/>
    </row>
    <row r="26" s="17" customFormat="1" ht="17.5" customHeight="1" spans="1:3">
      <c r="A26" s="77" t="s">
        <v>102</v>
      </c>
      <c r="B26" s="76"/>
      <c r="C26" s="18"/>
    </row>
    <row r="27" s="17" customFormat="1" ht="17.5" customHeight="1" spans="1:3">
      <c r="A27" s="77" t="s">
        <v>103</v>
      </c>
      <c r="B27" s="76"/>
      <c r="C27" s="18"/>
    </row>
    <row r="28" s="17" customFormat="1" ht="17.5" customHeight="1" spans="1:3">
      <c r="A28" s="77" t="s">
        <v>104</v>
      </c>
      <c r="B28" s="76"/>
      <c r="C28" s="18"/>
    </row>
    <row r="29" s="17" customFormat="1" ht="17.5" customHeight="1" spans="1:3">
      <c r="A29" s="77" t="s">
        <v>105</v>
      </c>
      <c r="B29" s="76"/>
      <c r="C29" s="18"/>
    </row>
    <row r="30" ht="17.5" customHeight="1" spans="1:2">
      <c r="A30" s="80"/>
      <c r="B30" s="76"/>
    </row>
    <row r="31" s="17" customFormat="1" ht="17.5" customHeight="1" spans="1:3">
      <c r="A31" s="81" t="s">
        <v>106</v>
      </c>
      <c r="B31" s="82">
        <f>B4+B7+B13+B17+B18+B19+B20+B21</f>
        <v>25345685.14</v>
      </c>
      <c r="C31" s="18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236111111111111" bottom="0.314583333333333" header="0" footer="0.196527777777778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:F18"/>
    </sheetView>
  </sheetViews>
  <sheetFormatPr defaultColWidth="10" defaultRowHeight="13.5" outlineLevelCol="5"/>
  <cols>
    <col min="1" max="1" width="21.55" customWidth="1"/>
    <col min="2" max="2" width="25.3166666666667" customWidth="1"/>
    <col min="3" max="3" width="25.875" customWidth="1"/>
    <col min="4" max="4" width="22.6833333333333" customWidth="1"/>
    <col min="5" max="5" width="20.4666666666667" customWidth="1"/>
    <col min="6" max="6" width="15.8583333333333" customWidth="1"/>
  </cols>
  <sheetData>
    <row r="1" ht="39.85" customHeight="1" spans="1:6">
      <c r="A1" s="11" t="s">
        <v>107</v>
      </c>
      <c r="B1" s="11"/>
      <c r="C1" s="11"/>
      <c r="D1" s="11"/>
      <c r="E1" s="11"/>
      <c r="F1" s="11"/>
    </row>
    <row r="2" ht="22.75" customHeight="1" spans="1:6">
      <c r="A2" s="12"/>
      <c r="B2" s="12"/>
      <c r="C2" s="12"/>
      <c r="D2" s="12"/>
      <c r="E2" s="12"/>
      <c r="F2" s="12" t="s">
        <v>32</v>
      </c>
    </row>
    <row r="3" ht="33" customHeight="1" spans="1:6">
      <c r="A3" s="67" t="s">
        <v>108</v>
      </c>
      <c r="B3" s="67" t="s">
        <v>109</v>
      </c>
      <c r="C3" s="67" t="s">
        <v>110</v>
      </c>
      <c r="D3" s="67" t="s">
        <v>111</v>
      </c>
      <c r="E3" s="67" t="s">
        <v>112</v>
      </c>
      <c r="F3" s="67" t="s">
        <v>113</v>
      </c>
    </row>
    <row r="4" ht="29.75" customHeight="1" spans="1:6">
      <c r="A4" s="68" t="s">
        <v>114</v>
      </c>
      <c r="B4" s="44"/>
      <c r="C4" s="69">
        <f>D4+E4</f>
        <v>25345685.14</v>
      </c>
      <c r="D4" s="44">
        <f>D5+D10+D16</f>
        <v>24658885.14</v>
      </c>
      <c r="E4" s="44">
        <f>E5</f>
        <v>686800</v>
      </c>
      <c r="F4" s="70"/>
    </row>
    <row r="5" ht="29.75" customHeight="1" spans="1:6">
      <c r="A5" s="56" t="s">
        <v>115</v>
      </c>
      <c r="B5" s="56" t="s">
        <v>116</v>
      </c>
      <c r="C5" s="71">
        <f>D5+E5</f>
        <v>21788313.89</v>
      </c>
      <c r="D5" s="44">
        <f>D6</f>
        <v>21101513.89</v>
      </c>
      <c r="E5" s="44">
        <f>E6</f>
        <v>686800</v>
      </c>
      <c r="F5" s="70"/>
    </row>
    <row r="6" ht="29.75" customHeight="1" spans="1:6">
      <c r="A6" s="56" t="s">
        <v>117</v>
      </c>
      <c r="B6" s="56" t="s">
        <v>118</v>
      </c>
      <c r="C6" s="71">
        <f t="shared" ref="C6:C18" si="0">D6+E6</f>
        <v>21788313.89</v>
      </c>
      <c r="D6" s="44">
        <f>D7</f>
        <v>21101513.89</v>
      </c>
      <c r="E6" s="44">
        <f>E7+E8+E9</f>
        <v>686800</v>
      </c>
      <c r="F6" s="70"/>
    </row>
    <row r="7" ht="29.75" customHeight="1" spans="1:6">
      <c r="A7" s="57" t="s">
        <v>119</v>
      </c>
      <c r="B7" s="57" t="s">
        <v>120</v>
      </c>
      <c r="C7" s="72">
        <f t="shared" si="0"/>
        <v>21528313.89</v>
      </c>
      <c r="D7" s="26">
        <v>21101513.89</v>
      </c>
      <c r="E7" s="26">
        <v>426800</v>
      </c>
      <c r="F7" s="73"/>
    </row>
    <row r="8" ht="29.75" customHeight="1" spans="1:6">
      <c r="A8" s="57" t="s">
        <v>121</v>
      </c>
      <c r="B8" s="57" t="s">
        <v>122</v>
      </c>
      <c r="C8" s="72">
        <f t="shared" si="0"/>
        <v>200000</v>
      </c>
      <c r="D8" s="32"/>
      <c r="E8" s="26">
        <v>200000</v>
      </c>
      <c r="F8" s="73"/>
    </row>
    <row r="9" ht="29.75" customHeight="1" spans="1:6">
      <c r="A9" s="57" t="s">
        <v>123</v>
      </c>
      <c r="B9" s="57" t="s">
        <v>124</v>
      </c>
      <c r="C9" s="72">
        <f t="shared" si="0"/>
        <v>60000</v>
      </c>
      <c r="D9" s="32"/>
      <c r="E9" s="26">
        <v>60000</v>
      </c>
      <c r="F9" s="73"/>
    </row>
    <row r="10" ht="29.75" customHeight="1" spans="1:6">
      <c r="A10" s="56">
        <v>208</v>
      </c>
      <c r="B10" s="56" t="s">
        <v>125</v>
      </c>
      <c r="C10" s="71">
        <f t="shared" si="0"/>
        <v>2229392.19</v>
      </c>
      <c r="D10" s="44">
        <f>D11+D14</f>
        <v>2229392.19</v>
      </c>
      <c r="E10" s="32"/>
      <c r="F10" s="50"/>
    </row>
    <row r="11" ht="29.75" customHeight="1" spans="1:6">
      <c r="A11" s="56">
        <v>20805</v>
      </c>
      <c r="B11" s="56" t="s">
        <v>126</v>
      </c>
      <c r="C11" s="71">
        <f t="shared" si="0"/>
        <v>2127963.76</v>
      </c>
      <c r="D11" s="44">
        <f>D12+D13</f>
        <v>2127963.76</v>
      </c>
      <c r="E11" s="32"/>
      <c r="F11" s="50"/>
    </row>
    <row r="12" ht="29.75" customHeight="1" spans="1:6">
      <c r="A12" s="57" t="s">
        <v>127</v>
      </c>
      <c r="B12" s="58" t="s">
        <v>128</v>
      </c>
      <c r="C12" s="72">
        <f t="shared" si="0"/>
        <v>383031.6</v>
      </c>
      <c r="D12" s="26">
        <v>383031.6</v>
      </c>
      <c r="E12" s="32"/>
      <c r="F12" s="50"/>
    </row>
    <row r="13" ht="37" customHeight="1" spans="1:6">
      <c r="A13" s="57">
        <v>2080505</v>
      </c>
      <c r="B13" s="58" t="s">
        <v>129</v>
      </c>
      <c r="C13" s="72">
        <f t="shared" si="0"/>
        <v>1744932.16</v>
      </c>
      <c r="D13" s="26">
        <v>1744932.16</v>
      </c>
      <c r="E13" s="32"/>
      <c r="F13" s="50"/>
    </row>
    <row r="14" ht="29.75" customHeight="1" spans="1:6">
      <c r="A14" s="56">
        <v>20899</v>
      </c>
      <c r="B14" s="56" t="s">
        <v>130</v>
      </c>
      <c r="C14" s="71">
        <f t="shared" si="0"/>
        <v>101428.43</v>
      </c>
      <c r="D14" s="44">
        <v>101428.43</v>
      </c>
      <c r="E14" s="32"/>
      <c r="F14" s="50"/>
    </row>
    <row r="15" ht="29.75" customHeight="1" spans="1:6">
      <c r="A15" s="57">
        <v>2089999</v>
      </c>
      <c r="B15" s="57" t="s">
        <v>130</v>
      </c>
      <c r="C15" s="72">
        <f t="shared" si="0"/>
        <v>101428.43</v>
      </c>
      <c r="D15" s="26">
        <v>101428.43</v>
      </c>
      <c r="E15" s="32"/>
      <c r="F15" s="50"/>
    </row>
    <row r="16" ht="29.75" customHeight="1" spans="1:6">
      <c r="A16" s="56">
        <v>210</v>
      </c>
      <c r="B16" s="56" t="s">
        <v>131</v>
      </c>
      <c r="C16" s="71">
        <f t="shared" si="0"/>
        <v>1327979.06</v>
      </c>
      <c r="D16" s="44">
        <v>1327979.06</v>
      </c>
      <c r="E16" s="32"/>
      <c r="F16" s="50"/>
    </row>
    <row r="17" ht="29.75" customHeight="1" spans="1:6">
      <c r="A17" s="56" t="s">
        <v>132</v>
      </c>
      <c r="B17" s="56" t="s">
        <v>133</v>
      </c>
      <c r="C17" s="71">
        <f t="shared" si="0"/>
        <v>1327979.06</v>
      </c>
      <c r="D17" s="44">
        <v>1327979.06</v>
      </c>
      <c r="E17" s="32"/>
      <c r="F17" s="50"/>
    </row>
    <row r="18" ht="29.75" customHeight="1" spans="1:6">
      <c r="A18" s="57">
        <v>2101101</v>
      </c>
      <c r="B18" s="58" t="s">
        <v>134</v>
      </c>
      <c r="C18" s="72">
        <f t="shared" si="0"/>
        <v>1327979.06</v>
      </c>
      <c r="D18" s="26">
        <v>1327979.06</v>
      </c>
      <c r="E18" s="32"/>
      <c r="F18" s="50"/>
    </row>
  </sheetData>
  <mergeCells count="1">
    <mergeCell ref="A1:F1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1" sqref="A1:D36"/>
    </sheetView>
  </sheetViews>
  <sheetFormatPr defaultColWidth="10" defaultRowHeight="13.5" outlineLevelCol="6"/>
  <cols>
    <col min="1" max="1" width="35.275" customWidth="1"/>
    <col min="2" max="2" width="31.875" customWidth="1"/>
    <col min="3" max="3" width="36.6416666666667" customWidth="1"/>
    <col min="4" max="4" width="26.3833333333333" customWidth="1"/>
    <col min="5" max="5" width="18.725" customWidth="1"/>
    <col min="6" max="8" width="9.76666666666667" customWidth="1"/>
  </cols>
  <sheetData>
    <row r="1" ht="24" customHeight="1" spans="1:7">
      <c r="A1" s="11" t="s">
        <v>135</v>
      </c>
      <c r="B1" s="11"/>
      <c r="C1" s="11"/>
      <c r="D1" s="11"/>
      <c r="E1" s="10"/>
      <c r="F1" s="10"/>
      <c r="G1" s="10"/>
    </row>
    <row r="2" ht="15.5" customHeight="1" spans="1:7">
      <c r="A2" s="12"/>
      <c r="B2" s="12"/>
      <c r="C2" s="43" t="s">
        <v>32</v>
      </c>
      <c r="D2" s="43"/>
      <c r="E2" s="12"/>
      <c r="F2" s="12"/>
      <c r="G2" s="12"/>
    </row>
    <row r="3" ht="15.5" customHeight="1" spans="1:7">
      <c r="A3" s="41" t="s">
        <v>33</v>
      </c>
      <c r="B3" s="41"/>
      <c r="C3" s="41" t="s">
        <v>34</v>
      </c>
      <c r="D3" s="41"/>
      <c r="E3" s="12"/>
      <c r="F3" s="12"/>
      <c r="G3" s="12"/>
    </row>
    <row r="4" ht="15.5" customHeight="1" spans="1:7">
      <c r="A4" s="41" t="s">
        <v>35</v>
      </c>
      <c r="B4" s="41" t="s">
        <v>36</v>
      </c>
      <c r="C4" s="41" t="s">
        <v>35</v>
      </c>
      <c r="D4" s="41" t="s">
        <v>114</v>
      </c>
      <c r="E4" s="12"/>
      <c r="F4" s="12"/>
      <c r="G4" s="12"/>
    </row>
    <row r="5" ht="15.5" customHeight="1" spans="1:7">
      <c r="A5" s="15" t="s">
        <v>136</v>
      </c>
      <c r="B5" s="62">
        <f>SUM(B6:B8)</f>
        <v>25345685.14</v>
      </c>
      <c r="C5" s="15" t="s">
        <v>137</v>
      </c>
      <c r="D5" s="62">
        <v>25345685.14</v>
      </c>
      <c r="E5" s="12"/>
      <c r="F5" s="12"/>
      <c r="G5" s="12"/>
    </row>
    <row r="6" ht="15.5" customHeight="1" spans="1:7">
      <c r="A6" s="15" t="s">
        <v>138</v>
      </c>
      <c r="B6" s="63">
        <v>25345685.14</v>
      </c>
      <c r="C6" s="15" t="s">
        <v>139</v>
      </c>
      <c r="D6" s="63">
        <v>21788313.89</v>
      </c>
      <c r="E6" s="12"/>
      <c r="F6" s="12"/>
      <c r="G6" s="12"/>
    </row>
    <row r="7" ht="15.5" customHeight="1" spans="1:7">
      <c r="A7" s="15" t="s">
        <v>140</v>
      </c>
      <c r="B7" s="63"/>
      <c r="C7" s="15" t="s">
        <v>141</v>
      </c>
      <c r="D7" s="63"/>
      <c r="E7" s="12"/>
      <c r="F7" s="12"/>
      <c r="G7" s="12"/>
    </row>
    <row r="8" ht="15.5" customHeight="1" spans="1:7">
      <c r="A8" s="15" t="s">
        <v>142</v>
      </c>
      <c r="B8" s="63"/>
      <c r="C8" s="15" t="s">
        <v>143</v>
      </c>
      <c r="D8" s="63"/>
      <c r="E8" s="12"/>
      <c r="F8" s="12"/>
      <c r="G8" s="12"/>
    </row>
    <row r="9" ht="15.5" customHeight="1" spans="1:7">
      <c r="A9" s="15"/>
      <c r="B9" s="64"/>
      <c r="C9" s="15" t="s">
        <v>144</v>
      </c>
      <c r="D9" s="63"/>
      <c r="E9" s="12"/>
      <c r="F9" s="12"/>
      <c r="G9" s="12"/>
    </row>
    <row r="10" ht="15.5" customHeight="1" spans="1:7">
      <c r="A10" s="15"/>
      <c r="B10" s="64"/>
      <c r="C10" s="15" t="s">
        <v>145</v>
      </c>
      <c r="D10" s="63"/>
      <c r="E10" s="12"/>
      <c r="F10" s="12"/>
      <c r="G10" s="12"/>
    </row>
    <row r="11" ht="15.5" customHeight="1" spans="1:7">
      <c r="A11" s="15"/>
      <c r="B11" s="64"/>
      <c r="C11" s="15" t="s">
        <v>146</v>
      </c>
      <c r="D11" s="63"/>
      <c r="E11" s="12"/>
      <c r="F11" s="12"/>
      <c r="G11" s="12"/>
    </row>
    <row r="12" ht="15.5" customHeight="1" spans="1:7">
      <c r="A12" s="40"/>
      <c r="B12" s="61"/>
      <c r="C12" s="15" t="s">
        <v>147</v>
      </c>
      <c r="D12" s="63"/>
      <c r="E12" s="12"/>
      <c r="F12" s="12"/>
      <c r="G12" s="12"/>
    </row>
    <row r="13" ht="15.5" customHeight="1" spans="1:7">
      <c r="A13" s="15"/>
      <c r="B13" s="64"/>
      <c r="C13" s="15" t="s">
        <v>148</v>
      </c>
      <c r="D13" s="63">
        <v>2229392.19</v>
      </c>
      <c r="E13" s="12"/>
      <c r="F13" s="12"/>
      <c r="G13" s="42"/>
    </row>
    <row r="14" ht="15.5" customHeight="1" spans="1:7">
      <c r="A14" s="15"/>
      <c r="B14" s="64"/>
      <c r="C14" s="15" t="s">
        <v>149</v>
      </c>
      <c r="D14" s="63"/>
      <c r="E14" s="12"/>
      <c r="F14" s="12"/>
      <c r="G14" s="12"/>
    </row>
    <row r="15" ht="15.5" customHeight="1" spans="1:7">
      <c r="A15" s="15"/>
      <c r="B15" s="64"/>
      <c r="C15" s="15" t="s">
        <v>150</v>
      </c>
      <c r="D15" s="63">
        <v>1327979.06</v>
      </c>
      <c r="E15" s="12"/>
      <c r="F15" s="12"/>
      <c r="G15" s="12"/>
    </row>
    <row r="16" ht="15.5" customHeight="1" spans="1:7">
      <c r="A16" s="15"/>
      <c r="B16" s="64"/>
      <c r="C16" s="15" t="s">
        <v>151</v>
      </c>
      <c r="D16" s="63"/>
      <c r="E16" s="12"/>
      <c r="F16" s="12"/>
      <c r="G16" s="12"/>
    </row>
    <row r="17" ht="15.5" customHeight="1" spans="1:7">
      <c r="A17" s="15"/>
      <c r="B17" s="64"/>
      <c r="C17" s="15" t="s">
        <v>152</v>
      </c>
      <c r="D17" s="63"/>
      <c r="E17" s="12"/>
      <c r="F17" s="12"/>
      <c r="G17" s="12"/>
    </row>
    <row r="18" ht="15.5" customHeight="1" spans="1:7">
      <c r="A18" s="15"/>
      <c r="B18" s="15"/>
      <c r="C18" s="15" t="s">
        <v>153</v>
      </c>
      <c r="D18" s="63"/>
      <c r="E18" s="12"/>
      <c r="F18" s="12"/>
      <c r="G18" s="12"/>
    </row>
    <row r="19" ht="15.5" customHeight="1" spans="1:7">
      <c r="A19" s="15"/>
      <c r="B19" s="15"/>
      <c r="C19" s="15" t="s">
        <v>154</v>
      </c>
      <c r="D19" s="63"/>
      <c r="E19" s="12"/>
      <c r="F19" s="12"/>
      <c r="G19" s="12"/>
    </row>
    <row r="20" ht="15.5" customHeight="1" spans="1:7">
      <c r="A20" s="15"/>
      <c r="B20" s="15"/>
      <c r="C20" s="15" t="s">
        <v>155</v>
      </c>
      <c r="D20" s="63"/>
      <c r="E20" s="12"/>
      <c r="F20" s="12"/>
      <c r="G20" s="12"/>
    </row>
    <row r="21" ht="15.5" customHeight="1" spans="1:7">
      <c r="A21" s="15"/>
      <c r="B21" s="15"/>
      <c r="C21" s="15" t="s">
        <v>156</v>
      </c>
      <c r="D21" s="63"/>
      <c r="E21" s="12"/>
      <c r="F21" s="12"/>
      <c r="G21" s="12"/>
    </row>
    <row r="22" ht="15.5" customHeight="1" spans="1:7">
      <c r="A22" s="15"/>
      <c r="B22" s="15"/>
      <c r="C22" s="15" t="s">
        <v>157</v>
      </c>
      <c r="D22" s="63"/>
      <c r="E22" s="12"/>
      <c r="F22" s="12"/>
      <c r="G22" s="12"/>
    </row>
    <row r="23" ht="15.5" customHeight="1" spans="1:7">
      <c r="A23" s="15"/>
      <c r="B23" s="15"/>
      <c r="C23" s="15" t="s">
        <v>158</v>
      </c>
      <c r="D23" s="63"/>
      <c r="E23" s="12"/>
      <c r="F23" s="12"/>
      <c r="G23" s="12"/>
    </row>
    <row r="24" ht="15.5" customHeight="1" spans="1:7">
      <c r="A24" s="15"/>
      <c r="B24" s="15"/>
      <c r="C24" s="15" t="s">
        <v>159</v>
      </c>
      <c r="D24" s="63"/>
      <c r="E24" s="12"/>
      <c r="F24" s="12"/>
      <c r="G24" s="12"/>
    </row>
    <row r="25" ht="15.5" customHeight="1" spans="1:7">
      <c r="A25" s="15"/>
      <c r="B25" s="15"/>
      <c r="C25" s="15" t="s">
        <v>160</v>
      </c>
      <c r="D25" s="63"/>
      <c r="E25" s="12"/>
      <c r="F25" s="12"/>
      <c r="G25" s="12"/>
    </row>
    <row r="26" ht="15.5" customHeight="1" spans="1:7">
      <c r="A26" s="15"/>
      <c r="B26" s="15"/>
      <c r="C26" s="15" t="s">
        <v>161</v>
      </c>
      <c r="D26" s="63"/>
      <c r="E26" s="12"/>
      <c r="F26" s="12"/>
      <c r="G26" s="12"/>
    </row>
    <row r="27" ht="15.5" customHeight="1" spans="1:7">
      <c r="A27" s="15"/>
      <c r="B27" s="15"/>
      <c r="C27" s="15" t="s">
        <v>162</v>
      </c>
      <c r="D27" s="63"/>
      <c r="E27" s="12"/>
      <c r="F27" s="12"/>
      <c r="G27" s="12"/>
    </row>
    <row r="28" ht="15.5" customHeight="1" spans="1:7">
      <c r="A28" s="15"/>
      <c r="B28" s="15"/>
      <c r="C28" s="15" t="s">
        <v>163</v>
      </c>
      <c r="D28" s="63"/>
      <c r="E28" s="12"/>
      <c r="F28" s="12"/>
      <c r="G28" s="12"/>
    </row>
    <row r="29" ht="15.5" customHeight="1" spans="1:7">
      <c r="A29" s="15"/>
      <c r="B29" s="15"/>
      <c r="C29" s="15" t="s">
        <v>164</v>
      </c>
      <c r="D29" s="63"/>
      <c r="E29" s="12"/>
      <c r="F29" s="12"/>
      <c r="G29" s="12"/>
    </row>
    <row r="30" ht="15.5" customHeight="1" spans="1:7">
      <c r="A30" s="15"/>
      <c r="B30" s="15"/>
      <c r="C30" s="15" t="s">
        <v>165</v>
      </c>
      <c r="D30" s="63"/>
      <c r="E30" s="12"/>
      <c r="F30" s="12"/>
      <c r="G30" s="12"/>
    </row>
    <row r="31" ht="15.5" customHeight="1" spans="1:7">
      <c r="A31" s="15"/>
      <c r="B31" s="15"/>
      <c r="C31" s="15" t="s">
        <v>166</v>
      </c>
      <c r="D31" s="63"/>
      <c r="E31" s="12"/>
      <c r="F31" s="12"/>
      <c r="G31" s="12"/>
    </row>
    <row r="32" ht="15.5" customHeight="1" spans="1:7">
      <c r="A32" s="15"/>
      <c r="B32" s="15"/>
      <c r="C32" s="15" t="s">
        <v>167</v>
      </c>
      <c r="D32" s="63"/>
      <c r="E32" s="12"/>
      <c r="F32" s="12"/>
      <c r="G32" s="12"/>
    </row>
    <row r="33" ht="15.5" customHeight="1" spans="1:7">
      <c r="A33" s="15"/>
      <c r="B33" s="15"/>
      <c r="C33" s="15" t="s">
        <v>168</v>
      </c>
      <c r="D33" s="63"/>
      <c r="E33" s="12"/>
      <c r="F33" s="12"/>
      <c r="G33" s="12"/>
    </row>
    <row r="34" ht="15.5" customHeight="1" spans="1:7">
      <c r="A34" s="15"/>
      <c r="B34" s="15"/>
      <c r="C34" s="15" t="s">
        <v>169</v>
      </c>
      <c r="D34" s="63"/>
      <c r="E34" s="12"/>
      <c r="F34" s="12"/>
      <c r="G34" s="12"/>
    </row>
    <row r="35" ht="15.5" customHeight="1" spans="1:7">
      <c r="A35" s="15"/>
      <c r="B35" s="15"/>
      <c r="C35" s="15" t="s">
        <v>170</v>
      </c>
      <c r="D35" s="62"/>
      <c r="E35" s="12"/>
      <c r="F35" s="12"/>
      <c r="G35" s="12"/>
    </row>
    <row r="36" ht="15.5" customHeight="1" spans="1:7">
      <c r="A36" s="41" t="s">
        <v>171</v>
      </c>
      <c r="B36" s="65">
        <f>B5</f>
        <v>25345685.14</v>
      </c>
      <c r="C36" s="41" t="s">
        <v>172</v>
      </c>
      <c r="D36" s="66">
        <f>D5</f>
        <v>25345685.14</v>
      </c>
      <c r="E36" s="42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156944444444444" bottom="0.15694444444444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D28" sqref="D28"/>
    </sheetView>
  </sheetViews>
  <sheetFormatPr defaultColWidth="10" defaultRowHeight="13.5" outlineLevelRow="6"/>
  <cols>
    <col min="1" max="1" width="18.4166666666667" customWidth="1"/>
    <col min="2" max="2" width="14.75" customWidth="1"/>
    <col min="3" max="3" width="14.925" customWidth="1"/>
    <col min="4" max="4" width="14" customWidth="1"/>
    <col min="5" max="5" width="11.6333333333333" customWidth="1"/>
    <col min="6" max="6" width="10.275" customWidth="1"/>
    <col min="7" max="7" width="10.95" customWidth="1"/>
    <col min="8" max="8" width="9.79166666666667" customWidth="1"/>
    <col min="9" max="9" width="9.08333333333333" customWidth="1"/>
    <col min="10" max="10" width="10.1583333333333" customWidth="1"/>
    <col min="11" max="11" width="10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3" t="s">
        <v>32</v>
      </c>
      <c r="K3" s="43"/>
    </row>
    <row r="4" ht="22.75" customHeight="1" spans="1:11">
      <c r="A4" s="41" t="s">
        <v>174</v>
      </c>
      <c r="B4" s="41" t="s">
        <v>114</v>
      </c>
      <c r="C4" s="41" t="s">
        <v>175</v>
      </c>
      <c r="D4" s="41"/>
      <c r="E4" s="41"/>
      <c r="F4" s="41" t="s">
        <v>176</v>
      </c>
      <c r="G4" s="41"/>
      <c r="H4" s="41"/>
      <c r="I4" s="41" t="s">
        <v>177</v>
      </c>
      <c r="J4" s="41"/>
      <c r="K4" s="41"/>
    </row>
    <row r="5" ht="22.75" customHeight="1" spans="1:11">
      <c r="A5" s="41"/>
      <c r="B5" s="41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0" t="s">
        <v>114</v>
      </c>
      <c r="B6" s="59">
        <f>B7</f>
        <v>25345685.14</v>
      </c>
      <c r="C6" s="59">
        <f>C7</f>
        <v>25345685.14</v>
      </c>
      <c r="D6" s="59">
        <f>D7</f>
        <v>24658885.14</v>
      </c>
      <c r="E6" s="59">
        <f>E7</f>
        <v>686800</v>
      </c>
      <c r="F6" s="59"/>
      <c r="G6" s="59"/>
      <c r="H6" s="59"/>
      <c r="I6" s="59"/>
      <c r="J6" s="59"/>
      <c r="K6" s="59"/>
    </row>
    <row r="7" ht="22.75" customHeight="1" spans="1:11">
      <c r="A7" s="60" t="s">
        <v>178</v>
      </c>
      <c r="B7" s="59">
        <f>C7</f>
        <v>25345685.14</v>
      </c>
      <c r="C7" s="59">
        <f>D7+E7</f>
        <v>25345685.14</v>
      </c>
      <c r="D7" s="61">
        <v>24658885.14</v>
      </c>
      <c r="E7" s="61">
        <v>686800</v>
      </c>
      <c r="F7" s="61"/>
      <c r="G7" s="61"/>
      <c r="H7" s="61"/>
      <c r="I7" s="61"/>
      <c r="J7" s="61"/>
      <c r="K7" s="6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590277777777778" right="0.550694444444444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2" sqref="A2:E20"/>
    </sheetView>
  </sheetViews>
  <sheetFormatPr defaultColWidth="10" defaultRowHeight="13.5" outlineLevelCol="4"/>
  <cols>
    <col min="1" max="1" width="23.25" customWidth="1"/>
    <col min="2" max="2" width="25.7833333333333" customWidth="1"/>
    <col min="3" max="3" width="26.9" customWidth="1"/>
    <col min="4" max="4" width="28.275" customWidth="1"/>
    <col min="5" max="5" width="26.5666666666667" customWidth="1"/>
  </cols>
  <sheetData>
    <row r="1" ht="14.3" customHeight="1" spans="1:1">
      <c r="A1" s="51"/>
    </row>
    <row r="2" ht="36.9" customHeight="1" spans="1:5">
      <c r="A2" s="11" t="s">
        <v>179</v>
      </c>
      <c r="B2" s="11"/>
      <c r="C2" s="11"/>
      <c r="D2" s="11"/>
      <c r="E2" s="11"/>
    </row>
    <row r="3" ht="21.85" customHeight="1" spans="1:5">
      <c r="A3" s="12"/>
      <c r="B3" s="12"/>
      <c r="C3" s="43" t="s">
        <v>32</v>
      </c>
      <c r="D3" s="43"/>
      <c r="E3" s="43"/>
    </row>
    <row r="4" ht="22.75" customHeight="1" spans="1:5">
      <c r="A4" s="44" t="s">
        <v>180</v>
      </c>
      <c r="B4" s="44"/>
      <c r="C4" s="44" t="s">
        <v>175</v>
      </c>
      <c r="D4" s="44"/>
      <c r="E4" s="44"/>
    </row>
    <row r="5" ht="22.75" customHeight="1" spans="1:5">
      <c r="A5" s="52" t="s">
        <v>181</v>
      </c>
      <c r="B5" s="52" t="s">
        <v>182</v>
      </c>
      <c r="C5" s="53" t="s">
        <v>114</v>
      </c>
      <c r="D5" s="52" t="s">
        <v>111</v>
      </c>
      <c r="E5" s="52" t="s">
        <v>112</v>
      </c>
    </row>
    <row r="6" ht="22.75" customHeight="1" spans="1:5">
      <c r="A6" s="54"/>
      <c r="B6" s="55" t="s">
        <v>114</v>
      </c>
      <c r="C6" s="53">
        <v>25345685.14</v>
      </c>
      <c r="D6" s="52">
        <v>24658885.14</v>
      </c>
      <c r="E6" s="52">
        <v>686800</v>
      </c>
    </row>
    <row r="7" ht="29" customHeight="1" spans="1:5">
      <c r="A7" s="56" t="s">
        <v>115</v>
      </c>
      <c r="B7" s="56" t="s">
        <v>116</v>
      </c>
      <c r="C7" s="44">
        <v>21788313.89</v>
      </c>
      <c r="D7" s="44">
        <v>21101513.89</v>
      </c>
      <c r="E7" s="44">
        <v>686800</v>
      </c>
    </row>
    <row r="8" ht="29" customHeight="1" spans="1:5">
      <c r="A8" s="56" t="s">
        <v>117</v>
      </c>
      <c r="B8" s="56" t="s">
        <v>118</v>
      </c>
      <c r="C8" s="44">
        <v>21788313.89</v>
      </c>
      <c r="D8" s="44">
        <v>21101513.89</v>
      </c>
      <c r="E8" s="44">
        <v>686800</v>
      </c>
    </row>
    <row r="9" ht="29" customHeight="1" spans="1:5">
      <c r="A9" s="57" t="s">
        <v>119</v>
      </c>
      <c r="B9" s="57" t="s">
        <v>120</v>
      </c>
      <c r="C9" s="26">
        <v>21528313.89</v>
      </c>
      <c r="D9" s="26">
        <v>21101513.89</v>
      </c>
      <c r="E9" s="26">
        <v>426800</v>
      </c>
    </row>
    <row r="10" ht="29" customHeight="1" spans="1:5">
      <c r="A10" s="57" t="s">
        <v>121</v>
      </c>
      <c r="B10" s="57" t="s">
        <v>122</v>
      </c>
      <c r="C10" s="32">
        <v>200000</v>
      </c>
      <c r="D10" s="32"/>
      <c r="E10" s="32">
        <v>200000</v>
      </c>
    </row>
    <row r="11" ht="29" customHeight="1" spans="1:5">
      <c r="A11" s="57" t="s">
        <v>123</v>
      </c>
      <c r="B11" s="57" t="s">
        <v>124</v>
      </c>
      <c r="C11" s="32">
        <v>60000</v>
      </c>
      <c r="D11" s="32"/>
      <c r="E11" s="32">
        <v>60000</v>
      </c>
    </row>
    <row r="12" ht="29" customHeight="1" spans="1:5">
      <c r="A12" s="56">
        <v>208</v>
      </c>
      <c r="B12" s="56" t="s">
        <v>125</v>
      </c>
      <c r="C12" s="32">
        <v>2229392.19</v>
      </c>
      <c r="D12" s="32">
        <v>2229392.19</v>
      </c>
      <c r="E12" s="32"/>
    </row>
    <row r="13" ht="29" customHeight="1" spans="1:5">
      <c r="A13" s="56">
        <v>20805</v>
      </c>
      <c r="B13" s="56" t="s">
        <v>126</v>
      </c>
      <c r="C13" s="32">
        <v>2127963.76</v>
      </c>
      <c r="D13" s="32">
        <v>2127963.76</v>
      </c>
      <c r="E13" s="32"/>
    </row>
    <row r="14" ht="29" customHeight="1" spans="1:5">
      <c r="A14" s="57" t="s">
        <v>127</v>
      </c>
      <c r="B14" s="58" t="s">
        <v>128</v>
      </c>
      <c r="C14" s="32">
        <v>383031.6</v>
      </c>
      <c r="D14" s="32">
        <v>383031.6</v>
      </c>
      <c r="E14" s="32"/>
    </row>
    <row r="15" ht="29" customHeight="1" spans="1:5">
      <c r="A15" s="57">
        <v>2080505</v>
      </c>
      <c r="B15" s="58" t="s">
        <v>183</v>
      </c>
      <c r="C15" s="32">
        <v>1744932.16</v>
      </c>
      <c r="D15" s="32">
        <v>1744932.16</v>
      </c>
      <c r="E15" s="32"/>
    </row>
    <row r="16" ht="29" customHeight="1" spans="1:5">
      <c r="A16" s="56">
        <v>20899</v>
      </c>
      <c r="B16" s="56" t="s">
        <v>130</v>
      </c>
      <c r="C16" s="32">
        <v>101428.43</v>
      </c>
      <c r="D16" s="32">
        <v>101428.43</v>
      </c>
      <c r="E16" s="32"/>
    </row>
    <row r="17" ht="29" customHeight="1" spans="1:5">
      <c r="A17" s="57">
        <v>2089999</v>
      </c>
      <c r="B17" s="57" t="s">
        <v>130</v>
      </c>
      <c r="C17" s="32">
        <v>101428.43</v>
      </c>
      <c r="D17" s="32">
        <v>101428.43</v>
      </c>
      <c r="E17" s="32"/>
    </row>
    <row r="18" ht="29" customHeight="1" spans="1:5">
      <c r="A18" s="56">
        <v>210</v>
      </c>
      <c r="B18" s="56" t="s">
        <v>131</v>
      </c>
      <c r="C18" s="32">
        <v>1327979.06</v>
      </c>
      <c r="D18" s="32">
        <v>1327979.06</v>
      </c>
      <c r="E18" s="32"/>
    </row>
    <row r="19" ht="29" customHeight="1" spans="1:5">
      <c r="A19" s="56" t="s">
        <v>132</v>
      </c>
      <c r="B19" s="56" t="s">
        <v>133</v>
      </c>
      <c r="C19" s="32">
        <v>1327979.06</v>
      </c>
      <c r="D19" s="32">
        <v>1327979.06</v>
      </c>
      <c r="E19" s="32"/>
    </row>
    <row r="20" ht="29" customHeight="1" spans="1:5">
      <c r="A20" s="57">
        <v>2101101</v>
      </c>
      <c r="B20" s="58" t="s">
        <v>134</v>
      </c>
      <c r="C20" s="32">
        <v>1327979.06</v>
      </c>
      <c r="D20" s="32">
        <v>1327979.06</v>
      </c>
      <c r="E20" s="32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1" sqref="A1:E36"/>
    </sheetView>
  </sheetViews>
  <sheetFormatPr defaultColWidth="10" defaultRowHeight="13.5" outlineLevelCol="4"/>
  <cols>
    <col min="1" max="1" width="18.4916666666667" customWidth="1"/>
    <col min="2" max="2" width="34.875" customWidth="1"/>
    <col min="3" max="3" width="24.3083333333333" customWidth="1"/>
    <col min="4" max="4" width="28.7166666666667" customWidth="1"/>
    <col min="5" max="5" width="24.9583333333333" customWidth="1"/>
  </cols>
  <sheetData>
    <row r="1" ht="23" customHeight="1" spans="1:5">
      <c r="A1" s="11" t="s">
        <v>184</v>
      </c>
      <c r="B1" s="11"/>
      <c r="C1" s="11"/>
      <c r="D1" s="11"/>
      <c r="E1" s="11"/>
    </row>
    <row r="2" ht="15.5" customHeight="1" spans="1:5">
      <c r="A2" s="42"/>
      <c r="B2" s="42"/>
      <c r="C2" s="12"/>
      <c r="D2" s="12"/>
      <c r="E2" s="43" t="s">
        <v>32</v>
      </c>
    </row>
    <row r="3" ht="15.5" customHeight="1" spans="1:5">
      <c r="A3" s="44" t="s">
        <v>185</v>
      </c>
      <c r="B3" s="44"/>
      <c r="C3" s="44" t="s">
        <v>186</v>
      </c>
      <c r="D3" s="44"/>
      <c r="E3" s="44"/>
    </row>
    <row r="4" ht="15.5" customHeight="1" spans="1:5">
      <c r="A4" s="44" t="s">
        <v>181</v>
      </c>
      <c r="B4" s="44" t="s">
        <v>182</v>
      </c>
      <c r="C4" s="44" t="s">
        <v>114</v>
      </c>
      <c r="D4" s="44" t="s">
        <v>187</v>
      </c>
      <c r="E4" s="44" t="s">
        <v>188</v>
      </c>
    </row>
    <row r="5" ht="15.5" customHeight="1" spans="1:5">
      <c r="A5" s="44"/>
      <c r="B5" s="45" t="s">
        <v>114</v>
      </c>
      <c r="C5" s="46">
        <f>D5+E5</f>
        <v>24658885.14</v>
      </c>
      <c r="D5" s="47">
        <f>D6+D34</f>
        <v>22376945.17</v>
      </c>
      <c r="E5" s="47">
        <f>E14</f>
        <v>2281939.97</v>
      </c>
    </row>
    <row r="6" ht="15.5" customHeight="1" spans="1:5">
      <c r="A6" s="33" t="s">
        <v>189</v>
      </c>
      <c r="B6" s="33" t="s">
        <v>190</v>
      </c>
      <c r="C6" s="46">
        <f t="shared" ref="C6:C36" si="0">D6+E6</f>
        <v>21993913.57</v>
      </c>
      <c r="D6" s="47">
        <f>SUM(D7:D13)</f>
        <v>21993913.57</v>
      </c>
      <c r="E6" s="48"/>
    </row>
    <row r="7" ht="15.5" customHeight="1" spans="1:5">
      <c r="A7" s="37" t="s">
        <v>191</v>
      </c>
      <c r="B7" s="37" t="s">
        <v>192</v>
      </c>
      <c r="C7" s="49">
        <f t="shared" si="0"/>
        <v>8030484</v>
      </c>
      <c r="D7" s="48">
        <v>8030484</v>
      </c>
      <c r="E7" s="50"/>
    </row>
    <row r="8" ht="15.5" customHeight="1" spans="1:5">
      <c r="A8" s="37" t="s">
        <v>193</v>
      </c>
      <c r="B8" s="37" t="s">
        <v>194</v>
      </c>
      <c r="C8" s="49">
        <f t="shared" si="0"/>
        <v>4384477.52</v>
      </c>
      <c r="D8" s="48">
        <v>4384477.52</v>
      </c>
      <c r="E8" s="50"/>
    </row>
    <row r="9" ht="15.5" customHeight="1" spans="1:5">
      <c r="A9" s="37" t="s">
        <v>195</v>
      </c>
      <c r="B9" s="37" t="s">
        <v>196</v>
      </c>
      <c r="C9" s="49">
        <f t="shared" si="0"/>
        <v>3972888</v>
      </c>
      <c r="D9" s="48">
        <v>3972888</v>
      </c>
      <c r="E9" s="50"/>
    </row>
    <row r="10" ht="15.5" customHeight="1" spans="1:5">
      <c r="A10" s="37" t="s">
        <v>197</v>
      </c>
      <c r="B10" s="37" t="s">
        <v>198</v>
      </c>
      <c r="C10" s="49">
        <f t="shared" si="0"/>
        <v>2431724.4</v>
      </c>
      <c r="D10" s="48">
        <v>2431724.4</v>
      </c>
      <c r="E10" s="50"/>
    </row>
    <row r="11" ht="15.5" customHeight="1" spans="1:5">
      <c r="A11" s="37" t="s">
        <v>199</v>
      </c>
      <c r="B11" s="37" t="s">
        <v>200</v>
      </c>
      <c r="C11" s="49">
        <f t="shared" si="0"/>
        <v>1744932.16</v>
      </c>
      <c r="D11" s="48">
        <v>1744932.16</v>
      </c>
      <c r="E11" s="50"/>
    </row>
    <row r="12" ht="15.5" customHeight="1" spans="1:5">
      <c r="A12" s="37" t="s">
        <v>201</v>
      </c>
      <c r="B12" s="37" t="s">
        <v>202</v>
      </c>
      <c r="C12" s="49">
        <f t="shared" si="0"/>
        <v>1327979.06</v>
      </c>
      <c r="D12" s="48">
        <v>1327979.06</v>
      </c>
      <c r="E12" s="50"/>
    </row>
    <row r="13" ht="15.5" customHeight="1" spans="1:5">
      <c r="A13" s="37" t="s">
        <v>203</v>
      </c>
      <c r="B13" s="37" t="s">
        <v>204</v>
      </c>
      <c r="C13" s="49">
        <f t="shared" si="0"/>
        <v>101428.43</v>
      </c>
      <c r="D13" s="48">
        <v>101428.43</v>
      </c>
      <c r="E13" s="50"/>
    </row>
    <row r="14" ht="15.5" customHeight="1" spans="1:5">
      <c r="A14" s="33" t="s">
        <v>205</v>
      </c>
      <c r="B14" s="33" t="s">
        <v>206</v>
      </c>
      <c r="C14" s="46">
        <f t="shared" si="0"/>
        <v>2281939.97</v>
      </c>
      <c r="D14" s="50"/>
      <c r="E14" s="47">
        <f>SUM(E15:E33)</f>
        <v>2281939.97</v>
      </c>
    </row>
    <row r="15" ht="15.5" customHeight="1" spans="1:5">
      <c r="A15" s="37" t="s">
        <v>207</v>
      </c>
      <c r="B15" s="33" t="s">
        <v>208</v>
      </c>
      <c r="C15" s="49">
        <f t="shared" si="0"/>
        <v>268000</v>
      </c>
      <c r="D15" s="50"/>
      <c r="E15" s="48">
        <v>268000</v>
      </c>
    </row>
    <row r="16" ht="15.5" customHeight="1" spans="1:5">
      <c r="A16" s="37" t="s">
        <v>209</v>
      </c>
      <c r="B16" s="37" t="s">
        <v>210</v>
      </c>
      <c r="C16" s="49">
        <f t="shared" si="0"/>
        <v>100000</v>
      </c>
      <c r="D16" s="50"/>
      <c r="E16" s="48">
        <v>100000</v>
      </c>
    </row>
    <row r="17" ht="15.5" customHeight="1" spans="1:5">
      <c r="A17" s="37" t="s">
        <v>211</v>
      </c>
      <c r="B17" s="37" t="s">
        <v>212</v>
      </c>
      <c r="C17" s="49">
        <f t="shared" si="0"/>
        <v>25000</v>
      </c>
      <c r="D17" s="50"/>
      <c r="E17" s="48">
        <v>25000</v>
      </c>
    </row>
    <row r="18" ht="15.5" customHeight="1" spans="1:5">
      <c r="A18" s="37" t="s">
        <v>213</v>
      </c>
      <c r="B18" s="37" t="s">
        <v>214</v>
      </c>
      <c r="C18" s="49">
        <f t="shared" si="0"/>
        <v>34000</v>
      </c>
      <c r="D18" s="50"/>
      <c r="E18" s="48">
        <v>34000</v>
      </c>
    </row>
    <row r="19" ht="15.5" customHeight="1" spans="1:5">
      <c r="A19" s="37" t="s">
        <v>215</v>
      </c>
      <c r="B19" s="37" t="s">
        <v>216</v>
      </c>
      <c r="C19" s="49">
        <f t="shared" si="0"/>
        <v>20000</v>
      </c>
      <c r="D19" s="50"/>
      <c r="E19" s="48">
        <v>20000</v>
      </c>
    </row>
    <row r="20" ht="15.5" customHeight="1" spans="1:5">
      <c r="A20" s="37" t="s">
        <v>217</v>
      </c>
      <c r="B20" s="37" t="s">
        <v>218</v>
      </c>
      <c r="C20" s="49">
        <f t="shared" si="0"/>
        <v>28000</v>
      </c>
      <c r="D20" s="50"/>
      <c r="E20" s="48">
        <v>28000</v>
      </c>
    </row>
    <row r="21" ht="15.5" customHeight="1" spans="1:5">
      <c r="A21" s="37" t="s">
        <v>219</v>
      </c>
      <c r="B21" s="37" t="s">
        <v>220</v>
      </c>
      <c r="C21" s="49">
        <f t="shared" si="0"/>
        <v>30000</v>
      </c>
      <c r="D21" s="50"/>
      <c r="E21" s="48">
        <v>30000</v>
      </c>
    </row>
    <row r="22" ht="15.5" customHeight="1" spans="1:5">
      <c r="A22" s="37" t="s">
        <v>221</v>
      </c>
      <c r="B22" s="37" t="s">
        <v>222</v>
      </c>
      <c r="C22" s="49">
        <f t="shared" si="0"/>
        <v>50000</v>
      </c>
      <c r="D22" s="50"/>
      <c r="E22" s="48">
        <v>50000</v>
      </c>
    </row>
    <row r="23" ht="15.5" customHeight="1" spans="1:5">
      <c r="A23" s="37" t="s">
        <v>223</v>
      </c>
      <c r="B23" s="37" t="s">
        <v>224</v>
      </c>
      <c r="C23" s="49">
        <f t="shared" si="0"/>
        <v>20000</v>
      </c>
      <c r="D23" s="50"/>
      <c r="E23" s="48">
        <v>20000</v>
      </c>
    </row>
    <row r="24" ht="15.5" customHeight="1" spans="1:5">
      <c r="A24" s="37" t="s">
        <v>225</v>
      </c>
      <c r="B24" s="37" t="s">
        <v>226</v>
      </c>
      <c r="C24" s="49">
        <f t="shared" si="0"/>
        <v>20000</v>
      </c>
      <c r="D24" s="50"/>
      <c r="E24" s="48">
        <v>20000</v>
      </c>
    </row>
    <row r="25" ht="15.5" customHeight="1" spans="1:5">
      <c r="A25" s="37" t="s">
        <v>227</v>
      </c>
      <c r="B25" s="37" t="s">
        <v>228</v>
      </c>
      <c r="C25" s="49">
        <f t="shared" si="0"/>
        <v>10000</v>
      </c>
      <c r="D25" s="50"/>
      <c r="E25" s="48">
        <v>10000</v>
      </c>
    </row>
    <row r="26" ht="15.5" customHeight="1" spans="1:5">
      <c r="A26" s="37" t="s">
        <v>229</v>
      </c>
      <c r="B26" s="37" t="s">
        <v>230</v>
      </c>
      <c r="C26" s="49">
        <f t="shared" si="0"/>
        <v>70000</v>
      </c>
      <c r="D26" s="50"/>
      <c r="E26" s="48">
        <v>70000</v>
      </c>
    </row>
    <row r="27" ht="15.5" customHeight="1" spans="1:5">
      <c r="A27" s="37" t="s">
        <v>231</v>
      </c>
      <c r="B27" s="37" t="s">
        <v>232</v>
      </c>
      <c r="C27" s="49">
        <f t="shared" si="0"/>
        <v>50000</v>
      </c>
      <c r="D27" s="50"/>
      <c r="E27" s="48">
        <v>50000</v>
      </c>
    </row>
    <row r="28" ht="15.5" customHeight="1" spans="1:5">
      <c r="A28" s="37" t="s">
        <v>233</v>
      </c>
      <c r="B28" s="37" t="s">
        <v>234</v>
      </c>
      <c r="C28" s="49">
        <f t="shared" si="0"/>
        <v>130000</v>
      </c>
      <c r="D28" s="50"/>
      <c r="E28" s="48">
        <v>130000</v>
      </c>
    </row>
    <row r="29" ht="15.5" customHeight="1" spans="1:5">
      <c r="A29" s="37" t="s">
        <v>235</v>
      </c>
      <c r="B29" s="37" t="s">
        <v>236</v>
      </c>
      <c r="C29" s="49">
        <f t="shared" si="0"/>
        <v>275665.45</v>
      </c>
      <c r="D29" s="50"/>
      <c r="E29" s="48">
        <v>275665.45</v>
      </c>
    </row>
    <row r="30" ht="15.5" customHeight="1" spans="1:5">
      <c r="A30" s="37" t="s">
        <v>237</v>
      </c>
      <c r="B30" s="37" t="s">
        <v>238</v>
      </c>
      <c r="C30" s="49">
        <f t="shared" si="0"/>
        <v>268874.52</v>
      </c>
      <c r="D30" s="50"/>
      <c r="E30" s="48">
        <v>268874.52</v>
      </c>
    </row>
    <row r="31" ht="15.5" customHeight="1" spans="1:5">
      <c r="A31" s="37" t="s">
        <v>239</v>
      </c>
      <c r="B31" s="37" t="s">
        <v>240</v>
      </c>
      <c r="C31" s="49">
        <f t="shared" si="0"/>
        <v>55000</v>
      </c>
      <c r="D31" s="50"/>
      <c r="E31" s="48">
        <v>55000</v>
      </c>
    </row>
    <row r="32" ht="15.5" customHeight="1" spans="1:5">
      <c r="A32" s="37" t="s">
        <v>241</v>
      </c>
      <c r="B32" s="37" t="s">
        <v>242</v>
      </c>
      <c r="C32" s="49">
        <f t="shared" si="0"/>
        <v>30000</v>
      </c>
      <c r="D32" s="50"/>
      <c r="E32" s="48">
        <v>30000</v>
      </c>
    </row>
    <row r="33" ht="15.5" customHeight="1" spans="1:5">
      <c r="A33" s="37" t="s">
        <v>241</v>
      </c>
      <c r="B33" s="37" t="s">
        <v>243</v>
      </c>
      <c r="C33" s="49">
        <f t="shared" si="0"/>
        <v>797400</v>
      </c>
      <c r="D33" s="50"/>
      <c r="E33" s="48">
        <v>797400</v>
      </c>
    </row>
    <row r="34" ht="15.5" customHeight="1" spans="1:5">
      <c r="A34" s="33" t="s">
        <v>244</v>
      </c>
      <c r="B34" s="33" t="s">
        <v>245</v>
      </c>
      <c r="C34" s="46">
        <f t="shared" si="0"/>
        <v>383031.6</v>
      </c>
      <c r="D34" s="47">
        <f>D35+D36</f>
        <v>383031.6</v>
      </c>
      <c r="E34" s="50"/>
    </row>
    <row r="35" ht="15.5" customHeight="1" spans="1:5">
      <c r="A35" s="37" t="s">
        <v>246</v>
      </c>
      <c r="B35" s="37" t="s">
        <v>247</v>
      </c>
      <c r="C35" s="49">
        <f t="shared" si="0"/>
        <v>292311.6</v>
      </c>
      <c r="D35" s="48">
        <v>292311.6</v>
      </c>
      <c r="E35" s="50"/>
    </row>
    <row r="36" ht="15.5" customHeight="1" spans="1:5">
      <c r="A36" s="37" t="s">
        <v>248</v>
      </c>
      <c r="B36" s="37" t="s">
        <v>249</v>
      </c>
      <c r="C36" s="49">
        <f t="shared" si="0"/>
        <v>90720</v>
      </c>
      <c r="D36" s="48">
        <v>90720</v>
      </c>
      <c r="E36" s="50"/>
    </row>
  </sheetData>
  <mergeCells count="4">
    <mergeCell ref="A1:E1"/>
    <mergeCell ref="A2:B2"/>
    <mergeCell ref="A3:B3"/>
    <mergeCell ref="C3:E3"/>
  </mergeCells>
  <pageMargins left="0.75" right="0.75" top="0.118055555555556" bottom="0.0784722222222222" header="0.118055555555556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2024-03-07T06:34:38Z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