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4240" windowHeight="12375" activeTab="13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</sheets>
  <definedNames>
    <definedName name="_xlnm.Print_Area" localSheetId="11">表10!$A$1:$C$17</definedName>
    <definedName name="_xlnm.Print_Area" localSheetId="3">表2!$A$1:$B$31</definedName>
    <definedName name="_xlnm.Print_Titles" localSheetId="11">表10!$1:$5</definedName>
    <definedName name="_xlnm.Print_Titles" localSheetId="3">表2!$1:$4</definedName>
  </definedNames>
  <calcPr calcId="125725"/>
</workbook>
</file>

<file path=xl/calcChain.xml><?xml version="1.0" encoding="utf-8"?>
<calcChain xmlns="http://schemas.openxmlformats.org/spreadsheetml/2006/main">
  <c r="B5" i="5"/>
  <c r="D6" i="11"/>
  <c r="D7"/>
  <c r="D8"/>
  <c r="D9"/>
  <c r="D10"/>
  <c r="D11"/>
  <c r="D12"/>
  <c r="D13"/>
  <c r="D14"/>
  <c r="D15"/>
  <c r="D16"/>
  <c r="D17"/>
  <c r="D5"/>
  <c r="E6"/>
  <c r="C8" i="9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7"/>
  <c r="C6"/>
  <c r="D6"/>
  <c r="E6"/>
  <c r="E28"/>
  <c r="D25"/>
  <c r="E15"/>
  <c r="D7"/>
  <c r="B37" i="6"/>
  <c r="C5" i="5"/>
  <c r="D37" i="6"/>
  <c r="B26" i="15"/>
  <c r="B23"/>
  <c r="B22" s="1"/>
  <c r="B31" s="1"/>
  <c r="B14"/>
  <c r="B8"/>
  <c r="B42" i="3"/>
  <c r="D39"/>
  <c r="D42" s="1"/>
  <c r="B39"/>
  <c r="E5" i="11" l="1"/>
</calcChain>
</file>

<file path=xl/sharedStrings.xml><?xml version="1.0" encoding="utf-8"?>
<sst xmlns="http://schemas.openxmlformats.org/spreadsheetml/2006/main" count="364" uniqueCount="276">
  <si>
    <t>单位代码：</t>
  </si>
  <si>
    <t>单位名称：</t>
  </si>
  <si>
    <t>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</si>
  <si>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</si>
  <si>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</si>
  <si>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</si>
  <si>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</si>
  <si>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</si>
  <si>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</si>
  <si>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</si>
  <si>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</si>
  <si>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</si>
  <si>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</si>
  <si>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</si>
  <si>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</si>
  <si>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</si>
  <si>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</si>
  <si>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</si>
  <si>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</si>
  <si>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</si>
  <si>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</si>
  <si>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</si>
  <si>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</si>
  <si>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</si>
  <si>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</si>
  <si>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</si>
  <si>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</si>
  <si>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</si>
  <si>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</si>
  <si>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</si>
  <si>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（12）国有资本经营预算支出情况表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</si>
  <si>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</si>
  <si>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</si>
  <si>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</si>
  <si>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</si>
  <si>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</si>
  <si>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</si>
  <si>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</si>
  <si>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</si>
  <si>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</si>
  <si>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</si>
  <si>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</si>
  <si>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</si>
  <si>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</si>
  <si>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</si>
  <si>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</si>
  <si>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</si>
  <si>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</si>
  <si>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</si>
  <si>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</si>
  <si>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</si>
  <si>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</si>
  <si>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</si>
  <si>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</si>
  <si>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</si>
  <si>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</si>
  <si>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</si>
  <si>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</si>
  <si>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</si>
  <si>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</si>
  <si>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</si>
  <si>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</si>
  <si>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</si>
  <si>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</si>
  <si>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</si>
  <si>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</si>
  <si>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</si>
  <si>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</si>
  <si>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</si>
  <si>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</si>
  <si>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</si>
  <si>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</si>
  <si>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</si>
  <si>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</si>
  <si>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</si>
  <si>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</si>
  <si>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</si>
  <si>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</si>
  <si>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十、上年结转</t>
  </si>
  <si>
    <t>三十一、结转下年</t>
  </si>
  <si>
    <t>十一、上年结余</t>
  </si>
  <si>
    <t>收  入  总  计</t>
  </si>
  <si>
    <t>支  出  总  计</t>
  </si>
  <si>
    <t>部门收入总体情况表</t>
  </si>
  <si>
    <r>
      <rPr>
        <b/>
        <sz val="9"/>
        <color rgb="FF000000"/>
        <rFont val="宋体"/>
        <family val="3"/>
        <charset val="134"/>
      </rPr>
      <t>一、一般公共预算财政拨款收入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</si>
  <si>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本级财力安排</t>
    </r>
  </si>
  <si>
    <t xml:space="preserve">    上级专项资金</t>
  </si>
  <si>
    <r>
      <rPr>
        <b/>
        <sz val="9"/>
        <color rgb="FF000000"/>
        <rFont val="宋体"/>
        <family val="3"/>
        <charset val="134"/>
      </rPr>
      <t>二、政府性基金预算财政拨款收入</t>
    </r>
  </si>
  <si>
    <r>
      <rPr>
        <b/>
        <sz val="9"/>
        <color rgb="FF000000"/>
        <rFont val="宋体"/>
        <family val="3"/>
        <charset val="134"/>
      </rPr>
      <t>三、国有资本经营预算收入</t>
    </r>
  </si>
  <si>
    <t>三、事业收入</t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</si>
  <si>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教育专户收入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</si>
  <si>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医疗专户收入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</si>
  <si>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</si>
  <si>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</si>
  <si>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</si>
  <si>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</si>
  <si>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</si>
  <si>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</si>
  <si>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财政性单位结转结余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</si>
  <si>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    财政性单位结转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</si>
  <si>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    财政性单位结余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</si>
  <si>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非财政性单位结转结余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</si>
  <si>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    非财政性单位结转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</si>
  <si>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    非财政性单位结余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</si>
  <si>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教育专户结转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</si>
  <si>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医疗专户结转</t>
    </r>
  </si>
  <si>
    <t>收入总计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</si>
  <si>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</si>
  <si>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</si>
  <si>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</si>
  <si>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</si>
  <si>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</si>
  <si>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</si>
  <si>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</si>
  <si>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</si>
  <si>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>2010101</t>
  </si>
  <si>
    <t>行政运行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</si>
  <si>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</si>
  <si>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</si>
  <si>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</si>
  <si>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</si>
  <si>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</si>
  <si>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</si>
  <si>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</si>
  <si>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</si>
  <si>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</si>
  <si>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</si>
  <si>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</si>
  <si>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</si>
  <si>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</si>
  <si>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</si>
  <si>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</si>
  <si>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</si>
  <si>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</si>
  <si>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</si>
  <si>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</si>
  <si>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</si>
  <si>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</si>
  <si>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</si>
  <si>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</si>
  <si>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</si>
  <si>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</si>
  <si>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</si>
  <si>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</si>
  <si>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</si>
  <si>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</si>
  <si>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</si>
  <si>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</si>
  <si>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</si>
  <si>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</si>
  <si>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</si>
  <si>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</si>
  <si>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</si>
  <si>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</si>
  <si>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</si>
  <si>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</si>
  <si>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</si>
  <si>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</si>
  <si>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</si>
  <si>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</si>
  <si>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</si>
  <si>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</si>
  <si>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</si>
  <si>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</si>
  <si>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</si>
  <si>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</si>
  <si>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</si>
  <si>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</si>
  <si>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</si>
  <si>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</si>
  <si>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</si>
  <si>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>基本工资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</si>
  <si>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</si>
  <si>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</si>
  <si>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</si>
  <si>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</si>
  <si>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</si>
  <si>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</si>
  <si>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</si>
  <si>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</si>
  <si>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</si>
  <si>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</si>
  <si>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</si>
  <si>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</si>
  <si>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</si>
  <si>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302</t>
  </si>
  <si>
    <t>30201</t>
  </si>
  <si>
    <t>办公费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</si>
  <si>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</si>
  <si>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</si>
  <si>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</si>
  <si>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</si>
  <si>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</si>
  <si>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</si>
  <si>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</si>
  <si>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</si>
  <si>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</si>
  <si>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**</t>
  </si>
  <si>
    <t>总计</t>
  </si>
  <si>
    <t>……</t>
  </si>
  <si>
    <t>备注：无内容应公开空表并说明情况。</t>
  </si>
  <si>
    <t>201</t>
    <phoneticPr fontId="27" type="noConversion"/>
  </si>
  <si>
    <r>
      <t>2010</t>
    </r>
    <r>
      <rPr>
        <b/>
        <sz val="9"/>
        <color indexed="8"/>
        <rFont val="宋体"/>
        <family val="3"/>
        <charset val="134"/>
      </rPr>
      <t>8</t>
    </r>
    <phoneticPr fontId="27" type="noConversion"/>
  </si>
  <si>
    <t>审计事务</t>
    <phoneticPr fontId="27" type="noConversion"/>
  </si>
  <si>
    <t>社会保障和就业支出</t>
    <phoneticPr fontId="27" type="noConversion"/>
  </si>
  <si>
    <t>行政事业单位养老支出</t>
    <phoneticPr fontId="27" type="noConversion"/>
  </si>
  <si>
    <r>
      <t>2</t>
    </r>
    <r>
      <rPr>
        <sz val="9"/>
        <color indexed="8"/>
        <rFont val="宋体"/>
        <family val="3"/>
        <charset val="134"/>
      </rPr>
      <t>080501</t>
    </r>
    <phoneticPr fontId="27" type="noConversion"/>
  </si>
  <si>
    <t>行政单位离退休</t>
    <phoneticPr fontId="27" type="noConversion"/>
  </si>
  <si>
    <t>机关事业单位基本养老保险缴费支出</t>
    <phoneticPr fontId="27" type="noConversion"/>
  </si>
  <si>
    <t>其他优抚支出</t>
    <phoneticPr fontId="27" type="noConversion"/>
  </si>
  <si>
    <t>抚恤</t>
    <phoneticPr fontId="27" type="noConversion"/>
  </si>
  <si>
    <t>其他社会保障和就业支出</t>
    <phoneticPr fontId="27" type="noConversion"/>
  </si>
  <si>
    <t>卫生健康支出</t>
    <phoneticPr fontId="27" type="noConversion"/>
  </si>
  <si>
    <t>行政事业单位医疗</t>
    <phoneticPr fontId="27" type="noConversion"/>
  </si>
  <si>
    <t>行政单位医疗</t>
    <phoneticPr fontId="27" type="noConversion"/>
  </si>
  <si>
    <t>208</t>
    <phoneticPr fontId="27" type="noConversion"/>
  </si>
  <si>
    <t>20805</t>
    <phoneticPr fontId="27" type="noConversion"/>
  </si>
  <si>
    <t>宁县审计局</t>
    <phoneticPr fontId="27" type="noConversion"/>
  </si>
  <si>
    <t>418187.88</t>
    <phoneticPr fontId="27" type="noConversion"/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</si>
  <si>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</si>
  <si>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</si>
  <si>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</si>
  <si>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</si>
  <si>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</si>
  <si>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</si>
  <si>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</si>
  <si>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</si>
  <si>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</si>
  <si>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</si>
  <si>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</si>
  <si>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</si>
  <si>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商品和服务支出</t>
  </si>
  <si>
    <t>30202</t>
  </si>
  <si>
    <t>印刷费</t>
  </si>
  <si>
    <t xml:space="preserve">30205 </t>
  </si>
  <si>
    <t>水费</t>
  </si>
  <si>
    <t>30207</t>
  </si>
  <si>
    <t>邮电费</t>
  </si>
  <si>
    <t>30299</t>
  </si>
  <si>
    <t>其他商品和服务支出</t>
  </si>
  <si>
    <t>30211</t>
  </si>
  <si>
    <t>差旅费</t>
  </si>
  <si>
    <t xml:space="preserve">30228 </t>
  </si>
  <si>
    <t>工会经费</t>
  </si>
  <si>
    <t>30229</t>
  </si>
  <si>
    <t>福利费</t>
  </si>
  <si>
    <t>30239</t>
  </si>
  <si>
    <t>其他交通费用</t>
  </si>
  <si>
    <t>303</t>
  </si>
  <si>
    <t>对个人和家庭的补助</t>
  </si>
  <si>
    <t>30302</t>
  </si>
  <si>
    <t>退休费</t>
  </si>
  <si>
    <t>30305</t>
  </si>
  <si>
    <t>310</t>
  </si>
  <si>
    <t>资本性支出</t>
  </si>
  <si>
    <t>31002</t>
  </si>
  <si>
    <t>办公设备购置</t>
  </si>
  <si>
    <t>生活补助</t>
    <phoneticPr fontId="27" type="noConversion"/>
  </si>
  <si>
    <t>李春</t>
    <phoneticPr fontId="27" type="noConversion"/>
  </si>
  <si>
    <t>赵宁海</t>
    <phoneticPr fontId="27" type="noConversion"/>
  </si>
  <si>
    <t>豆木河</t>
    <phoneticPr fontId="27" type="noConversion"/>
  </si>
  <si>
    <t>201一般公共服务支出</t>
    <phoneticPr fontId="27" type="noConversion"/>
  </si>
  <si>
    <t>20108审计事务</t>
    <phoneticPr fontId="27" type="noConversion"/>
  </si>
  <si>
    <t>2010101行政运行</t>
    <phoneticPr fontId="27" type="noConversion"/>
  </si>
  <si>
    <t>208社会保障和就业支出</t>
    <phoneticPr fontId="27" type="noConversion"/>
  </si>
  <si>
    <t>20805行政事业单位养老支出</t>
    <phoneticPr fontId="27" type="noConversion"/>
  </si>
  <si>
    <t>2080501行政单位离退休</t>
    <phoneticPr fontId="27" type="noConversion"/>
  </si>
  <si>
    <t>2080505机关事业单位基本养老保险缴费支出</t>
    <phoneticPr fontId="27" type="noConversion"/>
  </si>
  <si>
    <t>20808抚恤</t>
    <phoneticPr fontId="27" type="noConversion"/>
  </si>
  <si>
    <t>2080899其他优抚支出</t>
    <phoneticPr fontId="27" type="noConversion"/>
  </si>
  <si>
    <t>20899其他社会保障和就业支出</t>
    <phoneticPr fontId="27" type="noConversion"/>
  </si>
  <si>
    <t>2089999其他社会保障和就业支出</t>
    <phoneticPr fontId="27" type="noConversion"/>
  </si>
  <si>
    <t>210卫生健康支出</t>
    <phoneticPr fontId="27" type="noConversion"/>
  </si>
  <si>
    <t>21011行政事业单位医疗</t>
    <phoneticPr fontId="27" type="noConversion"/>
  </si>
  <si>
    <t>2101101行政单位医疗</t>
    <phoneticPr fontId="27" type="noConversion"/>
  </si>
  <si>
    <t>单位：万元</t>
    <phoneticPr fontId="27" type="noConversion"/>
  </si>
</sst>
</file>

<file path=xl/styles.xml><?xml version="1.0" encoding="utf-8"?>
<styleSheet xmlns="http://schemas.openxmlformats.org/spreadsheetml/2006/main">
  <numFmts count="5">
    <numFmt numFmtId="176" formatCode="#,##0.00_ "/>
    <numFmt numFmtId="177" formatCode="#0.00"/>
    <numFmt numFmtId="178" formatCode="#,##0.00_ ;[Red]\-#,##0.00\ "/>
    <numFmt numFmtId="179" formatCode="yyyy\-mm\-dd"/>
    <numFmt numFmtId="180" formatCode="0.00_);[Red]\(0.00\)"/>
  </numFmts>
  <fonts count="47">
    <font>
      <sz val="11"/>
      <color indexed="8"/>
      <name val="宋体"/>
      <charset val="1"/>
      <scheme val="minor"/>
    </font>
    <font>
      <sz val="9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b/>
      <sz val="9"/>
      <color indexed="8"/>
      <name val="宋体"/>
      <charset val="134"/>
      <scheme val="minor"/>
    </font>
    <font>
      <sz val="9"/>
      <color indexed="8"/>
      <name val="仿宋_GB2312"/>
      <family val="3"/>
      <charset val="134"/>
    </font>
    <font>
      <sz val="9"/>
      <name val="SimSun"/>
      <charset val="134"/>
    </font>
    <font>
      <sz val="10"/>
      <name val="SimSun"/>
      <charset val="134"/>
    </font>
    <font>
      <sz val="10"/>
      <name val="Arial"/>
      <family val="2"/>
    </font>
    <font>
      <sz val="11"/>
      <color indexed="8"/>
      <name val="Calibri"/>
      <family val="2"/>
    </font>
    <font>
      <u/>
      <sz val="10"/>
      <color indexed="12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b/>
      <sz val="10"/>
      <name val="SimSun"/>
      <charset val="134"/>
    </font>
    <font>
      <sz val="10"/>
      <name val="Hiragino Sans GB"/>
      <family val="1"/>
    </font>
    <font>
      <b/>
      <sz val="11"/>
      <name val="SimSun"/>
      <charset val="134"/>
    </font>
    <font>
      <b/>
      <sz val="9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color rgb="FF000000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9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Arial"/>
      <family val="2"/>
    </font>
    <font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2"/>
      <scheme val="minor"/>
    </font>
    <font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8"/>
      <color indexed="8"/>
      <name val="方正小标宋简体"/>
      <family val="3"/>
      <charset val="134"/>
    </font>
    <font>
      <sz val="18"/>
      <name val="方正小标宋简体"/>
      <family val="3"/>
      <charset val="134"/>
    </font>
    <font>
      <sz val="18"/>
      <name val="方正大标宋简体"/>
      <family val="3"/>
      <charset val="134"/>
    </font>
  </fonts>
  <fills count="2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7">
    <xf numFmtId="0" fontId="0" fillId="0" borderId="0">
      <alignment vertical="center"/>
    </xf>
    <xf numFmtId="0" fontId="8" fillId="0" borderId="0"/>
    <xf numFmtId="0" fontId="26" fillId="0" borderId="0">
      <alignment vertical="center"/>
    </xf>
    <xf numFmtId="0" fontId="32" fillId="0" borderId="0"/>
    <xf numFmtId="0" fontId="26" fillId="0" borderId="0">
      <alignment vertical="center"/>
    </xf>
    <xf numFmtId="0" fontId="32" fillId="0" borderId="0"/>
    <xf numFmtId="0" fontId="31" fillId="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26" fillId="0" borderId="0">
      <alignment vertical="center"/>
    </xf>
    <xf numFmtId="0" fontId="8" fillId="0" borderId="0"/>
    <xf numFmtId="0" fontId="32" fillId="0" borderId="0"/>
    <xf numFmtId="0" fontId="32" fillId="0" borderId="0"/>
    <xf numFmtId="0" fontId="32" fillId="0" borderId="0"/>
    <xf numFmtId="0" fontId="8" fillId="0" borderId="0"/>
    <xf numFmtId="0" fontId="3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32" fillId="0" borderId="0"/>
    <xf numFmtId="0" fontId="8" fillId="0" borderId="0"/>
    <xf numFmtId="0" fontId="8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6" fillId="0" borderId="0">
      <alignment vertical="center"/>
    </xf>
    <xf numFmtId="0" fontId="33" fillId="0" borderId="0">
      <alignment vertical="center"/>
    </xf>
    <xf numFmtId="0" fontId="26" fillId="0" borderId="0">
      <alignment vertical="center"/>
    </xf>
    <xf numFmtId="0" fontId="8" fillId="0" borderId="0"/>
    <xf numFmtId="0" fontId="33" fillId="0" borderId="0">
      <alignment vertical="center"/>
    </xf>
    <xf numFmtId="0" fontId="8" fillId="0" borderId="0"/>
    <xf numFmtId="0" fontId="33" fillId="0" borderId="0">
      <alignment vertical="center"/>
    </xf>
    <xf numFmtId="0" fontId="33" fillId="0" borderId="0">
      <alignment vertical="center"/>
    </xf>
    <xf numFmtId="0" fontId="26" fillId="0" borderId="0">
      <alignment vertical="center"/>
    </xf>
    <xf numFmtId="0" fontId="3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8" fillId="0" borderId="0"/>
    <xf numFmtId="0" fontId="8" fillId="0" borderId="0"/>
    <xf numFmtId="0" fontId="33" fillId="0" borderId="0">
      <alignment vertical="center"/>
    </xf>
    <xf numFmtId="0" fontId="33" fillId="0" borderId="0">
      <alignment vertical="center"/>
    </xf>
    <xf numFmtId="0" fontId="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0" borderId="0"/>
    <xf numFmtId="0" fontId="26" fillId="0" borderId="0">
      <alignment vertical="center"/>
    </xf>
    <xf numFmtId="0" fontId="8" fillId="0" borderId="0"/>
    <xf numFmtId="0" fontId="26" fillId="0" borderId="0">
      <alignment vertical="center"/>
    </xf>
    <xf numFmtId="0" fontId="26" fillId="0" borderId="0">
      <alignment vertical="center"/>
    </xf>
    <xf numFmtId="0" fontId="32" fillId="0" borderId="0"/>
    <xf numFmtId="0" fontId="26" fillId="0" borderId="0">
      <alignment vertical="center"/>
    </xf>
    <xf numFmtId="0" fontId="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0" borderId="0">
      <alignment vertical="center"/>
    </xf>
    <xf numFmtId="0" fontId="26" fillId="0" borderId="0">
      <alignment vertical="center"/>
    </xf>
    <xf numFmtId="0" fontId="32" fillId="0" borderId="0"/>
    <xf numFmtId="0" fontId="26" fillId="0" borderId="0">
      <alignment vertical="center"/>
    </xf>
    <xf numFmtId="0" fontId="26" fillId="0" borderId="0">
      <alignment vertical="center"/>
    </xf>
    <xf numFmtId="0" fontId="8" fillId="0" borderId="0"/>
    <xf numFmtId="0" fontId="8" fillId="0" borderId="0"/>
    <xf numFmtId="0" fontId="26" fillId="0" borderId="0">
      <alignment vertical="center"/>
    </xf>
    <xf numFmtId="0" fontId="26" fillId="0" borderId="0">
      <alignment vertical="center"/>
    </xf>
    <xf numFmtId="0" fontId="32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8" fillId="0" borderId="0"/>
    <xf numFmtId="0" fontId="26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8" fillId="0" borderId="0"/>
    <xf numFmtId="0" fontId="8" fillId="0" borderId="0"/>
    <xf numFmtId="0" fontId="3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0" borderId="0">
      <alignment vertical="center"/>
    </xf>
    <xf numFmtId="0" fontId="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8" fillId="0" borderId="0"/>
    <xf numFmtId="0" fontId="31" fillId="11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8" fillId="0" borderId="0"/>
    <xf numFmtId="0" fontId="31" fillId="6" borderId="0" applyNumberFormat="0" applyBorder="0" applyAlignment="0" applyProtection="0">
      <alignment vertical="center"/>
    </xf>
    <xf numFmtId="0" fontId="26" fillId="0" borderId="0">
      <alignment vertical="center"/>
    </xf>
    <xf numFmtId="0" fontId="8" fillId="0" borderId="0"/>
    <xf numFmtId="0" fontId="31" fillId="9" borderId="0" applyNumberFormat="0" applyBorder="0" applyAlignment="0" applyProtection="0">
      <alignment vertical="center"/>
    </xf>
    <xf numFmtId="0" fontId="8" fillId="0" borderId="0"/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34" fillId="1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26" fillId="0" borderId="0">
      <alignment vertical="center"/>
    </xf>
    <xf numFmtId="0" fontId="23" fillId="0" borderId="0"/>
    <xf numFmtId="0" fontId="33" fillId="0" borderId="0">
      <alignment vertical="center"/>
    </xf>
    <xf numFmtId="0" fontId="8" fillId="0" borderId="0"/>
    <xf numFmtId="0" fontId="31" fillId="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26" fillId="0" borderId="0">
      <alignment vertical="center"/>
    </xf>
    <xf numFmtId="0" fontId="23" fillId="0" borderId="0"/>
    <xf numFmtId="0" fontId="8" fillId="0" borderId="0"/>
    <xf numFmtId="0" fontId="34" fillId="12" borderId="0" applyNumberFormat="0" applyBorder="0" applyAlignment="0" applyProtection="0">
      <alignment vertical="center"/>
    </xf>
    <xf numFmtId="0" fontId="8" fillId="0" borderId="0"/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26" fillId="0" borderId="0">
      <alignment vertical="center"/>
    </xf>
    <xf numFmtId="0" fontId="8" fillId="0" borderId="0"/>
    <xf numFmtId="0" fontId="26" fillId="0" borderId="0">
      <alignment vertical="center"/>
    </xf>
    <xf numFmtId="0" fontId="8" fillId="0" borderId="0"/>
    <xf numFmtId="0" fontId="26" fillId="0" borderId="0">
      <alignment vertical="center"/>
    </xf>
    <xf numFmtId="0" fontId="26" fillId="0" borderId="0">
      <alignment vertical="center"/>
    </xf>
    <xf numFmtId="0" fontId="8" fillId="0" borderId="0"/>
    <xf numFmtId="0" fontId="26" fillId="0" borderId="0">
      <alignment vertical="center"/>
    </xf>
    <xf numFmtId="0" fontId="8" fillId="0" borderId="0"/>
    <xf numFmtId="0" fontId="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8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6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8" fillId="0" borderId="0"/>
    <xf numFmtId="0" fontId="33" fillId="0" borderId="0">
      <alignment vertical="center"/>
    </xf>
    <xf numFmtId="0" fontId="26" fillId="0" borderId="0">
      <alignment vertical="center"/>
    </xf>
    <xf numFmtId="0" fontId="33" fillId="0" borderId="0">
      <alignment vertical="center"/>
    </xf>
    <xf numFmtId="0" fontId="8" fillId="0" borderId="0"/>
    <xf numFmtId="0" fontId="26" fillId="0" borderId="0">
      <alignment vertical="center"/>
    </xf>
    <xf numFmtId="0" fontId="26" fillId="0" borderId="0">
      <alignment vertical="center"/>
    </xf>
    <xf numFmtId="0" fontId="8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6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134">
    <xf numFmtId="0" fontId="0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indent="2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 wrapText="1"/>
    </xf>
    <xf numFmtId="0" fontId="8" fillId="0" borderId="0" xfId="0" applyFont="1" applyFill="1" applyAlignment="1"/>
    <xf numFmtId="0" fontId="9" fillId="0" borderId="0" xfId="0" applyFont="1" applyFill="1" applyBorder="1" applyAlignment="1" applyProtection="1"/>
    <xf numFmtId="0" fontId="10" fillId="0" borderId="0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horizontal="right" vertical="center"/>
    </xf>
    <xf numFmtId="0" fontId="12" fillId="0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left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0" fontId="14" fillId="0" borderId="0" xfId="0" applyFont="1" applyFill="1" applyBorder="1" applyAlignment="1" applyProtection="1">
      <alignment vertical="center" wrapText="1"/>
    </xf>
    <xf numFmtId="0" fontId="14" fillId="0" borderId="0" xfId="0" applyFont="1" applyFill="1" applyBorder="1" applyAlignment="1" applyProtection="1"/>
    <xf numFmtId="0" fontId="7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/>
    </xf>
    <xf numFmtId="49" fontId="15" fillId="0" borderId="1" xfId="0" applyNumberFormat="1" applyFont="1" applyFill="1" applyBorder="1" applyAlignment="1" applyProtection="1">
      <alignment horizontal="left" vertical="center" wrapText="1"/>
    </xf>
    <xf numFmtId="49" fontId="15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49" fontId="15" fillId="0" borderId="1" xfId="0" applyNumberFormat="1" applyFont="1" applyFill="1" applyBorder="1" applyAlignment="1" applyProtection="1">
      <alignment horizontal="left" vertical="center"/>
    </xf>
    <xf numFmtId="0" fontId="0" fillId="0" borderId="1" xfId="0" applyFont="1" applyBorder="1">
      <alignment vertical="center"/>
    </xf>
    <xf numFmtId="49" fontId="11" fillId="0" borderId="1" xfId="0" applyNumberFormat="1" applyFont="1" applyFill="1" applyBorder="1" applyAlignment="1" applyProtection="1">
      <alignment horizontal="left" vertical="center"/>
    </xf>
    <xf numFmtId="0" fontId="6" fillId="0" borderId="0" xfId="0" applyFont="1" applyBorder="1" applyAlignment="1">
      <alignment horizontal="right" vertical="center" wrapText="1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4" fontId="16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center" wrapText="1"/>
    </xf>
    <xf numFmtId="4" fontId="16" fillId="0" borderId="2" xfId="0" applyNumberFormat="1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1" fillId="0" borderId="0" xfId="0" applyFont="1" applyFill="1" applyBorder="1" applyAlignment="1" applyProtection="1">
      <alignment vertical="center"/>
    </xf>
    <xf numFmtId="0" fontId="3" fillId="2" borderId="1" xfId="0" applyFont="1" applyFill="1" applyBorder="1" applyAlignment="1">
      <alignment horizontal="left" vertical="center"/>
    </xf>
    <xf numFmtId="0" fontId="11" fillId="0" borderId="1" xfId="1" applyFont="1" applyFill="1" applyBorder="1" applyAlignment="1" applyProtection="1">
      <alignment vertical="center"/>
    </xf>
    <xf numFmtId="0" fontId="15" fillId="0" borderId="1" xfId="1" applyFont="1" applyFill="1" applyBorder="1" applyAlignment="1" applyProtection="1">
      <alignment vertical="center"/>
    </xf>
    <xf numFmtId="0" fontId="15" fillId="0" borderId="1" xfId="1" applyFont="1" applyFill="1" applyBorder="1" applyAlignment="1" applyProtection="1">
      <alignment horizontal="center" vertical="center"/>
    </xf>
    <xf numFmtId="0" fontId="18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right" vertical="center" wrapText="1"/>
    </xf>
    <xf numFmtId="0" fontId="6" fillId="0" borderId="2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17" fillId="0" borderId="0" xfId="0" applyFont="1" applyBorder="1" applyAlignment="1">
      <alignment horizontal="right" vertical="center" wrapText="1"/>
    </xf>
    <xf numFmtId="179" fontId="7" fillId="0" borderId="0" xfId="0" applyNumberFormat="1" applyFont="1" applyBorder="1" applyAlignment="1">
      <alignment vertical="center" wrapText="1"/>
    </xf>
    <xf numFmtId="49" fontId="28" fillId="0" borderId="1" xfId="0" applyNumberFormat="1" applyFont="1" applyFill="1" applyBorder="1" applyAlignment="1" applyProtection="1">
      <alignment horizontal="left" vertical="center"/>
    </xf>
    <xf numFmtId="49" fontId="25" fillId="0" borderId="1" xfId="0" applyNumberFormat="1" applyFont="1" applyFill="1" applyBorder="1" applyAlignment="1" applyProtection="1">
      <alignment horizontal="left" vertical="center"/>
    </xf>
    <xf numFmtId="49" fontId="30" fillId="0" borderId="1" xfId="90" applyNumberFormat="1" applyFont="1" applyFill="1" applyBorder="1" applyAlignment="1">
      <alignment horizontal="left" vertical="center" wrapText="1"/>
    </xf>
    <xf numFmtId="49" fontId="29" fillId="0" borderId="1" xfId="90" applyNumberFormat="1" applyFont="1" applyFill="1" applyBorder="1" applyAlignment="1">
      <alignment horizontal="left" vertical="center" wrapText="1"/>
    </xf>
    <xf numFmtId="49" fontId="29" fillId="0" borderId="1" xfId="90" applyNumberFormat="1" applyFont="1" applyFill="1" applyBorder="1" applyAlignment="1">
      <alignment vertical="center" wrapText="1"/>
    </xf>
    <xf numFmtId="0" fontId="29" fillId="0" borderId="0" xfId="0" applyFont="1" applyBorder="1" applyAlignment="1">
      <alignment horizontal="right" vertical="center" wrapText="1"/>
    </xf>
    <xf numFmtId="180" fontId="0" fillId="0" borderId="0" xfId="0" applyNumberFormat="1" applyFont="1">
      <alignment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80" fontId="36" fillId="0" borderId="2" xfId="0" applyNumberFormat="1" applyFont="1" applyBorder="1" applyAlignment="1">
      <alignment horizontal="right" vertical="center" wrapText="1"/>
    </xf>
    <xf numFmtId="180" fontId="37" fillId="0" borderId="2" xfId="0" applyNumberFormat="1" applyFont="1" applyBorder="1" applyAlignment="1">
      <alignment vertical="center" wrapText="1"/>
    </xf>
    <xf numFmtId="180" fontId="38" fillId="0" borderId="2" xfId="0" applyNumberFormat="1" applyFont="1" applyBorder="1" applyAlignment="1">
      <alignment vertical="center" wrapText="1"/>
    </xf>
    <xf numFmtId="177" fontId="36" fillId="0" borderId="2" xfId="0" applyNumberFormat="1" applyFont="1" applyBorder="1" applyAlignment="1">
      <alignment horizontal="right" vertical="center" wrapText="1"/>
    </xf>
    <xf numFmtId="180" fontId="39" fillId="0" borderId="1" xfId="0" applyNumberFormat="1" applyFont="1" applyFill="1" applyBorder="1" applyAlignment="1" applyProtection="1">
      <alignment horizontal="right" vertical="center"/>
    </xf>
    <xf numFmtId="180" fontId="37" fillId="0" borderId="1" xfId="0" applyNumberFormat="1" applyFont="1" applyFill="1" applyBorder="1" applyAlignment="1">
      <alignment horizontal="right" vertical="center"/>
    </xf>
    <xf numFmtId="178" fontId="37" fillId="0" borderId="1" xfId="0" applyNumberFormat="1" applyFont="1" applyFill="1" applyBorder="1" applyAlignment="1">
      <alignment horizontal="right" vertical="center"/>
    </xf>
    <xf numFmtId="178" fontId="39" fillId="0" borderId="1" xfId="0" applyNumberFormat="1" applyFont="1" applyFill="1" applyBorder="1" applyAlignment="1" applyProtection="1">
      <alignment horizontal="right" vertical="center"/>
    </xf>
    <xf numFmtId="180" fontId="40" fillId="0" borderId="1" xfId="0" applyNumberFormat="1" applyFont="1" applyFill="1" applyBorder="1" applyAlignment="1" applyProtection="1">
      <alignment horizontal="right" vertical="center"/>
    </xf>
    <xf numFmtId="180" fontId="41" fillId="0" borderId="1" xfId="0" applyNumberFormat="1" applyFont="1" applyBorder="1" applyAlignment="1">
      <alignment horizontal="right" vertical="center" wrapText="1"/>
    </xf>
    <xf numFmtId="4" fontId="36" fillId="0" borderId="2" xfId="0" applyNumberFormat="1" applyFont="1" applyBorder="1" applyAlignment="1">
      <alignment vertical="center" wrapText="1"/>
    </xf>
    <xf numFmtId="4" fontId="41" fillId="0" borderId="2" xfId="0" applyNumberFormat="1" applyFont="1" applyBorder="1" applyAlignment="1">
      <alignment vertical="center" wrapText="1"/>
    </xf>
    <xf numFmtId="0" fontId="36" fillId="0" borderId="2" xfId="0" applyFont="1" applyBorder="1" applyAlignment="1">
      <alignment vertical="center" wrapText="1"/>
    </xf>
    <xf numFmtId="177" fontId="41" fillId="0" borderId="2" xfId="0" applyNumberFormat="1" applyFont="1" applyBorder="1" applyAlignment="1">
      <alignment vertical="center" wrapText="1"/>
    </xf>
    <xf numFmtId="177" fontId="41" fillId="0" borderId="2" xfId="0" applyNumberFormat="1" applyFont="1" applyBorder="1" applyAlignment="1">
      <alignment horizontal="right" vertical="center" wrapText="1"/>
    </xf>
    <xf numFmtId="180" fontId="41" fillId="0" borderId="2" xfId="0" applyNumberFormat="1" applyFont="1" applyBorder="1" applyAlignment="1">
      <alignment horizontal="right" vertical="center" wrapText="1"/>
    </xf>
    <xf numFmtId="180" fontId="36" fillId="0" borderId="2" xfId="0" applyNumberFormat="1" applyFont="1" applyBorder="1" applyAlignment="1">
      <alignment vertical="center" wrapText="1"/>
    </xf>
    <xf numFmtId="180" fontId="41" fillId="3" borderId="1" xfId="0" applyNumberFormat="1" applyFont="1" applyFill="1" applyBorder="1" applyAlignment="1">
      <alignment vertical="center" wrapText="1"/>
    </xf>
    <xf numFmtId="180" fontId="41" fillId="0" borderId="1" xfId="0" applyNumberFormat="1" applyFont="1" applyBorder="1" applyAlignment="1">
      <alignment vertical="center" wrapText="1"/>
    </xf>
    <xf numFmtId="180" fontId="36" fillId="0" borderId="1" xfId="0" applyNumberFormat="1" applyFont="1" applyBorder="1" applyAlignment="1">
      <alignment vertical="center" wrapText="1"/>
    </xf>
    <xf numFmtId="180" fontId="36" fillId="0" borderId="1" xfId="0" applyNumberFormat="1" applyFont="1" applyBorder="1" applyAlignment="1">
      <alignment horizontal="right" vertical="center" wrapText="1"/>
    </xf>
    <xf numFmtId="180" fontId="42" fillId="0" borderId="1" xfId="0" applyNumberFormat="1" applyFont="1" applyBorder="1">
      <alignment vertical="center"/>
    </xf>
    <xf numFmtId="180" fontId="43" fillId="0" borderId="1" xfId="0" applyNumberFormat="1" applyFont="1" applyBorder="1">
      <alignment vertical="center"/>
    </xf>
    <xf numFmtId="180" fontId="36" fillId="0" borderId="4" xfId="206" applyNumberFormat="1" applyFont="1" applyFill="1" applyBorder="1" applyAlignment="1">
      <alignment horizontal="right" vertical="center" wrapText="1"/>
    </xf>
    <xf numFmtId="180" fontId="36" fillId="0" borderId="4" xfId="205" applyNumberFormat="1" applyFont="1" applyFill="1" applyBorder="1" applyAlignment="1">
      <alignment horizontal="right" vertical="center" wrapText="1"/>
    </xf>
    <xf numFmtId="180" fontId="36" fillId="0" borderId="4" xfId="204" applyNumberFormat="1" applyFont="1" applyFill="1" applyBorder="1" applyAlignment="1">
      <alignment horizontal="right" vertical="center" wrapText="1"/>
    </xf>
    <xf numFmtId="180" fontId="36" fillId="0" borderId="4" xfId="203" applyNumberFormat="1" applyFont="1" applyFill="1" applyBorder="1" applyAlignment="1">
      <alignment horizontal="right" vertical="center" wrapText="1"/>
    </xf>
    <xf numFmtId="180" fontId="36" fillId="0" borderId="4" xfId="138" applyNumberFormat="1" applyFont="1" applyFill="1" applyBorder="1" applyAlignment="1">
      <alignment horizontal="right" vertical="center" wrapText="1"/>
    </xf>
    <xf numFmtId="180" fontId="36" fillId="0" borderId="4" xfId="184" applyNumberFormat="1" applyFont="1" applyFill="1" applyBorder="1" applyAlignment="1">
      <alignment horizontal="right" vertical="center" wrapText="1"/>
    </xf>
    <xf numFmtId="180" fontId="43" fillId="0" borderId="1" xfId="0" applyNumberFormat="1" applyFont="1" applyBorder="1" applyAlignment="1">
      <alignment horizontal="right" vertical="center"/>
    </xf>
    <xf numFmtId="49" fontId="30" fillId="0" borderId="1" xfId="90" applyNumberFormat="1" applyFont="1" applyFill="1" applyBorder="1" applyAlignment="1">
      <alignment vertical="center" wrapText="1"/>
    </xf>
    <xf numFmtId="180" fontId="43" fillId="0" borderId="1" xfId="0" applyNumberFormat="1" applyFont="1" applyBorder="1" applyAlignment="1">
      <alignment vertical="center"/>
    </xf>
    <xf numFmtId="180" fontId="42" fillId="0" borderId="1" xfId="0" applyNumberFormat="1" applyFont="1" applyBorder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44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right" vertical="center"/>
    </xf>
    <xf numFmtId="49" fontId="13" fillId="0" borderId="4" xfId="0" applyNumberFormat="1" applyFont="1" applyFill="1" applyBorder="1" applyAlignment="1" applyProtection="1">
      <alignment horizontal="left" vertical="center"/>
    </xf>
    <xf numFmtId="176" fontId="13" fillId="0" borderId="4" xfId="0" applyNumberFormat="1" applyFont="1" applyFill="1" applyBorder="1" applyAlignment="1" applyProtection="1">
      <alignment horizontal="right" vertical="center"/>
    </xf>
    <xf numFmtId="0" fontId="45" fillId="0" borderId="0" xfId="0" applyFont="1" applyBorder="1" applyAlignment="1">
      <alignment horizontal="center" vertical="center" wrapText="1"/>
    </xf>
    <xf numFmtId="0" fontId="44" fillId="0" borderId="0" xfId="0" applyFont="1" applyFill="1" applyBorder="1" applyAlignment="1" applyProtection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46" fillId="0" borderId="0" xfId="0" applyFont="1" applyBorder="1" applyAlignment="1">
      <alignment horizontal="center" vertical="center" wrapText="1"/>
    </xf>
    <xf numFmtId="0" fontId="44" fillId="0" borderId="0" xfId="0" applyFont="1">
      <alignment vertical="center"/>
    </xf>
  </cellXfs>
  <cellStyles count="207">
    <cellStyle name="20% - 着色 1" xfId="6"/>
    <cellStyle name="20% - 着色 1 2" xfId="137"/>
    <cellStyle name="20% - 着色 2" xfId="7"/>
    <cellStyle name="20% - 着色 2 2" xfId="115"/>
    <cellStyle name="20% - 着色 3" xfId="8"/>
    <cellStyle name="20% - 着色 3 2" xfId="117"/>
    <cellStyle name="20% - 着色 4" xfId="9"/>
    <cellStyle name="20% - 着色 4 2" xfId="142"/>
    <cellStyle name="20% - 着色 5" xfId="10"/>
    <cellStyle name="20% - 着色 5 2" xfId="113"/>
    <cellStyle name="20% - 着色 6" xfId="11"/>
    <cellStyle name="20% - 着色 6 2" xfId="120"/>
    <cellStyle name="40% - 着色 1" xfId="12"/>
    <cellStyle name="40% - 着色 1 2" xfId="125"/>
    <cellStyle name="40% - 着色 2" xfId="13"/>
    <cellStyle name="40% - 着色 2 2" xfId="112"/>
    <cellStyle name="40% - 着色 3" xfId="14"/>
    <cellStyle name="40% - 着色 3 2" xfId="122"/>
    <cellStyle name="40% - 着色 4" xfId="15"/>
    <cellStyle name="40% - 着色 4 2" xfId="132"/>
    <cellStyle name="40% - 着色 5" xfId="16"/>
    <cellStyle name="40% - 着色 5 2" xfId="110"/>
    <cellStyle name="40% - 着色 6" xfId="17"/>
    <cellStyle name="40% - 着色 6 2" xfId="123"/>
    <cellStyle name="60% - 着色 1" xfId="18"/>
    <cellStyle name="60% - 着色 1 2" xfId="128"/>
    <cellStyle name="60% - 着色 2" xfId="19"/>
    <cellStyle name="60% - 着色 2 2" xfId="114"/>
    <cellStyle name="60% - 着色 3" xfId="20"/>
    <cellStyle name="60% - 着色 3 2" xfId="146"/>
    <cellStyle name="60% - 着色 4" xfId="21"/>
    <cellStyle name="60% - 着色 4 2" xfId="148"/>
    <cellStyle name="60% - 着色 5" xfId="22"/>
    <cellStyle name="60% - 着色 5 2" xfId="149"/>
    <cellStyle name="60% - 着色 6" xfId="23"/>
    <cellStyle name="60% - 着色 6 2" xfId="150"/>
    <cellStyle name="常规" xfId="0" builtinId="0"/>
    <cellStyle name="常规 10" xfId="24"/>
    <cellStyle name="常规 11" xfId="46"/>
    <cellStyle name="常规 12" xfId="77"/>
    <cellStyle name="常规 14" xfId="90"/>
    <cellStyle name="常规 15" xfId="98"/>
    <cellStyle name="常规 16" xfId="47"/>
    <cellStyle name="常规 17" xfId="138"/>
    <cellStyle name="常规 18" xfId="184"/>
    <cellStyle name="常规 19" xfId="203"/>
    <cellStyle name="常规 2" xfId="1"/>
    <cellStyle name="常规 20" xfId="204"/>
    <cellStyle name="常规 21" xfId="205"/>
    <cellStyle name="常规 22" xfId="206"/>
    <cellStyle name="常规 26" xfId="135"/>
    <cellStyle name="常规 3 10" xfId="87"/>
    <cellStyle name="常规 3 11" xfId="67"/>
    <cellStyle name="常规 3 12" xfId="49"/>
    <cellStyle name="常规 3 13" xfId="97"/>
    <cellStyle name="常规 3 14" xfId="58"/>
    <cellStyle name="常规 3 15" xfId="126"/>
    <cellStyle name="常规 3 16" xfId="111"/>
    <cellStyle name="常规 3 17" xfId="152"/>
    <cellStyle name="常规 3 18" xfId="151"/>
    <cellStyle name="常规 3 19" xfId="147"/>
    <cellStyle name="常规 3 2" xfId="2"/>
    <cellStyle name="常规 3 2 2" xfId="3"/>
    <cellStyle name="常规 3 2 3" xfId="71"/>
    <cellStyle name="常规 3 2 4" xfId="79"/>
    <cellStyle name="常规 3 2 5" xfId="86"/>
    <cellStyle name="常规 3 2 6" xfId="66"/>
    <cellStyle name="常规 3 20" xfId="153"/>
    <cellStyle name="常规 3 21" xfId="116"/>
    <cellStyle name="常规 3 22" xfId="154"/>
    <cellStyle name="常规 3 3" xfId="5"/>
    <cellStyle name="常规 3 4" xfId="25"/>
    <cellStyle name="常规 3 4 2" xfId="26"/>
    <cellStyle name="常规 3 5" xfId="27"/>
    <cellStyle name="常规 3 6" xfId="28"/>
    <cellStyle name="常规 3 7" xfId="40"/>
    <cellStyle name="常规 3 8" xfId="41"/>
    <cellStyle name="常规 3 8 10" xfId="160"/>
    <cellStyle name="常规 3 8 11" xfId="189"/>
    <cellStyle name="常规 3 8 2" xfId="70"/>
    <cellStyle name="常规 3 8 3" xfId="99"/>
    <cellStyle name="常规 3 8 4" xfId="57"/>
    <cellStyle name="常规 3 8 5" xfId="102"/>
    <cellStyle name="常规 3 8 6" xfId="159"/>
    <cellStyle name="常规 3 8 7" xfId="124"/>
    <cellStyle name="常规 3 8 8" xfId="155"/>
    <cellStyle name="常规 3 8 9" xfId="118"/>
    <cellStyle name="常规 3 9" xfId="78"/>
    <cellStyle name="常规 31" xfId="108"/>
    <cellStyle name="常规 32" xfId="109"/>
    <cellStyle name="常规 4" xfId="4"/>
    <cellStyle name="常规 4 10" xfId="119"/>
    <cellStyle name="常规 4 11" xfId="161"/>
    <cellStyle name="常规 4 12" xfId="121"/>
    <cellStyle name="常规 4 13" xfId="156"/>
    <cellStyle name="常规 4 14" xfId="136"/>
    <cellStyle name="常规 4 15" xfId="164"/>
    <cellStyle name="常规 4 16" xfId="191"/>
    <cellStyle name="常规 4 2" xfId="29"/>
    <cellStyle name="常规 4 2 10" xfId="143"/>
    <cellStyle name="常规 4 2 11" xfId="157"/>
    <cellStyle name="常规 4 2 12" xfId="186"/>
    <cellStyle name="常规 4 2 13" xfId="167"/>
    <cellStyle name="常规 4 2 14" xfId="193"/>
    <cellStyle name="常规 4 2 2" xfId="48"/>
    <cellStyle name="常规 4 2 2 10" xfId="168"/>
    <cellStyle name="常规 4 2 2 11" xfId="194"/>
    <cellStyle name="常规 4 2 2 2" xfId="62"/>
    <cellStyle name="常规 4 2 2 3" xfId="92"/>
    <cellStyle name="常规 4 2 2 4" xfId="104"/>
    <cellStyle name="常规 4 2 2 5" xfId="68"/>
    <cellStyle name="常规 4 2 2 6" xfId="163"/>
    <cellStyle name="常规 4 2 2 7" xfId="145"/>
    <cellStyle name="常规 4 2 2 8" xfId="158"/>
    <cellStyle name="常规 4 2 2 9" xfId="187"/>
    <cellStyle name="常规 4 2 3" xfId="73"/>
    <cellStyle name="常规 4 2 4" xfId="83"/>
    <cellStyle name="常规 4 2 5" xfId="82"/>
    <cellStyle name="常规 4 2 6" xfId="54"/>
    <cellStyle name="常规 4 2 7" xfId="106"/>
    <cellStyle name="常规 4 2 8" xfId="107"/>
    <cellStyle name="常规 4 2 9" xfId="162"/>
    <cellStyle name="常规 4 3" xfId="42"/>
    <cellStyle name="常规 4 3 10" xfId="173"/>
    <cellStyle name="常规 4 3 11" xfId="198"/>
    <cellStyle name="常规 4 3 2" xfId="72"/>
    <cellStyle name="常规 4 3 3" xfId="101"/>
    <cellStyle name="常规 4 3 4" xfId="56"/>
    <cellStyle name="常规 4 3 5" xfId="105"/>
    <cellStyle name="常规 4 3 6" xfId="166"/>
    <cellStyle name="常规 4 3 7" xfId="133"/>
    <cellStyle name="常规 4 3 8" xfId="165"/>
    <cellStyle name="常规 4 3 9" xfId="192"/>
    <cellStyle name="常规 4 4" xfId="80"/>
    <cellStyle name="常规 4 5" xfId="85"/>
    <cellStyle name="常规 4 6" xfId="51"/>
    <cellStyle name="常规 4 7" xfId="96"/>
    <cellStyle name="常规 4 8" xfId="59"/>
    <cellStyle name="常规 4 9" xfId="127"/>
    <cellStyle name="常规 5 10" xfId="188"/>
    <cellStyle name="常规 5 11" xfId="170"/>
    <cellStyle name="常规 5 12" xfId="196"/>
    <cellStyle name="常规 5 13" xfId="176"/>
    <cellStyle name="常规 5 14" xfId="200"/>
    <cellStyle name="常规 5 2" xfId="30"/>
    <cellStyle name="常规 5 3" xfId="43"/>
    <cellStyle name="常规 5 4" xfId="52"/>
    <cellStyle name="常规 5 5" xfId="95"/>
    <cellStyle name="常规 5 6" xfId="60"/>
    <cellStyle name="常规 5 7" xfId="129"/>
    <cellStyle name="常规 5 8" xfId="139"/>
    <cellStyle name="常规 5 9" xfId="169"/>
    <cellStyle name="常规 6" xfId="39"/>
    <cellStyle name="常规 6 10" xfId="141"/>
    <cellStyle name="常规 6 11" xfId="171"/>
    <cellStyle name="常规 6 12" xfId="190"/>
    <cellStyle name="常规 6 13" xfId="172"/>
    <cellStyle name="常规 6 14" xfId="197"/>
    <cellStyle name="常规 6 15" xfId="177"/>
    <cellStyle name="常规 6 16" xfId="201"/>
    <cellStyle name="常规 6 2" xfId="45"/>
    <cellStyle name="常规 6 2 2" xfId="69"/>
    <cellStyle name="常规 6 3" xfId="76"/>
    <cellStyle name="常规 6 4" xfId="88"/>
    <cellStyle name="常规 6 5" xfId="89"/>
    <cellStyle name="常规 6 6" xfId="91"/>
    <cellStyle name="常规 6 7" xfId="103"/>
    <cellStyle name="常规 6 8" xfId="55"/>
    <cellStyle name="常规 6 9" xfId="131"/>
    <cellStyle name="常规 7" xfId="31"/>
    <cellStyle name="常规 7 10" xfId="140"/>
    <cellStyle name="常规 7 11" xfId="174"/>
    <cellStyle name="常规 7 12" xfId="195"/>
    <cellStyle name="常规 7 13" xfId="175"/>
    <cellStyle name="常规 7 14" xfId="199"/>
    <cellStyle name="常规 7 15" xfId="178"/>
    <cellStyle name="常规 7 16" xfId="202"/>
    <cellStyle name="常规 7 2" xfId="44"/>
    <cellStyle name="常规 7 2 2" xfId="64"/>
    <cellStyle name="常规 7 2 3" xfId="93"/>
    <cellStyle name="常规 7 2 4" xfId="63"/>
    <cellStyle name="常规 7 2 5" xfId="100"/>
    <cellStyle name="常规 7 3" xfId="74"/>
    <cellStyle name="常规 7 4" xfId="84"/>
    <cellStyle name="常规 7 5" xfId="81"/>
    <cellStyle name="常规 7 6" xfId="53"/>
    <cellStyle name="常规 7 7" xfId="94"/>
    <cellStyle name="常规 7 8" xfId="61"/>
    <cellStyle name="常规 7 9" xfId="130"/>
    <cellStyle name="常规 8" xfId="50"/>
    <cellStyle name="常规 8 2" xfId="134"/>
    <cellStyle name="常规 8 3" xfId="144"/>
    <cellStyle name="常规 9" xfId="32"/>
    <cellStyle name="常规 9 2" xfId="65"/>
    <cellStyle name="常规 9 3" xfId="75"/>
    <cellStyle name="着色 1" xfId="33"/>
    <cellStyle name="着色 1 2" xfId="179"/>
    <cellStyle name="着色 2" xfId="34"/>
    <cellStyle name="着色 2 2" xfId="180"/>
    <cellStyle name="着色 3" xfId="35"/>
    <cellStyle name="着色 3 2" xfId="181"/>
    <cellStyle name="着色 4" xfId="36"/>
    <cellStyle name="着色 4 2" xfId="182"/>
    <cellStyle name="着色 5" xfId="37"/>
    <cellStyle name="着色 5 2" xfId="183"/>
    <cellStyle name="着色 6" xfId="38"/>
    <cellStyle name="着色 6 2" xfId="185"/>
  </cellStyles>
  <dxfs count="17"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21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B6" sqref="B6:K6"/>
    </sheetView>
  </sheetViews>
  <sheetFormatPr defaultColWidth="10" defaultRowHeight="13.5"/>
  <cols>
    <col min="1" max="1" width="2.5" customWidth="1"/>
    <col min="2" max="4" width="9.75" customWidth="1"/>
    <col min="5" max="5" width="11.5" customWidth="1"/>
    <col min="6" max="6" width="9.75" customWidth="1"/>
    <col min="7" max="7" width="11.5" customWidth="1"/>
    <col min="8" max="11" width="9.75" customWidth="1"/>
  </cols>
  <sheetData>
    <row r="1" spans="1:11" ht="14.2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14.25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22.7" customHeight="1">
      <c r="A3" s="9"/>
      <c r="B3" s="9" t="s">
        <v>0</v>
      </c>
      <c r="C3" s="77">
        <v>127001</v>
      </c>
      <c r="D3" s="77"/>
      <c r="E3" s="9"/>
      <c r="F3" s="9"/>
      <c r="G3" s="9"/>
      <c r="H3" s="9"/>
      <c r="I3" s="9"/>
      <c r="J3" s="9"/>
      <c r="K3" s="9"/>
    </row>
    <row r="4" spans="1:11" ht="22.7" customHeight="1">
      <c r="A4" s="9"/>
      <c r="B4" s="9" t="s">
        <v>1</v>
      </c>
      <c r="C4" s="78" t="s">
        <v>217</v>
      </c>
      <c r="D4" s="78"/>
      <c r="E4" s="78"/>
      <c r="F4" s="9"/>
      <c r="G4" s="9"/>
      <c r="H4" s="9"/>
      <c r="I4" s="9"/>
      <c r="J4" s="9"/>
      <c r="K4" s="9"/>
    </row>
    <row r="5" spans="1:11" ht="14.25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ht="78.599999999999994" customHeight="1">
      <c r="A6" s="8"/>
      <c r="B6" s="79" t="s">
        <v>2</v>
      </c>
      <c r="C6" s="79"/>
      <c r="D6" s="79"/>
      <c r="E6" s="79"/>
      <c r="F6" s="79"/>
      <c r="G6" s="79"/>
      <c r="H6" s="79"/>
      <c r="I6" s="79"/>
      <c r="J6" s="79"/>
      <c r="K6" s="79"/>
    </row>
    <row r="7" spans="1:11" ht="22.7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</row>
    <row r="8" spans="1:11" ht="22.7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ht="22.7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</row>
    <row r="10" spans="1:11" ht="22.7" customHeight="1">
      <c r="A10" s="9"/>
      <c r="B10" s="9" t="s">
        <v>3</v>
      </c>
      <c r="C10" s="9"/>
      <c r="F10" s="68" t="s">
        <v>4</v>
      </c>
      <c r="G10" s="69">
        <v>45699</v>
      </c>
      <c r="H10" s="9"/>
      <c r="I10" s="9"/>
      <c r="J10" s="9"/>
      <c r="K10" s="9"/>
    </row>
    <row r="11" spans="1:11" ht="22.7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1:11" ht="22.7" customHeight="1">
      <c r="A12" s="9"/>
      <c r="B12" s="68" t="s">
        <v>5</v>
      </c>
      <c r="C12" s="75" t="s">
        <v>258</v>
      </c>
      <c r="D12" s="9"/>
      <c r="E12" s="68" t="s">
        <v>6</v>
      </c>
      <c r="F12" s="8" t="s">
        <v>259</v>
      </c>
      <c r="G12" s="9"/>
      <c r="H12" s="68" t="s">
        <v>7</v>
      </c>
      <c r="I12" s="8" t="s">
        <v>260</v>
      </c>
      <c r="J12" s="9"/>
      <c r="K12" s="9"/>
    </row>
    <row r="13" spans="1:11" ht="14.25" customHeight="1">
      <c r="A13" s="8"/>
      <c r="B13" s="8"/>
      <c r="C13" s="8" t="s">
        <v>8</v>
      </c>
      <c r="D13" s="8"/>
      <c r="E13" s="8"/>
      <c r="F13" s="8"/>
      <c r="G13" s="8"/>
      <c r="H13" s="8"/>
      <c r="I13" s="8"/>
      <c r="J13" s="8"/>
      <c r="K13" s="8"/>
    </row>
    <row r="14" spans="1:11" ht="14.2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1:11" ht="14.2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</row>
  </sheetData>
  <mergeCells count="3">
    <mergeCell ref="C3:D3"/>
    <mergeCell ref="C4:E4"/>
    <mergeCell ref="B6:K6"/>
  </mergeCells>
  <phoneticPr fontId="27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A2" sqref="A2:H2"/>
    </sheetView>
  </sheetViews>
  <sheetFormatPr defaultColWidth="10" defaultRowHeight="13.5"/>
  <cols>
    <col min="1" max="1" width="50.75" customWidth="1"/>
    <col min="2" max="2" width="9.75" customWidth="1"/>
    <col min="3" max="3" width="12.875" customWidth="1"/>
    <col min="4" max="7" width="9.75" customWidth="1"/>
    <col min="8" max="8" width="10.25" customWidth="1"/>
  </cols>
  <sheetData>
    <row r="1" spans="1:8" ht="14.25" customHeight="1">
      <c r="A1" s="8"/>
      <c r="B1" s="8"/>
      <c r="C1" s="8"/>
      <c r="D1" s="8"/>
      <c r="E1" s="8"/>
      <c r="F1" s="8"/>
      <c r="G1" s="8"/>
      <c r="H1" s="8"/>
    </row>
    <row r="2" spans="1:8" ht="39.950000000000003" customHeight="1">
      <c r="A2" s="129" t="s">
        <v>172</v>
      </c>
      <c r="B2" s="129"/>
      <c r="C2" s="129"/>
      <c r="D2" s="129"/>
      <c r="E2" s="129"/>
      <c r="F2" s="129"/>
      <c r="G2" s="129"/>
      <c r="H2" s="129"/>
    </row>
    <row r="3" spans="1:8" ht="22.7" customHeight="1">
      <c r="A3" s="8"/>
      <c r="B3" s="8"/>
      <c r="C3" s="8"/>
      <c r="D3" s="8"/>
      <c r="E3" s="8"/>
      <c r="F3" s="8"/>
      <c r="G3" s="8"/>
      <c r="H3" s="34" t="s">
        <v>32</v>
      </c>
    </row>
    <row r="4" spans="1:8" ht="22.7" customHeight="1">
      <c r="A4" s="85" t="s">
        <v>156</v>
      </c>
      <c r="B4" s="85" t="s">
        <v>173</v>
      </c>
      <c r="C4" s="85"/>
      <c r="D4" s="85"/>
      <c r="E4" s="85"/>
      <c r="F4" s="85"/>
      <c r="G4" s="85" t="s">
        <v>174</v>
      </c>
      <c r="H4" s="85" t="s">
        <v>175</v>
      </c>
    </row>
    <row r="5" spans="1:8" ht="22.7" customHeight="1">
      <c r="A5" s="85"/>
      <c r="B5" s="85" t="s">
        <v>113</v>
      </c>
      <c r="C5" s="85" t="s">
        <v>176</v>
      </c>
      <c r="D5" s="85" t="s">
        <v>177</v>
      </c>
      <c r="E5" s="85" t="s">
        <v>178</v>
      </c>
      <c r="F5" s="85"/>
      <c r="G5" s="85"/>
      <c r="H5" s="85"/>
    </row>
    <row r="6" spans="1:8" ht="30" customHeight="1">
      <c r="A6" s="85"/>
      <c r="B6" s="85"/>
      <c r="C6" s="85"/>
      <c r="D6" s="85"/>
      <c r="E6" s="11" t="s">
        <v>179</v>
      </c>
      <c r="F6" s="11" t="s">
        <v>180</v>
      </c>
      <c r="G6" s="85"/>
      <c r="H6" s="85"/>
    </row>
    <row r="7" spans="1:8" ht="22.7" customHeight="1">
      <c r="A7" s="35" t="s">
        <v>113</v>
      </c>
      <c r="B7" s="36"/>
      <c r="C7" s="36"/>
      <c r="D7" s="36"/>
      <c r="E7" s="36"/>
      <c r="F7" s="36"/>
      <c r="G7" s="36"/>
      <c r="H7" s="36"/>
    </row>
    <row r="8" spans="1:8" ht="22.7" customHeight="1">
      <c r="A8" s="35" t="s">
        <v>217</v>
      </c>
      <c r="B8" s="36"/>
      <c r="C8" s="36"/>
      <c r="D8" s="36"/>
      <c r="E8" s="36"/>
      <c r="F8" s="36"/>
      <c r="G8" s="36"/>
      <c r="H8" s="36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honeticPr fontId="27" type="noConversion"/>
  <pageMargins left="0.74803149606299213" right="0.74803149606299213" top="0.27559055118110237" bottom="0.27559055118110237" header="0" footer="0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5"/>
  <sheetViews>
    <sheetView workbookViewId="0">
      <selection activeCell="A2" sqref="A2:F2"/>
    </sheetView>
  </sheetViews>
  <sheetFormatPr defaultColWidth="10" defaultRowHeight="15"/>
  <cols>
    <col min="1" max="1" width="9.75" customWidth="1"/>
    <col min="2" max="2" width="17.125" style="15" customWidth="1"/>
    <col min="3" max="3" width="34.75" style="15" customWidth="1"/>
    <col min="4" max="6" width="18.625" customWidth="1"/>
    <col min="7" max="10" width="9.75" customWidth="1"/>
  </cols>
  <sheetData>
    <row r="1" spans="1:10" ht="14.25" customHeight="1">
      <c r="A1" s="8"/>
      <c r="B1" s="22"/>
      <c r="C1" s="23"/>
      <c r="D1" s="8"/>
      <c r="E1" s="8"/>
      <c r="F1" s="8"/>
      <c r="G1" s="8"/>
      <c r="H1" s="8"/>
      <c r="I1" s="8"/>
      <c r="J1" s="8"/>
    </row>
    <row r="2" spans="1:10" ht="39.950000000000003" customHeight="1">
      <c r="A2" s="129" t="s">
        <v>181</v>
      </c>
      <c r="B2" s="130"/>
      <c r="C2" s="130"/>
      <c r="D2" s="129"/>
      <c r="E2" s="129"/>
      <c r="F2" s="129"/>
      <c r="G2" s="8"/>
      <c r="H2" s="8"/>
      <c r="I2" s="8"/>
      <c r="J2" s="8"/>
    </row>
    <row r="3" spans="1:10" ht="22.7" customHeight="1">
      <c r="A3" s="9"/>
      <c r="D3" s="9"/>
      <c r="E3" s="9"/>
      <c r="F3" s="9" t="s">
        <v>32</v>
      </c>
      <c r="G3" s="8"/>
      <c r="H3" s="8"/>
      <c r="I3" s="8"/>
      <c r="J3" s="8"/>
    </row>
    <row r="4" spans="1:10" ht="22.7" customHeight="1">
      <c r="A4" s="24" t="s">
        <v>182</v>
      </c>
      <c r="B4" s="25" t="s">
        <v>183</v>
      </c>
      <c r="C4" s="26" t="s">
        <v>184</v>
      </c>
      <c r="D4" s="24" t="s">
        <v>113</v>
      </c>
      <c r="E4" s="24" t="s">
        <v>110</v>
      </c>
      <c r="F4" s="24" t="s">
        <v>111</v>
      </c>
      <c r="G4" s="8"/>
      <c r="H4" s="8"/>
      <c r="I4" s="8"/>
      <c r="J4" s="8"/>
    </row>
    <row r="5" spans="1:10" ht="27.95" customHeight="1">
      <c r="A5" s="24"/>
      <c r="B5" s="27"/>
      <c r="C5" s="28" t="s">
        <v>113</v>
      </c>
      <c r="D5" s="108">
        <f>E5</f>
        <v>525683.74</v>
      </c>
      <c r="E5" s="99">
        <f>E6+E16</f>
        <v>525683.74</v>
      </c>
      <c r="F5" s="29"/>
      <c r="G5" s="9"/>
      <c r="H5" s="9"/>
      <c r="I5" s="9"/>
      <c r="J5" s="9"/>
    </row>
    <row r="6" spans="1:10" ht="27.95" customHeight="1">
      <c r="A6" s="30">
        <v>1</v>
      </c>
      <c r="B6" s="120" t="s">
        <v>185</v>
      </c>
      <c r="C6" s="72" t="s">
        <v>231</v>
      </c>
      <c r="D6" s="108">
        <f t="shared" ref="D6:D17" si="0">E6</f>
        <v>478683.74</v>
      </c>
      <c r="E6" s="121">
        <f>SUM(E7:E15)</f>
        <v>478683.74</v>
      </c>
      <c r="F6" s="32"/>
    </row>
    <row r="7" spans="1:10" ht="27.95" customHeight="1">
      <c r="A7" s="30">
        <v>2</v>
      </c>
      <c r="B7" s="74" t="s">
        <v>186</v>
      </c>
      <c r="C7" s="73" t="s">
        <v>187</v>
      </c>
      <c r="D7" s="109">
        <f t="shared" si="0"/>
        <v>120000</v>
      </c>
      <c r="E7" s="113">
        <v>120000</v>
      </c>
      <c r="F7" s="32"/>
    </row>
    <row r="8" spans="1:10" ht="27.95" customHeight="1">
      <c r="A8" s="30">
        <v>3</v>
      </c>
      <c r="B8" s="74" t="s">
        <v>232</v>
      </c>
      <c r="C8" s="73" t="s">
        <v>233</v>
      </c>
      <c r="D8" s="109">
        <f t="shared" si="0"/>
        <v>50000</v>
      </c>
      <c r="E8" s="114">
        <v>50000</v>
      </c>
      <c r="F8" s="32"/>
    </row>
    <row r="9" spans="1:10" ht="27.95" customHeight="1">
      <c r="A9" s="30">
        <v>4</v>
      </c>
      <c r="B9" s="74" t="s">
        <v>234</v>
      </c>
      <c r="C9" s="73" t="s">
        <v>235</v>
      </c>
      <c r="D9" s="109">
        <f t="shared" si="0"/>
        <v>3000</v>
      </c>
      <c r="E9" s="115">
        <v>3000</v>
      </c>
      <c r="F9" s="32"/>
    </row>
    <row r="10" spans="1:10" ht="27.95" customHeight="1">
      <c r="A10" s="30">
        <v>5</v>
      </c>
      <c r="B10" s="74" t="s">
        <v>236</v>
      </c>
      <c r="C10" s="73" t="s">
        <v>237</v>
      </c>
      <c r="D10" s="109">
        <f t="shared" si="0"/>
        <v>30000</v>
      </c>
      <c r="E10" s="116">
        <v>30000</v>
      </c>
      <c r="F10" s="32"/>
    </row>
    <row r="11" spans="1:10" ht="27.95" customHeight="1">
      <c r="A11" s="30">
        <v>6</v>
      </c>
      <c r="B11" s="74" t="s">
        <v>238</v>
      </c>
      <c r="C11" s="73" t="s">
        <v>239</v>
      </c>
      <c r="D11" s="109">
        <f t="shared" si="0"/>
        <v>50000</v>
      </c>
      <c r="E11" s="117">
        <v>50000</v>
      </c>
      <c r="F11" s="32"/>
    </row>
    <row r="12" spans="1:10" ht="27.95" customHeight="1">
      <c r="A12" s="30">
        <v>7</v>
      </c>
      <c r="B12" s="74" t="s">
        <v>240</v>
      </c>
      <c r="C12" s="73" t="s">
        <v>241</v>
      </c>
      <c r="D12" s="109">
        <f t="shared" si="0"/>
        <v>100000</v>
      </c>
      <c r="E12" s="118">
        <v>100000</v>
      </c>
      <c r="F12" s="32"/>
    </row>
    <row r="13" spans="1:10" ht="27.95" customHeight="1">
      <c r="A13" s="30">
        <v>8</v>
      </c>
      <c r="B13" s="74" t="s">
        <v>242</v>
      </c>
      <c r="C13" s="73" t="s">
        <v>243</v>
      </c>
      <c r="D13" s="109">
        <f t="shared" si="0"/>
        <v>15625.39</v>
      </c>
      <c r="E13" s="115">
        <v>15625.39</v>
      </c>
      <c r="F13" s="32"/>
    </row>
    <row r="14" spans="1:10" ht="27.95" customHeight="1">
      <c r="A14" s="30">
        <v>9</v>
      </c>
      <c r="B14" s="74" t="s">
        <v>244</v>
      </c>
      <c r="C14" s="73" t="s">
        <v>245</v>
      </c>
      <c r="D14" s="109">
        <f t="shared" si="0"/>
        <v>12858.35</v>
      </c>
      <c r="E14" s="115">
        <v>12858.35</v>
      </c>
      <c r="F14" s="32"/>
    </row>
    <row r="15" spans="1:10" ht="27.95" customHeight="1">
      <c r="A15" s="30">
        <v>10</v>
      </c>
      <c r="B15" s="74" t="s">
        <v>246</v>
      </c>
      <c r="C15" s="73" t="s">
        <v>247</v>
      </c>
      <c r="D15" s="109">
        <f t="shared" si="0"/>
        <v>97200</v>
      </c>
      <c r="E15" s="115">
        <v>97200</v>
      </c>
      <c r="F15" s="32"/>
    </row>
    <row r="16" spans="1:10" ht="27.95" customHeight="1">
      <c r="A16" s="30">
        <v>11</v>
      </c>
      <c r="B16" s="120" t="s">
        <v>253</v>
      </c>
      <c r="C16" s="72" t="s">
        <v>254</v>
      </c>
      <c r="D16" s="108">
        <f t="shared" si="0"/>
        <v>47000</v>
      </c>
      <c r="E16" s="119">
        <v>47000</v>
      </c>
      <c r="F16" s="32"/>
    </row>
    <row r="17" spans="1:6" ht="27.95" customHeight="1">
      <c r="A17" s="30">
        <v>12</v>
      </c>
      <c r="B17" s="74" t="s">
        <v>255</v>
      </c>
      <c r="C17" s="73" t="s">
        <v>256</v>
      </c>
      <c r="D17" s="109">
        <f t="shared" si="0"/>
        <v>47000</v>
      </c>
      <c r="E17" s="122">
        <v>47000</v>
      </c>
      <c r="F17" s="32"/>
    </row>
    <row r="23" spans="1:6" ht="13.5">
      <c r="B23" s="14"/>
      <c r="C23" s="14"/>
    </row>
    <row r="24" spans="1:6" ht="13.5">
      <c r="B24" s="14"/>
      <c r="C24" s="14"/>
    </row>
    <row r="25" spans="1:6" ht="13.5">
      <c r="B25" s="14"/>
      <c r="C25" s="14"/>
    </row>
  </sheetData>
  <mergeCells count="1">
    <mergeCell ref="A2:F2"/>
  </mergeCells>
  <phoneticPr fontId="27" type="noConversion"/>
  <pageMargins left="0.74803149606299213" right="0.74803149606299213" top="0.27559055118110237" bottom="0.27559055118110237" header="0" footer="0"/>
  <pageSetup paperSize="9" orientation="landscape" r:id="rId1"/>
  <ignoredErrors>
    <ignoredError sqref="E6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7"/>
  <sheetViews>
    <sheetView showGridLines="0" showZeros="0" workbookViewId="0">
      <selection activeCell="A2" sqref="A2:C2"/>
    </sheetView>
  </sheetViews>
  <sheetFormatPr defaultColWidth="7.875" defaultRowHeight="12.75" customHeight="1"/>
  <cols>
    <col min="1" max="1" width="17" style="15" customWidth="1"/>
    <col min="2" max="2" width="41.375" style="15" customWidth="1"/>
    <col min="3" max="3" width="29.375" style="15" customWidth="1"/>
    <col min="4" max="4" width="2.5" style="15" customWidth="1"/>
    <col min="5" max="16" width="8" style="15"/>
    <col min="17" max="16384" width="7.875" style="14"/>
  </cols>
  <sheetData>
    <row r="1" spans="1:16" ht="15" customHeight="1">
      <c r="A1" s="16"/>
      <c r="B1" s="16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32.25" customHeight="1">
      <c r="A2" s="130" t="s">
        <v>188</v>
      </c>
      <c r="B2" s="130"/>
      <c r="C2" s="130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ht="15" customHeight="1">
      <c r="A3" s="14"/>
      <c r="B3" s="14"/>
      <c r="C3" s="17" t="s">
        <v>32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ht="25.5" customHeight="1">
      <c r="A4" s="86" t="s">
        <v>189</v>
      </c>
      <c r="B4" s="86"/>
      <c r="C4" s="87" t="s">
        <v>36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25.5" customHeight="1">
      <c r="A5" s="18" t="s">
        <v>190</v>
      </c>
      <c r="B5" s="18" t="s">
        <v>191</v>
      </c>
      <c r="C5" s="87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ht="25.5" customHeight="1">
      <c r="A6" s="18" t="s">
        <v>113</v>
      </c>
      <c r="B6" s="18"/>
      <c r="C6" s="19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26.25" customHeight="1">
      <c r="A7" s="20"/>
      <c r="B7" s="20"/>
      <c r="C7" s="21">
        <v>0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ht="26.25" customHeight="1">
      <c r="A8" s="127"/>
      <c r="B8" s="127"/>
      <c r="C8" s="128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ht="26.25" customHeight="1">
      <c r="A9" s="127"/>
      <c r="B9" s="127"/>
      <c r="C9" s="128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6" ht="26.25" customHeight="1">
      <c r="A10" s="127"/>
      <c r="B10" s="127"/>
      <c r="C10" s="128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1:16" ht="26.25" customHeight="1">
      <c r="A11" s="127"/>
      <c r="B11" s="127"/>
      <c r="C11" s="128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</row>
    <row r="12" spans="1:16" ht="26.25" customHeight="1">
      <c r="A12" s="127"/>
      <c r="B12" s="127"/>
      <c r="C12" s="128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6" ht="26.25" customHeight="1">
      <c r="A13" s="20"/>
      <c r="B13" s="20"/>
      <c r="C13" s="21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</row>
    <row r="14" spans="1:16" ht="26.25" customHeight="1">
      <c r="A14" s="20"/>
      <c r="B14" s="20"/>
      <c r="C14" s="21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</row>
    <row r="15" spans="1:16" ht="26.25" customHeight="1">
      <c r="A15" s="20"/>
      <c r="B15" s="20"/>
      <c r="C15" s="21"/>
    </row>
    <row r="16" spans="1:16" ht="26.25" customHeight="1">
      <c r="A16" s="20"/>
      <c r="B16" s="20"/>
      <c r="C16" s="21"/>
    </row>
    <row r="17" spans="1:3" ht="26.25" customHeight="1">
      <c r="A17" s="20"/>
      <c r="B17" s="20"/>
      <c r="C17" s="21"/>
    </row>
  </sheetData>
  <sheetProtection formatCells="0" formatColumns="0" formatRows="0"/>
  <mergeCells count="3">
    <mergeCell ref="A2:C2"/>
    <mergeCell ref="A4:B4"/>
    <mergeCell ref="C4:C5"/>
  </mergeCells>
  <phoneticPr fontId="27" type="noConversion"/>
  <printOptions horizontalCentered="1"/>
  <pageMargins left="0.78740157480314965" right="0.39370078740157483" top="1.1811023622047245" bottom="0.78740157480314965" header="0" footer="0.39370078740157483"/>
  <pageSetup paperSize="9" fitToHeight="100" orientation="landscape" horizontalDpi="300" verticalDpi="300" r:id="rId1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A2" sqref="A2:E2"/>
    </sheetView>
  </sheetViews>
  <sheetFormatPr defaultColWidth="10" defaultRowHeight="13.5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spans="1:5" ht="14.25" customHeight="1">
      <c r="A1" s="8"/>
      <c r="B1" s="8"/>
      <c r="C1" s="8"/>
      <c r="D1" s="8"/>
      <c r="E1" s="8"/>
    </row>
    <row r="2" spans="1:5" ht="39.950000000000003" customHeight="1">
      <c r="A2" s="132" t="s">
        <v>192</v>
      </c>
      <c r="B2" s="132"/>
      <c r="C2" s="132"/>
      <c r="D2" s="132"/>
      <c r="E2" s="132"/>
    </row>
    <row r="3" spans="1:5" ht="22.7" customHeight="1">
      <c r="A3" s="9"/>
      <c r="B3" s="9"/>
      <c r="C3" s="9"/>
      <c r="D3" s="9"/>
      <c r="E3" s="10" t="s">
        <v>32</v>
      </c>
    </row>
    <row r="4" spans="1:5" ht="22.7" customHeight="1">
      <c r="A4" s="11" t="s">
        <v>156</v>
      </c>
      <c r="B4" s="11" t="s">
        <v>113</v>
      </c>
      <c r="C4" s="11" t="s">
        <v>193</v>
      </c>
      <c r="D4" s="11" t="s">
        <v>194</v>
      </c>
      <c r="E4" s="11" t="s">
        <v>195</v>
      </c>
    </row>
    <row r="5" spans="1:5" ht="22.7" customHeight="1">
      <c r="A5" s="12" t="s">
        <v>217</v>
      </c>
      <c r="B5" s="13"/>
      <c r="C5" s="13"/>
      <c r="D5" s="13"/>
      <c r="E5" s="13"/>
    </row>
  </sheetData>
  <mergeCells count="1">
    <mergeCell ref="A2:E2"/>
  </mergeCells>
  <phoneticPr fontId="27" type="noConversion"/>
  <pageMargins left="0.74803149606299213" right="0.74803149606299213" top="0.27559055118110237" bottom="0.27559055118110237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D25"/>
  <sheetViews>
    <sheetView tabSelected="1" topLeftCell="A10" workbookViewId="0">
      <selection activeCell="D7" sqref="D7"/>
    </sheetView>
  </sheetViews>
  <sheetFormatPr defaultColWidth="9" defaultRowHeight="13.5"/>
  <cols>
    <col min="1" max="2" width="41.125" customWidth="1"/>
  </cols>
  <sheetData>
    <row r="1" spans="1:4" ht="38.25" customHeight="1">
      <c r="A1" s="124" t="s">
        <v>196</v>
      </c>
      <c r="B1" s="124"/>
    </row>
    <row r="2" spans="1:4">
      <c r="A2" s="1"/>
      <c r="B2" s="123" t="s">
        <v>275</v>
      </c>
    </row>
    <row r="3" spans="1:4" ht="15" customHeight="1">
      <c r="A3" s="88" t="s">
        <v>35</v>
      </c>
      <c r="B3" s="89" t="s">
        <v>36</v>
      </c>
    </row>
    <row r="4" spans="1:4">
      <c r="A4" s="88"/>
      <c r="B4" s="89"/>
    </row>
    <row r="5" spans="1:4" ht="30" customHeight="1">
      <c r="A5" s="3" t="s">
        <v>197</v>
      </c>
      <c r="B5" s="2">
        <v>1</v>
      </c>
    </row>
    <row r="6" spans="1:4" ht="30" customHeight="1">
      <c r="A6" s="4" t="s">
        <v>198</v>
      </c>
      <c r="B6" s="5"/>
    </row>
    <row r="7" spans="1:4" ht="30" customHeight="1">
      <c r="A7" s="6" t="s">
        <v>199</v>
      </c>
      <c r="B7" s="5"/>
      <c r="D7" s="133"/>
    </row>
    <row r="8" spans="1:4" ht="30" customHeight="1">
      <c r="A8" s="6"/>
      <c r="B8" s="5"/>
    </row>
    <row r="9" spans="1:4" ht="30" customHeight="1">
      <c r="A9" s="6"/>
      <c r="B9" s="5"/>
    </row>
    <row r="10" spans="1:4" ht="30" customHeight="1">
      <c r="A10" s="6"/>
      <c r="B10" s="5"/>
    </row>
    <row r="11" spans="1:4" ht="30" customHeight="1">
      <c r="A11" s="125"/>
      <c r="B11" s="126"/>
    </row>
    <row r="12" spans="1:4" ht="30" customHeight="1">
      <c r="A12" s="125"/>
      <c r="B12" s="126"/>
    </row>
    <row r="13" spans="1:4" ht="30" customHeight="1">
      <c r="A13" s="6"/>
      <c r="B13" s="5"/>
    </row>
    <row r="14" spans="1:4" ht="30" customHeight="1">
      <c r="A14" s="6"/>
      <c r="B14" s="5"/>
    </row>
    <row r="15" spans="1:4" ht="30" customHeight="1">
      <c r="A15" s="6"/>
      <c r="B15" s="5"/>
    </row>
    <row r="16" spans="1:4" ht="30" customHeight="1">
      <c r="A16" s="6"/>
      <c r="B16" s="5"/>
    </row>
    <row r="17" spans="1:2" ht="30" customHeight="1">
      <c r="A17" s="125"/>
      <c r="B17" s="126"/>
    </row>
    <row r="18" spans="1:2" ht="30" customHeight="1">
      <c r="A18" s="125"/>
      <c r="B18" s="126"/>
    </row>
    <row r="19" spans="1:2" ht="30" customHeight="1">
      <c r="A19" s="125"/>
      <c r="B19" s="126"/>
    </row>
    <row r="20" spans="1:2" ht="30" customHeight="1">
      <c r="A20" s="125"/>
      <c r="B20" s="126"/>
    </row>
    <row r="21" spans="1:2" ht="30" customHeight="1">
      <c r="A21" s="125"/>
      <c r="B21" s="126"/>
    </row>
    <row r="22" spans="1:2" ht="30" customHeight="1">
      <c r="A22" s="125"/>
      <c r="B22" s="126"/>
    </row>
    <row r="23" spans="1:2" ht="30" customHeight="1">
      <c r="A23" s="125"/>
      <c r="B23" s="126"/>
    </row>
    <row r="24" spans="1:2" ht="30" customHeight="1">
      <c r="A24" s="6"/>
      <c r="B24" s="5"/>
    </row>
    <row r="25" spans="1:2">
      <c r="A25" s="7" t="s">
        <v>200</v>
      </c>
    </row>
  </sheetData>
  <mergeCells count="3">
    <mergeCell ref="A1:B1"/>
    <mergeCell ref="A3:A4"/>
    <mergeCell ref="B3:B4"/>
  </mergeCells>
  <phoneticPr fontId="27" type="noConversion"/>
  <pageMargins left="0.74803149606299213" right="0.74803149606299213" top="0.98425196850393704" bottom="0.98425196850393704" header="0.51181102362204722" footer="0.5118110236220472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5"/>
  <sheetViews>
    <sheetView workbookViewId="0">
      <selection activeCell="B2" sqref="B2:C2"/>
    </sheetView>
  </sheetViews>
  <sheetFormatPr defaultColWidth="10" defaultRowHeight="13.5"/>
  <cols>
    <col min="1" max="1" width="12" customWidth="1"/>
    <col min="2" max="2" width="56.375" customWidth="1"/>
    <col min="3" max="3" width="48.625" customWidth="1"/>
  </cols>
  <sheetData>
    <row r="1" spans="1:3" ht="35.450000000000003" customHeight="1">
      <c r="A1" s="8"/>
      <c r="B1" s="8"/>
    </row>
    <row r="2" spans="1:3" ht="39.200000000000003" customHeight="1">
      <c r="A2" s="8"/>
      <c r="B2" s="131" t="s">
        <v>9</v>
      </c>
      <c r="C2" s="131"/>
    </row>
    <row r="3" spans="1:3" ht="29.45" customHeight="1">
      <c r="A3" s="64"/>
      <c r="B3" s="65" t="s">
        <v>10</v>
      </c>
      <c r="C3" s="65" t="s">
        <v>11</v>
      </c>
    </row>
    <row r="4" spans="1:3" ht="28.5" customHeight="1">
      <c r="A4" s="60"/>
      <c r="B4" s="66" t="s">
        <v>12</v>
      </c>
      <c r="C4" s="54" t="s">
        <v>13</v>
      </c>
    </row>
    <row r="5" spans="1:3" ht="28.5" customHeight="1">
      <c r="A5" s="60"/>
      <c r="B5" s="66" t="s">
        <v>14</v>
      </c>
      <c r="C5" s="54" t="s">
        <v>15</v>
      </c>
    </row>
    <row r="6" spans="1:3" ht="28.5" customHeight="1">
      <c r="A6" s="60"/>
      <c r="B6" s="66" t="s">
        <v>16</v>
      </c>
      <c r="C6" s="54" t="s">
        <v>17</v>
      </c>
    </row>
    <row r="7" spans="1:3" ht="28.5" customHeight="1">
      <c r="A7" s="60"/>
      <c r="B7" s="66" t="s">
        <v>18</v>
      </c>
      <c r="C7" s="54"/>
    </row>
    <row r="8" spans="1:3" ht="28.5" customHeight="1">
      <c r="A8" s="60"/>
      <c r="B8" s="66" t="s">
        <v>19</v>
      </c>
      <c r="C8" s="54" t="s">
        <v>20</v>
      </c>
    </row>
    <row r="9" spans="1:3" ht="28.5" customHeight="1">
      <c r="A9" s="60"/>
      <c r="B9" s="66" t="s">
        <v>21</v>
      </c>
      <c r="C9" s="54" t="s">
        <v>22</v>
      </c>
    </row>
    <row r="10" spans="1:3" ht="28.5" customHeight="1">
      <c r="A10" s="60"/>
      <c r="B10" s="66" t="s">
        <v>23</v>
      </c>
      <c r="C10" s="54" t="s">
        <v>24</v>
      </c>
    </row>
    <row r="11" spans="1:3" ht="28.5" customHeight="1">
      <c r="A11" s="60"/>
      <c r="B11" s="66" t="s">
        <v>25</v>
      </c>
      <c r="C11" s="54" t="s">
        <v>26</v>
      </c>
    </row>
    <row r="12" spans="1:3" ht="28.5" customHeight="1">
      <c r="A12" s="60"/>
      <c r="B12" s="66" t="s">
        <v>27</v>
      </c>
      <c r="C12" s="54"/>
    </row>
    <row r="13" spans="1:3" ht="28.5" customHeight="1">
      <c r="A13" s="8"/>
      <c r="B13" s="66" t="s">
        <v>28</v>
      </c>
      <c r="C13" s="54"/>
    </row>
    <row r="14" spans="1:3" ht="28.5" customHeight="1">
      <c r="A14" s="8"/>
      <c r="B14" s="66" t="s">
        <v>29</v>
      </c>
      <c r="C14" s="54" t="s">
        <v>13</v>
      </c>
    </row>
    <row r="15" spans="1:3" ht="36" customHeight="1">
      <c r="B15" s="66" t="s">
        <v>30</v>
      </c>
      <c r="C15" s="67"/>
    </row>
  </sheetData>
  <mergeCells count="1">
    <mergeCell ref="B2:C2"/>
  </mergeCells>
  <phoneticPr fontId="27" type="noConversion"/>
  <pageMargins left="0.74803149606299213" right="0.74803149606299213" top="0.27559055118110237" bottom="0.27559055118110237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42"/>
  <sheetViews>
    <sheetView workbookViewId="0">
      <selection activeCell="A2" sqref="A2:D2"/>
    </sheetView>
  </sheetViews>
  <sheetFormatPr defaultColWidth="10" defaultRowHeight="13.5"/>
  <cols>
    <col min="1" max="1" width="36.375" customWidth="1"/>
    <col min="2" max="2" width="19.25" customWidth="1"/>
    <col min="3" max="3" width="31.25" customWidth="1"/>
    <col min="4" max="4" width="17.75" customWidth="1"/>
  </cols>
  <sheetData>
    <row r="1" spans="1:4" ht="14.25" customHeight="1">
      <c r="A1" s="8"/>
      <c r="B1" s="8"/>
      <c r="C1" s="8"/>
      <c r="D1" s="8"/>
    </row>
    <row r="2" spans="1:4" ht="39.950000000000003" customHeight="1">
      <c r="A2" s="129" t="s">
        <v>31</v>
      </c>
      <c r="B2" s="129"/>
      <c r="C2" s="129"/>
      <c r="D2" s="129"/>
    </row>
    <row r="3" spans="1:4" ht="22.7" customHeight="1">
      <c r="A3" s="80"/>
      <c r="B3" s="80"/>
      <c r="C3" s="80"/>
      <c r="D3" s="61" t="s">
        <v>32</v>
      </c>
    </row>
    <row r="4" spans="1:4" ht="22.7" customHeight="1">
      <c r="A4" s="81" t="s">
        <v>33</v>
      </c>
      <c r="B4" s="81"/>
      <c r="C4" s="81" t="s">
        <v>34</v>
      </c>
      <c r="D4" s="81"/>
    </row>
    <row r="5" spans="1:4" ht="22.7" customHeight="1">
      <c r="A5" s="49" t="s">
        <v>35</v>
      </c>
      <c r="B5" s="49" t="s">
        <v>36</v>
      </c>
      <c r="C5" s="49" t="s">
        <v>35</v>
      </c>
      <c r="D5" s="49" t="s">
        <v>36</v>
      </c>
    </row>
    <row r="6" spans="1:4" ht="22.7" customHeight="1">
      <c r="A6" s="62" t="s">
        <v>37</v>
      </c>
      <c r="B6" s="90">
        <v>3195496.85</v>
      </c>
      <c r="C6" s="62" t="s">
        <v>38</v>
      </c>
      <c r="D6" s="90">
        <v>2628781.27</v>
      </c>
    </row>
    <row r="7" spans="1:4" ht="22.7" customHeight="1">
      <c r="A7" s="62" t="s">
        <v>39</v>
      </c>
      <c r="B7" s="90"/>
      <c r="C7" s="62" t="s">
        <v>40</v>
      </c>
      <c r="D7" s="90"/>
    </row>
    <row r="8" spans="1:4" ht="22.7" customHeight="1">
      <c r="A8" s="62" t="s">
        <v>41</v>
      </c>
      <c r="B8" s="90"/>
      <c r="C8" s="62" t="s">
        <v>42</v>
      </c>
      <c r="D8" s="90"/>
    </row>
    <row r="9" spans="1:4" ht="22.7" customHeight="1">
      <c r="A9" s="62" t="s">
        <v>43</v>
      </c>
      <c r="B9" s="90"/>
      <c r="C9" s="62" t="s">
        <v>44</v>
      </c>
      <c r="D9" s="90"/>
    </row>
    <row r="10" spans="1:4" ht="22.7" customHeight="1">
      <c r="A10" s="62" t="s">
        <v>45</v>
      </c>
      <c r="B10" s="90"/>
      <c r="C10" s="62" t="s">
        <v>46</v>
      </c>
      <c r="D10" s="90"/>
    </row>
    <row r="11" spans="1:4" ht="22.7" customHeight="1">
      <c r="A11" s="62" t="s">
        <v>47</v>
      </c>
      <c r="B11" s="90"/>
      <c r="C11" s="62" t="s">
        <v>48</v>
      </c>
      <c r="D11" s="90"/>
    </row>
    <row r="12" spans="1:4" ht="22.7" customHeight="1">
      <c r="A12" s="62" t="s">
        <v>49</v>
      </c>
      <c r="B12" s="90"/>
      <c r="C12" s="62" t="s">
        <v>50</v>
      </c>
      <c r="D12" s="90"/>
    </row>
    <row r="13" spans="1:4" ht="22.7" customHeight="1">
      <c r="A13" s="62" t="s">
        <v>51</v>
      </c>
      <c r="B13" s="90"/>
      <c r="C13" s="62" t="s">
        <v>52</v>
      </c>
      <c r="D13" s="90">
        <v>418187.88</v>
      </c>
    </row>
    <row r="14" spans="1:4" ht="22.7" customHeight="1">
      <c r="A14" s="62" t="s">
        <v>53</v>
      </c>
      <c r="B14" s="90"/>
      <c r="C14" s="62" t="s">
        <v>54</v>
      </c>
      <c r="D14" s="90"/>
    </row>
    <row r="15" spans="1:4" ht="22.7" customHeight="1">
      <c r="A15" s="62"/>
      <c r="B15" s="91"/>
      <c r="C15" s="62" t="s">
        <v>55</v>
      </c>
      <c r="D15" s="90">
        <v>148527.70000000001</v>
      </c>
    </row>
    <row r="16" spans="1:4" ht="22.7" customHeight="1">
      <c r="A16" s="62"/>
      <c r="B16" s="91"/>
      <c r="C16" s="62" t="s">
        <v>56</v>
      </c>
      <c r="D16" s="90"/>
    </row>
    <row r="17" spans="1:4" ht="22.7" customHeight="1">
      <c r="A17" s="62"/>
      <c r="B17" s="91"/>
      <c r="C17" s="62" t="s">
        <v>57</v>
      </c>
      <c r="D17" s="90"/>
    </row>
    <row r="18" spans="1:4" ht="22.7" customHeight="1">
      <c r="A18" s="62"/>
      <c r="B18" s="91"/>
      <c r="C18" s="62" t="s">
        <v>58</v>
      </c>
      <c r="D18" s="90"/>
    </row>
    <row r="19" spans="1:4" ht="22.7" customHeight="1">
      <c r="A19" s="62"/>
      <c r="B19" s="91"/>
      <c r="C19" s="62" t="s">
        <v>59</v>
      </c>
      <c r="D19" s="90"/>
    </row>
    <row r="20" spans="1:4" ht="22.7" customHeight="1">
      <c r="A20" s="63"/>
      <c r="B20" s="92"/>
      <c r="C20" s="62" t="s">
        <v>60</v>
      </c>
      <c r="D20" s="90"/>
    </row>
    <row r="21" spans="1:4" ht="22.7" customHeight="1">
      <c r="A21" s="63"/>
      <c r="B21" s="92"/>
      <c r="C21" s="62" t="s">
        <v>61</v>
      </c>
      <c r="D21" s="90"/>
    </row>
    <row r="22" spans="1:4" ht="22.7" customHeight="1">
      <c r="A22" s="63"/>
      <c r="B22" s="92"/>
      <c r="C22" s="62" t="s">
        <v>62</v>
      </c>
      <c r="D22" s="90"/>
    </row>
    <row r="23" spans="1:4" ht="22.7" customHeight="1">
      <c r="A23" s="63"/>
      <c r="B23" s="92"/>
      <c r="C23" s="62" t="s">
        <v>63</v>
      </c>
      <c r="D23" s="90"/>
    </row>
    <row r="24" spans="1:4" ht="22.7" customHeight="1">
      <c r="A24" s="63"/>
      <c r="B24" s="92"/>
      <c r="C24" s="62" t="s">
        <v>64</v>
      </c>
      <c r="D24" s="90"/>
    </row>
    <row r="25" spans="1:4" ht="22.7" customHeight="1">
      <c r="A25" s="62"/>
      <c r="B25" s="91"/>
      <c r="C25" s="62" t="s">
        <v>65</v>
      </c>
      <c r="D25" s="90"/>
    </row>
    <row r="26" spans="1:4" ht="22.7" customHeight="1">
      <c r="A26" s="62"/>
      <c r="B26" s="91"/>
      <c r="C26" s="62" t="s">
        <v>66</v>
      </c>
      <c r="D26" s="90"/>
    </row>
    <row r="27" spans="1:4" ht="22.7" customHeight="1">
      <c r="A27" s="62"/>
      <c r="B27" s="91"/>
      <c r="C27" s="62" t="s">
        <v>67</v>
      </c>
      <c r="D27" s="90"/>
    </row>
    <row r="28" spans="1:4" ht="22.7" customHeight="1">
      <c r="A28" s="63"/>
      <c r="B28" s="92"/>
      <c r="C28" s="62" t="s">
        <v>68</v>
      </c>
      <c r="D28" s="90"/>
    </row>
    <row r="29" spans="1:4" ht="22.7" customHeight="1">
      <c r="A29" s="63"/>
      <c r="B29" s="92"/>
      <c r="C29" s="62" t="s">
        <v>69</v>
      </c>
      <c r="D29" s="90"/>
    </row>
    <row r="30" spans="1:4" ht="22.7" customHeight="1">
      <c r="A30" s="63"/>
      <c r="B30" s="92"/>
      <c r="C30" s="62" t="s">
        <v>70</v>
      </c>
      <c r="D30" s="90"/>
    </row>
    <row r="31" spans="1:4" ht="22.7" customHeight="1">
      <c r="A31" s="63"/>
      <c r="B31" s="92"/>
      <c r="C31" s="62" t="s">
        <v>71</v>
      </c>
      <c r="D31" s="90"/>
    </row>
    <row r="32" spans="1:4" ht="22.7" customHeight="1">
      <c r="A32" s="63"/>
      <c r="B32" s="92"/>
      <c r="C32" s="62" t="s">
        <v>72</v>
      </c>
      <c r="D32" s="90"/>
    </row>
    <row r="33" spans="1:4" ht="22.7" customHeight="1">
      <c r="A33" s="62"/>
      <c r="B33" s="91"/>
      <c r="C33" s="62" t="s">
        <v>73</v>
      </c>
      <c r="D33" s="90"/>
    </row>
    <row r="34" spans="1:4" ht="22.7" customHeight="1">
      <c r="A34" s="62"/>
      <c r="B34" s="91"/>
      <c r="C34" s="62" t="s">
        <v>74</v>
      </c>
      <c r="D34" s="90"/>
    </row>
    <row r="35" spans="1:4" ht="22.7" customHeight="1">
      <c r="A35" s="62"/>
      <c r="B35" s="91"/>
      <c r="C35" s="62" t="s">
        <v>75</v>
      </c>
      <c r="D35" s="90"/>
    </row>
    <row r="36" spans="1:4" ht="22.7" customHeight="1">
      <c r="A36" s="62"/>
      <c r="B36" s="91"/>
      <c r="C36" s="62"/>
      <c r="D36" s="91"/>
    </row>
    <row r="37" spans="1:4" ht="22.7" customHeight="1">
      <c r="A37" s="62"/>
      <c r="B37" s="91"/>
      <c r="C37" s="62"/>
      <c r="D37" s="91"/>
    </row>
    <row r="38" spans="1:4" ht="22.7" customHeight="1">
      <c r="A38" s="62"/>
      <c r="B38" s="91"/>
      <c r="C38" s="62"/>
      <c r="D38" s="91"/>
    </row>
    <row r="39" spans="1:4" ht="22.7" customHeight="1">
      <c r="A39" s="63" t="s">
        <v>76</v>
      </c>
      <c r="B39" s="92">
        <f>SUM(B6:B14)</f>
        <v>3195496.85</v>
      </c>
      <c r="C39" s="63" t="s">
        <v>77</v>
      </c>
      <c r="D39" s="92">
        <f>SUM(D6:D38)</f>
        <v>3195496.85</v>
      </c>
    </row>
    <row r="40" spans="1:4" ht="22.7" customHeight="1">
      <c r="A40" s="63" t="s">
        <v>78</v>
      </c>
      <c r="B40" s="92"/>
      <c r="C40" s="63" t="s">
        <v>79</v>
      </c>
      <c r="D40" s="92"/>
    </row>
    <row r="41" spans="1:4" ht="22.7" customHeight="1">
      <c r="A41" s="63" t="s">
        <v>80</v>
      </c>
      <c r="B41" s="91"/>
      <c r="C41" s="62"/>
      <c r="D41" s="91"/>
    </row>
    <row r="42" spans="1:4" ht="22.7" customHeight="1">
      <c r="A42" s="63" t="s">
        <v>81</v>
      </c>
      <c r="B42" s="92">
        <f>B39+B40</f>
        <v>3195496.85</v>
      </c>
      <c r="C42" s="63" t="s">
        <v>82</v>
      </c>
      <c r="D42" s="92">
        <f>D39+D40</f>
        <v>3195496.85</v>
      </c>
    </row>
  </sheetData>
  <mergeCells count="4">
    <mergeCell ref="A2:D2"/>
    <mergeCell ref="A3:C3"/>
    <mergeCell ref="A4:B4"/>
    <mergeCell ref="C4:D4"/>
  </mergeCells>
  <phoneticPr fontId="27" type="noConversion"/>
  <pageMargins left="0.74803149606299213" right="0.74803149606299213" top="0.27559055118110237" bottom="0.27559055118110237" header="0" footer="0"/>
  <pageSetup paperSize="9"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showZeros="0" workbookViewId="0">
      <selection activeCell="A2" sqref="A2:B2"/>
    </sheetView>
  </sheetViews>
  <sheetFormatPr defaultColWidth="7.875" defaultRowHeight="12.75" customHeight="1"/>
  <cols>
    <col min="1" max="1" width="39.5" style="15" customWidth="1"/>
    <col min="2" max="2" width="35.625" style="15" customWidth="1"/>
    <col min="3" max="3" width="27.375" style="15" customWidth="1"/>
    <col min="4" max="16384" width="7.875" style="14"/>
  </cols>
  <sheetData>
    <row r="1" spans="1:2" ht="24.75" customHeight="1">
      <c r="A1" s="22"/>
    </row>
    <row r="2" spans="1:2" ht="24.75" customHeight="1">
      <c r="A2" s="130" t="s">
        <v>83</v>
      </c>
      <c r="B2" s="130"/>
    </row>
    <row r="3" spans="1:2" ht="24.75" customHeight="1">
      <c r="A3" s="55"/>
      <c r="B3" s="17" t="s">
        <v>32</v>
      </c>
    </row>
    <row r="4" spans="1:2" ht="21" customHeight="1">
      <c r="A4" s="26" t="s">
        <v>35</v>
      </c>
      <c r="B4" s="26" t="s">
        <v>36</v>
      </c>
    </row>
    <row r="5" spans="1:2" ht="21" customHeight="1">
      <c r="A5" s="56" t="s">
        <v>84</v>
      </c>
      <c r="B5" s="94">
        <v>3195496.85</v>
      </c>
    </row>
    <row r="6" spans="1:2" ht="21" customHeight="1">
      <c r="A6" s="57" t="s">
        <v>85</v>
      </c>
      <c r="B6" s="95">
        <v>3195496.85</v>
      </c>
    </row>
    <row r="7" spans="1:2" ht="21" customHeight="1">
      <c r="A7" s="57" t="s">
        <v>86</v>
      </c>
      <c r="B7" s="96"/>
    </row>
    <row r="8" spans="1:2" ht="21" customHeight="1">
      <c r="A8" s="56" t="s">
        <v>87</v>
      </c>
      <c r="B8" s="96">
        <f>B9+B10</f>
        <v>0</v>
      </c>
    </row>
    <row r="9" spans="1:2" ht="21" customHeight="1">
      <c r="A9" s="57" t="s">
        <v>85</v>
      </c>
      <c r="B9" s="96"/>
    </row>
    <row r="10" spans="1:2" ht="21" customHeight="1">
      <c r="A10" s="57" t="s">
        <v>86</v>
      </c>
      <c r="B10" s="96"/>
    </row>
    <row r="11" spans="1:2" ht="21" customHeight="1">
      <c r="A11" s="56" t="s">
        <v>88</v>
      </c>
      <c r="B11" s="96"/>
    </row>
    <row r="12" spans="1:2" ht="21" customHeight="1">
      <c r="A12" s="57" t="s">
        <v>85</v>
      </c>
      <c r="B12" s="96"/>
    </row>
    <row r="13" spans="1:2" ht="21" customHeight="1">
      <c r="A13" s="57" t="s">
        <v>86</v>
      </c>
      <c r="B13" s="96"/>
    </row>
    <row r="14" spans="1:2" ht="21" customHeight="1">
      <c r="A14" s="58" t="s">
        <v>89</v>
      </c>
      <c r="B14" s="96">
        <f>SUM(B15:B17)</f>
        <v>0</v>
      </c>
    </row>
    <row r="15" spans="1:2" ht="21" customHeight="1">
      <c r="A15" s="57" t="s">
        <v>90</v>
      </c>
      <c r="B15" s="96"/>
    </row>
    <row r="16" spans="1:2" ht="21" customHeight="1">
      <c r="A16" s="57" t="s">
        <v>91</v>
      </c>
      <c r="B16" s="96"/>
    </row>
    <row r="17" spans="1:2" ht="21" customHeight="1">
      <c r="A17" s="57" t="s">
        <v>92</v>
      </c>
      <c r="B17" s="96"/>
    </row>
    <row r="18" spans="1:2" ht="21" customHeight="1">
      <c r="A18" s="58" t="s">
        <v>93</v>
      </c>
      <c r="B18" s="96"/>
    </row>
    <row r="19" spans="1:2" ht="21" customHeight="1">
      <c r="A19" s="58" t="s">
        <v>94</v>
      </c>
      <c r="B19" s="96"/>
    </row>
    <row r="20" spans="1:2" ht="21" customHeight="1">
      <c r="A20" s="58" t="s">
        <v>95</v>
      </c>
      <c r="B20" s="96"/>
    </row>
    <row r="21" spans="1:2" ht="21" customHeight="1">
      <c r="A21" s="58" t="s">
        <v>96</v>
      </c>
      <c r="B21" s="96"/>
    </row>
    <row r="22" spans="1:2" ht="21" customHeight="1">
      <c r="A22" s="58" t="s">
        <v>97</v>
      </c>
      <c r="B22" s="97">
        <f>B23+B26+B29+B30</f>
        <v>0</v>
      </c>
    </row>
    <row r="23" spans="1:2" ht="21" customHeight="1">
      <c r="A23" s="57" t="s">
        <v>98</v>
      </c>
      <c r="B23" s="97">
        <f>B24+B25</f>
        <v>0</v>
      </c>
    </row>
    <row r="24" spans="1:2" ht="21" customHeight="1">
      <c r="A24" s="57" t="s">
        <v>99</v>
      </c>
      <c r="B24" s="97"/>
    </row>
    <row r="25" spans="1:2" ht="21" customHeight="1">
      <c r="A25" s="57" t="s">
        <v>100</v>
      </c>
      <c r="B25" s="97"/>
    </row>
    <row r="26" spans="1:2" ht="21" customHeight="1">
      <c r="A26" s="57" t="s">
        <v>101</v>
      </c>
      <c r="B26" s="97">
        <f>B27+B28</f>
        <v>0</v>
      </c>
    </row>
    <row r="27" spans="1:2" ht="21" customHeight="1">
      <c r="A27" s="57" t="s">
        <v>102</v>
      </c>
      <c r="B27" s="97"/>
    </row>
    <row r="28" spans="1:2" ht="21" customHeight="1">
      <c r="A28" s="57" t="s">
        <v>103</v>
      </c>
      <c r="B28" s="97"/>
    </row>
    <row r="29" spans="1:2" ht="21" customHeight="1">
      <c r="A29" s="57" t="s">
        <v>104</v>
      </c>
      <c r="B29" s="97"/>
    </row>
    <row r="30" spans="1:2" ht="21" customHeight="1">
      <c r="A30" s="57" t="s">
        <v>105</v>
      </c>
      <c r="B30" s="97"/>
    </row>
    <row r="31" spans="1:2" ht="21" customHeight="1">
      <c r="A31" s="59" t="s">
        <v>106</v>
      </c>
      <c r="B31" s="98">
        <f>B5+B8+B14+B18+B19+B20+B21+B22</f>
        <v>3195496.85</v>
      </c>
    </row>
  </sheetData>
  <sheetProtection formatCells="0" formatColumns="0" formatRows="0"/>
  <mergeCells count="1">
    <mergeCell ref="A2:B2"/>
  </mergeCells>
  <phoneticPr fontId="27" type="noConversion"/>
  <printOptions horizontalCentered="1"/>
  <pageMargins left="0.59055118110236227" right="0.39370078740157483" top="0.51181102362204722" bottom="0.78740157480314965" header="0" footer="0.39370078740157483"/>
  <pageSetup paperSize="9" fitToHeight="90" orientation="portrait" horizontalDpi="300" verticalDpi="300" r:id="rId1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9"/>
  <sheetViews>
    <sheetView workbookViewId="0">
      <selection activeCell="A2" sqref="A2:E2"/>
    </sheetView>
  </sheetViews>
  <sheetFormatPr defaultColWidth="10" defaultRowHeight="13.5"/>
  <cols>
    <col min="1" max="1" width="32.375" customWidth="1"/>
    <col min="2" max="2" width="19.875" customWidth="1"/>
    <col min="3" max="3" width="13.75" customWidth="1"/>
    <col min="4" max="4" width="13.25" customWidth="1"/>
    <col min="5" max="5" width="12.625" customWidth="1"/>
  </cols>
  <sheetData>
    <row r="1" spans="1:5" ht="14.25" customHeight="1">
      <c r="A1" s="8"/>
      <c r="B1" s="8"/>
      <c r="C1" s="8"/>
      <c r="D1" s="8"/>
      <c r="E1" s="8"/>
    </row>
    <row r="2" spans="1:5" ht="69.75" customHeight="1">
      <c r="A2" s="129" t="s">
        <v>107</v>
      </c>
      <c r="B2" s="129"/>
      <c r="C2" s="129"/>
      <c r="D2" s="129"/>
      <c r="E2" s="129"/>
    </row>
    <row r="3" spans="1:5" ht="33.75" customHeight="1">
      <c r="A3" s="9"/>
      <c r="B3" s="9"/>
      <c r="C3" s="9"/>
      <c r="D3" s="9"/>
      <c r="E3" s="10" t="s">
        <v>32</v>
      </c>
    </row>
    <row r="4" spans="1:5" ht="43.5" customHeight="1">
      <c r="A4" s="53" t="s">
        <v>108</v>
      </c>
      <c r="B4" s="53" t="s">
        <v>109</v>
      </c>
      <c r="C4" s="53" t="s">
        <v>110</v>
      </c>
      <c r="D4" s="53" t="s">
        <v>111</v>
      </c>
      <c r="E4" s="53" t="s">
        <v>112</v>
      </c>
    </row>
    <row r="5" spans="1:5" ht="43.5" customHeight="1">
      <c r="A5" s="54" t="s">
        <v>113</v>
      </c>
      <c r="B5" s="99">
        <f>C5</f>
        <v>3195496.85</v>
      </c>
      <c r="C5" s="99">
        <f>C6+C9+C17</f>
        <v>3195496.85</v>
      </c>
      <c r="D5" s="47"/>
      <c r="E5" s="47"/>
    </row>
    <row r="6" spans="1:5" ht="43.5" customHeight="1">
      <c r="A6" s="70" t="s">
        <v>261</v>
      </c>
      <c r="B6" s="98">
        <v>2628781.27</v>
      </c>
      <c r="C6" s="98">
        <v>2628781.27</v>
      </c>
      <c r="D6" s="47"/>
      <c r="E6" s="47"/>
    </row>
    <row r="7" spans="1:5" ht="43.5" customHeight="1">
      <c r="A7" s="70" t="s">
        <v>262</v>
      </c>
      <c r="B7" s="98">
        <v>2628781.27</v>
      </c>
      <c r="C7" s="98">
        <v>2628781.27</v>
      </c>
      <c r="D7" s="47"/>
      <c r="E7" s="47"/>
    </row>
    <row r="8" spans="1:5" ht="43.5" customHeight="1">
      <c r="A8" s="33" t="s">
        <v>263</v>
      </c>
      <c r="B8" s="94">
        <v>2628781.27</v>
      </c>
      <c r="C8" s="94">
        <v>2628781.27</v>
      </c>
      <c r="D8" s="48"/>
      <c r="E8" s="48"/>
    </row>
    <row r="9" spans="1:5" ht="43.5" customHeight="1">
      <c r="A9" s="70" t="s">
        <v>264</v>
      </c>
      <c r="B9" s="98">
        <v>418187.88</v>
      </c>
      <c r="C9" s="98">
        <v>418187.88</v>
      </c>
      <c r="D9" s="32"/>
      <c r="E9" s="32"/>
    </row>
    <row r="10" spans="1:5" ht="43.5" customHeight="1">
      <c r="A10" s="70" t="s">
        <v>265</v>
      </c>
      <c r="B10" s="98">
        <v>399656.98</v>
      </c>
      <c r="C10" s="98">
        <v>399656.98</v>
      </c>
      <c r="D10" s="32"/>
      <c r="E10" s="32"/>
    </row>
    <row r="11" spans="1:5" ht="43.5" customHeight="1">
      <c r="A11" s="71" t="s">
        <v>266</v>
      </c>
      <c r="B11" s="94">
        <v>87890.8</v>
      </c>
      <c r="C11" s="94">
        <v>87890.8</v>
      </c>
      <c r="D11" s="32"/>
      <c r="E11" s="32"/>
    </row>
    <row r="12" spans="1:5" ht="43.5" customHeight="1">
      <c r="A12" s="71" t="s">
        <v>267</v>
      </c>
      <c r="B12" s="94">
        <v>311766.18</v>
      </c>
      <c r="C12" s="94">
        <v>311766.18</v>
      </c>
      <c r="D12" s="67"/>
      <c r="E12" s="67"/>
    </row>
    <row r="13" spans="1:5" ht="43.5" customHeight="1">
      <c r="A13" s="31" t="s">
        <v>268</v>
      </c>
      <c r="B13" s="98">
        <v>6720</v>
      </c>
      <c r="C13" s="98">
        <v>6720</v>
      </c>
      <c r="D13" s="67"/>
      <c r="E13" s="67"/>
    </row>
    <row r="14" spans="1:5" ht="43.5" customHeight="1">
      <c r="A14" s="71" t="s">
        <v>269</v>
      </c>
      <c r="B14" s="94">
        <v>6720</v>
      </c>
      <c r="C14" s="94">
        <v>6720</v>
      </c>
      <c r="D14" s="67"/>
      <c r="E14" s="67"/>
    </row>
    <row r="15" spans="1:5" ht="43.5" customHeight="1">
      <c r="A15" s="31" t="s">
        <v>270</v>
      </c>
      <c r="B15" s="98">
        <v>11810.9</v>
      </c>
      <c r="C15" s="98">
        <v>11810.9</v>
      </c>
      <c r="D15" s="67"/>
      <c r="E15" s="67"/>
    </row>
    <row r="16" spans="1:5" ht="43.5" customHeight="1">
      <c r="A16" s="71" t="s">
        <v>271</v>
      </c>
      <c r="B16" s="94">
        <v>11810.9</v>
      </c>
      <c r="C16" s="94">
        <v>11810.9</v>
      </c>
      <c r="D16" s="67"/>
      <c r="E16" s="67"/>
    </row>
    <row r="17" spans="1:5" ht="43.5" customHeight="1">
      <c r="A17" s="31" t="s">
        <v>272</v>
      </c>
      <c r="B17" s="98">
        <v>148527.70000000001</v>
      </c>
      <c r="C17" s="98">
        <v>148527.70000000001</v>
      </c>
      <c r="D17" s="67"/>
      <c r="E17" s="67"/>
    </row>
    <row r="18" spans="1:5" ht="43.5" customHeight="1">
      <c r="A18" s="31" t="s">
        <v>273</v>
      </c>
      <c r="B18" s="98">
        <v>148527.70000000001</v>
      </c>
      <c r="C18" s="98">
        <v>148527.70000000001</v>
      </c>
      <c r="D18" s="67"/>
      <c r="E18" s="67"/>
    </row>
    <row r="19" spans="1:5" ht="43.5" customHeight="1">
      <c r="A19" s="71" t="s">
        <v>274</v>
      </c>
      <c r="B19" s="94">
        <v>148527.70000000001</v>
      </c>
      <c r="C19" s="94">
        <v>148527.70000000001</v>
      </c>
      <c r="D19" s="67"/>
      <c r="E19" s="67"/>
    </row>
  </sheetData>
  <mergeCells count="1">
    <mergeCell ref="A2:E2"/>
  </mergeCells>
  <phoneticPr fontId="27" type="noConversion"/>
  <pageMargins left="0.74803149606299213" right="0.74803149606299213" top="0.27559055118110237" bottom="0.27559055118110237" header="0" footer="0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37"/>
  <sheetViews>
    <sheetView workbookViewId="0">
      <selection activeCell="A2" sqref="A2:D2"/>
    </sheetView>
  </sheetViews>
  <sheetFormatPr defaultColWidth="10" defaultRowHeight="13.5"/>
  <cols>
    <col min="1" max="1" width="22.125" customWidth="1"/>
    <col min="2" max="2" width="16.75" customWidth="1"/>
    <col min="3" max="3" width="31.75" customWidth="1"/>
    <col min="4" max="4" width="14.5" customWidth="1"/>
    <col min="5" max="5" width="18.75" customWidth="1"/>
    <col min="6" max="8" width="9.75" customWidth="1"/>
  </cols>
  <sheetData>
    <row r="1" spans="1:7" ht="14.25" customHeight="1">
      <c r="A1" s="8"/>
      <c r="B1" s="8"/>
      <c r="C1" s="8"/>
      <c r="D1" s="8"/>
      <c r="E1" s="8"/>
      <c r="F1" s="8"/>
      <c r="G1" s="8"/>
    </row>
    <row r="2" spans="1:7" ht="39.950000000000003" customHeight="1">
      <c r="A2" s="129" t="s">
        <v>117</v>
      </c>
      <c r="B2" s="129"/>
      <c r="C2" s="129"/>
      <c r="D2" s="129"/>
      <c r="E2" s="8"/>
      <c r="F2" s="8"/>
      <c r="G2" s="8"/>
    </row>
    <row r="3" spans="1:7" ht="22.7" customHeight="1">
      <c r="A3" s="9"/>
      <c r="B3" s="9"/>
      <c r="C3" s="82" t="s">
        <v>32</v>
      </c>
      <c r="D3" s="82"/>
      <c r="E3" s="9"/>
      <c r="F3" s="9"/>
      <c r="G3" s="9"/>
    </row>
    <row r="4" spans="1:7" ht="21" customHeight="1">
      <c r="A4" s="81" t="s">
        <v>33</v>
      </c>
      <c r="B4" s="81"/>
      <c r="C4" s="81" t="s">
        <v>34</v>
      </c>
      <c r="D4" s="81"/>
      <c r="E4" s="9"/>
      <c r="F4" s="9"/>
      <c r="G4" s="9"/>
    </row>
    <row r="5" spans="1:7" ht="21" customHeight="1">
      <c r="A5" s="49" t="s">
        <v>35</v>
      </c>
      <c r="B5" s="49" t="s">
        <v>36</v>
      </c>
      <c r="C5" s="49" t="s">
        <v>35</v>
      </c>
      <c r="D5" s="49" t="s">
        <v>113</v>
      </c>
      <c r="E5" s="9"/>
      <c r="F5" s="9"/>
      <c r="G5" s="9"/>
    </row>
    <row r="6" spans="1:7" ht="21" customHeight="1">
      <c r="A6" s="12" t="s">
        <v>118</v>
      </c>
      <c r="B6" s="90">
        <v>3195496.85</v>
      </c>
      <c r="C6" s="12" t="s">
        <v>119</v>
      </c>
      <c r="D6" s="90">
        <v>3195496.85</v>
      </c>
      <c r="E6" s="9"/>
      <c r="F6" s="9"/>
      <c r="G6" s="9"/>
    </row>
    <row r="7" spans="1:7" ht="21" customHeight="1">
      <c r="A7" s="12" t="s">
        <v>120</v>
      </c>
      <c r="B7" s="90">
        <v>3195496.85</v>
      </c>
      <c r="C7" s="12" t="s">
        <v>121</v>
      </c>
      <c r="D7" s="90">
        <v>2628781.27</v>
      </c>
      <c r="E7" s="9"/>
      <c r="F7" s="9"/>
      <c r="G7" s="9"/>
    </row>
    <row r="8" spans="1:7" ht="21" customHeight="1">
      <c r="A8" s="12" t="s">
        <v>122</v>
      </c>
      <c r="B8" s="93"/>
      <c r="C8" s="12" t="s">
        <v>123</v>
      </c>
      <c r="D8" s="90"/>
      <c r="E8" s="9"/>
      <c r="F8" s="9"/>
      <c r="G8" s="9"/>
    </row>
    <row r="9" spans="1:7" ht="21" customHeight="1">
      <c r="A9" s="12" t="s">
        <v>124</v>
      </c>
      <c r="B9" s="93"/>
      <c r="C9" s="12" t="s">
        <v>125</v>
      </c>
      <c r="D9" s="90"/>
      <c r="E9" s="9"/>
      <c r="F9" s="9"/>
      <c r="G9" s="9"/>
    </row>
    <row r="10" spans="1:7" ht="21" customHeight="1">
      <c r="A10" s="12"/>
      <c r="B10" s="100"/>
      <c r="C10" s="12" t="s">
        <v>126</v>
      </c>
      <c r="D10" s="90"/>
      <c r="E10" s="9"/>
      <c r="F10" s="9"/>
      <c r="G10" s="9"/>
    </row>
    <row r="11" spans="1:7" ht="21" customHeight="1">
      <c r="A11" s="12"/>
      <c r="B11" s="100"/>
      <c r="C11" s="12" t="s">
        <v>127</v>
      </c>
      <c r="D11" s="90"/>
      <c r="E11" s="9"/>
      <c r="F11" s="9"/>
      <c r="G11" s="9"/>
    </row>
    <row r="12" spans="1:7" ht="21" customHeight="1">
      <c r="A12" s="12"/>
      <c r="B12" s="100"/>
      <c r="C12" s="12" t="s">
        <v>128</v>
      </c>
      <c r="D12" s="90"/>
      <c r="E12" s="9"/>
      <c r="F12" s="9"/>
      <c r="G12" s="9"/>
    </row>
    <row r="13" spans="1:7" ht="21" customHeight="1">
      <c r="A13" s="35"/>
      <c r="B13" s="101"/>
      <c r="C13" s="12" t="s">
        <v>129</v>
      </c>
      <c r="D13" s="90"/>
      <c r="E13" s="9"/>
      <c r="F13" s="9"/>
      <c r="G13" s="9"/>
    </row>
    <row r="14" spans="1:7" ht="21" customHeight="1">
      <c r="A14" s="12"/>
      <c r="B14" s="100"/>
      <c r="C14" s="12" t="s">
        <v>130</v>
      </c>
      <c r="D14" s="90">
        <v>418187.88</v>
      </c>
      <c r="E14" s="9"/>
      <c r="F14" s="9"/>
      <c r="G14" s="37"/>
    </row>
    <row r="15" spans="1:7" ht="21" customHeight="1">
      <c r="A15" s="12"/>
      <c r="B15" s="100"/>
      <c r="C15" s="12" t="s">
        <v>131</v>
      </c>
      <c r="D15" s="90"/>
      <c r="E15" s="9"/>
      <c r="F15" s="9"/>
      <c r="G15" s="9"/>
    </row>
    <row r="16" spans="1:7" ht="21" customHeight="1">
      <c r="A16" s="12"/>
      <c r="B16" s="100"/>
      <c r="C16" s="12" t="s">
        <v>132</v>
      </c>
      <c r="D16" s="90">
        <v>148527.70000000001</v>
      </c>
      <c r="E16" s="9"/>
      <c r="F16" s="9"/>
      <c r="G16" s="9"/>
    </row>
    <row r="17" spans="1:7" ht="21" customHeight="1">
      <c r="A17" s="12"/>
      <c r="B17" s="100"/>
      <c r="C17" s="12" t="s">
        <v>133</v>
      </c>
      <c r="D17" s="93"/>
      <c r="E17" s="9"/>
      <c r="F17" s="9"/>
      <c r="G17" s="9"/>
    </row>
    <row r="18" spans="1:7" ht="21" customHeight="1">
      <c r="A18" s="12"/>
      <c r="B18" s="100"/>
      <c r="C18" s="12" t="s">
        <v>134</v>
      </c>
      <c r="D18" s="93"/>
      <c r="E18" s="9"/>
      <c r="F18" s="9"/>
      <c r="G18" s="9"/>
    </row>
    <row r="19" spans="1:7" ht="21" customHeight="1">
      <c r="A19" s="12"/>
      <c r="B19" s="102"/>
      <c r="C19" s="12" t="s">
        <v>135</v>
      </c>
      <c r="D19" s="93"/>
      <c r="E19" s="9"/>
      <c r="F19" s="9"/>
      <c r="G19" s="9"/>
    </row>
    <row r="20" spans="1:7" ht="21" customHeight="1">
      <c r="A20" s="12"/>
      <c r="B20" s="102"/>
      <c r="C20" s="12" t="s">
        <v>136</v>
      </c>
      <c r="D20" s="93"/>
      <c r="E20" s="9"/>
      <c r="F20" s="9"/>
      <c r="G20" s="9"/>
    </row>
    <row r="21" spans="1:7" ht="21" customHeight="1">
      <c r="A21" s="12"/>
      <c r="B21" s="102"/>
      <c r="C21" s="12" t="s">
        <v>137</v>
      </c>
      <c r="D21" s="93"/>
      <c r="E21" s="9"/>
      <c r="F21" s="9"/>
      <c r="G21" s="9"/>
    </row>
    <row r="22" spans="1:7" ht="21" customHeight="1">
      <c r="A22" s="12"/>
      <c r="B22" s="102"/>
      <c r="C22" s="12" t="s">
        <v>138</v>
      </c>
      <c r="D22" s="93"/>
      <c r="E22" s="9"/>
      <c r="F22" s="9"/>
      <c r="G22" s="9"/>
    </row>
    <row r="23" spans="1:7" ht="21" customHeight="1">
      <c r="A23" s="12"/>
      <c r="B23" s="102"/>
      <c r="C23" s="12" t="s">
        <v>139</v>
      </c>
      <c r="D23" s="93"/>
      <c r="E23" s="9"/>
      <c r="F23" s="9"/>
      <c r="G23" s="9"/>
    </row>
    <row r="24" spans="1:7" ht="21" customHeight="1">
      <c r="A24" s="12"/>
      <c r="B24" s="102"/>
      <c r="C24" s="12" t="s">
        <v>140</v>
      </c>
      <c r="D24" s="93"/>
      <c r="E24" s="9"/>
      <c r="F24" s="9"/>
      <c r="G24" s="9"/>
    </row>
    <row r="25" spans="1:7" ht="21" customHeight="1">
      <c r="A25" s="12"/>
      <c r="B25" s="102"/>
      <c r="C25" s="12" t="s">
        <v>141</v>
      </c>
      <c r="D25" s="93"/>
      <c r="E25" s="9"/>
      <c r="F25" s="9"/>
      <c r="G25" s="9"/>
    </row>
    <row r="26" spans="1:7" ht="21" customHeight="1">
      <c r="A26" s="12"/>
      <c r="B26" s="102"/>
      <c r="C26" s="12" t="s">
        <v>142</v>
      </c>
      <c r="D26" s="93"/>
      <c r="E26" s="9"/>
      <c r="F26" s="9"/>
      <c r="G26" s="9"/>
    </row>
    <row r="27" spans="1:7" ht="21" customHeight="1">
      <c r="A27" s="12"/>
      <c r="B27" s="102"/>
      <c r="C27" s="12" t="s">
        <v>143</v>
      </c>
      <c r="D27" s="93"/>
      <c r="E27" s="9"/>
      <c r="F27" s="9"/>
      <c r="G27" s="9"/>
    </row>
    <row r="28" spans="1:7" ht="21" customHeight="1">
      <c r="A28" s="12"/>
      <c r="B28" s="102"/>
      <c r="C28" s="12" t="s">
        <v>144</v>
      </c>
      <c r="D28" s="93"/>
      <c r="E28" s="9"/>
      <c r="F28" s="9"/>
      <c r="G28" s="9"/>
    </row>
    <row r="29" spans="1:7" ht="21" customHeight="1">
      <c r="A29" s="12"/>
      <c r="B29" s="102"/>
      <c r="C29" s="12" t="s">
        <v>145</v>
      </c>
      <c r="D29" s="93"/>
      <c r="E29" s="9"/>
      <c r="F29" s="9"/>
      <c r="G29" s="9"/>
    </row>
    <row r="30" spans="1:7" ht="21" customHeight="1">
      <c r="A30" s="12"/>
      <c r="B30" s="102"/>
      <c r="C30" s="12" t="s">
        <v>146</v>
      </c>
      <c r="D30" s="93"/>
      <c r="E30" s="9"/>
      <c r="F30" s="9"/>
      <c r="G30" s="9"/>
    </row>
    <row r="31" spans="1:7" ht="21" customHeight="1">
      <c r="A31" s="12"/>
      <c r="B31" s="102"/>
      <c r="C31" s="12" t="s">
        <v>147</v>
      </c>
      <c r="D31" s="93"/>
      <c r="E31" s="9"/>
      <c r="F31" s="9"/>
      <c r="G31" s="9"/>
    </row>
    <row r="32" spans="1:7" ht="21" customHeight="1">
      <c r="A32" s="12"/>
      <c r="B32" s="102"/>
      <c r="C32" s="12" t="s">
        <v>148</v>
      </c>
      <c r="D32" s="93"/>
      <c r="E32" s="9"/>
      <c r="F32" s="9"/>
      <c r="G32" s="9"/>
    </row>
    <row r="33" spans="1:7" ht="21" customHeight="1">
      <c r="A33" s="12"/>
      <c r="B33" s="102"/>
      <c r="C33" s="12" t="s">
        <v>149</v>
      </c>
      <c r="D33" s="93"/>
      <c r="E33" s="9"/>
      <c r="F33" s="9"/>
      <c r="G33" s="9"/>
    </row>
    <row r="34" spans="1:7" ht="21" customHeight="1">
      <c r="A34" s="12"/>
      <c r="B34" s="102"/>
      <c r="C34" s="12" t="s">
        <v>150</v>
      </c>
      <c r="D34" s="93"/>
      <c r="E34" s="9"/>
      <c r="F34" s="9"/>
      <c r="G34" s="9"/>
    </row>
    <row r="35" spans="1:7" ht="21" customHeight="1">
      <c r="A35" s="12"/>
      <c r="B35" s="102"/>
      <c r="C35" s="12" t="s">
        <v>151</v>
      </c>
      <c r="D35" s="93"/>
      <c r="E35" s="9"/>
      <c r="F35" s="9"/>
      <c r="G35" s="9"/>
    </row>
    <row r="36" spans="1:7" ht="21" customHeight="1">
      <c r="A36" s="12"/>
      <c r="B36" s="102"/>
      <c r="C36" s="12" t="s">
        <v>152</v>
      </c>
      <c r="D36" s="93"/>
      <c r="E36" s="9"/>
      <c r="F36" s="9"/>
      <c r="G36" s="9"/>
    </row>
    <row r="37" spans="1:7" ht="21" customHeight="1">
      <c r="A37" s="49" t="s">
        <v>153</v>
      </c>
      <c r="B37" s="103">
        <f>B6</f>
        <v>3195496.85</v>
      </c>
      <c r="C37" s="49" t="s">
        <v>154</v>
      </c>
      <c r="D37" s="104">
        <f>D6</f>
        <v>3195496.85</v>
      </c>
      <c r="E37" s="37"/>
      <c r="F37" s="9"/>
      <c r="G37" s="9"/>
    </row>
  </sheetData>
  <mergeCells count="4">
    <mergeCell ref="A2:D2"/>
    <mergeCell ref="C3:D3"/>
    <mergeCell ref="A4:B4"/>
    <mergeCell ref="C4:D4"/>
  </mergeCells>
  <phoneticPr fontId="27" type="noConversion"/>
  <pageMargins left="0.75" right="0.75" top="0.270000010728836" bottom="0.270000010728836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"/>
  <sheetViews>
    <sheetView workbookViewId="0">
      <selection activeCell="A2" sqref="A2:K2"/>
    </sheetView>
  </sheetViews>
  <sheetFormatPr defaultColWidth="10" defaultRowHeight="13.5"/>
  <cols>
    <col min="1" max="1" width="34.875" customWidth="1"/>
    <col min="2" max="2" width="18" customWidth="1"/>
    <col min="3" max="3" width="14.875" customWidth="1"/>
    <col min="4" max="4" width="13.8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spans="1:11" ht="14.2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39.950000000000003" customHeight="1">
      <c r="A2" s="129" t="s">
        <v>155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1" ht="22.7" customHeight="1">
      <c r="A3" s="9"/>
      <c r="B3" s="9"/>
      <c r="C3" s="9"/>
      <c r="D3" s="9"/>
      <c r="E3" s="9"/>
      <c r="F3" s="9"/>
      <c r="G3" s="9"/>
      <c r="H3" s="9"/>
      <c r="I3" s="9"/>
      <c r="J3" s="82" t="s">
        <v>32</v>
      </c>
      <c r="K3" s="82"/>
    </row>
    <row r="4" spans="1:11" ht="22.7" customHeight="1">
      <c r="A4" s="81" t="s">
        <v>156</v>
      </c>
      <c r="B4" s="81" t="s">
        <v>113</v>
      </c>
      <c r="C4" s="81" t="s">
        <v>157</v>
      </c>
      <c r="D4" s="81"/>
      <c r="E4" s="81"/>
      <c r="F4" s="81" t="s">
        <v>158</v>
      </c>
      <c r="G4" s="81"/>
      <c r="H4" s="81"/>
      <c r="I4" s="81" t="s">
        <v>159</v>
      </c>
      <c r="J4" s="81"/>
      <c r="K4" s="81"/>
    </row>
    <row r="5" spans="1:11" ht="22.7" customHeight="1">
      <c r="A5" s="81"/>
      <c r="B5" s="81"/>
      <c r="C5" s="11" t="s">
        <v>113</v>
      </c>
      <c r="D5" s="11" t="s">
        <v>110</v>
      </c>
      <c r="E5" s="11" t="s">
        <v>111</v>
      </c>
      <c r="F5" s="11" t="s">
        <v>113</v>
      </c>
      <c r="G5" s="11" t="s">
        <v>110</v>
      </c>
      <c r="H5" s="11" t="s">
        <v>111</v>
      </c>
      <c r="I5" s="11" t="s">
        <v>113</v>
      </c>
      <c r="J5" s="11" t="s">
        <v>110</v>
      </c>
      <c r="K5" s="11" t="s">
        <v>111</v>
      </c>
    </row>
    <row r="6" spans="1:11" ht="22.7" customHeight="1">
      <c r="A6" s="35" t="s">
        <v>113</v>
      </c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1" ht="22.7" customHeight="1">
      <c r="A7" s="51" t="s">
        <v>217</v>
      </c>
      <c r="B7" s="105">
        <v>3195496.85</v>
      </c>
      <c r="C7" s="90">
        <v>3195496.85</v>
      </c>
      <c r="D7" s="106">
        <v>3195496.85</v>
      </c>
      <c r="E7" s="52"/>
      <c r="F7" s="52"/>
      <c r="G7" s="52"/>
      <c r="H7" s="52"/>
      <c r="I7" s="52"/>
      <c r="J7" s="52"/>
      <c r="K7" s="52"/>
    </row>
  </sheetData>
  <mergeCells count="7">
    <mergeCell ref="A2:K2"/>
    <mergeCell ref="J3:K3"/>
    <mergeCell ref="C4:E4"/>
    <mergeCell ref="F4:H4"/>
    <mergeCell ref="I4:K4"/>
    <mergeCell ref="A4:A5"/>
    <mergeCell ref="B4:B5"/>
  </mergeCells>
  <phoneticPr fontId="27" type="noConversion"/>
  <pageMargins left="0.74803149606299213" right="0.74803149606299213" top="0.27559055118110237" bottom="0.27559055118110237" header="0" footer="0"/>
  <pageSetup paperSize="9"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0"/>
  <sheetViews>
    <sheetView workbookViewId="0">
      <selection activeCell="A2" sqref="A2:E2"/>
    </sheetView>
  </sheetViews>
  <sheetFormatPr defaultColWidth="10" defaultRowHeight="13.5"/>
  <cols>
    <col min="1" max="1" width="20.375" customWidth="1"/>
    <col min="2" max="2" width="25.75" customWidth="1"/>
    <col min="3" max="5" width="25.625" customWidth="1"/>
  </cols>
  <sheetData>
    <row r="1" spans="1:5" ht="14.25" customHeight="1">
      <c r="A1" s="41"/>
    </row>
    <row r="2" spans="1:5" ht="36.950000000000003" customHeight="1">
      <c r="A2" s="129" t="s">
        <v>160</v>
      </c>
      <c r="B2" s="129"/>
      <c r="C2" s="129"/>
      <c r="D2" s="129"/>
      <c r="E2" s="129"/>
    </row>
    <row r="3" spans="1:5" ht="21.95" customHeight="1">
      <c r="A3" s="9"/>
      <c r="B3" s="9"/>
      <c r="C3" s="82" t="s">
        <v>32</v>
      </c>
      <c r="D3" s="82"/>
      <c r="E3" s="82"/>
    </row>
    <row r="4" spans="1:5" ht="22.7" customHeight="1">
      <c r="A4" s="83" t="s">
        <v>108</v>
      </c>
      <c r="B4" s="83"/>
      <c r="C4" s="83" t="s">
        <v>157</v>
      </c>
      <c r="D4" s="83"/>
      <c r="E4" s="83"/>
    </row>
    <row r="5" spans="1:5" ht="22.7" customHeight="1">
      <c r="A5" s="42" t="s">
        <v>161</v>
      </c>
      <c r="B5" s="42" t="s">
        <v>162</v>
      </c>
      <c r="C5" s="43" t="s">
        <v>113</v>
      </c>
      <c r="D5" s="42" t="s">
        <v>110</v>
      </c>
      <c r="E5" s="42" t="s">
        <v>111</v>
      </c>
    </row>
    <row r="6" spans="1:5" ht="25.5" customHeight="1">
      <c r="A6" s="44"/>
      <c r="B6" s="45" t="s">
        <v>113</v>
      </c>
      <c r="C6" s="107">
        <v>3195496.85</v>
      </c>
      <c r="D6" s="107">
        <v>3195496.85</v>
      </c>
      <c r="E6" s="46"/>
    </row>
    <row r="7" spans="1:5" ht="25.5" customHeight="1">
      <c r="A7" s="70" t="s">
        <v>201</v>
      </c>
      <c r="B7" s="31" t="s">
        <v>114</v>
      </c>
      <c r="C7" s="98">
        <v>2628781.27</v>
      </c>
      <c r="D7" s="98">
        <v>2628781.27</v>
      </c>
      <c r="E7" s="47"/>
    </row>
    <row r="8" spans="1:5" ht="25.5" customHeight="1">
      <c r="A8" s="70" t="s">
        <v>202</v>
      </c>
      <c r="B8" s="70" t="s">
        <v>203</v>
      </c>
      <c r="C8" s="98">
        <v>2628781.27</v>
      </c>
      <c r="D8" s="98">
        <v>2628781.27</v>
      </c>
      <c r="E8" s="47"/>
    </row>
    <row r="9" spans="1:5" ht="25.5" customHeight="1">
      <c r="A9" s="33" t="s">
        <v>115</v>
      </c>
      <c r="B9" s="33" t="s">
        <v>116</v>
      </c>
      <c r="C9" s="94">
        <v>2628781.27</v>
      </c>
      <c r="D9" s="94">
        <v>2628781.27</v>
      </c>
      <c r="E9" s="48"/>
    </row>
    <row r="10" spans="1:5" ht="25.5" customHeight="1">
      <c r="A10" s="70" t="s">
        <v>215</v>
      </c>
      <c r="B10" s="31" t="s">
        <v>204</v>
      </c>
      <c r="C10" s="98" t="s">
        <v>218</v>
      </c>
      <c r="D10" s="98" t="s">
        <v>218</v>
      </c>
      <c r="E10" s="67"/>
    </row>
    <row r="11" spans="1:5" ht="25.5" customHeight="1">
      <c r="A11" s="70" t="s">
        <v>216</v>
      </c>
      <c r="B11" s="31" t="s">
        <v>205</v>
      </c>
      <c r="C11" s="98">
        <v>399656.98</v>
      </c>
      <c r="D11" s="98">
        <v>399656.98</v>
      </c>
      <c r="E11" s="67"/>
    </row>
    <row r="12" spans="1:5" ht="25.5" customHeight="1">
      <c r="A12" s="71" t="s">
        <v>206</v>
      </c>
      <c r="B12" s="71" t="s">
        <v>207</v>
      </c>
      <c r="C12" s="94">
        <v>87890.8</v>
      </c>
      <c r="D12" s="94">
        <v>87890.8</v>
      </c>
      <c r="E12" s="67"/>
    </row>
    <row r="13" spans="1:5" ht="25.5" customHeight="1">
      <c r="A13" s="71">
        <v>2080505</v>
      </c>
      <c r="B13" s="71" t="s">
        <v>208</v>
      </c>
      <c r="C13" s="94">
        <v>311766.18</v>
      </c>
      <c r="D13" s="94">
        <v>311766.18</v>
      </c>
      <c r="E13" s="67"/>
    </row>
    <row r="14" spans="1:5" ht="25.5" customHeight="1">
      <c r="A14" s="31">
        <v>20808</v>
      </c>
      <c r="B14" s="31" t="s">
        <v>210</v>
      </c>
      <c r="C14" s="98">
        <v>6720</v>
      </c>
      <c r="D14" s="98">
        <v>6720</v>
      </c>
      <c r="E14" s="67"/>
    </row>
    <row r="15" spans="1:5" ht="25.5" customHeight="1">
      <c r="A15" s="71">
        <v>2080899</v>
      </c>
      <c r="B15" s="71" t="s">
        <v>209</v>
      </c>
      <c r="C15" s="94">
        <v>6720</v>
      </c>
      <c r="D15" s="94">
        <v>6720</v>
      </c>
      <c r="E15" s="67"/>
    </row>
    <row r="16" spans="1:5" ht="25.5" customHeight="1">
      <c r="A16" s="31">
        <v>20899</v>
      </c>
      <c r="B16" s="31" t="s">
        <v>211</v>
      </c>
      <c r="C16" s="98">
        <v>11810.9</v>
      </c>
      <c r="D16" s="98">
        <v>11810.9</v>
      </c>
      <c r="E16" s="67"/>
    </row>
    <row r="17" spans="1:5" ht="25.5" customHeight="1">
      <c r="A17" s="71">
        <v>2089999</v>
      </c>
      <c r="B17" s="71" t="s">
        <v>211</v>
      </c>
      <c r="C17" s="94">
        <v>11810.9</v>
      </c>
      <c r="D17" s="94">
        <v>11810.9</v>
      </c>
      <c r="E17" s="67"/>
    </row>
    <row r="18" spans="1:5" ht="25.5" customHeight="1">
      <c r="A18" s="31">
        <v>210</v>
      </c>
      <c r="B18" s="31" t="s">
        <v>212</v>
      </c>
      <c r="C18" s="98">
        <v>148527.70000000001</v>
      </c>
      <c r="D18" s="98">
        <v>148527.70000000001</v>
      </c>
      <c r="E18" s="67"/>
    </row>
    <row r="19" spans="1:5" ht="25.5" customHeight="1">
      <c r="A19" s="31">
        <v>21011</v>
      </c>
      <c r="B19" s="31" t="s">
        <v>213</v>
      </c>
      <c r="C19" s="98">
        <v>148527.70000000001</v>
      </c>
      <c r="D19" s="98">
        <v>148527.70000000001</v>
      </c>
      <c r="E19" s="67"/>
    </row>
    <row r="20" spans="1:5" ht="25.5" customHeight="1">
      <c r="A20" s="71">
        <v>2101101</v>
      </c>
      <c r="B20" s="71" t="s">
        <v>214</v>
      </c>
      <c r="C20" s="94">
        <v>148527.70000000001</v>
      </c>
      <c r="D20" s="94">
        <v>148527.70000000001</v>
      </c>
      <c r="E20" s="67"/>
    </row>
  </sheetData>
  <mergeCells count="4">
    <mergeCell ref="A2:E2"/>
    <mergeCell ref="C3:E3"/>
    <mergeCell ref="A4:B4"/>
    <mergeCell ref="C4:E4"/>
  </mergeCells>
  <phoneticPr fontId="27" type="noConversion"/>
  <pageMargins left="0.74803149606299213" right="0.74803149606299213" top="0.27559055118110237" bottom="0.27559055118110237" header="0" footer="0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9"/>
  <sheetViews>
    <sheetView workbookViewId="0">
      <selection activeCell="A2" sqref="A2:E2"/>
    </sheetView>
  </sheetViews>
  <sheetFormatPr defaultRowHeight="13.5"/>
  <cols>
    <col min="1" max="1" width="17.625" customWidth="1"/>
    <col min="2" max="2" width="34.875" customWidth="1"/>
    <col min="3" max="3" width="19.625" customWidth="1"/>
    <col min="4" max="4" width="22.75" customWidth="1"/>
    <col min="5" max="5" width="21.5" customWidth="1"/>
    <col min="7" max="7" width="11.625" bestFit="1" customWidth="1"/>
  </cols>
  <sheetData>
    <row r="1" spans="1:5" ht="18" customHeight="1">
      <c r="A1" s="8"/>
      <c r="B1" s="8"/>
      <c r="C1" s="8"/>
      <c r="D1" s="8"/>
      <c r="E1" s="8"/>
    </row>
    <row r="2" spans="1:5" ht="39.950000000000003" customHeight="1">
      <c r="A2" s="129" t="s">
        <v>163</v>
      </c>
      <c r="B2" s="129"/>
      <c r="C2" s="129"/>
      <c r="D2" s="129"/>
      <c r="E2" s="129"/>
    </row>
    <row r="3" spans="1:5" ht="22.7" customHeight="1">
      <c r="A3" s="84"/>
      <c r="B3" s="84"/>
      <c r="C3" s="9"/>
      <c r="D3" s="9"/>
      <c r="E3" s="38" t="s">
        <v>32</v>
      </c>
    </row>
    <row r="4" spans="1:5" ht="22.7" customHeight="1">
      <c r="A4" s="83" t="s">
        <v>164</v>
      </c>
      <c r="B4" s="83"/>
      <c r="C4" s="83" t="s">
        <v>165</v>
      </c>
      <c r="D4" s="83"/>
      <c r="E4" s="83"/>
    </row>
    <row r="5" spans="1:5" ht="22.7" customHeight="1">
      <c r="A5" s="39" t="s">
        <v>161</v>
      </c>
      <c r="B5" s="39" t="s">
        <v>162</v>
      </c>
      <c r="C5" s="39" t="s">
        <v>113</v>
      </c>
      <c r="D5" s="39" t="s">
        <v>166</v>
      </c>
      <c r="E5" s="39" t="s">
        <v>167</v>
      </c>
    </row>
    <row r="6" spans="1:5" ht="18.75" customHeight="1">
      <c r="A6" s="39"/>
      <c r="B6" s="40" t="s">
        <v>113</v>
      </c>
      <c r="C6" s="108">
        <f>D6+E6</f>
        <v>3195496.8500000006</v>
      </c>
      <c r="D6" s="108">
        <f>D7+D25</f>
        <v>2669813.1100000003</v>
      </c>
      <c r="E6" s="108">
        <f>E15+E28</f>
        <v>525683.74</v>
      </c>
    </row>
    <row r="7" spans="1:5" ht="18.75" customHeight="1">
      <c r="A7" s="120" t="s">
        <v>168</v>
      </c>
      <c r="B7" s="72" t="s">
        <v>169</v>
      </c>
      <c r="C7" s="108">
        <f>D7+E7</f>
        <v>2575202.3100000005</v>
      </c>
      <c r="D7" s="99">
        <f>SUM(D8:D14)</f>
        <v>2575202.3100000005</v>
      </c>
      <c r="E7" s="99"/>
    </row>
    <row r="8" spans="1:5" ht="18.75" customHeight="1">
      <c r="A8" s="74" t="s">
        <v>170</v>
      </c>
      <c r="B8" s="74" t="s">
        <v>171</v>
      </c>
      <c r="C8" s="109">
        <f t="shared" ref="C8:C29" si="0">D8+E8</f>
        <v>990051.93</v>
      </c>
      <c r="D8" s="110">
        <v>990051.93</v>
      </c>
      <c r="E8" s="110"/>
    </row>
    <row r="9" spans="1:5" ht="18.75" customHeight="1">
      <c r="A9" s="74" t="s">
        <v>219</v>
      </c>
      <c r="B9" s="74" t="s">
        <v>220</v>
      </c>
      <c r="C9" s="109">
        <f t="shared" si="0"/>
        <v>405851</v>
      </c>
      <c r="D9" s="111">
        <v>405851</v>
      </c>
      <c r="E9" s="111"/>
    </row>
    <row r="10" spans="1:5" ht="18.75" customHeight="1">
      <c r="A10" s="74" t="s">
        <v>221</v>
      </c>
      <c r="B10" s="74" t="s">
        <v>222</v>
      </c>
      <c r="C10" s="109">
        <f t="shared" si="0"/>
        <v>423682</v>
      </c>
      <c r="D10" s="111">
        <v>423682</v>
      </c>
      <c r="E10" s="111"/>
    </row>
    <row r="11" spans="1:5" ht="18.75" customHeight="1">
      <c r="A11" s="74" t="s">
        <v>223</v>
      </c>
      <c r="B11" s="74" t="s">
        <v>224</v>
      </c>
      <c r="C11" s="109">
        <f t="shared" si="0"/>
        <v>283512.59999999998</v>
      </c>
      <c r="D11" s="111">
        <v>283512.59999999998</v>
      </c>
      <c r="E11" s="111"/>
    </row>
    <row r="12" spans="1:5" ht="18.75" customHeight="1">
      <c r="A12" s="74" t="s">
        <v>225</v>
      </c>
      <c r="B12" s="74" t="s">
        <v>226</v>
      </c>
      <c r="C12" s="109">
        <f t="shared" si="0"/>
        <v>311766.18</v>
      </c>
      <c r="D12" s="111">
        <v>311766.18</v>
      </c>
      <c r="E12" s="111"/>
    </row>
    <row r="13" spans="1:5" ht="18.75" customHeight="1">
      <c r="A13" s="74" t="s">
        <v>227</v>
      </c>
      <c r="B13" s="74" t="s">
        <v>228</v>
      </c>
      <c r="C13" s="109">
        <f t="shared" si="0"/>
        <v>148527.70000000001</v>
      </c>
      <c r="D13" s="111">
        <v>148527.70000000001</v>
      </c>
      <c r="E13" s="111"/>
    </row>
    <row r="14" spans="1:5" ht="18.75" customHeight="1">
      <c r="A14" s="74" t="s">
        <v>229</v>
      </c>
      <c r="B14" s="74" t="s">
        <v>230</v>
      </c>
      <c r="C14" s="109">
        <f t="shared" si="0"/>
        <v>11810.9</v>
      </c>
      <c r="D14" s="111">
        <v>11810.9</v>
      </c>
      <c r="E14" s="111"/>
    </row>
    <row r="15" spans="1:5" ht="18.75" customHeight="1">
      <c r="A15" s="120" t="s">
        <v>185</v>
      </c>
      <c r="B15" s="72" t="s">
        <v>231</v>
      </c>
      <c r="C15" s="108">
        <f t="shared" si="0"/>
        <v>478683.74</v>
      </c>
      <c r="D15" s="112"/>
      <c r="E15" s="112">
        <f>SUM(E16:E24)</f>
        <v>478683.74</v>
      </c>
    </row>
    <row r="16" spans="1:5" ht="18.75" customHeight="1">
      <c r="A16" s="74" t="s">
        <v>186</v>
      </c>
      <c r="B16" s="73" t="s">
        <v>187</v>
      </c>
      <c r="C16" s="109">
        <f t="shared" si="0"/>
        <v>120000</v>
      </c>
      <c r="D16" s="111"/>
      <c r="E16" s="113">
        <v>120000</v>
      </c>
    </row>
    <row r="17" spans="1:7" ht="18.75" customHeight="1">
      <c r="A17" s="74" t="s">
        <v>232</v>
      </c>
      <c r="B17" s="73" t="s">
        <v>233</v>
      </c>
      <c r="C17" s="109">
        <f t="shared" si="0"/>
        <v>50000</v>
      </c>
      <c r="D17" s="111"/>
      <c r="E17" s="114">
        <v>50000</v>
      </c>
    </row>
    <row r="18" spans="1:7" ht="18.75" customHeight="1">
      <c r="A18" s="74" t="s">
        <v>234</v>
      </c>
      <c r="B18" s="73" t="s">
        <v>235</v>
      </c>
      <c r="C18" s="109">
        <f t="shared" si="0"/>
        <v>3000</v>
      </c>
      <c r="D18" s="111"/>
      <c r="E18" s="115">
        <v>3000</v>
      </c>
    </row>
    <row r="19" spans="1:7" ht="18.75" customHeight="1">
      <c r="A19" s="74" t="s">
        <v>236</v>
      </c>
      <c r="B19" s="73" t="s">
        <v>237</v>
      </c>
      <c r="C19" s="109">
        <f t="shared" si="0"/>
        <v>30000</v>
      </c>
      <c r="D19" s="111"/>
      <c r="E19" s="116">
        <v>30000</v>
      </c>
    </row>
    <row r="20" spans="1:7" ht="18.75" customHeight="1">
      <c r="A20" s="74" t="s">
        <v>238</v>
      </c>
      <c r="B20" s="73" t="s">
        <v>239</v>
      </c>
      <c r="C20" s="109">
        <f t="shared" si="0"/>
        <v>50000</v>
      </c>
      <c r="D20" s="111"/>
      <c r="E20" s="117">
        <v>50000</v>
      </c>
    </row>
    <row r="21" spans="1:7" ht="18.75" customHeight="1">
      <c r="A21" s="74" t="s">
        <v>240</v>
      </c>
      <c r="B21" s="73" t="s">
        <v>241</v>
      </c>
      <c r="C21" s="109">
        <f t="shared" si="0"/>
        <v>100000</v>
      </c>
      <c r="D21" s="111"/>
      <c r="E21" s="118">
        <v>100000</v>
      </c>
    </row>
    <row r="22" spans="1:7" ht="18.75" customHeight="1">
      <c r="A22" s="74" t="s">
        <v>242</v>
      </c>
      <c r="B22" s="73" t="s">
        <v>243</v>
      </c>
      <c r="C22" s="109">
        <f t="shared" si="0"/>
        <v>15625.39</v>
      </c>
      <c r="D22" s="111"/>
      <c r="E22" s="115">
        <v>15625.39</v>
      </c>
      <c r="G22" s="76"/>
    </row>
    <row r="23" spans="1:7" ht="18.75" customHeight="1">
      <c r="A23" s="74" t="s">
        <v>244</v>
      </c>
      <c r="B23" s="73" t="s">
        <v>245</v>
      </c>
      <c r="C23" s="109">
        <f t="shared" si="0"/>
        <v>12858.35</v>
      </c>
      <c r="D23" s="111"/>
      <c r="E23" s="115">
        <v>12858.35</v>
      </c>
    </row>
    <row r="24" spans="1:7" ht="18.75" customHeight="1">
      <c r="A24" s="74" t="s">
        <v>246</v>
      </c>
      <c r="B24" s="73" t="s">
        <v>247</v>
      </c>
      <c r="C24" s="109">
        <f t="shared" si="0"/>
        <v>97200</v>
      </c>
      <c r="D24" s="111"/>
      <c r="E24" s="115">
        <v>97200</v>
      </c>
    </row>
    <row r="25" spans="1:7" ht="18.75" customHeight="1">
      <c r="A25" s="120" t="s">
        <v>248</v>
      </c>
      <c r="B25" s="72" t="s">
        <v>249</v>
      </c>
      <c r="C25" s="108">
        <f t="shared" si="0"/>
        <v>94610.8</v>
      </c>
      <c r="D25" s="112">
        <f>SUM(D26:D27)</f>
        <v>94610.8</v>
      </c>
      <c r="E25" s="111"/>
    </row>
    <row r="26" spans="1:7" ht="18.75" customHeight="1">
      <c r="A26" s="74" t="s">
        <v>250</v>
      </c>
      <c r="B26" s="73" t="s">
        <v>251</v>
      </c>
      <c r="C26" s="109">
        <f t="shared" si="0"/>
        <v>87890.8</v>
      </c>
      <c r="D26" s="111">
        <v>87890.8</v>
      </c>
      <c r="E26" s="111"/>
    </row>
    <row r="27" spans="1:7" ht="18.75" customHeight="1">
      <c r="A27" s="74" t="s">
        <v>252</v>
      </c>
      <c r="B27" s="73" t="s">
        <v>257</v>
      </c>
      <c r="C27" s="109">
        <f t="shared" si="0"/>
        <v>6720</v>
      </c>
      <c r="D27" s="111">
        <v>6720</v>
      </c>
      <c r="E27" s="111"/>
    </row>
    <row r="28" spans="1:7" ht="18.75" customHeight="1">
      <c r="A28" s="120" t="s">
        <v>253</v>
      </c>
      <c r="B28" s="72" t="s">
        <v>254</v>
      </c>
      <c r="C28" s="108">
        <f t="shared" si="0"/>
        <v>47000</v>
      </c>
      <c r="D28" s="119"/>
      <c r="E28" s="112">
        <f>E29</f>
        <v>47000</v>
      </c>
    </row>
    <row r="29" spans="1:7" ht="18.75" customHeight="1">
      <c r="A29" s="74" t="s">
        <v>255</v>
      </c>
      <c r="B29" s="73" t="s">
        <v>256</v>
      </c>
      <c r="C29" s="109">
        <f t="shared" si="0"/>
        <v>47000</v>
      </c>
      <c r="D29" s="111"/>
      <c r="E29" s="111">
        <v>47000</v>
      </c>
    </row>
  </sheetData>
  <mergeCells count="4">
    <mergeCell ref="A2:E2"/>
    <mergeCell ref="A3:B3"/>
    <mergeCell ref="A4:B4"/>
    <mergeCell ref="C4:E4"/>
  </mergeCells>
  <phoneticPr fontId="27" type="noConversion"/>
  <pageMargins left="0.74803149606299213" right="0.74803149606299213" top="0.27559055118110237" bottom="0.27559055118110237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4</vt:i4>
      </vt:variant>
    </vt:vector>
  </HeadingPairs>
  <TitlesOfParts>
    <vt:vector size="18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  <vt:lpstr>表10!Print_Area</vt:lpstr>
      <vt:lpstr>表2!Print_Area</vt:lpstr>
      <vt:lpstr>表10!Print_Titles</vt:lpstr>
      <vt:lpstr>表2!Print_Titles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cp:lastPrinted>2025-02-12T03:41:20Z</cp:lastPrinted>
  <dcterms:created xsi:type="dcterms:W3CDTF">2023-01-31T08:53:00Z</dcterms:created>
  <dcterms:modified xsi:type="dcterms:W3CDTF">2025-02-12T03:45:17Z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54C80BC5E32D4B2596A6365A6DA0E22A</vt:lpwstr>
  </property>
</Properties>
</file>