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5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" sheetId="15" r:id="rId15"/>
    <sheet name="表14" sheetId="16" r:id="rId16"/>
  </sheets>
  <definedNames>
    <definedName name="_xlnm.Print_Titles" localSheetId="3">表2!$1:4</definedName>
    <definedName name="_xlnm.Print_Titles" localSheetId="11">表10!$1:5</definedName>
    <definedName name="_xlnm.Print_Area" localSheetId="11">表10!$A$1:$C$12</definedName>
    <definedName name="_xlnm.Print_Area" localSheetId="3">表2!$A$1:$B$29</definedName>
  </definedNames>
  <calcPr calcId="144525"/>
</workbook>
</file>

<file path=xl/sharedStrings.xml><?xml version="1.0" encoding="utf-8"?>
<sst xmlns="http://schemas.openxmlformats.org/spreadsheetml/2006/main" count="446" uniqueCount="332">
  <si>
    <t>单位代码：</t>
  </si>
  <si>
    <t>065001</t>
  </si>
  <si>
    <t>单位名称：</t>
  </si>
  <si>
    <t>宁县商务局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</si>
  <si>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</si>
  <si>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</si>
  <si>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</si>
  <si>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</si>
  <si>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</si>
  <si>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</si>
  <si>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</si>
  <si>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</si>
  <si>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</si>
  <si>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</si>
  <si>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</si>
  <si>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</si>
  <si>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</si>
  <si>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</si>
  <si>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</si>
  <si>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</si>
  <si>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</si>
  <si>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</si>
  <si>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</si>
  <si>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</si>
  <si>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</si>
  <si>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</si>
  <si>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</si>
  <si>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</si>
  <si>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</si>
  <si>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</si>
  <si>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</si>
  <si>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</si>
  <si>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</si>
  <si>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</si>
  <si>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</si>
  <si>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</si>
  <si>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</si>
  <si>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</si>
  <si>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</si>
  <si>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</si>
  <si>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</si>
  <si>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</si>
  <si>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</si>
  <si>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</si>
  <si>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</si>
  <si>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</si>
  <si>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</si>
  <si>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</si>
  <si>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</si>
  <si>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</si>
  <si>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</si>
  <si>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</si>
  <si>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</si>
  <si>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</si>
  <si>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</si>
  <si>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</si>
  <si>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</si>
  <si>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</si>
  <si>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</si>
  <si>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</si>
  <si>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</si>
  <si>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</si>
  <si>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</si>
  <si>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</si>
  <si>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</si>
  <si>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</si>
  <si>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</si>
  <si>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</si>
  <si>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</si>
  <si>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</si>
  <si>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</si>
  <si>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</si>
  <si>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</si>
  <si>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</si>
  <si>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</si>
  <si>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</si>
  <si>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</si>
  <si>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</si>
  <si>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</si>
  <si>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</si>
  <si>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</si>
  <si>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</si>
  <si>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</si>
  <si>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</si>
  <si>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</si>
  <si>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</si>
  <si>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</si>
  <si>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</si>
  <si>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</si>
  <si>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</si>
  <si>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</si>
  <si>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</si>
  <si>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</si>
  <si>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</si>
  <si>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</si>
  <si>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</si>
  <si>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</si>
  <si>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</si>
  <si>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</si>
  <si>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</si>
  <si>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</si>
  <si>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</si>
  <si>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</si>
  <si>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</si>
  <si>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</si>
  <si>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</si>
  <si>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</si>
  <si>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</si>
  <si>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</si>
  <si>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</si>
  <si>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</si>
  <si>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</si>
  <si>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</si>
  <si>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</si>
  <si>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</si>
  <si>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</si>
  <si>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</si>
  <si>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</si>
  <si>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</si>
  <si>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</si>
  <si>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</si>
  <si>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</si>
  <si>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</si>
  <si>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</si>
  <si>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</si>
  <si>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</si>
  <si>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</si>
  <si>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</si>
  <si>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</si>
  <si>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</si>
  <si>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215</t>
  </si>
  <si>
    <t>资源勘探工业信息等支出</t>
  </si>
  <si>
    <t>21508</t>
  </si>
  <si>
    <t>支持中小企业发展和管理支出</t>
  </si>
  <si>
    <t>2150801</t>
  </si>
  <si>
    <t>行政运行</t>
  </si>
  <si>
    <t>216</t>
  </si>
  <si>
    <t>商业服务业等支出</t>
  </si>
  <si>
    <t>21699</t>
  </si>
  <si>
    <t>其他商业服务业等支出</t>
  </si>
  <si>
    <t>2169999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</si>
  <si>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</si>
  <si>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</si>
  <si>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</si>
  <si>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</si>
  <si>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</si>
  <si>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</si>
  <si>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</si>
  <si>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</si>
  <si>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</si>
  <si>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</si>
  <si>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</si>
  <si>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</si>
  <si>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</si>
  <si>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</si>
  <si>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</si>
  <si>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</si>
  <si>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</si>
  <si>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</si>
  <si>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</si>
  <si>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</si>
  <si>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</si>
  <si>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</si>
  <si>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</si>
  <si>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</si>
  <si>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</si>
  <si>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</si>
  <si>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</si>
  <si>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</si>
  <si>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</si>
  <si>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</si>
  <si>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</si>
  <si>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</si>
  <si>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</si>
  <si>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</si>
  <si>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</si>
  <si>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</si>
  <si>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</si>
  <si>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</si>
  <si>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</si>
  <si>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</si>
  <si>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</si>
  <si>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</si>
  <si>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</si>
  <si>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</si>
  <si>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</si>
  <si>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</si>
  <si>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</si>
  <si>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</si>
  <si>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</si>
  <si>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</si>
  <si>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</si>
  <si>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</si>
  <si>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</si>
  <si>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</si>
  <si>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</si>
  <si>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</si>
  <si>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</si>
  <si>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</si>
  <si>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</si>
  <si>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</si>
  <si>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</si>
  <si>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</si>
  <si>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</si>
  <si>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</si>
  <si>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</si>
  <si>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</si>
  <si>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</si>
  <si>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</si>
  <si>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</si>
  <si>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</si>
  <si>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</si>
  <si>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</si>
  <si>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</si>
  <si>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</si>
  <si>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</si>
  <si>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</si>
  <si>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</si>
  <si>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</si>
  <si>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</si>
  <si>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</si>
  <si>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</si>
  <si>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</si>
  <si>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</si>
  <si>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</si>
  <si>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r>
      <rPr>
        <sz val="9"/>
        <color indexed="8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</si>
  <si>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</si>
  <si>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</si>
  <si>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</si>
  <si>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</si>
  <si>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</si>
  <si>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</si>
  <si>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</si>
  <si>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</si>
  <si>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</si>
  <si>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</si>
  <si>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</si>
  <si>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</si>
  <si>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</si>
  <si>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</si>
  <si>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</si>
  <si>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</si>
  <si>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</si>
  <si>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</si>
  <si>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</si>
  <si>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</si>
  <si>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</si>
  <si>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</si>
  <si>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</si>
  <si>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</si>
  <si>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</si>
  <si>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</si>
  <si>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</si>
  <si>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</si>
  <si>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</si>
  <si>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</si>
  <si>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</si>
  <si>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</si>
  <si>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</si>
  <si>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</si>
  <si>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r>
      <rPr>
        <sz val="9"/>
        <color rgb="FF000000"/>
        <rFont val="宋体"/>
        <charset val="1"/>
      </rPr>
      <t>宁县商务局</t>
    </r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年部门预算公开</t>
    </r>
  </si>
  <si>
    <t>联系人</t>
  </si>
  <si>
    <t>李建龙</t>
  </si>
  <si>
    <t>联系电话</t>
  </si>
  <si>
    <t>部门（单位）职能</t>
  </si>
  <si>
    <t>依据</t>
  </si>
  <si>
    <t>三定方案</t>
  </si>
  <si>
    <t>职能概述</t>
  </si>
  <si>
    <t>贯彻执行国家商贸流通、餐饮服务、粮食、对外贸易的方针政策和法律、法规、规章；提出全县商贸流通、粮食流通、进出口贸易发展战略和政策建议；拟定药品流通发展、促进餐饮服务和酒类流通发展的规划和政策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</si>
  <si>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</si>
  <si>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</si>
  <si>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</si>
  <si>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</si>
  <si>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</si>
  <si>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</si>
  <si>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</si>
  <si>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宁县商务局设</t>
    </r>
    <r>
      <rPr>
        <sz val="9"/>
        <color rgb="FF000000"/>
        <rFont val="Calibri"/>
        <charset val="1"/>
      </rPr>
      <t>10</t>
    </r>
    <r>
      <rPr>
        <sz val="9"/>
        <color rgb="FF000000"/>
        <rFont val="宋体"/>
        <charset val="1"/>
      </rPr>
      <t>个职能股（室），分别为；人事秘书股、市场建设运行股、外贸外资外经股、市场秩序股、电子商务服务中心、招商引资服务中心、招商引资股、协调服务股、项目信息股、财务股。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</si>
  <si>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</si>
  <si>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</si>
  <si>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</si>
  <si>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</si>
  <si>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</si>
  <si>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</si>
  <si>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本单位严格按照《预算法》、《会计法》、《行政事业单位财务管理办法》等制度建立了《宁县商务局财务管理办法》、《固定资产管理办法》、《政府采购管理办法》、《公务接待管理办法》等各项管理制度。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</si>
  <si>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</si>
  <si>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</si>
  <si>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</si>
  <si>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</si>
  <si>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</si>
  <si>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</si>
  <si>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100%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</si>
  <si>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</si>
  <si>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</si>
  <si>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</si>
  <si>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</si>
  <si>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</si>
  <si>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</si>
  <si>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</si>
  <si>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</si>
  <si>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</si>
  <si>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</si>
  <si>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</si>
  <si>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</si>
  <si>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</si>
  <si>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</si>
  <si>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保障单位人员经费</t>
  </si>
  <si>
    <t>保障单位公用经费</t>
  </si>
  <si>
    <t>保障单位专项经费</t>
  </si>
  <si>
    <t>项目支出绩效目标表</t>
  </si>
  <si>
    <t>预算单位</t>
  </si>
  <si>
    <t>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</si>
  <si>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年省级商务专项资金</t>
    </r>
  </si>
  <si>
    <t>一级项目名称</t>
  </si>
  <si>
    <r>
      <rPr>
        <b/>
        <sz val="9"/>
        <color rgb="FF000000"/>
        <rFont val="Calibri"/>
        <charset val="1"/>
      </rPr>
      <t>2023</t>
    </r>
    <r>
      <rPr>
        <b/>
        <sz val="9"/>
        <color rgb="FF000000"/>
        <rFont val="宋体"/>
        <charset val="1"/>
      </rPr>
      <t>年省级商务专项资金</t>
    </r>
  </si>
  <si>
    <t>二级项目名称</t>
  </si>
  <si>
    <t>项目类型</t>
  </si>
  <si>
    <t>一般行政管理事物</t>
  </si>
  <si>
    <t>资金用途</t>
  </si>
  <si>
    <t>商品服务业发展</t>
  </si>
  <si>
    <t>资金性质</t>
  </si>
  <si>
    <t>省级专项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</si>
  <si>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</si>
  <si>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</si>
  <si>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</si>
  <si>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</si>
  <si>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</si>
  <si>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</si>
  <si>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完成省级商务专项资金指定的项目内容</t>
  </si>
  <si>
    <t>指标目标值</t>
  </si>
  <si>
    <t>数量指标</t>
  </si>
  <si>
    <t>质量指标</t>
  </si>
  <si>
    <t>保质保量完成专项资金指定的目标任务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</si>
</sst>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#,##0.00_ "/>
    <numFmt numFmtId="178" formatCode="#,##0.000_ ;[Red]\-#,##0.000\ "/>
    <numFmt numFmtId="179" formatCode="0.000_ "/>
    <numFmt numFmtId="180" formatCode="0.00_ "/>
    <numFmt numFmtId="181" formatCode="#,##0.000"/>
    <numFmt numFmtId="182" formatCode="#0.00"/>
    <numFmt numFmtId="183" formatCode="#,##0.00_ ;[Red]\-#,##0.00\ 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1"/>
      <color rgb="FFFF0000"/>
      <name val="宋体"/>
      <charset val="1"/>
      <scheme val="minor"/>
    </font>
    <font>
      <sz val="10"/>
      <name val="Hiragino Sans GB"/>
      <charset val="134"/>
    </font>
    <font>
      <sz val="10"/>
      <color rgb="FFFF0000"/>
      <name val="SimSun"/>
      <charset val="134"/>
    </font>
    <font>
      <b/>
      <sz val="10"/>
      <color rgb="FFFF0000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8" borderId="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5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16" borderId="8" applyNumberFormat="0" applyAlignment="0" applyProtection="0">
      <alignment vertical="center"/>
    </xf>
    <xf numFmtId="0" fontId="51" fillId="16" borderId="4" applyNumberFormat="0" applyAlignment="0" applyProtection="0">
      <alignment vertical="center"/>
    </xf>
    <xf numFmtId="0" fontId="56" fillId="17" borderId="9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9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179" fontId="0" fillId="0" borderId="0" xfId="0" applyNumberFormat="1" applyFont="1">
      <alignment vertical="center"/>
    </xf>
    <xf numFmtId="179" fontId="16" fillId="0" borderId="0" xfId="0" applyNumberFormat="1" applyFont="1" applyBorder="1" applyAlignment="1">
      <alignment vertical="center" wrapText="1"/>
    </xf>
    <xf numFmtId="179" fontId="17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179" fontId="18" fillId="0" borderId="0" xfId="0" applyNumberFormat="1" applyFont="1" applyBorder="1" applyAlignment="1">
      <alignment vertical="center" wrapText="1"/>
    </xf>
    <xf numFmtId="179" fontId="29" fillId="0" borderId="0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79" fontId="29" fillId="0" borderId="1" xfId="0" applyNumberFormat="1" applyFont="1" applyBorder="1" applyAlignment="1">
      <alignment vertical="center" wrapText="1"/>
    </xf>
    <xf numFmtId="179" fontId="18" fillId="3" borderId="1" xfId="0" applyNumberFormat="1" applyFont="1" applyFill="1" applyBorder="1" applyAlignment="1">
      <alignment horizontal="right" vertical="center" wrapText="1"/>
    </xf>
    <xf numFmtId="179" fontId="18" fillId="0" borderId="1" xfId="0" applyNumberFormat="1" applyFont="1" applyBorder="1" applyAlignment="1">
      <alignment horizontal="right" vertical="center" wrapText="1"/>
    </xf>
    <xf numFmtId="179" fontId="29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79" fontId="29" fillId="3" borderId="1" xfId="0" applyNumberFormat="1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180" fontId="30" fillId="0" borderId="1" xfId="0" applyNumberFormat="1" applyFont="1" applyFill="1" applyBorder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4" fontId="29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31" fillId="0" borderId="0" xfId="0" applyFont="1">
      <alignment vertical="center"/>
    </xf>
    <xf numFmtId="179" fontId="18" fillId="0" borderId="2" xfId="0" applyNumberFormat="1" applyFont="1" applyBorder="1" applyAlignment="1">
      <alignment horizontal="right" vertical="center" wrapText="1"/>
    </xf>
    <xf numFmtId="182" fontId="32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182" fontId="18" fillId="0" borderId="2" xfId="0" applyNumberFormat="1" applyFont="1" applyBorder="1" applyAlignment="1">
      <alignment horizontal="right" vertical="center" wrapText="1"/>
    </xf>
    <xf numFmtId="179" fontId="29" fillId="0" borderId="2" xfId="0" applyNumberFormat="1" applyFont="1" applyBorder="1" applyAlignment="1">
      <alignment vertical="center" wrapText="1"/>
    </xf>
    <xf numFmtId="179" fontId="29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178" fontId="35" fillId="0" borderId="1" xfId="0" applyNumberFormat="1" applyFont="1" applyFill="1" applyBorder="1" applyAlignment="1">
      <alignment horizontal="right" vertical="center"/>
    </xf>
    <xf numFmtId="183" fontId="35" fillId="0" borderId="1" xfId="0" applyNumberFormat="1" applyFont="1" applyFill="1" applyBorder="1" applyAlignment="1">
      <alignment horizontal="right" vertical="center"/>
    </xf>
    <xf numFmtId="183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83" fontId="27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179" fontId="32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right" vertical="center" wrapText="1"/>
    </xf>
    <xf numFmtId="179" fontId="16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179" fontId="37" fillId="0" borderId="2" xfId="0" applyNumberFormat="1" applyFont="1" applyBorder="1" applyAlignment="1">
      <alignment vertical="center" wrapText="1"/>
    </xf>
    <xf numFmtId="181" fontId="37" fillId="0" borderId="2" xfId="0" applyNumberFormat="1" applyFont="1" applyBorder="1" applyAlignment="1">
      <alignment vertical="center" wrapText="1"/>
    </xf>
    <xf numFmtId="181" fontId="16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1" sqref="G1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8"/>
      <c r="B3" s="28" t="s">
        <v>0</v>
      </c>
      <c r="C3" s="135" t="s">
        <v>1</v>
      </c>
      <c r="D3" s="130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2</v>
      </c>
      <c r="C4" s="28" t="s">
        <v>3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31" t="s">
        <v>4</v>
      </c>
      <c r="C6" s="131"/>
      <c r="D6" s="131"/>
      <c r="E6" s="131"/>
      <c r="F6" s="131"/>
      <c r="G6" s="131"/>
      <c r="H6" s="131"/>
      <c r="I6" s="131"/>
      <c r="J6" s="131"/>
      <c r="K6" s="131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 t="s">
        <v>5</v>
      </c>
      <c r="C10" s="28"/>
      <c r="F10" s="132" t="s">
        <v>6</v>
      </c>
      <c r="G10" s="133"/>
      <c r="H10" s="28"/>
      <c r="I10" s="28"/>
      <c r="J10" s="28"/>
      <c r="K10" s="28"/>
    </row>
    <row r="11" ht="22.7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2.75" customHeight="1" spans="1:11">
      <c r="A12" s="28"/>
      <c r="B12" s="132" t="s">
        <v>7</v>
      </c>
      <c r="C12" s="132"/>
      <c r="D12" s="28"/>
      <c r="E12" s="134" t="s">
        <v>8</v>
      </c>
      <c r="F12" s="26"/>
      <c r="G12" s="28"/>
      <c r="H12" s="132" t="s">
        <v>9</v>
      </c>
      <c r="I12" s="26"/>
      <c r="J12" s="28"/>
      <c r="K12" s="28"/>
    </row>
    <row r="13" ht="14.3" customHeight="1" spans="1:11">
      <c r="A13" s="26"/>
      <c r="B13" s="26"/>
      <c r="C13" s="26" t="s">
        <v>10</v>
      </c>
      <c r="D13" s="26"/>
      <c r="E13" s="26"/>
      <c r="F13" s="26"/>
      <c r="G13" s="26"/>
      <c r="H13" s="26"/>
      <c r="I13" s="26"/>
      <c r="J13" s="26"/>
      <c r="K13" s="26"/>
    </row>
    <row r="14" ht="14.3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4.3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"/>
    </sheetView>
  </sheetViews>
  <sheetFormatPr defaultColWidth="10" defaultRowHeight="13.5" outlineLevelCol="2"/>
  <cols>
    <col min="1" max="1" width="5.01666666666667" customWidth="1"/>
    <col min="2" max="2" width="48.25" customWidth="1"/>
    <col min="3" max="3" width="28.5" customWidth="1"/>
  </cols>
  <sheetData>
    <row r="1" ht="35.4" customHeight="1" spans="1:2">
      <c r="A1" s="26"/>
      <c r="B1" s="26"/>
    </row>
    <row r="2" ht="39.15" customHeight="1" spans="1:3">
      <c r="A2" s="26"/>
      <c r="B2" s="126" t="s">
        <v>11</v>
      </c>
      <c r="C2" s="126"/>
    </row>
    <row r="3" ht="29.35" customHeight="1" spans="1:3">
      <c r="A3" s="127"/>
      <c r="B3" s="128" t="s">
        <v>12</v>
      </c>
      <c r="C3" s="128" t="s">
        <v>13</v>
      </c>
    </row>
    <row r="4" ht="28.45" customHeight="1" spans="1:3">
      <c r="A4" s="116"/>
      <c r="B4" s="129" t="s">
        <v>14</v>
      </c>
      <c r="C4" s="58" t="s">
        <v>15</v>
      </c>
    </row>
    <row r="5" ht="28.45" customHeight="1" spans="1:3">
      <c r="A5" s="116"/>
      <c r="B5" s="129" t="s">
        <v>16</v>
      </c>
      <c r="C5" s="58" t="s">
        <v>17</v>
      </c>
    </row>
    <row r="6" ht="28.45" customHeight="1" spans="1:3">
      <c r="A6" s="116"/>
      <c r="B6" s="129" t="s">
        <v>18</v>
      </c>
      <c r="C6" s="58" t="s">
        <v>19</v>
      </c>
    </row>
    <row r="7" ht="28.45" customHeight="1" spans="1:3">
      <c r="A7" s="116"/>
      <c r="B7" s="129" t="s">
        <v>20</v>
      </c>
      <c r="C7" s="58"/>
    </row>
    <row r="8" ht="28.45" customHeight="1" spans="1:3">
      <c r="A8" s="116"/>
      <c r="B8" s="129" t="s">
        <v>21</v>
      </c>
      <c r="C8" s="58" t="s">
        <v>22</v>
      </c>
    </row>
    <row r="9" ht="28.45" customHeight="1" spans="1:3">
      <c r="A9" s="116"/>
      <c r="B9" s="129" t="s">
        <v>23</v>
      </c>
      <c r="C9" s="58" t="s">
        <v>24</v>
      </c>
    </row>
    <row r="10" ht="28.45" customHeight="1" spans="1:3">
      <c r="A10" s="116"/>
      <c r="B10" s="129" t="s">
        <v>25</v>
      </c>
      <c r="C10" s="58" t="s">
        <v>26</v>
      </c>
    </row>
    <row r="11" ht="28.45" customHeight="1" spans="1:3">
      <c r="A11" s="116"/>
      <c r="B11" s="129" t="s">
        <v>27</v>
      </c>
      <c r="C11" s="58" t="s">
        <v>28</v>
      </c>
    </row>
    <row r="12" ht="28.45" customHeight="1" spans="1:3">
      <c r="A12" s="116"/>
      <c r="B12" s="129" t="s">
        <v>29</v>
      </c>
      <c r="C12" s="58"/>
    </row>
    <row r="13" ht="28.45" customHeight="1" spans="1:3">
      <c r="A13" s="26"/>
      <c r="B13" s="129" t="s">
        <v>30</v>
      </c>
      <c r="C13" s="58"/>
    </row>
    <row r="14" ht="28.45" customHeight="1" spans="1:3">
      <c r="A14" s="26"/>
      <c r="B14" s="129" t="s">
        <v>31</v>
      </c>
      <c r="C14" s="58" t="s">
        <v>15</v>
      </c>
    </row>
  </sheetData>
  <mergeCells count="1">
    <mergeCell ref="B2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12" sqref="B12"/>
    </sheetView>
  </sheetViews>
  <sheetFormatPr defaultColWidth="10" defaultRowHeight="13.5" outlineLevelCol="3"/>
  <cols>
    <col min="1" max="1" width="25.125" customWidth="1"/>
    <col min="2" max="2" width="16.6916666666667" customWidth="1"/>
    <col min="3" max="3" width="29.875" customWidth="1"/>
    <col min="4" max="4" width="14.5583333333333" customWidth="1"/>
  </cols>
  <sheetData>
    <row r="1" ht="14.3" customHeight="1" spans="1:4">
      <c r="A1" s="26"/>
      <c r="B1" s="26"/>
      <c r="C1" s="26"/>
      <c r="D1" s="26"/>
    </row>
    <row r="2" ht="39.85" customHeight="1" spans="1:4">
      <c r="A2" s="27" t="s">
        <v>32</v>
      </c>
      <c r="B2" s="27"/>
      <c r="C2" s="27"/>
      <c r="D2" s="27"/>
    </row>
    <row r="3" ht="22.75" customHeight="1" spans="1:4">
      <c r="A3" s="116"/>
      <c r="B3" s="116"/>
      <c r="C3" s="116"/>
      <c r="D3" s="117" t="s">
        <v>33</v>
      </c>
    </row>
    <row r="4" ht="22.75" customHeight="1" spans="1:4">
      <c r="A4" s="86" t="s">
        <v>34</v>
      </c>
      <c r="B4" s="86"/>
      <c r="C4" s="86" t="s">
        <v>35</v>
      </c>
      <c r="D4" s="86"/>
    </row>
    <row r="5" ht="22.75" customHeight="1" spans="1:4">
      <c r="A5" s="86" t="s">
        <v>36</v>
      </c>
      <c r="B5" s="86" t="s">
        <v>37</v>
      </c>
      <c r="C5" s="86" t="s">
        <v>36</v>
      </c>
      <c r="D5" s="86" t="s">
        <v>37</v>
      </c>
    </row>
    <row r="6" ht="22.75" customHeight="1" spans="1:4">
      <c r="A6" s="118" t="s">
        <v>38</v>
      </c>
      <c r="B6" s="119">
        <f>B42</f>
        <v>4581398.468</v>
      </c>
      <c r="C6" s="118" t="s">
        <v>39</v>
      </c>
      <c r="D6" s="94"/>
    </row>
    <row r="7" ht="22.75" customHeight="1" spans="1:4">
      <c r="A7" s="118" t="s">
        <v>40</v>
      </c>
      <c r="B7" s="119"/>
      <c r="C7" s="118" t="s">
        <v>41</v>
      </c>
      <c r="D7" s="120"/>
    </row>
    <row r="8" ht="22.75" customHeight="1" spans="1:4">
      <c r="A8" s="118" t="s">
        <v>42</v>
      </c>
      <c r="B8" s="119"/>
      <c r="C8" s="118" t="s">
        <v>43</v>
      </c>
      <c r="D8" s="120"/>
    </row>
    <row r="9" ht="22.75" customHeight="1" spans="1:4">
      <c r="A9" s="118" t="s">
        <v>44</v>
      </c>
      <c r="B9" s="119"/>
      <c r="C9" s="118" t="s">
        <v>45</v>
      </c>
      <c r="D9" s="120"/>
    </row>
    <row r="10" ht="22.75" customHeight="1" spans="1:4">
      <c r="A10" s="118" t="s">
        <v>46</v>
      </c>
      <c r="B10" s="119"/>
      <c r="C10" s="118" t="s">
        <v>47</v>
      </c>
      <c r="D10" s="120"/>
    </row>
    <row r="11" ht="22.75" customHeight="1" spans="1:4">
      <c r="A11" s="118" t="s">
        <v>48</v>
      </c>
      <c r="B11" s="119"/>
      <c r="C11" s="118" t="s">
        <v>49</v>
      </c>
      <c r="D11" s="120"/>
    </row>
    <row r="12" ht="22.75" customHeight="1" spans="1:4">
      <c r="A12" s="118" t="s">
        <v>50</v>
      </c>
      <c r="B12" s="119"/>
      <c r="C12" s="118" t="s">
        <v>51</v>
      </c>
      <c r="D12" s="120"/>
    </row>
    <row r="13" ht="22.75" customHeight="1" spans="1:4">
      <c r="A13" s="118" t="s">
        <v>52</v>
      </c>
      <c r="B13" s="119"/>
      <c r="C13" s="118" t="s">
        <v>53</v>
      </c>
      <c r="D13" s="120">
        <v>124032.32</v>
      </c>
    </row>
    <row r="14" ht="22.75" customHeight="1" spans="1:4">
      <c r="A14" s="118" t="s">
        <v>54</v>
      </c>
      <c r="B14" s="119"/>
      <c r="C14" s="118" t="s">
        <v>55</v>
      </c>
      <c r="D14" s="120"/>
    </row>
    <row r="15" ht="22.75" customHeight="1" spans="1:4">
      <c r="A15" s="118"/>
      <c r="B15" s="121"/>
      <c r="C15" s="118" t="s">
        <v>56</v>
      </c>
      <c r="D15" s="120">
        <v>206929</v>
      </c>
    </row>
    <row r="16" ht="22.75" customHeight="1" spans="1:4">
      <c r="A16" s="118"/>
      <c r="B16" s="121"/>
      <c r="C16" s="118" t="s">
        <v>57</v>
      </c>
      <c r="D16" s="120"/>
    </row>
    <row r="17" ht="22.75" customHeight="1" spans="1:4">
      <c r="A17" s="118"/>
      <c r="B17" s="121"/>
      <c r="C17" s="118" t="s">
        <v>58</v>
      </c>
      <c r="D17" s="120"/>
    </row>
    <row r="18" ht="22.75" customHeight="1" spans="1:4">
      <c r="A18" s="118"/>
      <c r="B18" s="121"/>
      <c r="C18" s="118" t="s">
        <v>59</v>
      </c>
      <c r="D18" s="120"/>
    </row>
    <row r="19" ht="22.75" customHeight="1" spans="1:4">
      <c r="A19" s="118"/>
      <c r="B19" s="121"/>
      <c r="C19" s="118" t="s">
        <v>60</v>
      </c>
      <c r="D19" s="120"/>
    </row>
    <row r="20" ht="22.75" customHeight="1" spans="1:4">
      <c r="A20" s="122"/>
      <c r="B20" s="123"/>
      <c r="C20" s="118" t="s">
        <v>61</v>
      </c>
      <c r="D20" s="120">
        <v>3750437.148</v>
      </c>
    </row>
    <row r="21" ht="22.75" customHeight="1" spans="1:4">
      <c r="A21" s="122"/>
      <c r="B21" s="123"/>
      <c r="C21" s="118" t="s">
        <v>62</v>
      </c>
      <c r="D21" s="120">
        <v>500000</v>
      </c>
    </row>
    <row r="22" ht="22.75" customHeight="1" spans="1:4">
      <c r="A22" s="122"/>
      <c r="B22" s="123"/>
      <c r="C22" s="118" t="s">
        <v>63</v>
      </c>
      <c r="D22" s="120"/>
    </row>
    <row r="23" ht="22.75" customHeight="1" spans="1:4">
      <c r="A23" s="122"/>
      <c r="B23" s="123"/>
      <c r="C23" s="118" t="s">
        <v>64</v>
      </c>
      <c r="D23" s="120"/>
    </row>
    <row r="24" ht="22.75" customHeight="1" spans="1:4">
      <c r="A24" s="122"/>
      <c r="B24" s="123"/>
      <c r="C24" s="118" t="s">
        <v>65</v>
      </c>
      <c r="D24" s="120"/>
    </row>
    <row r="25" ht="22.75" customHeight="1" spans="1:4">
      <c r="A25" s="118"/>
      <c r="B25" s="121"/>
      <c r="C25" s="118" t="s">
        <v>66</v>
      </c>
      <c r="D25" s="120"/>
    </row>
    <row r="26" ht="22.75" customHeight="1" spans="1:4">
      <c r="A26" s="118"/>
      <c r="B26" s="121"/>
      <c r="C26" s="118" t="s">
        <v>67</v>
      </c>
      <c r="D26" s="120"/>
    </row>
    <row r="27" ht="22.75" customHeight="1" spans="1:4">
      <c r="A27" s="118"/>
      <c r="B27" s="121"/>
      <c r="C27" s="118" t="s">
        <v>68</v>
      </c>
      <c r="D27" s="120"/>
    </row>
    <row r="28" ht="22.75" customHeight="1" spans="1:4">
      <c r="A28" s="122"/>
      <c r="B28" s="123"/>
      <c r="C28" s="118" t="s">
        <v>69</v>
      </c>
      <c r="D28" s="120"/>
    </row>
    <row r="29" ht="22.75" customHeight="1" spans="1:4">
      <c r="A29" s="122"/>
      <c r="B29" s="123"/>
      <c r="C29" s="118" t="s">
        <v>70</v>
      </c>
      <c r="D29" s="120"/>
    </row>
    <row r="30" ht="22.75" customHeight="1" spans="1:4">
      <c r="A30" s="122"/>
      <c r="B30" s="123"/>
      <c r="C30" s="118" t="s">
        <v>71</v>
      </c>
      <c r="D30" s="120"/>
    </row>
    <row r="31" ht="22.75" customHeight="1" spans="1:4">
      <c r="A31" s="122"/>
      <c r="B31" s="123"/>
      <c r="C31" s="118" t="s">
        <v>72</v>
      </c>
      <c r="D31" s="120"/>
    </row>
    <row r="32" ht="22.75" customHeight="1" spans="1:4">
      <c r="A32" s="122"/>
      <c r="B32" s="123"/>
      <c r="C32" s="118" t="s">
        <v>73</v>
      </c>
      <c r="D32" s="120"/>
    </row>
    <row r="33" ht="22.75" customHeight="1" spans="1:4">
      <c r="A33" s="118"/>
      <c r="B33" s="121"/>
      <c r="C33" s="118" t="s">
        <v>74</v>
      </c>
      <c r="D33" s="120"/>
    </row>
    <row r="34" ht="22.75" customHeight="1" spans="1:4">
      <c r="A34" s="118"/>
      <c r="B34" s="121"/>
      <c r="C34" s="118" t="s">
        <v>75</v>
      </c>
      <c r="D34" s="120"/>
    </row>
    <row r="35" ht="22.75" customHeight="1" spans="1:4">
      <c r="A35" s="118"/>
      <c r="B35" s="121"/>
      <c r="C35" s="118" t="s">
        <v>76</v>
      </c>
      <c r="D35" s="120"/>
    </row>
    <row r="36" ht="22.75" customHeight="1" spans="1:4">
      <c r="A36" s="118"/>
      <c r="B36" s="121"/>
      <c r="C36" s="118"/>
      <c r="D36" s="118"/>
    </row>
    <row r="37" ht="22.75" customHeight="1" spans="1:4">
      <c r="A37" s="118"/>
      <c r="B37" s="121"/>
      <c r="C37" s="118"/>
      <c r="D37" s="118"/>
    </row>
    <row r="38" ht="22.75" customHeight="1" spans="1:4">
      <c r="A38" s="118"/>
      <c r="B38" s="121"/>
      <c r="C38" s="118"/>
      <c r="D38" s="118"/>
    </row>
    <row r="39" ht="22.75" customHeight="1" spans="1:4">
      <c r="A39" s="122" t="s">
        <v>77</v>
      </c>
      <c r="B39" s="123">
        <f>SUM(B6:B14)</f>
        <v>4581398.468</v>
      </c>
      <c r="C39" s="122" t="s">
        <v>78</v>
      </c>
      <c r="D39" s="124">
        <f>SUM(D6:D38)</f>
        <v>4581398.468</v>
      </c>
    </row>
    <row r="40" ht="22.75" customHeight="1" spans="1:4">
      <c r="A40" s="122" t="s">
        <v>79</v>
      </c>
      <c r="B40" s="123"/>
      <c r="C40" s="122" t="s">
        <v>80</v>
      </c>
      <c r="D40" s="124"/>
    </row>
    <row r="41" ht="22.75" customHeight="1" spans="1:4">
      <c r="A41" s="118"/>
      <c r="B41" s="121"/>
      <c r="C41" s="118"/>
      <c r="D41" s="125"/>
    </row>
    <row r="42" ht="22.75" customHeight="1" spans="1:4">
      <c r="A42" s="122" t="s">
        <v>81</v>
      </c>
      <c r="B42" s="123">
        <f>D42</f>
        <v>4581398.468</v>
      </c>
      <c r="C42" s="122" t="s">
        <v>82</v>
      </c>
      <c r="D42" s="124">
        <f>D39+D40</f>
        <v>4581398.468</v>
      </c>
    </row>
  </sheetData>
  <mergeCells count="4">
    <mergeCell ref="A2:D2"/>
    <mergeCell ref="A3:C3"/>
    <mergeCell ref="A4:B4"/>
    <mergeCell ref="C4:D4"/>
  </mergeCells>
  <pageMargins left="0.75" right="0.75" top="0.269444444444444" bottom="0.269444444444444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27" sqref="B27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2"/>
    </row>
    <row r="2" ht="24.75" customHeight="1" spans="1:2">
      <c r="A2" s="36" t="s">
        <v>83</v>
      </c>
      <c r="B2" s="36"/>
    </row>
    <row r="3" ht="24.75" customHeight="1" spans="1:2">
      <c r="A3" s="107"/>
      <c r="B3" s="37" t="s">
        <v>33</v>
      </c>
    </row>
    <row r="4" ht="24" customHeight="1" spans="1:2">
      <c r="A4" s="46" t="s">
        <v>36</v>
      </c>
      <c r="B4" s="46" t="s">
        <v>37</v>
      </c>
    </row>
    <row r="5" s="33" customFormat="1" ht="25" customHeight="1" spans="1:3">
      <c r="A5" s="108" t="s">
        <v>84</v>
      </c>
      <c r="B5" s="109">
        <v>4581398.468</v>
      </c>
      <c r="C5" s="34"/>
    </row>
    <row r="6" s="33" customFormat="1" ht="25" customHeight="1" spans="1:3">
      <c r="A6" s="108" t="s">
        <v>85</v>
      </c>
      <c r="B6" s="110">
        <v>4081398.468</v>
      </c>
      <c r="C6" s="34"/>
    </row>
    <row r="7" s="33" customFormat="1" ht="25" customHeight="1" spans="1:3">
      <c r="A7" s="108" t="s">
        <v>86</v>
      </c>
      <c r="B7" s="110">
        <v>500000</v>
      </c>
      <c r="C7" s="34"/>
    </row>
    <row r="8" s="33" customFormat="1" ht="25" customHeight="1" spans="1:3">
      <c r="A8" s="108" t="s">
        <v>87</v>
      </c>
      <c r="B8" s="110">
        <f>B9+B10</f>
        <v>0</v>
      </c>
      <c r="C8" s="34"/>
    </row>
    <row r="9" s="33" customFormat="1" ht="25" customHeight="1" spans="1:3">
      <c r="A9" s="108" t="s">
        <v>88</v>
      </c>
      <c r="B9" s="111"/>
      <c r="C9" s="34"/>
    </row>
    <row r="10" s="33" customFormat="1" ht="25" customHeight="1" spans="1:3">
      <c r="A10" s="108" t="s">
        <v>89</v>
      </c>
      <c r="B10" s="111"/>
      <c r="C10" s="34"/>
    </row>
    <row r="11" s="33" customFormat="1" ht="25" customHeight="1" spans="1:3">
      <c r="A11" s="108" t="s">
        <v>90</v>
      </c>
      <c r="B11" s="111">
        <f>SUM(B12:B14)</f>
        <v>0</v>
      </c>
      <c r="C11" s="34"/>
    </row>
    <row r="12" s="33" customFormat="1" ht="25" customHeight="1" spans="1:3">
      <c r="A12" s="108" t="s">
        <v>91</v>
      </c>
      <c r="B12" s="111"/>
      <c r="C12" s="34"/>
    </row>
    <row r="13" s="33" customFormat="1" ht="25" customHeight="1" spans="1:3">
      <c r="A13" s="108" t="s">
        <v>92</v>
      </c>
      <c r="B13" s="111"/>
      <c r="C13" s="34"/>
    </row>
    <row r="14" s="33" customFormat="1" ht="25" customHeight="1" spans="1:3">
      <c r="A14" s="108" t="s">
        <v>93</v>
      </c>
      <c r="B14" s="111"/>
      <c r="C14" s="34"/>
    </row>
    <row r="15" s="33" customFormat="1" ht="25" customHeight="1" spans="1:3">
      <c r="A15" s="108" t="s">
        <v>94</v>
      </c>
      <c r="B15" s="111"/>
      <c r="C15" s="34"/>
    </row>
    <row r="16" s="33" customFormat="1" ht="25" customHeight="1" spans="1:3">
      <c r="A16" s="108" t="s">
        <v>95</v>
      </c>
      <c r="B16" s="111"/>
      <c r="C16" s="34"/>
    </row>
    <row r="17" s="33" customFormat="1" ht="25" customHeight="1" spans="1:3">
      <c r="A17" s="108" t="s">
        <v>96</v>
      </c>
      <c r="B17" s="111"/>
      <c r="C17" s="34"/>
    </row>
    <row r="18" s="33" customFormat="1" ht="25" customHeight="1" spans="1:3">
      <c r="A18" s="108" t="s">
        <v>97</v>
      </c>
      <c r="B18" s="111"/>
      <c r="C18" s="34"/>
    </row>
    <row r="19" s="33" customFormat="1" ht="25" customHeight="1" spans="1:3">
      <c r="A19" s="108" t="s">
        <v>98</v>
      </c>
      <c r="B19" s="112">
        <f>B20+B23+B26+B27</f>
        <v>0</v>
      </c>
      <c r="C19" s="34"/>
    </row>
    <row r="20" s="33" customFormat="1" ht="25" customHeight="1" spans="1:3">
      <c r="A20" s="108" t="s">
        <v>99</v>
      </c>
      <c r="B20" s="112">
        <f>B21+B22</f>
        <v>0</v>
      </c>
      <c r="C20" s="34"/>
    </row>
    <row r="21" s="33" customFormat="1" ht="25" customHeight="1" spans="1:3">
      <c r="A21" s="108" t="s">
        <v>100</v>
      </c>
      <c r="B21" s="112"/>
      <c r="C21" s="34"/>
    </row>
    <row r="22" s="33" customFormat="1" ht="25" customHeight="1" spans="1:3">
      <c r="A22" s="108" t="s">
        <v>101</v>
      </c>
      <c r="B22" s="112"/>
      <c r="C22" s="34"/>
    </row>
    <row r="23" s="33" customFormat="1" ht="25" customHeight="1" spans="1:3">
      <c r="A23" s="108" t="s">
        <v>102</v>
      </c>
      <c r="B23" s="112">
        <f>B24+B25</f>
        <v>0</v>
      </c>
      <c r="C23" s="34"/>
    </row>
    <row r="24" s="33" customFormat="1" ht="25" customHeight="1" spans="1:3">
      <c r="A24" s="108" t="s">
        <v>103</v>
      </c>
      <c r="B24" s="112"/>
      <c r="C24" s="34"/>
    </row>
    <row r="25" s="33" customFormat="1" ht="25" customHeight="1" spans="1:3">
      <c r="A25" s="108" t="s">
        <v>104</v>
      </c>
      <c r="B25" s="112"/>
      <c r="C25" s="34"/>
    </row>
    <row r="26" s="33" customFormat="1" ht="25" customHeight="1" spans="1:3">
      <c r="A26" s="108" t="s">
        <v>105</v>
      </c>
      <c r="B26" s="112"/>
      <c r="C26" s="34"/>
    </row>
    <row r="27" s="33" customFormat="1" ht="25" customHeight="1" spans="1:3">
      <c r="A27" s="108" t="s">
        <v>106</v>
      </c>
      <c r="B27" s="112"/>
      <c r="C27" s="34"/>
    </row>
    <row r="28" ht="25" customHeight="1" spans="1:2">
      <c r="A28" s="113"/>
      <c r="B28" s="112"/>
    </row>
    <row r="29" s="33" customFormat="1" ht="25" customHeight="1" spans="1:3">
      <c r="A29" s="114" t="s">
        <v>107</v>
      </c>
      <c r="B29" s="115">
        <f>B5+B8+B11+B15+B16+B17+B18+B19</f>
        <v>4581398.468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3" workbookViewId="0">
      <selection activeCell="C31" sqref="C31"/>
    </sheetView>
  </sheetViews>
  <sheetFormatPr defaultColWidth="10" defaultRowHeight="13.5" outlineLevelCol="4"/>
  <cols>
    <col min="1" max="1" width="15.5" style="103" customWidth="1"/>
    <col min="2" max="2" width="20.5" style="103" customWidth="1"/>
    <col min="3" max="3" width="13.7" style="103" customWidth="1"/>
    <col min="4" max="4" width="13.3" style="103" customWidth="1"/>
    <col min="5" max="5" width="12.625" style="103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108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33</v>
      </c>
    </row>
    <row r="4" ht="22.75" customHeight="1" spans="1:5">
      <c r="A4" s="104" t="s">
        <v>109</v>
      </c>
      <c r="B4" s="104" t="s">
        <v>110</v>
      </c>
      <c r="C4" s="104" t="s">
        <v>111</v>
      </c>
      <c r="D4" s="104" t="s">
        <v>112</v>
      </c>
      <c r="E4" s="104" t="s">
        <v>113</v>
      </c>
    </row>
    <row r="5" ht="22.75" customHeight="1" spans="1:5">
      <c r="A5" s="105" t="s">
        <v>114</v>
      </c>
      <c r="B5" s="84">
        <f>C5+D5</f>
        <v>4581398.468</v>
      </c>
      <c r="C5" s="84">
        <v>4081398.468</v>
      </c>
      <c r="D5" s="84">
        <v>500000</v>
      </c>
      <c r="E5" s="84"/>
    </row>
    <row r="6" ht="24" customHeight="1" spans="1:5">
      <c r="A6" s="53" t="s">
        <v>115</v>
      </c>
      <c r="B6" s="53" t="s">
        <v>116</v>
      </c>
      <c r="C6" s="84">
        <v>124032.32</v>
      </c>
      <c r="D6" s="84"/>
      <c r="E6" s="84"/>
    </row>
    <row r="7" ht="24" customHeight="1" spans="1:5">
      <c r="A7" s="53" t="s">
        <v>117</v>
      </c>
      <c r="B7" s="53" t="s">
        <v>118</v>
      </c>
      <c r="C7" s="84">
        <v>104943.2</v>
      </c>
      <c r="D7" s="84"/>
      <c r="E7" s="84"/>
    </row>
    <row r="8" ht="24" customHeight="1" spans="1:5">
      <c r="A8" s="53" t="s">
        <v>119</v>
      </c>
      <c r="B8" s="53" t="s">
        <v>120</v>
      </c>
      <c r="C8" s="83">
        <v>104943.2</v>
      </c>
      <c r="D8" s="83"/>
      <c r="E8" s="83"/>
    </row>
    <row r="9" ht="24" customHeight="1" spans="1:5">
      <c r="A9" s="53" t="s">
        <v>121</v>
      </c>
      <c r="B9" s="53" t="s">
        <v>122</v>
      </c>
      <c r="C9" s="106">
        <v>19089.12</v>
      </c>
      <c r="D9" s="106"/>
      <c r="E9" s="106"/>
    </row>
    <row r="10" ht="24" customHeight="1" spans="1:5">
      <c r="A10" s="53" t="s">
        <v>123</v>
      </c>
      <c r="B10" s="53" t="s">
        <v>122</v>
      </c>
      <c r="C10" s="106">
        <v>19089.12</v>
      </c>
      <c r="D10" s="106"/>
      <c r="E10" s="106"/>
    </row>
    <row r="11" ht="24" customHeight="1" spans="1:5">
      <c r="A11" s="53" t="s">
        <v>124</v>
      </c>
      <c r="B11" s="53" t="s">
        <v>125</v>
      </c>
      <c r="C11" s="106">
        <v>206929</v>
      </c>
      <c r="D11" s="106"/>
      <c r="E11" s="106"/>
    </row>
    <row r="12" ht="24" customHeight="1" spans="1:5">
      <c r="A12" s="53" t="s">
        <v>126</v>
      </c>
      <c r="B12" s="53" t="s">
        <v>127</v>
      </c>
      <c r="C12" s="106">
        <v>206929</v>
      </c>
      <c r="D12" s="106"/>
      <c r="E12" s="106"/>
    </row>
    <row r="13" ht="24" customHeight="1" spans="1:5">
      <c r="A13" s="53" t="s">
        <v>128</v>
      </c>
      <c r="B13" s="53" t="s">
        <v>129</v>
      </c>
      <c r="C13" s="106">
        <v>206929</v>
      </c>
      <c r="D13" s="106"/>
      <c r="E13" s="106"/>
    </row>
    <row r="14" ht="24" customHeight="1" spans="1:5">
      <c r="A14" s="53" t="s">
        <v>130</v>
      </c>
      <c r="B14" s="53" t="s">
        <v>131</v>
      </c>
      <c r="C14" s="106">
        <v>3750437.148</v>
      </c>
      <c r="D14" s="106"/>
      <c r="E14" s="106"/>
    </row>
    <row r="15" ht="24" customHeight="1" spans="1:5">
      <c r="A15" s="53" t="s">
        <v>132</v>
      </c>
      <c r="B15" s="53" t="s">
        <v>133</v>
      </c>
      <c r="C15" s="106">
        <v>3750437.148</v>
      </c>
      <c r="D15" s="106"/>
      <c r="E15" s="106"/>
    </row>
    <row r="16" ht="24" customHeight="1" spans="1:5">
      <c r="A16" s="53" t="s">
        <v>134</v>
      </c>
      <c r="B16" s="53" t="s">
        <v>135</v>
      </c>
      <c r="C16" s="106">
        <v>3750437.148</v>
      </c>
      <c r="D16" s="106"/>
      <c r="E16" s="106"/>
    </row>
    <row r="17" ht="24" customHeight="1" spans="1:5">
      <c r="A17" s="53" t="s">
        <v>136</v>
      </c>
      <c r="B17" s="53" t="s">
        <v>137</v>
      </c>
      <c r="C17" s="106"/>
      <c r="D17" s="106">
        <v>500000</v>
      </c>
      <c r="E17" s="106"/>
    </row>
    <row r="18" ht="24" customHeight="1" spans="1:5">
      <c r="A18" s="53" t="s">
        <v>138</v>
      </c>
      <c r="B18" s="53" t="s">
        <v>139</v>
      </c>
      <c r="C18" s="106"/>
      <c r="D18" s="106">
        <v>500000</v>
      </c>
      <c r="E18" s="106"/>
    </row>
    <row r="19" ht="24" customHeight="1" spans="1:5">
      <c r="A19" s="53" t="s">
        <v>140</v>
      </c>
      <c r="B19" s="53" t="s">
        <v>139</v>
      </c>
      <c r="C19" s="106"/>
      <c r="D19" s="106">
        <v>500000</v>
      </c>
      <c r="E19" s="106"/>
    </row>
    <row r="20" ht="24" customHeight="1" spans="1:5">
      <c r="A20" s="53"/>
      <c r="B20" s="53"/>
      <c r="C20" s="106"/>
      <c r="D20" s="106"/>
      <c r="E20" s="106"/>
    </row>
    <row r="21" ht="24" customHeight="1" spans="1:5">
      <c r="A21" s="53"/>
      <c r="B21" s="53"/>
      <c r="C21" s="106"/>
      <c r="D21" s="106"/>
      <c r="E21" s="106"/>
    </row>
    <row r="22" ht="24" customHeight="1" spans="1:5">
      <c r="A22" s="53"/>
      <c r="B22" s="53"/>
      <c r="C22" s="106"/>
      <c r="D22" s="106"/>
      <c r="E22" s="106"/>
    </row>
    <row r="23" ht="24" customHeight="1" spans="1:5">
      <c r="A23" s="53"/>
      <c r="B23" s="53"/>
      <c r="C23" s="106"/>
      <c r="D23" s="106"/>
      <c r="E23" s="106"/>
    </row>
    <row r="24" ht="24" customHeight="1" spans="1:5">
      <c r="A24" s="53"/>
      <c r="B24" s="53"/>
      <c r="C24" s="106"/>
      <c r="D24" s="106"/>
      <c r="E24" s="106"/>
    </row>
    <row r="25" ht="24" customHeight="1" spans="1:5">
      <c r="A25" s="53"/>
      <c r="B25" s="53"/>
      <c r="C25" s="106"/>
      <c r="D25" s="106"/>
      <c r="E25" s="106"/>
    </row>
    <row r="26" ht="24" customHeight="1" spans="1:5">
      <c r="A26" s="53"/>
      <c r="B26" s="53"/>
      <c r="C26" s="106"/>
      <c r="D26" s="106"/>
      <c r="E26" s="106"/>
    </row>
    <row r="27" ht="24" customHeight="1" spans="1:5">
      <c r="A27" s="53"/>
      <c r="B27" s="53"/>
      <c r="C27" s="106"/>
      <c r="D27" s="106"/>
      <c r="E27" s="106"/>
    </row>
    <row r="28" ht="24" customHeight="1" spans="1:5">
      <c r="A28" s="53"/>
      <c r="B28" s="53"/>
      <c r="C28" s="106"/>
      <c r="D28" s="106"/>
      <c r="E28" s="106"/>
    </row>
    <row r="29" ht="24" customHeight="1" spans="1:5">
      <c r="A29" s="53"/>
      <c r="B29" s="53"/>
      <c r="C29" s="106"/>
      <c r="D29" s="106"/>
      <c r="E29" s="106"/>
    </row>
    <row r="30" ht="24" customHeight="1" spans="1:5">
      <c r="A30" s="53"/>
      <c r="B30" s="53"/>
      <c r="C30" s="106"/>
      <c r="D30" s="106"/>
      <c r="E30" s="106"/>
    </row>
    <row r="31" ht="24" customHeight="1" spans="1:5">
      <c r="A31" s="53"/>
      <c r="B31" s="53"/>
      <c r="C31" s="106"/>
      <c r="D31" s="106"/>
      <c r="E31" s="106"/>
    </row>
    <row r="32" ht="24" customHeight="1" spans="1:5">
      <c r="A32" s="53"/>
      <c r="B32" s="53"/>
      <c r="C32" s="106"/>
      <c r="D32" s="106"/>
      <c r="E32" s="106"/>
    </row>
    <row r="33" ht="24" customHeight="1" spans="1:5">
      <c r="A33" s="53"/>
      <c r="B33" s="53"/>
      <c r="C33" s="106"/>
      <c r="D33" s="106"/>
      <c r="E33" s="106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1" sqref="D11"/>
    </sheetView>
  </sheetViews>
  <sheetFormatPr defaultColWidth="10" defaultRowHeight="13.5" outlineLevelCol="6"/>
  <cols>
    <col min="1" max="1" width="22.5" customWidth="1"/>
    <col min="2" max="2" width="16.6916666666667" customWidth="1"/>
    <col min="3" max="3" width="33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6"/>
      <c r="B1" s="26"/>
      <c r="C1" s="26"/>
      <c r="D1" s="26"/>
      <c r="E1" s="26"/>
      <c r="F1" s="26"/>
      <c r="G1" s="26"/>
    </row>
    <row r="2" ht="39.85" customHeight="1" spans="1:7">
      <c r="A2" s="27" t="s">
        <v>141</v>
      </c>
      <c r="B2" s="27"/>
      <c r="C2" s="27"/>
      <c r="D2" s="27"/>
      <c r="E2" s="26"/>
      <c r="F2" s="26"/>
      <c r="G2" s="26"/>
    </row>
    <row r="3" ht="22.75" customHeight="1" spans="1:7">
      <c r="A3" s="28"/>
      <c r="B3" s="28"/>
      <c r="C3" s="75" t="s">
        <v>33</v>
      </c>
      <c r="D3" s="75"/>
      <c r="E3" s="28"/>
      <c r="F3" s="28"/>
      <c r="G3" s="28"/>
    </row>
    <row r="4" ht="22.75" customHeight="1" spans="1:7">
      <c r="A4" s="86" t="s">
        <v>34</v>
      </c>
      <c r="B4" s="86"/>
      <c r="C4" s="86" t="s">
        <v>35</v>
      </c>
      <c r="D4" s="86"/>
      <c r="E4" s="28"/>
      <c r="F4" s="28"/>
      <c r="G4" s="28"/>
    </row>
    <row r="5" ht="22.75" customHeight="1" spans="1:7">
      <c r="A5" s="86" t="s">
        <v>36</v>
      </c>
      <c r="B5" s="86" t="s">
        <v>37</v>
      </c>
      <c r="C5" s="86" t="s">
        <v>36</v>
      </c>
      <c r="D5" s="86" t="s">
        <v>114</v>
      </c>
      <c r="E5" s="28"/>
      <c r="F5" s="28"/>
      <c r="G5" s="28"/>
    </row>
    <row r="6" ht="22.75" customHeight="1" spans="1:7">
      <c r="A6" s="31" t="s">
        <v>142</v>
      </c>
      <c r="B6" s="93">
        <f>D6</f>
        <v>4581398.468</v>
      </c>
      <c r="C6" s="31" t="s">
        <v>143</v>
      </c>
      <c r="D6" s="93">
        <f>D37</f>
        <v>4581398.468</v>
      </c>
      <c r="E6" s="28"/>
      <c r="F6" s="28"/>
      <c r="G6" s="28"/>
    </row>
    <row r="7" ht="22.75" customHeight="1" spans="1:7">
      <c r="A7" s="31" t="s">
        <v>144</v>
      </c>
      <c r="B7" s="94"/>
      <c r="C7" s="31" t="s">
        <v>145</v>
      </c>
      <c r="D7" s="94"/>
      <c r="E7" s="28"/>
      <c r="F7" s="28"/>
      <c r="G7" s="28"/>
    </row>
    <row r="8" ht="22.75" customHeight="1" spans="1:7">
      <c r="A8" s="31" t="s">
        <v>146</v>
      </c>
      <c r="B8" s="94"/>
      <c r="C8" s="31" t="s">
        <v>147</v>
      </c>
      <c r="D8" s="94"/>
      <c r="E8" s="28"/>
      <c r="F8" s="28"/>
      <c r="G8" s="28"/>
    </row>
    <row r="9" ht="22.75" customHeight="1" spans="1:7">
      <c r="A9" s="31" t="s">
        <v>148</v>
      </c>
      <c r="B9" s="94"/>
      <c r="C9" s="31" t="s">
        <v>149</v>
      </c>
      <c r="D9" s="94"/>
      <c r="E9" s="28"/>
      <c r="F9" s="28"/>
      <c r="G9" s="28"/>
    </row>
    <row r="10" ht="22.75" customHeight="1" spans="1:7">
      <c r="A10" s="31"/>
      <c r="B10" s="95"/>
      <c r="C10" s="31" t="s">
        <v>150</v>
      </c>
      <c r="D10" s="94"/>
      <c r="E10" s="28"/>
      <c r="F10" s="28"/>
      <c r="G10" s="28"/>
    </row>
    <row r="11" ht="22.75" customHeight="1" spans="1:7">
      <c r="A11" s="31"/>
      <c r="B11" s="95"/>
      <c r="C11" s="31" t="s">
        <v>151</v>
      </c>
      <c r="D11" s="94"/>
      <c r="E11" s="28"/>
      <c r="F11" s="28"/>
      <c r="G11" s="28"/>
    </row>
    <row r="12" ht="22.75" customHeight="1" spans="1:7">
      <c r="A12" s="31"/>
      <c r="B12" s="95"/>
      <c r="C12" s="31" t="s">
        <v>152</v>
      </c>
      <c r="D12" s="94"/>
      <c r="E12" s="28"/>
      <c r="F12" s="28"/>
      <c r="G12" s="28"/>
    </row>
    <row r="13" ht="22.75" customHeight="1" spans="1:7">
      <c r="A13" s="58"/>
      <c r="B13" s="89"/>
      <c r="C13" s="31" t="s">
        <v>153</v>
      </c>
      <c r="D13" s="94"/>
      <c r="E13" s="28"/>
      <c r="F13" s="28"/>
      <c r="G13" s="28"/>
    </row>
    <row r="14" s="92" customFormat="1" ht="22.75" customHeight="1" spans="1:7">
      <c r="A14" s="96"/>
      <c r="B14" s="97"/>
      <c r="C14" s="31" t="s">
        <v>154</v>
      </c>
      <c r="D14" s="94">
        <v>124032.32</v>
      </c>
      <c r="E14" s="98"/>
      <c r="F14" s="98"/>
      <c r="G14" s="99"/>
    </row>
    <row r="15" ht="22.75" customHeight="1" spans="1:7">
      <c r="A15" s="31"/>
      <c r="B15" s="95"/>
      <c r="C15" s="31" t="s">
        <v>155</v>
      </c>
      <c r="D15" s="94"/>
      <c r="E15" s="28"/>
      <c r="F15" s="28"/>
      <c r="G15" s="28"/>
    </row>
    <row r="16" s="92" customFormat="1" ht="22.75" customHeight="1" spans="1:7">
      <c r="A16" s="96"/>
      <c r="B16" s="97"/>
      <c r="C16" s="31" t="s">
        <v>156</v>
      </c>
      <c r="D16" s="94">
        <v>206929</v>
      </c>
      <c r="E16" s="98"/>
      <c r="F16" s="98"/>
      <c r="G16" s="98"/>
    </row>
    <row r="17" ht="22.75" customHeight="1" spans="1:7">
      <c r="A17" s="31"/>
      <c r="B17" s="95"/>
      <c r="C17" s="31" t="s">
        <v>157</v>
      </c>
      <c r="D17" s="94"/>
      <c r="E17" s="28"/>
      <c r="F17" s="28"/>
      <c r="G17" s="28"/>
    </row>
    <row r="18" ht="22.75" customHeight="1" spans="1:7">
      <c r="A18" s="31"/>
      <c r="B18" s="95"/>
      <c r="C18" s="31" t="s">
        <v>158</v>
      </c>
      <c r="D18" s="94"/>
      <c r="E18" s="28"/>
      <c r="F18" s="28"/>
      <c r="G18" s="28"/>
    </row>
    <row r="19" ht="22.75" customHeight="1" spans="1:7">
      <c r="A19" s="31"/>
      <c r="B19" s="31"/>
      <c r="C19" s="31" t="s">
        <v>159</v>
      </c>
      <c r="D19" s="94"/>
      <c r="E19" s="28"/>
      <c r="F19" s="28"/>
      <c r="G19" s="28"/>
    </row>
    <row r="20" ht="22.75" customHeight="1" spans="1:7">
      <c r="A20" s="31"/>
      <c r="B20" s="31"/>
      <c r="C20" s="31" t="s">
        <v>160</v>
      </c>
      <c r="D20" s="94"/>
      <c r="E20" s="28"/>
      <c r="F20" s="28"/>
      <c r="G20" s="28"/>
    </row>
    <row r="21" s="92" customFormat="1" ht="22.75" customHeight="1" spans="1:7">
      <c r="A21" s="96"/>
      <c r="B21" s="96"/>
      <c r="C21" s="31" t="s">
        <v>161</v>
      </c>
      <c r="D21" s="94">
        <v>3750437.148</v>
      </c>
      <c r="E21" s="98"/>
      <c r="F21" s="98"/>
      <c r="G21" s="98"/>
    </row>
    <row r="22" ht="22.75" customHeight="1" spans="1:7">
      <c r="A22" s="31"/>
      <c r="B22" s="31"/>
      <c r="C22" s="31" t="s">
        <v>162</v>
      </c>
      <c r="D22" s="94">
        <v>500000</v>
      </c>
      <c r="E22" s="28"/>
      <c r="F22" s="28"/>
      <c r="G22" s="28"/>
    </row>
    <row r="23" ht="22.75" customHeight="1" spans="1:7">
      <c r="A23" s="31"/>
      <c r="B23" s="31"/>
      <c r="C23" s="31" t="s">
        <v>163</v>
      </c>
      <c r="D23" s="94"/>
      <c r="E23" s="28"/>
      <c r="F23" s="28"/>
      <c r="G23" s="28"/>
    </row>
    <row r="24" ht="22.75" customHeight="1" spans="1:7">
      <c r="A24" s="31"/>
      <c r="B24" s="31"/>
      <c r="C24" s="31" t="s">
        <v>164</v>
      </c>
      <c r="D24" s="94"/>
      <c r="E24" s="28"/>
      <c r="F24" s="28"/>
      <c r="G24" s="28"/>
    </row>
    <row r="25" ht="22.75" customHeight="1" spans="1:7">
      <c r="A25" s="31"/>
      <c r="B25" s="31"/>
      <c r="C25" s="31" t="s">
        <v>165</v>
      </c>
      <c r="D25" s="94"/>
      <c r="E25" s="28"/>
      <c r="F25" s="28"/>
      <c r="G25" s="28"/>
    </row>
    <row r="26" ht="22.75" customHeight="1" spans="1:7">
      <c r="A26" s="31"/>
      <c r="B26" s="31"/>
      <c r="C26" s="31" t="s">
        <v>166</v>
      </c>
      <c r="D26" s="94"/>
      <c r="E26" s="28"/>
      <c r="F26" s="28"/>
      <c r="G26" s="28"/>
    </row>
    <row r="27" ht="22.75" customHeight="1" spans="1:7">
      <c r="A27" s="31"/>
      <c r="B27" s="31"/>
      <c r="C27" s="31" t="s">
        <v>167</v>
      </c>
      <c r="D27" s="94"/>
      <c r="E27" s="28"/>
      <c r="F27" s="28"/>
      <c r="G27" s="28"/>
    </row>
    <row r="28" ht="22.75" customHeight="1" spans="1:7">
      <c r="A28" s="31"/>
      <c r="B28" s="31"/>
      <c r="C28" s="31" t="s">
        <v>168</v>
      </c>
      <c r="D28" s="94"/>
      <c r="E28" s="28"/>
      <c r="F28" s="28"/>
      <c r="G28" s="28"/>
    </row>
    <row r="29" ht="22.75" customHeight="1" spans="1:7">
      <c r="A29" s="31"/>
      <c r="B29" s="31"/>
      <c r="C29" s="31" t="s">
        <v>169</v>
      </c>
      <c r="D29" s="94"/>
      <c r="E29" s="28"/>
      <c r="F29" s="28"/>
      <c r="G29" s="28"/>
    </row>
    <row r="30" ht="22.75" customHeight="1" spans="1:7">
      <c r="A30" s="31"/>
      <c r="B30" s="31"/>
      <c r="C30" s="31" t="s">
        <v>170</v>
      </c>
      <c r="D30" s="94"/>
      <c r="E30" s="28"/>
      <c r="F30" s="28"/>
      <c r="G30" s="28"/>
    </row>
    <row r="31" ht="22.75" customHeight="1" spans="1:7">
      <c r="A31" s="31"/>
      <c r="B31" s="31"/>
      <c r="C31" s="31" t="s">
        <v>171</v>
      </c>
      <c r="D31" s="94"/>
      <c r="E31" s="28"/>
      <c r="F31" s="28"/>
      <c r="G31" s="28"/>
    </row>
    <row r="32" ht="22.75" customHeight="1" spans="1:7">
      <c r="A32" s="31"/>
      <c r="B32" s="31"/>
      <c r="C32" s="31" t="s">
        <v>172</v>
      </c>
      <c r="D32" s="94"/>
      <c r="E32" s="28"/>
      <c r="F32" s="28"/>
      <c r="G32" s="28"/>
    </row>
    <row r="33" ht="22.75" customHeight="1" spans="1:7">
      <c r="A33" s="31"/>
      <c r="B33" s="31"/>
      <c r="C33" s="31" t="s">
        <v>173</v>
      </c>
      <c r="D33" s="94"/>
      <c r="E33" s="28"/>
      <c r="F33" s="28"/>
      <c r="G33" s="28"/>
    </row>
    <row r="34" ht="22.75" customHeight="1" spans="1:7">
      <c r="A34" s="31"/>
      <c r="B34" s="31"/>
      <c r="C34" s="31" t="s">
        <v>174</v>
      </c>
      <c r="D34" s="94"/>
      <c r="E34" s="28"/>
      <c r="F34" s="28"/>
      <c r="G34" s="28"/>
    </row>
    <row r="35" ht="22.75" customHeight="1" spans="1:7">
      <c r="A35" s="31"/>
      <c r="B35" s="31"/>
      <c r="C35" s="31" t="s">
        <v>175</v>
      </c>
      <c r="D35" s="94"/>
      <c r="E35" s="28"/>
      <c r="F35" s="28"/>
      <c r="G35" s="28"/>
    </row>
    <row r="36" ht="22.75" customHeight="1" spans="1:7">
      <c r="A36" s="31"/>
      <c r="B36" s="31"/>
      <c r="C36" s="31" t="s">
        <v>176</v>
      </c>
      <c r="D36" s="100"/>
      <c r="E36" s="28"/>
      <c r="F36" s="28"/>
      <c r="G36" s="28"/>
    </row>
    <row r="37" ht="22.75" customHeight="1" spans="1:7">
      <c r="A37" s="86" t="s">
        <v>177</v>
      </c>
      <c r="B37" s="101">
        <f>B6</f>
        <v>4581398.468</v>
      </c>
      <c r="C37" s="86" t="s">
        <v>178</v>
      </c>
      <c r="D37" s="102">
        <f>SUM(D7:D36)</f>
        <v>4581398.468</v>
      </c>
      <c r="E37" s="63"/>
      <c r="F37" s="28"/>
      <c r="G37" s="28"/>
    </row>
  </sheetData>
  <mergeCells count="4">
    <mergeCell ref="A2:D2"/>
    <mergeCell ref="C3:D3"/>
    <mergeCell ref="A4:B4"/>
    <mergeCell ref="C4:D4"/>
  </mergeCells>
  <pageMargins left="0.75" right="0.75" top="0.269444444444444" bottom="0.269444444444444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7" sqref="E7"/>
    </sheetView>
  </sheetViews>
  <sheetFormatPr defaultColWidth="10" defaultRowHeight="13.5" outlineLevelRow="7"/>
  <cols>
    <col min="1" max="1" width="15" customWidth="1"/>
    <col min="2" max="2" width="18.05" customWidth="1"/>
    <col min="3" max="3" width="14.925" customWidth="1"/>
    <col min="4" max="4" width="12.35" customWidth="1"/>
    <col min="5" max="5" width="15.2" customWidth="1"/>
    <col min="6" max="11" width="8.625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179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75" t="s">
        <v>33</v>
      </c>
      <c r="K3" s="75"/>
    </row>
    <row r="4" ht="22.75" customHeight="1" spans="1:11">
      <c r="A4" s="86" t="s">
        <v>180</v>
      </c>
      <c r="B4" s="86" t="s">
        <v>114</v>
      </c>
      <c r="C4" s="86" t="s">
        <v>181</v>
      </c>
      <c r="D4" s="86"/>
      <c r="E4" s="86"/>
      <c r="F4" s="86" t="s">
        <v>182</v>
      </c>
      <c r="G4" s="86"/>
      <c r="H4" s="86"/>
      <c r="I4" s="86" t="s">
        <v>183</v>
      </c>
      <c r="J4" s="86"/>
      <c r="K4" s="86"/>
    </row>
    <row r="5" ht="22.75" customHeight="1" spans="1:11">
      <c r="A5" s="86"/>
      <c r="B5" s="86"/>
      <c r="C5" s="30" t="s">
        <v>114</v>
      </c>
      <c r="D5" s="30" t="s">
        <v>111</v>
      </c>
      <c r="E5" s="30" t="s">
        <v>112</v>
      </c>
      <c r="F5" s="30" t="s">
        <v>114</v>
      </c>
      <c r="G5" s="30" t="s">
        <v>111</v>
      </c>
      <c r="H5" s="30" t="s">
        <v>112</v>
      </c>
      <c r="I5" s="30" t="s">
        <v>114</v>
      </c>
      <c r="J5" s="30" t="s">
        <v>111</v>
      </c>
      <c r="K5" s="30" t="s">
        <v>112</v>
      </c>
    </row>
    <row r="6" ht="22.75" customHeight="1" spans="1:11">
      <c r="A6" s="58" t="s">
        <v>114</v>
      </c>
      <c r="B6" s="87">
        <f>C6</f>
        <v>4581398.468</v>
      </c>
      <c r="C6" s="87">
        <f>D6+E6</f>
        <v>4581398.468</v>
      </c>
      <c r="D6" s="87">
        <v>4081398.468</v>
      </c>
      <c r="E6" s="87">
        <v>500000</v>
      </c>
      <c r="F6" s="87"/>
      <c r="G6" s="87"/>
      <c r="H6" s="87"/>
      <c r="I6" s="87"/>
      <c r="J6" s="87"/>
      <c r="K6" s="87"/>
    </row>
    <row r="7" ht="22.75" customHeight="1" spans="1:11">
      <c r="A7" s="88" t="s">
        <v>3</v>
      </c>
      <c r="B7" s="87"/>
      <c r="C7" s="87"/>
      <c r="D7" s="89"/>
      <c r="E7" s="89"/>
      <c r="F7" s="89"/>
      <c r="G7" s="89"/>
      <c r="H7" s="89"/>
      <c r="I7" s="89"/>
      <c r="J7" s="89"/>
      <c r="K7" s="89"/>
    </row>
    <row r="8" ht="22.75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9444444444444" bottom="0.26944444444444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28" sqref="D28"/>
    </sheetView>
  </sheetViews>
  <sheetFormatPr defaultColWidth="10" defaultRowHeight="13.5" outlineLevelCol="4"/>
  <cols>
    <col min="1" max="1" width="8.375" customWidth="1"/>
    <col min="2" max="2" width="21.125" customWidth="1"/>
    <col min="3" max="3" width="13" customWidth="1"/>
    <col min="4" max="4" width="13.75" customWidth="1"/>
    <col min="5" max="5" width="10.75" customWidth="1"/>
  </cols>
  <sheetData>
    <row r="1" ht="14.3" customHeight="1" spans="1:1">
      <c r="A1" s="74"/>
    </row>
    <row r="2" ht="36.9" customHeight="1" spans="1:5">
      <c r="A2" s="27" t="s">
        <v>184</v>
      </c>
      <c r="B2" s="27"/>
      <c r="C2" s="27"/>
      <c r="D2" s="27"/>
      <c r="E2" s="27"/>
    </row>
    <row r="3" ht="21.85" customHeight="1" spans="1:5">
      <c r="A3" s="28"/>
      <c r="B3" s="28"/>
      <c r="C3" s="75" t="s">
        <v>33</v>
      </c>
      <c r="D3" s="75"/>
      <c r="E3" s="75"/>
    </row>
    <row r="4" ht="22.75" customHeight="1" spans="1:5">
      <c r="A4" s="66" t="s">
        <v>109</v>
      </c>
      <c r="B4" s="66"/>
      <c r="C4" s="66" t="s">
        <v>181</v>
      </c>
      <c r="D4" s="66"/>
      <c r="E4" s="66"/>
    </row>
    <row r="5" ht="22.75" customHeight="1" spans="1:5">
      <c r="A5" s="76" t="s">
        <v>185</v>
      </c>
      <c r="B5" s="76" t="s">
        <v>186</v>
      </c>
      <c r="C5" s="77" t="s">
        <v>114</v>
      </c>
      <c r="D5" s="76" t="s">
        <v>111</v>
      </c>
      <c r="E5" s="76" t="s">
        <v>112</v>
      </c>
    </row>
    <row r="6" ht="22.75" customHeight="1" spans="1:5">
      <c r="A6" s="78"/>
      <c r="B6" s="79" t="s">
        <v>114</v>
      </c>
      <c r="C6" s="80">
        <f t="shared" ref="C6:C20" si="0">D6+E6</f>
        <v>4581398.468</v>
      </c>
      <c r="D6" s="81">
        <f>D7+D12+D15+D18</f>
        <v>4081398.468</v>
      </c>
      <c r="E6" s="81">
        <f>E7+E12+E15+E18</f>
        <v>500000</v>
      </c>
    </row>
    <row r="7" ht="29" customHeight="1" spans="1:5">
      <c r="A7" s="51" t="s">
        <v>115</v>
      </c>
      <c r="B7" s="82" t="s">
        <v>116</v>
      </c>
      <c r="C7" s="83">
        <f t="shared" si="0"/>
        <v>124032.32</v>
      </c>
      <c r="D7" s="83">
        <f>D8+D10</f>
        <v>124032.32</v>
      </c>
      <c r="E7" s="84"/>
    </row>
    <row r="8" ht="29" customHeight="1" spans="1:5">
      <c r="A8" s="51" t="s">
        <v>117</v>
      </c>
      <c r="B8" s="85" t="s">
        <v>118</v>
      </c>
      <c r="C8" s="83">
        <f t="shared" si="0"/>
        <v>104943.2</v>
      </c>
      <c r="D8" s="83">
        <f>D9</f>
        <v>104943.2</v>
      </c>
      <c r="E8" s="84"/>
    </row>
    <row r="9" ht="29" customHeight="1" spans="1:5">
      <c r="A9" s="54" t="s">
        <v>119</v>
      </c>
      <c r="B9" s="85" t="s">
        <v>120</v>
      </c>
      <c r="C9" s="83">
        <f t="shared" si="0"/>
        <v>104943.2</v>
      </c>
      <c r="D9" s="83">
        <v>104943.2</v>
      </c>
      <c r="E9" s="83"/>
    </row>
    <row r="10" ht="29" customHeight="1" spans="1:5">
      <c r="A10" s="54" t="s">
        <v>121</v>
      </c>
      <c r="B10" s="54" t="s">
        <v>122</v>
      </c>
      <c r="C10" s="83">
        <f t="shared" si="0"/>
        <v>19089.12</v>
      </c>
      <c r="D10" s="52">
        <v>19089.12</v>
      </c>
      <c r="E10" s="52"/>
    </row>
    <row r="11" ht="29" customHeight="1" spans="1:5">
      <c r="A11" s="54" t="s">
        <v>123</v>
      </c>
      <c r="B11" s="54" t="s">
        <v>122</v>
      </c>
      <c r="C11" s="83">
        <f t="shared" si="0"/>
        <v>19089.12</v>
      </c>
      <c r="D11" s="52">
        <v>19089.12</v>
      </c>
      <c r="E11" s="52"/>
    </row>
    <row r="12" ht="29" customHeight="1" spans="1:5">
      <c r="A12" s="54" t="s">
        <v>124</v>
      </c>
      <c r="B12" s="54" t="s">
        <v>125</v>
      </c>
      <c r="C12" s="83">
        <f t="shared" si="0"/>
        <v>206929</v>
      </c>
      <c r="D12" s="52">
        <f>D13</f>
        <v>206929</v>
      </c>
      <c r="E12" s="52"/>
    </row>
    <row r="13" ht="29" customHeight="1" spans="1:5">
      <c r="A13" s="54" t="s">
        <v>126</v>
      </c>
      <c r="B13" s="54" t="s">
        <v>127</v>
      </c>
      <c r="C13" s="83">
        <f t="shared" si="0"/>
        <v>206929</v>
      </c>
      <c r="D13" s="52">
        <f>D14</f>
        <v>206929</v>
      </c>
      <c r="E13" s="52"/>
    </row>
    <row r="14" ht="29" customHeight="1" spans="1:5">
      <c r="A14" s="54" t="s">
        <v>128</v>
      </c>
      <c r="B14" s="54" t="s">
        <v>129</v>
      </c>
      <c r="C14" s="83">
        <f t="shared" si="0"/>
        <v>206929</v>
      </c>
      <c r="D14" s="52">
        <v>206929</v>
      </c>
      <c r="E14" s="52"/>
    </row>
    <row r="15" ht="29" customHeight="1" spans="1:5">
      <c r="A15" s="54" t="s">
        <v>130</v>
      </c>
      <c r="B15" s="54" t="s">
        <v>131</v>
      </c>
      <c r="C15" s="83">
        <f t="shared" si="0"/>
        <v>3750437.148</v>
      </c>
      <c r="D15" s="52">
        <f>D16</f>
        <v>3750437.148</v>
      </c>
      <c r="E15" s="52"/>
    </row>
    <row r="16" ht="29" customHeight="1" spans="1:5">
      <c r="A16" s="54" t="s">
        <v>132</v>
      </c>
      <c r="B16" s="54" t="s">
        <v>133</v>
      </c>
      <c r="C16" s="83">
        <f t="shared" si="0"/>
        <v>3750437.148</v>
      </c>
      <c r="D16" s="52">
        <f>D17</f>
        <v>3750437.148</v>
      </c>
      <c r="E16" s="52"/>
    </row>
    <row r="17" ht="29" customHeight="1" spans="1:5">
      <c r="A17" s="54" t="s">
        <v>134</v>
      </c>
      <c r="B17" s="54" t="s">
        <v>135</v>
      </c>
      <c r="C17" s="83">
        <f t="shared" si="0"/>
        <v>3750437.148</v>
      </c>
      <c r="D17" s="52">
        <v>3750437.148</v>
      </c>
      <c r="E17" s="52"/>
    </row>
    <row r="18" ht="29" customHeight="1" spans="1:5">
      <c r="A18" s="54" t="s">
        <v>136</v>
      </c>
      <c r="B18" s="54" t="s">
        <v>137</v>
      </c>
      <c r="C18" s="83">
        <f t="shared" si="0"/>
        <v>500000</v>
      </c>
      <c r="D18" s="52"/>
      <c r="E18" s="52">
        <f>E19</f>
        <v>500000</v>
      </c>
    </row>
    <row r="19" ht="29" customHeight="1" spans="1:5">
      <c r="A19" s="54" t="s">
        <v>138</v>
      </c>
      <c r="B19" s="54" t="s">
        <v>139</v>
      </c>
      <c r="C19" s="83">
        <f t="shared" si="0"/>
        <v>500000</v>
      </c>
      <c r="D19" s="52"/>
      <c r="E19" s="52">
        <f>E20</f>
        <v>500000</v>
      </c>
    </row>
    <row r="20" ht="29" customHeight="1" spans="1:5">
      <c r="A20" s="54" t="s">
        <v>140</v>
      </c>
      <c r="B20" s="54" t="s">
        <v>139</v>
      </c>
      <c r="C20" s="83">
        <f t="shared" si="0"/>
        <v>500000</v>
      </c>
      <c r="D20" s="52"/>
      <c r="E20" s="52">
        <v>500000</v>
      </c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22" sqref="C22"/>
    </sheetView>
  </sheetViews>
  <sheetFormatPr defaultColWidth="10" defaultRowHeight="13.5" outlineLevelCol="4"/>
  <cols>
    <col min="1" max="1" width="7.125" customWidth="1"/>
    <col min="2" max="2" width="22.375" customWidth="1"/>
    <col min="3" max="3" width="19.675" style="60" customWidth="1"/>
    <col min="4" max="4" width="12.875" style="60" customWidth="1"/>
    <col min="5" max="5" width="12.125" style="60" customWidth="1"/>
  </cols>
  <sheetData>
    <row r="1" ht="18.05" customHeight="1" spans="1:5">
      <c r="A1" s="26"/>
      <c r="B1" s="26"/>
      <c r="C1" s="61"/>
      <c r="D1" s="61"/>
      <c r="E1" s="61"/>
    </row>
    <row r="2" ht="39.85" customHeight="1" spans="1:5">
      <c r="A2" s="27" t="s">
        <v>187</v>
      </c>
      <c r="B2" s="27"/>
      <c r="C2" s="62"/>
      <c r="D2" s="62"/>
      <c r="E2" s="62"/>
    </row>
    <row r="3" ht="22.75" customHeight="1" spans="1:5">
      <c r="A3" s="63"/>
      <c r="B3" s="63"/>
      <c r="C3" s="64"/>
      <c r="D3" s="64"/>
      <c r="E3" s="65" t="s">
        <v>33</v>
      </c>
    </row>
    <row r="4" ht="22.75" customHeight="1" spans="1:5">
      <c r="A4" s="66" t="s">
        <v>188</v>
      </c>
      <c r="B4" s="66"/>
      <c r="C4" s="67" t="s">
        <v>189</v>
      </c>
      <c r="D4" s="67"/>
      <c r="E4" s="67"/>
    </row>
    <row r="5" ht="22.75" customHeight="1" spans="1:5">
      <c r="A5" s="66" t="s">
        <v>185</v>
      </c>
      <c r="B5" s="66" t="s">
        <v>186</v>
      </c>
      <c r="C5" s="67" t="s">
        <v>114</v>
      </c>
      <c r="D5" s="67" t="s">
        <v>190</v>
      </c>
      <c r="E5" s="67" t="s">
        <v>191</v>
      </c>
    </row>
    <row r="6" ht="22.75" customHeight="1" spans="1:5">
      <c r="A6" s="66"/>
      <c r="B6" s="68" t="s">
        <v>114</v>
      </c>
      <c r="C6" s="69">
        <f>D6+E6</f>
        <v>4081398.4679</v>
      </c>
      <c r="D6" s="69">
        <f>D7+D24</f>
        <v>3701962.7499</v>
      </c>
      <c r="E6" s="69">
        <f>E15</f>
        <v>379435.718</v>
      </c>
    </row>
    <row r="7" ht="27" customHeight="1" spans="1:5">
      <c r="A7" s="51" t="s">
        <v>192</v>
      </c>
      <c r="B7" s="51" t="s">
        <v>193</v>
      </c>
      <c r="C7" s="70">
        <f>D7</f>
        <v>3597019.5499</v>
      </c>
      <c r="D7" s="71">
        <f>SUM(D8:D14)</f>
        <v>3597019.5499</v>
      </c>
      <c r="E7" s="72"/>
    </row>
    <row r="8" ht="27" customHeight="1" spans="1:5">
      <c r="A8" s="51" t="s">
        <v>194</v>
      </c>
      <c r="B8" s="54" t="s">
        <v>195</v>
      </c>
      <c r="C8" s="70">
        <v>1328832</v>
      </c>
      <c r="D8" s="71">
        <v>1328832</v>
      </c>
      <c r="E8" s="71"/>
    </row>
    <row r="9" ht="27" customHeight="1" spans="1:5">
      <c r="A9" s="51" t="s">
        <v>196</v>
      </c>
      <c r="B9" s="54" t="s">
        <v>197</v>
      </c>
      <c r="C9" s="73">
        <v>834822.42</v>
      </c>
      <c r="D9" s="73">
        <v>834822.42</v>
      </c>
      <c r="E9" s="73"/>
    </row>
    <row r="10" ht="27" customHeight="1" spans="1:5">
      <c r="A10" s="51" t="s">
        <v>198</v>
      </c>
      <c r="B10" s="54" t="s">
        <v>199</v>
      </c>
      <c r="C10" s="73">
        <v>656200</v>
      </c>
      <c r="D10" s="73">
        <v>704547</v>
      </c>
      <c r="E10" s="73"/>
    </row>
    <row r="11" ht="27" customHeight="1" spans="1:5">
      <c r="A11" s="51" t="s">
        <v>200</v>
      </c>
      <c r="B11" s="54" t="s">
        <v>201</v>
      </c>
      <c r="C11" s="73"/>
      <c r="D11" s="73"/>
      <c r="E11" s="73"/>
    </row>
    <row r="12" ht="27" customHeight="1" spans="1:5">
      <c r="A12" s="51" t="s">
        <v>202</v>
      </c>
      <c r="B12" s="54" t="s">
        <v>203</v>
      </c>
      <c r="C12" s="73">
        <v>502800</v>
      </c>
      <c r="D12" s="73">
        <v>502800</v>
      </c>
      <c r="E12" s="73"/>
    </row>
    <row r="13" ht="27" customHeight="1" spans="1:5">
      <c r="A13" s="51" t="s">
        <v>204</v>
      </c>
      <c r="B13" s="54" t="s">
        <v>205</v>
      </c>
      <c r="C13" s="73">
        <v>206929.0035</v>
      </c>
      <c r="D13" s="73">
        <v>206929.0035</v>
      </c>
      <c r="E13" s="73"/>
    </row>
    <row r="14" ht="27" customHeight="1" spans="1:5">
      <c r="A14" s="51" t="s">
        <v>206</v>
      </c>
      <c r="B14" s="54" t="s">
        <v>207</v>
      </c>
      <c r="C14" s="73">
        <v>19089.1134</v>
      </c>
      <c r="D14" s="73">
        <f>19089.1134+0.013</f>
        <v>19089.1264</v>
      </c>
      <c r="E14" s="73"/>
    </row>
    <row r="15" ht="27" customHeight="1" spans="1:5">
      <c r="A15" s="54" t="s">
        <v>208</v>
      </c>
      <c r="B15" s="54" t="s">
        <v>209</v>
      </c>
      <c r="C15" s="73">
        <v>379435.718</v>
      </c>
      <c r="D15" s="73"/>
      <c r="E15" s="73">
        <v>379435.718</v>
      </c>
    </row>
    <row r="16" ht="27" customHeight="1" spans="1:5">
      <c r="A16" s="54" t="s">
        <v>210</v>
      </c>
      <c r="B16" s="54" t="s">
        <v>211</v>
      </c>
      <c r="C16" s="73">
        <v>40000</v>
      </c>
      <c r="D16" s="73"/>
      <c r="E16" s="73">
        <v>40000</v>
      </c>
    </row>
    <row r="17" ht="27" customHeight="1" spans="1:5">
      <c r="A17" s="54" t="s">
        <v>212</v>
      </c>
      <c r="B17" s="54" t="s">
        <v>213</v>
      </c>
      <c r="C17" s="73">
        <v>10000</v>
      </c>
      <c r="D17" s="73"/>
      <c r="E17" s="73">
        <v>10000</v>
      </c>
    </row>
    <row r="18" ht="27" customHeight="1" spans="1:5">
      <c r="A18" s="54" t="s">
        <v>214</v>
      </c>
      <c r="B18" s="54" t="s">
        <v>215</v>
      </c>
      <c r="C18" s="73">
        <v>5000</v>
      </c>
      <c r="D18" s="73"/>
      <c r="E18" s="73">
        <v>5000</v>
      </c>
    </row>
    <row r="19" ht="27" customHeight="1" spans="1:5">
      <c r="A19" s="54" t="s">
        <v>216</v>
      </c>
      <c r="B19" s="54" t="s">
        <v>217</v>
      </c>
      <c r="C19" s="73">
        <v>35000</v>
      </c>
      <c r="D19" s="73"/>
      <c r="E19" s="73">
        <v>35000</v>
      </c>
    </row>
    <row r="20" ht="27" customHeight="1" spans="1:5">
      <c r="A20" s="54" t="s">
        <v>218</v>
      </c>
      <c r="B20" s="54" t="s">
        <v>219</v>
      </c>
      <c r="C20" s="73">
        <v>80000</v>
      </c>
      <c r="D20" s="73"/>
      <c r="E20" s="73">
        <v>80000</v>
      </c>
    </row>
    <row r="21" ht="27" customHeight="1" spans="1:5">
      <c r="A21" s="54" t="s">
        <v>220</v>
      </c>
      <c r="B21" s="54" t="s">
        <v>221</v>
      </c>
      <c r="C21" s="73">
        <v>47055.078</v>
      </c>
      <c r="D21" s="73"/>
      <c r="E21" s="73">
        <v>47055.078</v>
      </c>
    </row>
    <row r="22" ht="27" customHeight="1" spans="1:5">
      <c r="A22" s="54" t="s">
        <v>222</v>
      </c>
      <c r="B22" s="54" t="s">
        <v>223</v>
      </c>
      <c r="C22" s="73">
        <v>39980.64</v>
      </c>
      <c r="D22" s="73"/>
      <c r="E22" s="73">
        <v>39980.64</v>
      </c>
    </row>
    <row r="23" ht="27" customHeight="1" spans="1:5">
      <c r="A23" s="54" t="s">
        <v>224</v>
      </c>
      <c r="B23" s="54" t="s">
        <v>225</v>
      </c>
      <c r="C23" s="73">
        <v>122400</v>
      </c>
      <c r="D23" s="73"/>
      <c r="E23" s="73">
        <v>122400</v>
      </c>
    </row>
    <row r="24" ht="27" customHeight="1" spans="1:5">
      <c r="A24" s="54" t="s">
        <v>226</v>
      </c>
      <c r="B24" s="54" t="s">
        <v>227</v>
      </c>
      <c r="C24" s="73">
        <v>104943.2</v>
      </c>
      <c r="D24" s="73">
        <v>104943.2</v>
      </c>
      <c r="E24" s="73"/>
    </row>
    <row r="25" ht="27" customHeight="1" spans="1:5">
      <c r="A25" s="54" t="s">
        <v>228</v>
      </c>
      <c r="B25" s="54" t="s">
        <v>229</v>
      </c>
      <c r="C25" s="73">
        <v>104943.2</v>
      </c>
      <c r="D25" s="73">
        <v>104943.2</v>
      </c>
      <c r="E25" s="73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8" sqref="H8"/>
    </sheetView>
  </sheetViews>
  <sheetFormatPr defaultColWidth="10" defaultRowHeight="13.5" outlineLevelCol="7"/>
  <cols>
    <col min="1" max="1" width="14.75" customWidth="1"/>
    <col min="2" max="2" width="9.76666666666667" customWidth="1"/>
    <col min="3" max="3" width="12.9166666666667" customWidth="1"/>
    <col min="4" max="7" width="9.76666666666667" customWidth="1"/>
    <col min="8" max="8" width="13.625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56" t="s">
        <v>230</v>
      </c>
      <c r="B2" s="56"/>
      <c r="C2" s="56"/>
      <c r="D2" s="56"/>
      <c r="E2" s="56"/>
      <c r="F2" s="56"/>
      <c r="G2" s="56"/>
      <c r="H2" s="56"/>
    </row>
    <row r="3" ht="22.75" customHeight="1" spans="1:8">
      <c r="A3" s="26"/>
      <c r="B3" s="26"/>
      <c r="C3" s="26"/>
      <c r="D3" s="26"/>
      <c r="E3" s="26"/>
      <c r="F3" s="26"/>
      <c r="G3" s="26"/>
      <c r="H3" s="57" t="s">
        <v>33</v>
      </c>
    </row>
    <row r="4" ht="22.75" customHeight="1" spans="1:8">
      <c r="A4" s="30" t="s">
        <v>180</v>
      </c>
      <c r="B4" s="30" t="s">
        <v>231</v>
      </c>
      <c r="C4" s="30"/>
      <c r="D4" s="30"/>
      <c r="E4" s="30"/>
      <c r="F4" s="30"/>
      <c r="G4" s="30" t="s">
        <v>232</v>
      </c>
      <c r="H4" s="30" t="s">
        <v>233</v>
      </c>
    </row>
    <row r="5" ht="22.75" customHeight="1" spans="1:8">
      <c r="A5" s="30"/>
      <c r="B5" s="30" t="s">
        <v>114</v>
      </c>
      <c r="C5" s="30" t="s">
        <v>234</v>
      </c>
      <c r="D5" s="30" t="s">
        <v>235</v>
      </c>
      <c r="E5" s="30" t="s">
        <v>236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237</v>
      </c>
      <c r="F6" s="30" t="s">
        <v>238</v>
      </c>
      <c r="G6" s="30"/>
      <c r="H6" s="30"/>
    </row>
    <row r="7" ht="22.75" customHeight="1" spans="1:8">
      <c r="A7" s="58" t="s">
        <v>114</v>
      </c>
      <c r="B7" s="59"/>
      <c r="C7" s="59"/>
      <c r="D7" s="59"/>
      <c r="E7" s="59"/>
      <c r="F7" s="59"/>
      <c r="G7" s="59"/>
      <c r="H7" s="59"/>
    </row>
    <row r="8" ht="22.75" customHeight="1" spans="1:8">
      <c r="A8" s="58" t="s">
        <v>3</v>
      </c>
      <c r="B8" s="59">
        <v>80000</v>
      </c>
      <c r="C8" s="59"/>
      <c r="D8" s="59">
        <v>80000</v>
      </c>
      <c r="E8" s="59"/>
      <c r="F8" s="59"/>
      <c r="G8" s="59"/>
      <c r="H8" s="59"/>
    </row>
    <row r="9" ht="22.75" customHeight="1" spans="1:8">
      <c r="A9" s="31"/>
      <c r="B9" s="32"/>
      <c r="C9" s="32"/>
      <c r="D9" s="32"/>
      <c r="E9" s="32"/>
      <c r="F9" s="32"/>
      <c r="G9" s="32"/>
      <c r="H9" s="3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1" sqref="C1"/>
    </sheetView>
  </sheetViews>
  <sheetFormatPr defaultColWidth="10" defaultRowHeight="15"/>
  <cols>
    <col min="1" max="1" width="7.125" customWidth="1"/>
    <col min="2" max="2" width="7.375" style="34" customWidth="1"/>
    <col min="3" max="3" width="19.5" style="34" customWidth="1"/>
    <col min="4" max="4" width="13.25" customWidth="1"/>
    <col min="5" max="5" width="12" customWidth="1"/>
    <col min="6" max="6" width="9.625" customWidth="1"/>
    <col min="7" max="11" width="9.76666666666667" customWidth="1"/>
  </cols>
  <sheetData>
    <row r="1" ht="14.3" customHeight="1" spans="1:11">
      <c r="A1" s="26"/>
      <c r="B1" s="42"/>
      <c r="C1" s="43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239</v>
      </c>
      <c r="B2" s="36"/>
      <c r="C2" s="36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/>
      <c r="D3" s="28"/>
      <c r="E3" s="28"/>
      <c r="F3" s="28" t="s">
        <v>33</v>
      </c>
      <c r="G3" s="26"/>
      <c r="H3" s="26"/>
      <c r="I3" s="26"/>
      <c r="J3" s="26"/>
      <c r="K3" s="26"/>
    </row>
    <row r="4" ht="22.75" customHeight="1" spans="1:11">
      <c r="A4" s="44" t="s">
        <v>240</v>
      </c>
      <c r="B4" s="45" t="s">
        <v>241</v>
      </c>
      <c r="C4" s="46" t="s">
        <v>242</v>
      </c>
      <c r="D4" s="44" t="s">
        <v>114</v>
      </c>
      <c r="E4" s="44" t="s">
        <v>111</v>
      </c>
      <c r="F4" s="44" t="s">
        <v>112</v>
      </c>
      <c r="G4" s="26"/>
      <c r="H4" s="26"/>
      <c r="I4" s="26"/>
      <c r="J4" s="26"/>
      <c r="K4" s="26"/>
    </row>
    <row r="5" ht="28" customHeight="1" spans="1:11">
      <c r="A5" s="44"/>
      <c r="B5" s="47"/>
      <c r="C5" s="48" t="s">
        <v>114</v>
      </c>
      <c r="D5" s="49">
        <f>D6</f>
        <v>379435.718</v>
      </c>
      <c r="E5" s="49">
        <f>E6</f>
        <v>379435.718</v>
      </c>
      <c r="F5" s="49"/>
      <c r="G5" s="28"/>
      <c r="H5" s="28"/>
      <c r="I5" s="28"/>
      <c r="J5" s="28"/>
      <c r="K5" s="28"/>
    </row>
    <row r="6" ht="28" customHeight="1" spans="1:6">
      <c r="A6" s="50">
        <v>1</v>
      </c>
      <c r="B6" s="47" t="s">
        <v>208</v>
      </c>
      <c r="C6" s="51" t="s">
        <v>209</v>
      </c>
      <c r="D6" s="52">
        <v>379435.718</v>
      </c>
      <c r="E6" s="52">
        <v>379435.718</v>
      </c>
      <c r="F6" s="52"/>
    </row>
    <row r="7" ht="28" customHeight="1" spans="1:6">
      <c r="A7" s="50">
        <v>2</v>
      </c>
      <c r="B7" s="53" t="s">
        <v>210</v>
      </c>
      <c r="C7" s="54" t="s">
        <v>211</v>
      </c>
      <c r="D7" s="52">
        <v>40000</v>
      </c>
      <c r="E7" s="52">
        <v>40000</v>
      </c>
      <c r="F7" s="52"/>
    </row>
    <row r="8" ht="28" customHeight="1" spans="1:6">
      <c r="A8" s="50">
        <v>3</v>
      </c>
      <c r="B8" s="53" t="s">
        <v>212</v>
      </c>
      <c r="C8" s="54" t="s">
        <v>213</v>
      </c>
      <c r="D8" s="52">
        <v>10000</v>
      </c>
      <c r="E8" s="52">
        <v>10000</v>
      </c>
      <c r="F8" s="52"/>
    </row>
    <row r="9" ht="28" customHeight="1" spans="1:6">
      <c r="A9" s="50">
        <v>4</v>
      </c>
      <c r="B9" s="53" t="s">
        <v>214</v>
      </c>
      <c r="C9" s="54" t="s">
        <v>215</v>
      </c>
      <c r="D9" s="52">
        <v>5000</v>
      </c>
      <c r="E9" s="52">
        <v>5000</v>
      </c>
      <c r="F9" s="52"/>
    </row>
    <row r="10" ht="28" customHeight="1" spans="1:6">
      <c r="A10" s="50">
        <v>5</v>
      </c>
      <c r="B10" s="53" t="s">
        <v>216</v>
      </c>
      <c r="C10" s="54" t="s">
        <v>217</v>
      </c>
      <c r="D10" s="52">
        <v>35000</v>
      </c>
      <c r="E10" s="52">
        <v>35000</v>
      </c>
      <c r="F10" s="52"/>
    </row>
    <row r="11" ht="28" customHeight="1" spans="1:6">
      <c r="A11" s="50">
        <v>6</v>
      </c>
      <c r="B11" s="53" t="s">
        <v>218</v>
      </c>
      <c r="C11" s="54" t="s">
        <v>219</v>
      </c>
      <c r="D11" s="52">
        <v>80000</v>
      </c>
      <c r="E11" s="52">
        <v>80000</v>
      </c>
      <c r="F11" s="52"/>
    </row>
    <row r="12" ht="28" customHeight="1" spans="1:6">
      <c r="A12" s="50">
        <v>7</v>
      </c>
      <c r="B12" s="53" t="s">
        <v>220</v>
      </c>
      <c r="C12" s="54" t="s">
        <v>221</v>
      </c>
      <c r="D12" s="52">
        <v>47055.078</v>
      </c>
      <c r="E12" s="55">
        <v>47055.078</v>
      </c>
      <c r="F12" s="52"/>
    </row>
    <row r="13" ht="28" customHeight="1" spans="1:6">
      <c r="A13" s="50">
        <v>8</v>
      </c>
      <c r="B13" s="53" t="s">
        <v>222</v>
      </c>
      <c r="C13" s="54" t="s">
        <v>223</v>
      </c>
      <c r="D13" s="52">
        <v>39980.64</v>
      </c>
      <c r="E13" s="52">
        <v>39980.64</v>
      </c>
      <c r="F13" s="52"/>
    </row>
    <row r="14" ht="28" customHeight="1" spans="1:6">
      <c r="A14" s="50">
        <v>9</v>
      </c>
      <c r="B14" s="53" t="s">
        <v>224</v>
      </c>
      <c r="C14" s="54" t="s">
        <v>225</v>
      </c>
      <c r="D14" s="52">
        <v>122400</v>
      </c>
      <c r="E14" s="52">
        <v>122400</v>
      </c>
      <c r="F14" s="52"/>
    </row>
    <row r="15" ht="28" customHeight="1" spans="1:6">
      <c r="A15" s="52"/>
      <c r="B15" s="53"/>
      <c r="C15" s="54"/>
      <c r="D15" s="52"/>
      <c r="E15" s="52"/>
      <c r="F15" s="52"/>
    </row>
    <row r="16" ht="28" customHeight="1" spans="1:6">
      <c r="A16" s="52"/>
      <c r="B16" s="53"/>
      <c r="C16" s="54"/>
      <c r="D16" s="52"/>
      <c r="E16" s="52"/>
      <c r="F16" s="52"/>
    </row>
    <row r="17" ht="28" customHeight="1" spans="1:6">
      <c r="A17" s="52"/>
      <c r="B17" s="53"/>
      <c r="C17" s="54"/>
      <c r="D17" s="52"/>
      <c r="E17" s="52"/>
      <c r="F17" s="52"/>
    </row>
    <row r="18" ht="28" customHeight="1" spans="1:6">
      <c r="A18" s="52"/>
      <c r="B18" s="53"/>
      <c r="C18" s="54"/>
      <c r="D18" s="52"/>
      <c r="E18" s="52"/>
      <c r="F18" s="52"/>
    </row>
    <row r="19" ht="28" customHeight="1" spans="1:6">
      <c r="A19" s="52"/>
      <c r="B19" s="53"/>
      <c r="C19" s="54"/>
      <c r="D19" s="52"/>
      <c r="E19" s="52"/>
      <c r="F19" s="52"/>
    </row>
    <row r="25" ht="13.5" spans="2:3">
      <c r="B25" s="33"/>
      <c r="C25" s="33"/>
    </row>
    <row r="26" ht="13.5" spans="2:3">
      <c r="B26" s="33"/>
      <c r="C26" s="33"/>
    </row>
    <row r="27" ht="13.5" spans="2:3">
      <c r="B27" s="33"/>
      <c r="C27" s="33"/>
    </row>
  </sheetData>
  <mergeCells count="1">
    <mergeCell ref="A2:F2"/>
  </mergeCells>
  <printOptions horizontalCentered="1" vertic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243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244</v>
      </c>
      <c r="B4" s="38"/>
      <c r="C4" s="39" t="s">
        <v>37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245</v>
      </c>
      <c r="B5" s="38" t="s">
        <v>246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114</v>
      </c>
      <c r="B6" s="38"/>
      <c r="C6" s="39"/>
    </row>
    <row r="7" s="33" customFormat="1" ht="26.25" customHeight="1" spans="1:4">
      <c r="A7" s="40"/>
      <c r="B7" s="40"/>
      <c r="C7" s="41">
        <v>0</v>
      </c>
      <c r="D7" s="34"/>
    </row>
    <row r="8" ht="26.25" customHeight="1" spans="1:16">
      <c r="A8" s="40"/>
      <c r="B8" s="40"/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0"/>
      <c r="B9" s="40"/>
      <c r="C9" s="4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6" sqref="B1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247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33</v>
      </c>
    </row>
    <row r="4" ht="22.75" customHeight="1" spans="1:5">
      <c r="A4" s="30" t="s">
        <v>180</v>
      </c>
      <c r="B4" s="30" t="s">
        <v>114</v>
      </c>
      <c r="C4" s="30" t="s">
        <v>248</v>
      </c>
      <c r="D4" s="30" t="s">
        <v>249</v>
      </c>
      <c r="E4" s="30" t="s">
        <v>250</v>
      </c>
    </row>
    <row r="5" ht="22.75" customHeight="1" spans="1:5">
      <c r="A5" s="31"/>
      <c r="B5" s="32"/>
      <c r="C5" s="32"/>
      <c r="D5" s="32"/>
      <c r="E5" s="32"/>
    </row>
  </sheetData>
  <mergeCells count="1">
    <mergeCell ref="A2:E2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8" t="s">
        <v>251</v>
      </c>
      <c r="B1" s="18"/>
    </row>
    <row r="2" customFormat="1" spans="1:1">
      <c r="A2" s="19" t="s">
        <v>252</v>
      </c>
    </row>
    <row r="3" ht="15" customHeight="1" spans="1:2">
      <c r="A3" s="20" t="s">
        <v>36</v>
      </c>
      <c r="B3" s="21" t="s">
        <v>37</v>
      </c>
    </row>
    <row r="4" spans="1:2">
      <c r="A4" s="20"/>
      <c r="B4" s="21"/>
    </row>
    <row r="5" spans="1:2">
      <c r="A5" s="15" t="s">
        <v>253</v>
      </c>
      <c r="B5" s="21">
        <v>1</v>
      </c>
    </row>
    <row r="6" spans="1:2">
      <c r="A6" s="22" t="s">
        <v>254</v>
      </c>
      <c r="B6" s="23"/>
    </row>
    <row r="7" spans="1:2">
      <c r="A7" s="24" t="s">
        <v>255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customFormat="1" spans="1:1">
      <c r="A16" s="25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7" workbookViewId="0">
      <selection activeCell="M24" sqref="M24:P24"/>
    </sheetView>
  </sheetViews>
  <sheetFormatPr defaultColWidth="9" defaultRowHeight="13.5"/>
  <cols>
    <col min="4" max="16" width="5.75" customWidth="1"/>
  </cols>
  <sheetData>
    <row r="1" ht="18.75" spans="1:16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258</v>
      </c>
    </row>
    <row r="3" ht="33" customHeight="1" spans="1:16">
      <c r="A3" s="3" t="s">
        <v>259</v>
      </c>
      <c r="B3" s="8" t="s">
        <v>260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261</v>
      </c>
      <c r="B4" s="8" t="s">
        <v>262</v>
      </c>
      <c r="C4" s="10"/>
      <c r="D4" s="10"/>
      <c r="E4" s="10"/>
      <c r="F4" s="3" t="s">
        <v>263</v>
      </c>
      <c r="G4" s="3"/>
      <c r="H4" s="3"/>
      <c r="I4" s="3"/>
      <c r="J4" s="10">
        <v>18293445014</v>
      </c>
      <c r="K4" s="10"/>
      <c r="L4" s="10"/>
      <c r="M4" s="10"/>
      <c r="N4" s="10"/>
      <c r="O4" s="10"/>
      <c r="P4" s="10"/>
    </row>
    <row r="5" ht="36" customHeight="1" spans="1:16">
      <c r="A5" s="3" t="s">
        <v>264</v>
      </c>
      <c r="B5" s="3" t="s">
        <v>265</v>
      </c>
      <c r="C5" s="3"/>
      <c r="D5" s="8" t="s">
        <v>266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267</v>
      </c>
      <c r="C6" s="3"/>
      <c r="D6" s="12" t="s">
        <v>268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3"/>
      <c r="B7" s="3" t="s">
        <v>269</v>
      </c>
      <c r="C7" s="3"/>
      <c r="D7" s="14" t="s">
        <v>270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271</v>
      </c>
      <c r="C8" s="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3" t="s">
        <v>272</v>
      </c>
      <c r="B9" s="3" t="s">
        <v>273</v>
      </c>
      <c r="C9" s="3"/>
      <c r="D9" s="14" t="s">
        <v>274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275</v>
      </c>
      <c r="C10" s="15"/>
      <c r="D10" s="12" t="s">
        <v>276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6" customHeight="1" spans="1:16">
      <c r="A11" s="3"/>
      <c r="B11" s="15" t="s">
        <v>277</v>
      </c>
      <c r="C11" s="15"/>
      <c r="D11" s="3" t="s">
        <v>278</v>
      </c>
      <c r="E11" s="3"/>
      <c r="F11" s="3"/>
      <c r="G11" s="3"/>
      <c r="H11" s="3" t="s">
        <v>279</v>
      </c>
      <c r="I11" s="3"/>
      <c r="J11" s="3"/>
      <c r="K11" s="3"/>
      <c r="L11" s="3" t="s">
        <v>280</v>
      </c>
      <c r="M11" s="3"/>
      <c r="N11" s="3"/>
      <c r="O11" s="3"/>
      <c r="P11" s="3" t="s">
        <v>281</v>
      </c>
    </row>
    <row r="12" ht="36" customHeight="1" spans="1:16">
      <c r="A12" s="3"/>
      <c r="B12" s="6">
        <v>25</v>
      </c>
      <c r="C12" s="6"/>
      <c r="D12" s="5">
        <v>34</v>
      </c>
      <c r="E12" s="5"/>
      <c r="F12" s="5"/>
      <c r="G12" s="5"/>
      <c r="H12" s="5">
        <v>13</v>
      </c>
      <c r="I12" s="5"/>
      <c r="J12" s="5"/>
      <c r="K12" s="5"/>
      <c r="L12" s="5">
        <v>12</v>
      </c>
      <c r="M12" s="5"/>
      <c r="N12" s="5"/>
      <c r="O12" s="5"/>
      <c r="P12" s="5">
        <v>9</v>
      </c>
    </row>
    <row r="13" ht="36" customHeight="1" spans="1:16">
      <c r="A13" s="3" t="s">
        <v>282</v>
      </c>
      <c r="B13" s="12" t="s">
        <v>283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6" customHeight="1" spans="1:16">
      <c r="A14" s="3" t="s">
        <v>284</v>
      </c>
      <c r="B14" s="3" t="s">
        <v>285</v>
      </c>
      <c r="C14" s="3" t="s">
        <v>286</v>
      </c>
      <c r="D14" s="3"/>
      <c r="E14" s="3"/>
      <c r="F14" s="3"/>
      <c r="G14" s="3" t="s">
        <v>287</v>
      </c>
      <c r="H14" s="3"/>
      <c r="I14" s="3"/>
      <c r="J14" s="3"/>
      <c r="K14" s="3" t="s">
        <v>288</v>
      </c>
      <c r="L14" s="3"/>
      <c r="M14" s="3"/>
      <c r="N14" s="3"/>
      <c r="O14" s="3" t="s">
        <v>289</v>
      </c>
      <c r="P14" s="3"/>
    </row>
    <row r="15" ht="36" customHeight="1" spans="1:16">
      <c r="A15" s="3"/>
      <c r="B15" s="16">
        <v>2605508</v>
      </c>
      <c r="C15" s="16">
        <v>6094473.49</v>
      </c>
      <c r="D15" s="16"/>
      <c r="E15" s="16"/>
      <c r="F15" s="16"/>
      <c r="G15" s="16">
        <f>C15</f>
        <v>6094473.49</v>
      </c>
      <c r="H15" s="16"/>
      <c r="I15" s="16"/>
      <c r="J15" s="16"/>
      <c r="K15" s="17" t="s">
        <v>290</v>
      </c>
      <c r="L15" s="17"/>
      <c r="M15" s="17"/>
      <c r="N15" s="17"/>
      <c r="O15" s="16">
        <v>0</v>
      </c>
      <c r="P15" s="16"/>
    </row>
    <row r="16" ht="36" customHeight="1" spans="1:16">
      <c r="A16" s="3" t="s">
        <v>291</v>
      </c>
      <c r="B16" s="3" t="s">
        <v>292</v>
      </c>
      <c r="C16" s="3"/>
      <c r="D16" s="3"/>
      <c r="E16" s="3"/>
      <c r="F16" s="3"/>
      <c r="G16" s="3"/>
      <c r="H16" s="3"/>
      <c r="I16" s="3" t="s">
        <v>293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294</v>
      </c>
      <c r="C17" s="3"/>
      <c r="D17" s="3"/>
      <c r="E17" s="10">
        <v>50</v>
      </c>
      <c r="F17" s="10"/>
      <c r="G17" s="10"/>
      <c r="H17" s="10"/>
      <c r="I17" s="3" t="s">
        <v>190</v>
      </c>
      <c r="J17" s="3"/>
      <c r="K17" s="3"/>
      <c r="L17" s="3"/>
      <c r="M17" s="3"/>
      <c r="N17" s="10">
        <v>370.2</v>
      </c>
      <c r="O17" s="10"/>
      <c r="P17" s="10"/>
    </row>
    <row r="18" ht="36" customHeight="1" spans="1:16">
      <c r="A18" s="3"/>
      <c r="B18" s="3" t="s">
        <v>295</v>
      </c>
      <c r="C18" s="3"/>
      <c r="D18" s="3"/>
      <c r="E18" s="10">
        <v>408.14</v>
      </c>
      <c r="F18" s="10"/>
      <c r="G18" s="10"/>
      <c r="H18" s="10"/>
      <c r="I18" s="3" t="s">
        <v>191</v>
      </c>
      <c r="J18" s="3"/>
      <c r="K18" s="3"/>
      <c r="L18" s="3"/>
      <c r="M18" s="3"/>
      <c r="N18" s="10">
        <v>37.94</v>
      </c>
      <c r="O18" s="10"/>
      <c r="P18" s="10"/>
    </row>
    <row r="19" ht="36" customHeight="1" spans="1:16">
      <c r="A19" s="3"/>
      <c r="B19" s="3" t="s">
        <v>296</v>
      </c>
      <c r="C19" s="3"/>
      <c r="D19" s="3"/>
      <c r="E19" s="10"/>
      <c r="F19" s="10"/>
      <c r="G19" s="10"/>
      <c r="H19" s="10"/>
      <c r="I19" s="3" t="s">
        <v>297</v>
      </c>
      <c r="J19" s="3"/>
      <c r="K19" s="3"/>
      <c r="L19" s="3"/>
      <c r="M19" s="3"/>
      <c r="N19" s="10">
        <f>E17</f>
        <v>50</v>
      </c>
      <c r="O19" s="10"/>
      <c r="P19" s="10"/>
    </row>
    <row r="20" ht="36" customHeight="1" spans="1:16">
      <c r="A20" s="3"/>
      <c r="B20" s="3" t="s">
        <v>298</v>
      </c>
      <c r="C20" s="3"/>
      <c r="D20" s="3"/>
      <c r="E20" s="10">
        <f>SUM(E17:E19)</f>
        <v>458.14</v>
      </c>
      <c r="F20" s="10"/>
      <c r="G20" s="10"/>
      <c r="H20" s="10"/>
      <c r="I20" s="3" t="s">
        <v>299</v>
      </c>
      <c r="J20" s="3"/>
      <c r="K20" s="3"/>
      <c r="L20" s="3"/>
      <c r="M20" s="3"/>
      <c r="N20" s="10">
        <f>SUM(N17:N19)</f>
        <v>458.14</v>
      </c>
      <c r="O20" s="10"/>
      <c r="P20" s="10"/>
    </row>
    <row r="21" ht="36" customHeight="1" spans="1:16">
      <c r="A21" s="3" t="s">
        <v>300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36" customHeight="1" spans="1:16">
      <c r="A22" s="3" t="s">
        <v>301</v>
      </c>
      <c r="B22" s="3" t="s">
        <v>302</v>
      </c>
      <c r="C22" s="3"/>
      <c r="D22" s="3" t="s">
        <v>303</v>
      </c>
      <c r="E22" s="3"/>
      <c r="F22" s="3"/>
      <c r="G22" s="3"/>
      <c r="H22" s="3"/>
      <c r="I22" s="3"/>
      <c r="J22" s="3"/>
      <c r="K22" s="3"/>
      <c r="L22" s="3"/>
      <c r="M22" s="3" t="s">
        <v>304</v>
      </c>
      <c r="N22" s="3"/>
      <c r="O22" s="3"/>
      <c r="P22" s="3"/>
    </row>
    <row r="23" ht="25" customHeight="1" spans="1:16">
      <c r="A23" s="4" t="s">
        <v>305</v>
      </c>
      <c r="B23" s="4" t="s">
        <v>306</v>
      </c>
      <c r="C23" s="5"/>
      <c r="D23" s="4" t="s">
        <v>307</v>
      </c>
      <c r="E23" s="5"/>
      <c r="F23" s="5"/>
      <c r="G23" s="5"/>
      <c r="H23" s="5"/>
      <c r="I23" s="5"/>
      <c r="J23" s="5"/>
      <c r="K23" s="5"/>
      <c r="L23" s="5"/>
      <c r="M23" s="5">
        <v>100</v>
      </c>
      <c r="N23" s="5"/>
      <c r="O23" s="5"/>
      <c r="P23" s="5"/>
    </row>
    <row r="24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1"/>
      <c r="N25" s="11"/>
      <c r="O25" s="11"/>
      <c r="P25" s="11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J13" sqref="J13:K13"/>
    </sheetView>
  </sheetViews>
  <sheetFormatPr defaultColWidth="9" defaultRowHeight="13.5"/>
  <sheetData>
    <row r="1" ht="18.75" spans="1:11">
      <c r="A1" s="1" t="s">
        <v>308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258</v>
      </c>
    </row>
    <row r="3" ht="46" customHeight="1" spans="1:11">
      <c r="A3" s="3" t="s">
        <v>309</v>
      </c>
      <c r="B3" s="4" t="s">
        <v>3</v>
      </c>
      <c r="C3" s="5"/>
      <c r="D3" s="5"/>
      <c r="E3" s="5"/>
      <c r="F3" s="3" t="s">
        <v>310</v>
      </c>
      <c r="G3" s="3"/>
      <c r="H3" s="6" t="s">
        <v>311</v>
      </c>
      <c r="I3" s="10"/>
      <c r="J3" s="10"/>
      <c r="K3" s="10"/>
    </row>
    <row r="4" ht="46" customHeight="1" spans="1:11">
      <c r="A4" s="3" t="s">
        <v>312</v>
      </c>
      <c r="B4" s="7" t="s">
        <v>313</v>
      </c>
      <c r="C4" s="5"/>
      <c r="D4" s="5"/>
      <c r="E4" s="5"/>
      <c r="F4" s="3" t="s">
        <v>314</v>
      </c>
      <c r="G4" s="3"/>
      <c r="H4" s="6" t="s">
        <v>311</v>
      </c>
      <c r="I4" s="10"/>
      <c r="J4" s="10"/>
      <c r="K4" s="10"/>
    </row>
    <row r="5" ht="46" customHeight="1" spans="1:11">
      <c r="A5" s="3" t="s">
        <v>315</v>
      </c>
      <c r="B5" s="4" t="s">
        <v>316</v>
      </c>
      <c r="C5" s="5"/>
      <c r="D5" s="5"/>
      <c r="E5" s="5"/>
      <c r="F5" s="3" t="s">
        <v>317</v>
      </c>
      <c r="G5" s="3"/>
      <c r="H5" s="8" t="s">
        <v>318</v>
      </c>
      <c r="I5" s="10"/>
      <c r="J5" s="10"/>
      <c r="K5" s="10"/>
    </row>
    <row r="6" ht="46" customHeight="1" spans="1:11">
      <c r="A6" s="3" t="s">
        <v>319</v>
      </c>
      <c r="B6" s="4" t="s">
        <v>320</v>
      </c>
      <c r="C6" s="5"/>
      <c r="D6" s="5"/>
      <c r="E6" s="5"/>
      <c r="F6" s="3" t="s">
        <v>321</v>
      </c>
      <c r="G6" s="3"/>
      <c r="H6" s="8" t="s">
        <v>316</v>
      </c>
      <c r="I6" s="10"/>
      <c r="J6" s="10"/>
      <c r="K6" s="10"/>
    </row>
    <row r="7" ht="46" customHeight="1" spans="1:11">
      <c r="A7" s="3" t="s">
        <v>322</v>
      </c>
      <c r="B7" s="9" t="s">
        <v>323</v>
      </c>
      <c r="C7" s="10">
        <v>50</v>
      </c>
      <c r="D7" s="10"/>
      <c r="E7" s="9" t="s">
        <v>324</v>
      </c>
      <c r="F7" s="9"/>
      <c r="G7" s="10"/>
      <c r="H7" s="10"/>
      <c r="I7" s="9" t="s">
        <v>325</v>
      </c>
      <c r="J7" s="9"/>
      <c r="K7" s="10">
        <v>50</v>
      </c>
    </row>
    <row r="8" ht="46" customHeight="1" spans="1:11">
      <c r="A8" s="3" t="s">
        <v>326</v>
      </c>
      <c r="B8" s="4" t="s">
        <v>327</v>
      </c>
      <c r="C8" s="5"/>
      <c r="D8" s="5"/>
      <c r="E8" s="5"/>
      <c r="F8" s="5"/>
      <c r="G8" s="5"/>
      <c r="H8" s="5"/>
      <c r="I8" s="5"/>
      <c r="J8" s="5"/>
      <c r="K8" s="5"/>
    </row>
    <row r="9" ht="46" customHeight="1" spans="1:11">
      <c r="A9" s="3" t="s">
        <v>301</v>
      </c>
      <c r="B9" s="3" t="s">
        <v>302</v>
      </c>
      <c r="C9" s="3"/>
      <c r="D9" s="3" t="s">
        <v>303</v>
      </c>
      <c r="E9" s="3"/>
      <c r="F9" s="3"/>
      <c r="G9" s="3"/>
      <c r="H9" s="3"/>
      <c r="I9" s="3"/>
      <c r="J9" s="3" t="s">
        <v>328</v>
      </c>
      <c r="K9" s="3"/>
    </row>
    <row r="10" ht="46" customHeight="1" spans="1:11">
      <c r="A10" s="4" t="s">
        <v>329</v>
      </c>
      <c r="B10" s="4" t="s">
        <v>330</v>
      </c>
      <c r="C10" s="5"/>
      <c r="D10" s="4" t="s">
        <v>331</v>
      </c>
      <c r="E10" s="5"/>
      <c r="F10" s="5"/>
      <c r="G10" s="5"/>
      <c r="H10" s="5"/>
      <c r="I10" s="5"/>
      <c r="J10" s="5">
        <v>100</v>
      </c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2023-04-14T01:18:12Z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