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 tabRatio="699" activeTab="14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表2!$A$1:$B$29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<sst xmlns="http://schemas.openxmlformats.org/spreadsheetml/2006/main" count="422" uniqueCount="341">
  <si>
    <t>单位代码：</t>
  </si>
  <si>
    <t>单位名称：</t>
  </si>
  <si>
    <t>宁县统计局</t>
  </si>
  <si>
    <t>部门预算公开表</t>
  </si>
  <si>
    <t xml:space="preserve">     </t>
  </si>
  <si>
    <t>编制日期：</t>
  </si>
  <si>
    <t>部门领导：</t>
  </si>
  <si>
    <t>牛强强</t>
  </si>
  <si>
    <t>财务负责人：</t>
  </si>
  <si>
    <t>王晓军</t>
  </si>
  <si>
    <t>制表人：</t>
  </si>
  <si>
    <t>裴晶晶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</si>
  <si>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</si>
  <si>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</si>
  <si>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</si>
  <si>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</si>
  <si>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</si>
  <si>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</si>
  <si>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</si>
  <si>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</si>
  <si>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</si>
  <si>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</si>
  <si>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</si>
  <si>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</si>
  <si>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</si>
  <si>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</si>
  <si>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</si>
  <si>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</si>
  <si>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</si>
  <si>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</si>
  <si>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</si>
  <si>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</si>
  <si>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</si>
  <si>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</si>
  <si>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（１2 ）国有资本经营预算支出情况表</t>
  </si>
  <si>
    <t>（１3 ）部门（单位）整体支出绩效目标表</t>
  </si>
  <si>
    <t>（１4）项目支出绩效目标表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</si>
  <si>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</si>
  <si>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</si>
  <si>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</si>
  <si>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</si>
  <si>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</si>
  <si>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</si>
  <si>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</si>
  <si>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</si>
  <si>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</si>
  <si>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</si>
  <si>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</si>
  <si>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</si>
  <si>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</si>
  <si>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</si>
  <si>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</si>
  <si>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</si>
  <si>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</si>
  <si>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</si>
  <si>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</si>
  <si>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</si>
  <si>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</si>
  <si>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</si>
  <si>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</si>
  <si>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</si>
  <si>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</si>
  <si>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</si>
  <si>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</si>
  <si>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</si>
  <si>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</si>
  <si>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</si>
  <si>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</si>
  <si>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</si>
  <si>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</si>
  <si>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</si>
  <si>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</si>
  <si>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</si>
  <si>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</si>
  <si>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</si>
  <si>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</si>
  <si>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</si>
  <si>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</si>
  <si>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</si>
  <si>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</si>
  <si>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</si>
  <si>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</si>
  <si>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</si>
  <si>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</si>
  <si>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</si>
  <si>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</si>
  <si>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</si>
  <si>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</si>
  <si>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</si>
  <si>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</si>
  <si>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</si>
  <si>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</si>
  <si>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</si>
  <si>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</si>
  <si>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</si>
  <si>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</si>
  <si>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</si>
  <si>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</si>
  <si>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</si>
  <si>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</si>
  <si>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</si>
  <si>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</si>
  <si>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</si>
  <si>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</si>
  <si>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</si>
  <si>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</si>
  <si>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</si>
  <si>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</si>
  <si>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</si>
  <si>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</si>
  <si>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</si>
  <si>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</si>
  <si>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</si>
  <si>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</si>
  <si>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</si>
  <si>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</si>
  <si>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</si>
  <si>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</si>
  <si>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</si>
  <si>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</si>
  <si>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201一般公共服务支出</t>
  </si>
  <si>
    <t>20105统计信息事务</t>
  </si>
  <si>
    <t>2010501行政运行</t>
  </si>
  <si>
    <t>208社会保障和就业支出</t>
  </si>
  <si>
    <t>20805行政事业单位养老支出</t>
  </si>
  <si>
    <t>2080501行政单位离退休</t>
  </si>
  <si>
    <t>20899其他社会保障和就业支出</t>
  </si>
  <si>
    <t>2089999其他社会保障和就业支出</t>
  </si>
  <si>
    <t>210卫生健康支出</t>
  </si>
  <si>
    <t>21011行政事业单位医疗</t>
  </si>
  <si>
    <t>2101101行政单位医疗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</si>
  <si>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</si>
  <si>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</si>
  <si>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</si>
  <si>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</si>
  <si>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</si>
  <si>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</si>
  <si>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</si>
  <si>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</si>
  <si>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</si>
  <si>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</si>
  <si>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</si>
  <si>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</si>
  <si>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</si>
  <si>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</si>
  <si>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</si>
  <si>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</si>
  <si>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</si>
  <si>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</si>
  <si>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</si>
  <si>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</si>
  <si>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</si>
  <si>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</si>
  <si>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</si>
  <si>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</si>
  <si>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</si>
  <si>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</si>
  <si>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</si>
  <si>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</si>
  <si>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</si>
  <si>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</si>
  <si>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</si>
  <si>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</si>
  <si>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</si>
  <si>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</si>
  <si>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</si>
  <si>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</si>
  <si>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</si>
  <si>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</si>
  <si>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</si>
  <si>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</si>
  <si>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</si>
  <si>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</si>
  <si>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</si>
  <si>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</si>
  <si>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</si>
  <si>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</si>
  <si>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</si>
  <si>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一般公共服务支出</t>
  </si>
  <si>
    <t>20105</t>
  </si>
  <si>
    <t>统计信息事务</t>
  </si>
  <si>
    <t>2010501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</si>
  <si>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</si>
  <si>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</si>
  <si>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</si>
  <si>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</si>
  <si>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</si>
  <si>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</si>
  <si>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</si>
  <si>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20899</t>
  </si>
  <si>
    <t>其他社会保障和就业支出</t>
  </si>
  <si>
    <t>2089999</t>
  </si>
  <si>
    <t>210</t>
  </si>
  <si>
    <t>卫生健康支出</t>
  </si>
  <si>
    <t>行政事业单位医疗</t>
  </si>
  <si>
    <t>行政单位医疗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</si>
  <si>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</si>
  <si>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</si>
  <si>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</si>
  <si>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</si>
  <si>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</si>
  <si>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</si>
  <si>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</si>
  <si>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</si>
  <si>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</si>
  <si>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</si>
  <si>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</si>
  <si>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</si>
  <si>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</si>
  <si>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30104</t>
  </si>
  <si>
    <t xml:space="preserve">  绩效工资</t>
  </si>
  <si>
    <t>30105</t>
  </si>
  <si>
    <t xml:space="preserve">  职工基本医疗保险缴费</t>
  </si>
  <si>
    <t>30106</t>
  </si>
  <si>
    <t xml:space="preserve">  其他社会保障缴费</t>
  </si>
  <si>
    <t>302</t>
  </si>
  <si>
    <t>商品和服务支出</t>
  </si>
  <si>
    <t>30201</t>
  </si>
  <si>
    <t xml:space="preserve">  办公费</t>
  </si>
  <si>
    <t>30202</t>
  </si>
  <si>
    <t xml:space="preserve">  工会经费</t>
  </si>
  <si>
    <t>30203</t>
  </si>
  <si>
    <t xml:space="preserve">  福利费</t>
  </si>
  <si>
    <t>30204</t>
  </si>
  <si>
    <r>
      <rPr>
        <sz val="10"/>
        <rFont val="宋体"/>
        <charset val="134"/>
      </rPr>
      <t xml:space="preserve">  其他交通费用</t>
    </r>
    <r>
      <rPr>
        <b/>
        <sz val="10"/>
        <color indexed="10"/>
        <rFont val="宋体"/>
        <charset val="134"/>
      </rPr>
      <t>（车补）</t>
    </r>
  </si>
  <si>
    <t>303</t>
  </si>
  <si>
    <t>对个人和家庭的补助</t>
  </si>
  <si>
    <t>30301</t>
  </si>
  <si>
    <t xml:space="preserve">  退休费</t>
  </si>
  <si>
    <t>30302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</si>
  <si>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</si>
  <si>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</si>
  <si>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</si>
  <si>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</si>
  <si>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</si>
  <si>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</si>
  <si>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</si>
  <si>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</si>
  <si>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</si>
  <si>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</si>
  <si>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013001宁县统计局</t>
  </si>
  <si>
    <t>一般公共预算机关运行经费</t>
  </si>
  <si>
    <t>序号</t>
  </si>
  <si>
    <t>经济科目编码</t>
  </si>
  <si>
    <t>经济科目名称</t>
  </si>
  <si>
    <t>30205</t>
  </si>
  <si>
    <t>30207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</si>
  <si>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</si>
  <si>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</si>
  <si>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</si>
  <si>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</si>
  <si>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</si>
  <si>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</si>
  <si>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</si>
  <si>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</si>
  <si>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</si>
  <si>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</si>
  <si>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</si>
  <si>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</si>
  <si>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</si>
  <si>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</si>
  <si>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</si>
  <si>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</si>
  <si>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</si>
  <si>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</si>
  <si>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</si>
  <si>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部门（单位）职能</t>
  </si>
  <si>
    <t>依据</t>
  </si>
  <si>
    <r>
      <rPr>
        <sz val="9"/>
        <color rgb="FF000000"/>
        <rFont val="宋体"/>
        <charset val="1"/>
      </rPr>
      <t>根据中共甘肃省委办公厅、甘肃省人民政府印发</t>
    </r>
    <r>
      <rPr>
        <sz val="9"/>
        <color rgb="FF000000"/>
        <rFont val="Calibri"/>
        <charset val="1"/>
      </rPr>
      <t>&lt;</t>
    </r>
    <r>
      <rPr>
        <sz val="9"/>
        <color rgb="FF000000"/>
        <rFont val="宋体"/>
        <charset val="1"/>
      </rPr>
      <t>庆阳市及所辖县区机构改革方案</t>
    </r>
    <r>
      <rPr>
        <sz val="9"/>
        <color rgb="FF000000"/>
        <rFont val="Calibri"/>
        <charset val="1"/>
      </rPr>
      <t>&gt;</t>
    </r>
    <r>
      <rPr>
        <sz val="9"/>
        <color rgb="FF000000"/>
        <rFont val="宋体"/>
        <charset val="1"/>
      </rPr>
      <t>的通知</t>
    </r>
  </si>
  <si>
    <t>职能概述</t>
  </si>
  <si>
    <t>对全县国民经济和社会发展状况进行统计调查、统计分析、提供统计资料和统计咨询意见、实行统计监督的职能部门</t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</si>
  <si>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</si>
  <si>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</si>
  <si>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</si>
  <si>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</si>
  <si>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</si>
  <si>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</si>
  <si>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内设职能部门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</si>
  <si>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</si>
  <si>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</si>
  <si>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</si>
  <si>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</si>
  <si>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</si>
  <si>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</si>
  <si>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健全完善了预算管理、规范了财务管理制度、构建了合理的绩效评价体系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</si>
  <si>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</si>
  <si>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</si>
  <si>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</si>
  <si>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</si>
  <si>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</si>
  <si>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</si>
  <si>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</si>
  <si>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</si>
  <si>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</si>
  <si>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</si>
  <si>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</si>
  <si>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</si>
  <si>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</si>
  <si>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</si>
  <si>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</si>
  <si>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</si>
  <si>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</si>
  <si>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</si>
  <si>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</si>
  <si>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</si>
  <si>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成本指标</t>
  </si>
  <si>
    <t>经济成本指标</t>
  </si>
  <si>
    <t>成本可控</t>
  </si>
  <si>
    <t>产出指标</t>
  </si>
  <si>
    <t>数量指标</t>
  </si>
  <si>
    <t>本年需要158.8万元资金维持人员工资及单位运转</t>
  </si>
  <si>
    <t>满意度指标</t>
  </si>
  <si>
    <t>服务对象满意度指标</t>
  </si>
  <si>
    <t>服务对象满意</t>
  </si>
  <si>
    <t>项目支出绩效目标表</t>
  </si>
  <si>
    <t>预算单位</t>
  </si>
  <si>
    <t>项目名称</t>
  </si>
  <si>
    <t>调查点工作经费</t>
  </si>
  <si>
    <t>一级项目名称</t>
  </si>
  <si>
    <t>调查点经费</t>
  </si>
  <si>
    <t>二级项目名称</t>
  </si>
  <si>
    <t>宁县统计局调查点工作经费</t>
  </si>
  <si>
    <t>项目类型</t>
  </si>
  <si>
    <t>其他运转类</t>
  </si>
  <si>
    <t>资金用途</t>
  </si>
  <si>
    <t>统计资料印刷，城市、乡村调查点、县级样本点经费</t>
  </si>
  <si>
    <t>资金性质</t>
  </si>
  <si>
    <t>财政全额拨款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</si>
  <si>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</si>
  <si>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</si>
  <si>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</si>
  <si>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</si>
  <si>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</si>
  <si>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</si>
  <si>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r>
      <rPr>
        <b/>
        <sz val="9"/>
        <color rgb="FF000000"/>
        <rFont val="宋体"/>
        <charset val="1"/>
      </rPr>
      <t>统计资料印刷，城市、乡村调查点、县级样本点经费年底支出</t>
    </r>
    <r>
      <rPr>
        <b/>
        <sz val="9"/>
        <color rgb="FF000000"/>
        <rFont val="Calibri"/>
        <charset val="1"/>
      </rPr>
      <t>100%</t>
    </r>
  </si>
  <si>
    <t>指标目标值</t>
  </si>
  <si>
    <t>服务对象数</t>
  </si>
  <si>
    <t>效益指标</t>
  </si>
  <si>
    <t>经济效益指标</t>
  </si>
  <si>
    <t>资金利用率</t>
  </si>
  <si>
    <t>服务对象满意度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</si>
</sst>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_ "/>
    <numFmt numFmtId="179" formatCode="#,##0.00_ ;[Red]\-#,##0.00\ "/>
    <numFmt numFmtId="180" formatCode="#0.00"/>
    <numFmt numFmtId="181" formatCode="yyyy/mm/dd"/>
  </numFmts>
  <fonts count="63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rgb="FF000000"/>
      <name val="宋体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sz val="12"/>
      <name val="宋体"/>
      <charset val="134"/>
    </font>
    <font>
      <sz val="10"/>
      <name val="Hiragino Sans GB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宋体"/>
      <charset val="1"/>
    </font>
    <font>
      <b/>
      <sz val="9"/>
      <color rgb="FF000000"/>
      <name val="Calibri"/>
      <charset val="1"/>
    </font>
    <font>
      <b/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2" fillId="5" borderId="6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9" borderId="7" applyNumberFormat="0" applyFon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13" borderId="6" applyNumberFormat="0" applyAlignment="0" applyProtection="0">
      <alignment vertical="center"/>
    </xf>
    <xf numFmtId="0" fontId="55" fillId="14" borderId="11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6" fillId="0" borderId="12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18" fillId="0" borderId="0"/>
  </cellStyleXfs>
  <cellXfs count="12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 wrapText="1"/>
    </xf>
    <xf numFmtId="0" fontId="18" fillId="0" borderId="0" xfId="0" applyFont="1" applyFill="1" applyAlignment="1"/>
    <xf numFmtId="0" fontId="19" fillId="0" borderId="0" xfId="0" applyFont="1" applyFill="1" applyBorder="1" applyAlignment="1" applyProtection="1"/>
    <xf numFmtId="0" fontId="20" fillId="0" borderId="0" xfId="0" applyFont="1" applyFill="1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 vertical="center"/>
    </xf>
    <xf numFmtId="0" fontId="23" fillId="0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49" fontId="24" fillId="0" borderId="1" xfId="0" applyNumberFormat="1" applyFont="1" applyFill="1" applyBorder="1" applyAlignment="1" applyProtection="1">
      <alignment horizontal="left" vertical="center"/>
    </xf>
    <xf numFmtId="176" fontId="24" fillId="0" borderId="1" xfId="0" applyNumberFormat="1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 applyProtection="1">
      <alignment vertical="center" wrapText="1"/>
    </xf>
    <xf numFmtId="0" fontId="25" fillId="0" borderId="0" xfId="0" applyFont="1" applyFill="1" applyBorder="1" applyAlignment="1" applyProtection="1"/>
    <xf numFmtId="0" fontId="17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/>
    </xf>
    <xf numFmtId="49" fontId="26" fillId="0" borderId="1" xfId="0" applyNumberFormat="1" applyFont="1" applyFill="1" applyBorder="1" applyAlignment="1" applyProtection="1">
      <alignment horizontal="left" vertical="center" wrapText="1"/>
    </xf>
    <xf numFmtId="49" fontId="26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 wrapText="1"/>
    </xf>
    <xf numFmtId="178" fontId="22" fillId="0" borderId="3" xfId="0" applyNumberFormat="1" applyFont="1" applyFill="1" applyBorder="1" applyAlignment="1" applyProtection="1">
      <alignment horizontal="center" vertical="center"/>
    </xf>
    <xf numFmtId="49" fontId="26" fillId="0" borderId="1" xfId="0" applyNumberFormat="1" applyFont="1" applyFill="1" applyBorder="1" applyAlignment="1" applyProtection="1">
      <alignment horizontal="left" vertical="center"/>
    </xf>
    <xf numFmtId="49" fontId="27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49" fontId="22" fillId="0" borderId="1" xfId="0" applyNumberFormat="1" applyFont="1" applyFill="1" applyBorder="1" applyAlignment="1" applyProtection="1">
      <alignment horizontal="left" vertical="center"/>
    </xf>
    <xf numFmtId="49" fontId="28" fillId="0" borderId="1" xfId="0" applyNumberFormat="1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right" vertical="center" wrapText="1"/>
    </xf>
    <xf numFmtId="0" fontId="22" fillId="0" borderId="1" xfId="0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righ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179" fontId="26" fillId="0" borderId="1" xfId="0" applyNumberFormat="1" applyFont="1" applyFill="1" applyBorder="1" applyAlignment="1" applyProtection="1">
      <alignment horizontal="right" vertical="center" wrapText="1"/>
    </xf>
    <xf numFmtId="4" fontId="30" fillId="0" borderId="1" xfId="0" applyNumberFormat="1" applyFont="1" applyBorder="1" applyAlignment="1">
      <alignment vertical="center" wrapText="1"/>
    </xf>
    <xf numFmtId="4" fontId="30" fillId="0" borderId="1" xfId="0" applyNumberFormat="1" applyFont="1" applyBorder="1" applyAlignment="1">
      <alignment horizontal="right" vertical="center" wrapText="1"/>
    </xf>
    <xf numFmtId="177" fontId="28" fillId="0" borderId="1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31" fillId="0" borderId="1" xfId="0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" fontId="30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179" fontId="26" fillId="0" borderId="1" xfId="0" applyNumberFormat="1" applyFont="1" applyFill="1" applyBorder="1" applyAlignment="1" applyProtection="1">
      <alignment horizontal="right" vertical="center"/>
    </xf>
    <xf numFmtId="0" fontId="17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/>
    </xf>
    <xf numFmtId="0" fontId="30" fillId="0" borderId="2" xfId="0" applyFont="1" applyBorder="1" applyAlignment="1">
      <alignment horizontal="center" vertical="center" wrapText="1"/>
    </xf>
    <xf numFmtId="4" fontId="30" fillId="0" borderId="2" xfId="0" applyNumberFormat="1" applyFont="1" applyBorder="1" applyAlignment="1">
      <alignment horizontal="righ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4" fontId="1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4" fontId="30" fillId="0" borderId="2" xfId="0" applyNumberFormat="1" applyFont="1" applyBorder="1" applyAlignment="1">
      <alignment vertical="center" wrapText="1"/>
    </xf>
    <xf numFmtId="180" fontId="17" fillId="0" borderId="2" xfId="0" applyNumberFormat="1" applyFont="1" applyBorder="1" applyAlignment="1">
      <alignment horizontal="right" vertical="center" wrapText="1"/>
    </xf>
    <xf numFmtId="180" fontId="28" fillId="0" borderId="2" xfId="0" applyNumberFormat="1" applyFont="1" applyBorder="1" applyAlignment="1">
      <alignment horizontal="right" vertical="center" wrapText="1"/>
    </xf>
    <xf numFmtId="180" fontId="32" fillId="0" borderId="2" xfId="0" applyNumberFormat="1" applyFont="1" applyBorder="1" applyAlignment="1">
      <alignment horizontal="right" vertical="center" wrapText="1"/>
    </xf>
    <xf numFmtId="180" fontId="30" fillId="0" borderId="2" xfId="0" applyNumberFormat="1" applyFont="1" applyBorder="1" applyAlignment="1">
      <alignment vertical="center" wrapText="1"/>
    </xf>
    <xf numFmtId="180" fontId="30" fillId="0" borderId="2" xfId="0" applyNumberFormat="1" applyFont="1" applyBorder="1" applyAlignment="1">
      <alignment horizontal="right" vertical="center" wrapText="1"/>
    </xf>
    <xf numFmtId="0" fontId="17" fillId="0" borderId="4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176" fontId="26" fillId="0" borderId="1" xfId="0" applyNumberFormat="1" applyFont="1" applyFill="1" applyBorder="1" applyAlignment="1" applyProtection="1">
      <alignment horizontal="right" vertical="center" wrapText="1"/>
    </xf>
    <xf numFmtId="0" fontId="30" fillId="0" borderId="1" xfId="0" applyFont="1" applyBorder="1" applyAlignment="1">
      <alignment horizontal="right" vertical="center" wrapText="1"/>
    </xf>
    <xf numFmtId="49" fontId="33" fillId="0" borderId="1" xfId="0" applyNumberFormat="1" applyFont="1" applyFill="1" applyBorder="1" applyAlignment="1" applyProtection="1">
      <alignment horizontal="left" vertical="center"/>
    </xf>
    <xf numFmtId="176" fontId="22" fillId="0" borderId="1" xfId="0" applyNumberFormat="1" applyFont="1" applyFill="1" applyBorder="1" applyAlignment="1" applyProtection="1">
      <alignment horizontal="right" vertical="center" wrapText="1"/>
    </xf>
    <xf numFmtId="0" fontId="22" fillId="0" borderId="0" xfId="0" applyFont="1" applyFill="1" applyBorder="1" applyAlignment="1" applyProtection="1">
      <alignment vertical="center"/>
    </xf>
    <xf numFmtId="0" fontId="22" fillId="0" borderId="1" xfId="49" applyFont="1" applyFill="1" applyBorder="1" applyAlignment="1" applyProtection="1">
      <alignment vertical="center"/>
    </xf>
    <xf numFmtId="179" fontId="22" fillId="0" borderId="1" xfId="0" applyNumberFormat="1" applyFont="1" applyFill="1" applyBorder="1" applyAlignment="1" applyProtection="1">
      <alignment horizontal="right" vertical="center"/>
    </xf>
    <xf numFmtId="179" fontId="34" fillId="0" borderId="1" xfId="0" applyNumberFormat="1" applyFont="1" applyFill="1" applyBorder="1" applyAlignment="1">
      <alignment horizontal="right" vertical="center"/>
    </xf>
    <xf numFmtId="0" fontId="22" fillId="0" borderId="1" xfId="49" applyFont="1" applyBorder="1" applyAlignment="1" applyProtection="1">
      <alignment vertical="center"/>
    </xf>
    <xf numFmtId="0" fontId="26" fillId="0" borderId="1" xfId="49" applyFont="1" applyFill="1" applyBorder="1" applyAlignment="1" applyProtection="1">
      <alignment horizontal="center" vertical="center"/>
    </xf>
    <xf numFmtId="0" fontId="35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 wrapText="1"/>
    </xf>
    <xf numFmtId="179" fontId="22" fillId="0" borderId="1" xfId="49" applyNumberFormat="1" applyFont="1" applyFill="1" applyBorder="1" applyAlignment="1" applyProtection="1">
      <alignment horizontal="right" vertical="center"/>
    </xf>
    <xf numFmtId="179" fontId="22" fillId="0" borderId="1" xfId="49" applyNumberFormat="1" applyFont="1" applyFill="1" applyBorder="1" applyAlignment="1" applyProtection="1">
      <alignment horizontal="right" vertical="center" wrapText="1"/>
    </xf>
    <xf numFmtId="0" fontId="32" fillId="0" borderId="2" xfId="0" applyFont="1" applyBorder="1" applyAlignment="1">
      <alignment horizontal="right" vertical="center" wrapText="1"/>
    </xf>
    <xf numFmtId="4" fontId="15" fillId="0" borderId="2" xfId="0" applyNumberFormat="1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4" fontId="3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37" fillId="0" borderId="0" xfId="0" applyFont="1" applyBorder="1" applyAlignment="1">
      <alignment vertical="center" wrapText="1"/>
    </xf>
    <xf numFmtId="0" fontId="37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38" fillId="0" borderId="1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17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right" vertical="center" wrapText="1"/>
    </xf>
    <xf numFmtId="181" fontId="17" fillId="0" borderId="0" xfId="0" applyNumberFormat="1" applyFont="1" applyBorder="1" applyAlignment="1">
      <alignment vertical="center" wrapText="1"/>
    </xf>
    <xf numFmtId="0" fontId="28" fillId="0" borderId="0" xfId="0" applyFont="1" applyBorder="1" applyAlignment="1">
      <alignment horizontal="left" vertical="center" wrapText="1"/>
    </xf>
    <xf numFmtId="0" fontId="22" fillId="0" borderId="1" xfId="0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F12" sqref="F12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</row>
    <row r="2" ht="14.3" customHeight="1" spans="1:1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2.75" customHeight="1" spans="1:11">
      <c r="A3" s="30"/>
      <c r="B3" s="30" t="s">
        <v>0</v>
      </c>
      <c r="C3" s="121"/>
      <c r="D3" s="121"/>
      <c r="E3" s="30"/>
      <c r="F3" s="30"/>
      <c r="G3" s="30"/>
      <c r="H3" s="30"/>
      <c r="I3" s="30"/>
      <c r="J3" s="30"/>
      <c r="K3" s="30"/>
    </row>
    <row r="4" ht="22.75" customHeight="1" spans="1:11">
      <c r="A4" s="30"/>
      <c r="B4" s="30" t="s">
        <v>1</v>
      </c>
      <c r="C4" s="30" t="s">
        <v>2</v>
      </c>
      <c r="D4" s="30"/>
      <c r="E4" s="30"/>
      <c r="F4" s="30"/>
      <c r="G4" s="30"/>
      <c r="H4" s="30"/>
      <c r="I4" s="30"/>
      <c r="J4" s="30"/>
      <c r="K4" s="30"/>
    </row>
    <row r="5" ht="14.3" customHeight="1" spans="1:1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ht="78.55" customHeight="1" spans="1:11">
      <c r="A6" s="28"/>
      <c r="B6" s="122" t="s">
        <v>3</v>
      </c>
      <c r="C6" s="122"/>
      <c r="D6" s="122"/>
      <c r="E6" s="122"/>
      <c r="F6" s="122"/>
      <c r="G6" s="122"/>
      <c r="H6" s="122"/>
      <c r="I6" s="122"/>
      <c r="J6" s="122"/>
      <c r="K6" s="122"/>
    </row>
    <row r="7" ht="22.75" customHeight="1" spans="1:1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ht="22.75" customHeight="1" spans="1:1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ht="22.75" customHeight="1" spans="1:1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</row>
    <row r="10" ht="22.75" customHeight="1" spans="1:11">
      <c r="A10" s="30"/>
      <c r="B10" s="30" t="s">
        <v>4</v>
      </c>
      <c r="C10" s="30"/>
      <c r="F10" s="123" t="s">
        <v>5</v>
      </c>
      <c r="G10" s="124"/>
      <c r="H10" s="30"/>
      <c r="I10" s="30"/>
      <c r="J10" s="30"/>
      <c r="K10" s="30"/>
    </row>
    <row r="11" ht="22.75" customHeight="1" spans="1:1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ht="22.75" customHeight="1" spans="1:11">
      <c r="A12" s="30"/>
      <c r="B12" s="123" t="s">
        <v>6</v>
      </c>
      <c r="C12" s="125" t="s">
        <v>7</v>
      </c>
      <c r="D12" s="30"/>
      <c r="E12" s="123" t="s">
        <v>8</v>
      </c>
      <c r="F12" s="28" t="s">
        <v>9</v>
      </c>
      <c r="G12" s="30"/>
      <c r="H12" s="123" t="s">
        <v>10</v>
      </c>
      <c r="I12" s="28" t="s">
        <v>11</v>
      </c>
      <c r="J12" s="30"/>
      <c r="K12" s="30"/>
    </row>
    <row r="13" ht="14.3" customHeight="1" spans="1:11">
      <c r="A13" s="28"/>
      <c r="B13" s="28"/>
      <c r="C13" s="28" t="s">
        <v>12</v>
      </c>
      <c r="D13" s="28"/>
      <c r="E13" s="28"/>
      <c r="F13" s="28"/>
      <c r="G13" s="28"/>
      <c r="H13" s="28"/>
      <c r="I13" s="28"/>
      <c r="J13" s="28"/>
      <c r="K13" s="28"/>
    </row>
    <row r="14" ht="14.3" customHeight="1" spans="1:1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ht="14.3" customHeight="1" spans="1:1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10" sqref="D10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4.3" customHeight="1" spans="1:8">
      <c r="A1" s="28"/>
      <c r="B1" s="28"/>
      <c r="C1" s="28"/>
      <c r="D1" s="28"/>
      <c r="E1" s="28"/>
      <c r="F1" s="28"/>
      <c r="G1" s="28"/>
      <c r="H1" s="28"/>
    </row>
    <row r="2" ht="39.85" customHeight="1" spans="1:8">
      <c r="A2" s="58" t="s">
        <v>231</v>
      </c>
      <c r="B2" s="58"/>
      <c r="C2" s="58"/>
      <c r="D2" s="58"/>
      <c r="E2" s="58"/>
      <c r="F2" s="58"/>
      <c r="G2" s="58"/>
      <c r="H2" s="58"/>
    </row>
    <row r="3" ht="22.75" customHeight="1" spans="1:8">
      <c r="A3" s="28"/>
      <c r="B3" s="28"/>
      <c r="C3" s="28"/>
      <c r="D3" s="28"/>
      <c r="E3" s="28"/>
      <c r="F3" s="28"/>
      <c r="G3" s="28"/>
      <c r="H3" s="59" t="s">
        <v>38</v>
      </c>
    </row>
    <row r="4" ht="22.75" customHeight="1" spans="1:8">
      <c r="A4" s="32" t="s">
        <v>170</v>
      </c>
      <c r="B4" s="32" t="s">
        <v>232</v>
      </c>
      <c r="C4" s="32"/>
      <c r="D4" s="32"/>
      <c r="E4" s="32"/>
      <c r="F4" s="32"/>
      <c r="G4" s="32" t="s">
        <v>233</v>
      </c>
      <c r="H4" s="32" t="s">
        <v>234</v>
      </c>
    </row>
    <row r="5" ht="22.75" customHeight="1" spans="1:8">
      <c r="A5" s="32"/>
      <c r="B5" s="32" t="s">
        <v>119</v>
      </c>
      <c r="C5" s="32" t="s">
        <v>235</v>
      </c>
      <c r="D5" s="32" t="s">
        <v>236</v>
      </c>
      <c r="E5" s="32" t="s">
        <v>237</v>
      </c>
      <c r="F5" s="32"/>
      <c r="G5" s="32"/>
      <c r="H5" s="32"/>
    </row>
    <row r="6" ht="22.75" customHeight="1" spans="1:8">
      <c r="A6" s="32"/>
      <c r="B6" s="32"/>
      <c r="C6" s="32"/>
      <c r="D6" s="32"/>
      <c r="E6" s="32" t="s">
        <v>238</v>
      </c>
      <c r="F6" s="32" t="s">
        <v>239</v>
      </c>
      <c r="G6" s="32"/>
      <c r="H6" s="32"/>
    </row>
    <row r="7" ht="22.75" customHeight="1" spans="1:8">
      <c r="A7" s="60" t="s">
        <v>119</v>
      </c>
      <c r="B7" s="61"/>
      <c r="C7" s="61"/>
      <c r="D7" s="61"/>
      <c r="E7" s="61"/>
      <c r="F7" s="61"/>
      <c r="G7" s="61"/>
      <c r="H7" s="61"/>
    </row>
    <row r="8" ht="22.75" customHeight="1" spans="1:8">
      <c r="A8" s="126" t="s">
        <v>240</v>
      </c>
      <c r="B8" s="63"/>
      <c r="C8" s="63"/>
      <c r="D8" s="63"/>
      <c r="E8" s="63"/>
      <c r="F8" s="63"/>
      <c r="G8" s="63"/>
      <c r="H8" s="61"/>
    </row>
    <row r="9" ht="22.75" customHeight="1" spans="1:8">
      <c r="A9" s="33"/>
      <c r="B9" s="34"/>
      <c r="C9" s="34"/>
      <c r="D9" s="34"/>
      <c r="E9" s="34"/>
      <c r="F9" s="34"/>
      <c r="G9" s="34"/>
      <c r="H9" s="34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H7" sqref="H7"/>
    </sheetView>
  </sheetViews>
  <sheetFormatPr defaultColWidth="10" defaultRowHeight="15"/>
  <cols>
    <col min="1" max="1" width="9.76666666666667" customWidth="1"/>
    <col min="2" max="2" width="12" style="36" customWidth="1"/>
    <col min="3" max="3" width="29.625" style="36" customWidth="1"/>
    <col min="4" max="4" width="11.375" customWidth="1"/>
    <col min="5" max="5" width="12" customWidth="1"/>
    <col min="6" max="6" width="12.5" customWidth="1"/>
    <col min="7" max="11" width="9.76666666666667" customWidth="1"/>
  </cols>
  <sheetData>
    <row r="1" ht="14.3" customHeight="1" spans="1:11">
      <c r="A1" s="28"/>
      <c r="B1" s="44"/>
      <c r="C1" s="45"/>
      <c r="D1" s="28"/>
      <c r="E1" s="28"/>
      <c r="F1" s="28"/>
      <c r="G1" s="28"/>
      <c r="H1" s="28"/>
      <c r="I1" s="28"/>
      <c r="J1" s="28"/>
      <c r="K1" s="28"/>
    </row>
    <row r="2" ht="39.85" customHeight="1" spans="1:11">
      <c r="A2" s="29" t="s">
        <v>241</v>
      </c>
      <c r="B2" s="38"/>
      <c r="C2" s="38"/>
      <c r="D2" s="29"/>
      <c r="E2" s="29"/>
      <c r="F2" s="29"/>
      <c r="G2" s="28"/>
      <c r="H2" s="28"/>
      <c r="I2" s="28"/>
      <c r="J2" s="28"/>
      <c r="K2" s="28"/>
    </row>
    <row r="3" ht="22.75" customHeight="1" spans="1:11">
      <c r="A3" s="30"/>
      <c r="D3" s="30"/>
      <c r="E3" s="30"/>
      <c r="F3" s="30" t="s">
        <v>38</v>
      </c>
      <c r="G3" s="28"/>
      <c r="H3" s="28"/>
      <c r="I3" s="28"/>
      <c r="J3" s="28"/>
      <c r="K3" s="28"/>
    </row>
    <row r="4" ht="22.75" customHeight="1" spans="1:11">
      <c r="A4" s="46" t="s">
        <v>242</v>
      </c>
      <c r="B4" s="47" t="s">
        <v>243</v>
      </c>
      <c r="C4" s="48" t="s">
        <v>244</v>
      </c>
      <c r="D4" s="46" t="s">
        <v>119</v>
      </c>
      <c r="E4" s="46" t="s">
        <v>116</v>
      </c>
      <c r="F4" s="46" t="s">
        <v>117</v>
      </c>
      <c r="G4" s="28"/>
      <c r="H4" s="28"/>
      <c r="I4" s="28"/>
      <c r="J4" s="28"/>
      <c r="K4" s="28"/>
    </row>
    <row r="5" ht="28" customHeight="1" spans="1:11">
      <c r="A5" s="46"/>
      <c r="B5" s="49"/>
      <c r="C5" s="50" t="s">
        <v>119</v>
      </c>
      <c r="D5" s="51">
        <f>D6</f>
        <v>210521.66</v>
      </c>
      <c r="E5" s="51">
        <f>E6</f>
        <v>210521.66</v>
      </c>
      <c r="F5" s="51"/>
      <c r="G5" s="30"/>
      <c r="H5" s="30"/>
      <c r="I5" s="30"/>
      <c r="J5" s="30"/>
      <c r="K5" s="30"/>
    </row>
    <row r="6" ht="28" customHeight="1" spans="1:6">
      <c r="A6" s="52">
        <v>1</v>
      </c>
      <c r="B6" s="53" t="s">
        <v>215</v>
      </c>
      <c r="C6" s="54" t="s">
        <v>216</v>
      </c>
      <c r="D6" s="55">
        <f>SUM(D7:D10)</f>
        <v>210521.66</v>
      </c>
      <c r="E6" s="55">
        <f>SUM(E7:E10)</f>
        <v>210521.66</v>
      </c>
      <c r="F6" s="55"/>
    </row>
    <row r="7" ht="28" customHeight="1" spans="1:6">
      <c r="A7" s="52">
        <v>2</v>
      </c>
      <c r="B7" s="56" t="s">
        <v>217</v>
      </c>
      <c r="C7" s="57" t="s">
        <v>218</v>
      </c>
      <c r="D7" s="55">
        <v>110000</v>
      </c>
      <c r="E7" s="55">
        <v>110000</v>
      </c>
      <c r="F7" s="55"/>
    </row>
    <row r="8" ht="28" customHeight="1" spans="1:6">
      <c r="A8" s="52">
        <v>3</v>
      </c>
      <c r="B8" s="56" t="s">
        <v>219</v>
      </c>
      <c r="C8" s="57" t="s">
        <v>220</v>
      </c>
      <c r="D8" s="55">
        <v>28985.17</v>
      </c>
      <c r="E8" s="55">
        <v>28985.17</v>
      </c>
      <c r="F8" s="55"/>
    </row>
    <row r="9" ht="28" customHeight="1" spans="1:6">
      <c r="A9" s="52">
        <v>4</v>
      </c>
      <c r="B9" s="56" t="s">
        <v>245</v>
      </c>
      <c r="C9" s="57" t="s">
        <v>222</v>
      </c>
      <c r="D9" s="55">
        <v>24136.49</v>
      </c>
      <c r="E9" s="55">
        <v>24136.49</v>
      </c>
      <c r="F9" s="55"/>
    </row>
    <row r="10" ht="28" customHeight="1" spans="1:6">
      <c r="A10" s="52">
        <v>5</v>
      </c>
      <c r="B10" s="56" t="s">
        <v>246</v>
      </c>
      <c r="C10" s="57" t="s">
        <v>224</v>
      </c>
      <c r="D10" s="55">
        <v>47400</v>
      </c>
      <c r="E10" s="55">
        <v>47400</v>
      </c>
      <c r="F10" s="55"/>
    </row>
    <row r="16" ht="13.5" spans="2:3">
      <c r="B16" s="35"/>
      <c r="C16" s="35"/>
    </row>
    <row r="17" ht="13.5" spans="2:3">
      <c r="B17" s="35"/>
      <c r="C17" s="35"/>
    </row>
    <row r="18" ht="13.5" spans="2:3">
      <c r="B18" s="35"/>
      <c r="C18" s="35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B8" sqref="B8"/>
    </sheetView>
  </sheetViews>
  <sheetFormatPr defaultColWidth="7.875" defaultRowHeight="12.75" customHeight="1"/>
  <cols>
    <col min="1" max="1" width="17" style="36" customWidth="1"/>
    <col min="2" max="2" width="41.375" style="36" customWidth="1"/>
    <col min="3" max="3" width="29.375" style="36" customWidth="1"/>
    <col min="4" max="4" width="2.5" style="36" customWidth="1"/>
    <col min="5" max="16" width="8" style="36"/>
    <col min="17" max="16384" width="7.875" style="35"/>
  </cols>
  <sheetData>
    <row r="1" ht="15" customHeight="1" spans="1:16">
      <c r="A1" s="37"/>
      <c r="B1" s="37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ht="32.25" customHeight="1" spans="1:16">
      <c r="A2" s="38" t="s">
        <v>247</v>
      </c>
      <c r="B2" s="38"/>
      <c r="C2" s="38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ht="15" customHeight="1" spans="1:16">
      <c r="A3" s="35"/>
      <c r="B3" s="35"/>
      <c r="C3" s="39" t="s">
        <v>38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ht="25.5" customHeight="1" spans="1:16">
      <c r="A4" s="40" t="s">
        <v>248</v>
      </c>
      <c r="B4" s="40"/>
      <c r="C4" s="41" t="s">
        <v>42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ht="25.5" customHeight="1" spans="1:16">
      <c r="A5" s="40" t="s">
        <v>249</v>
      </c>
      <c r="B5" s="40" t="s">
        <v>250</v>
      </c>
      <c r="C5" s="41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="35" customFormat="1" ht="25.5" customHeight="1" spans="1:3">
      <c r="A6" s="40" t="s">
        <v>119</v>
      </c>
      <c r="B6" s="40" t="s">
        <v>2</v>
      </c>
      <c r="C6" s="41"/>
    </row>
    <row r="7" s="35" customFormat="1" ht="26.25" customHeight="1" spans="1:4">
      <c r="A7" s="42"/>
      <c r="B7" s="42"/>
      <c r="C7" s="43">
        <v>0</v>
      </c>
      <c r="D7" s="36"/>
    </row>
    <row r="8" ht="26.25" customHeight="1" spans="1:16">
      <c r="A8" s="42"/>
      <c r="B8" s="42"/>
      <c r="C8" s="43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</row>
    <row r="9" ht="26.25" customHeight="1" spans="1:16">
      <c r="A9" s="42"/>
      <c r="B9" s="42"/>
      <c r="C9" s="43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ht="26.25" customHeight="1" spans="1:3">
      <c r="A10" s="42"/>
      <c r="B10" s="42"/>
      <c r="C10" s="43"/>
    </row>
    <row r="11" ht="26.25" customHeight="1" spans="1:3">
      <c r="A11" s="42"/>
      <c r="B11" s="42"/>
      <c r="C11" s="43"/>
    </row>
    <row r="12" ht="26.25" customHeight="1" spans="1:3">
      <c r="A12" s="42"/>
      <c r="B12" s="42"/>
      <c r="C12" s="43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E30" sqref="E30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28"/>
      <c r="B1" s="28"/>
      <c r="C1" s="28"/>
      <c r="D1" s="28"/>
      <c r="E1" s="28"/>
    </row>
    <row r="2" ht="39.85" customHeight="1" spans="1:5">
      <c r="A2" s="29" t="s">
        <v>251</v>
      </c>
      <c r="B2" s="29"/>
      <c r="C2" s="29"/>
      <c r="D2" s="29"/>
      <c r="E2" s="29"/>
    </row>
    <row r="3" ht="22.75" customHeight="1" spans="1:5">
      <c r="A3" s="30"/>
      <c r="B3" s="30"/>
      <c r="C3" s="30"/>
      <c r="D3" s="30"/>
      <c r="E3" s="31" t="s">
        <v>38</v>
      </c>
    </row>
    <row r="4" ht="22.75" customHeight="1" spans="1:5">
      <c r="A4" s="32" t="s">
        <v>170</v>
      </c>
      <c r="B4" s="32" t="s">
        <v>119</v>
      </c>
      <c r="C4" s="32" t="s">
        <v>252</v>
      </c>
      <c r="D4" s="32" t="s">
        <v>253</v>
      </c>
      <c r="E4" s="32" t="s">
        <v>254</v>
      </c>
    </row>
    <row r="5" ht="22.75" customHeight="1" spans="1:5">
      <c r="A5" s="33"/>
      <c r="B5" s="34"/>
      <c r="C5" s="34"/>
      <c r="D5" s="34"/>
      <c r="E5" s="34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6"/>
  <sheetViews>
    <sheetView workbookViewId="0">
      <selection activeCell="A1" sqref="$A1:$XFD1048576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20" t="s">
        <v>255</v>
      </c>
      <c r="B1" s="20"/>
    </row>
    <row r="2" spans="1:1">
      <c r="A2" s="21" t="s">
        <v>256</v>
      </c>
    </row>
    <row r="3" ht="15" customHeight="1" spans="1:2">
      <c r="A3" s="22" t="s">
        <v>41</v>
      </c>
      <c r="B3" s="23" t="s">
        <v>42</v>
      </c>
    </row>
    <row r="4" spans="1:2">
      <c r="A4" s="22"/>
      <c r="B4" s="23"/>
    </row>
    <row r="5" spans="1:2">
      <c r="A5" s="17" t="s">
        <v>257</v>
      </c>
      <c r="B5" s="23">
        <v>1</v>
      </c>
    </row>
    <row r="6" spans="1:2">
      <c r="A6" s="24" t="s">
        <v>258</v>
      </c>
      <c r="B6" s="25"/>
    </row>
    <row r="7" spans="1:2">
      <c r="A7" s="26" t="s">
        <v>259</v>
      </c>
      <c r="B7" s="25"/>
    </row>
    <row r="8" spans="1:2">
      <c r="A8" s="26"/>
      <c r="B8" s="25"/>
    </row>
    <row r="9" spans="1:2">
      <c r="A9" s="26"/>
      <c r="B9" s="25"/>
    </row>
    <row r="10" spans="1:2">
      <c r="A10" s="26"/>
      <c r="B10" s="25"/>
    </row>
    <row r="11" spans="1:2">
      <c r="A11" s="26"/>
      <c r="B11" s="25"/>
    </row>
    <row r="12" spans="1:2">
      <c r="A12" s="26"/>
      <c r="B12" s="25"/>
    </row>
    <row r="13" spans="1:2">
      <c r="A13" s="26"/>
      <c r="B13" s="25"/>
    </row>
    <row r="14" spans="1:2">
      <c r="A14" s="26"/>
      <c r="B14" s="25"/>
    </row>
    <row r="15" spans="1:2">
      <c r="A15" s="26"/>
      <c r="B15" s="25"/>
    </row>
    <row r="16" spans="1:1">
      <c r="A16" s="27" t="s">
        <v>260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25"/>
  <sheetViews>
    <sheetView tabSelected="1" topLeftCell="A7" workbookViewId="0">
      <selection activeCell="Q18" sqref="Q18"/>
    </sheetView>
  </sheetViews>
  <sheetFormatPr defaultColWidth="9" defaultRowHeight="13.5"/>
  <cols>
    <col min="4" max="16" width="5.75" customWidth="1"/>
  </cols>
  <sheetData>
    <row r="1" ht="18.75" spans="1:16">
      <c r="A1" s="1" t="s">
        <v>261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5" spans="1:1">
      <c r="A2" s="2" t="s">
        <v>262</v>
      </c>
    </row>
    <row r="3" ht="33" customHeight="1" spans="1:16">
      <c r="A3" s="3" t="s">
        <v>263</v>
      </c>
      <c r="B3" s="6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ht="36" customHeight="1" spans="1:16">
      <c r="A4" s="3" t="s">
        <v>264</v>
      </c>
      <c r="B4" s="6" t="s">
        <v>11</v>
      </c>
      <c r="C4" s="7"/>
      <c r="D4" s="7"/>
      <c r="E4" s="7"/>
      <c r="F4" s="3" t="s">
        <v>265</v>
      </c>
      <c r="G4" s="3"/>
      <c r="H4" s="3"/>
      <c r="I4" s="3"/>
      <c r="J4" s="7">
        <v>15101890873</v>
      </c>
      <c r="K4" s="7"/>
      <c r="L4" s="7"/>
      <c r="M4" s="7"/>
      <c r="N4" s="7"/>
      <c r="O4" s="7"/>
      <c r="P4" s="7"/>
    </row>
    <row r="5" ht="36" customHeight="1" spans="1:16">
      <c r="A5" s="3" t="s">
        <v>266</v>
      </c>
      <c r="B5" s="3" t="s">
        <v>267</v>
      </c>
      <c r="C5" s="3"/>
      <c r="D5" s="12" t="s">
        <v>268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ht="36" customHeight="1" spans="1:16">
      <c r="A6" s="3"/>
      <c r="B6" s="3" t="s">
        <v>269</v>
      </c>
      <c r="C6" s="3"/>
      <c r="D6" s="14" t="s">
        <v>270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ht="36" customHeight="1" spans="1:16">
      <c r="A7" s="3"/>
      <c r="B7" s="3" t="s">
        <v>271</v>
      </c>
      <c r="C7" s="3"/>
      <c r="D7" s="16" t="s">
        <v>272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ht="36" customHeight="1" spans="1:16">
      <c r="A8" s="3"/>
      <c r="B8" s="3" t="s">
        <v>273</v>
      </c>
      <c r="C8" s="3"/>
      <c r="D8" s="14" t="s">
        <v>274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ht="36" customHeight="1" spans="1:16">
      <c r="A9" s="3" t="s">
        <v>275</v>
      </c>
      <c r="B9" s="3" t="s">
        <v>276</v>
      </c>
      <c r="C9" s="3"/>
      <c r="D9" s="16" t="s">
        <v>274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ht="36" customHeight="1" spans="1:16">
      <c r="A10" s="3"/>
      <c r="B10" s="17" t="s">
        <v>277</v>
      </c>
      <c r="C10" s="17"/>
      <c r="D10" s="14" t="s">
        <v>274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ht="36" customHeight="1" spans="1:16">
      <c r="A11" s="3"/>
      <c r="B11" s="17" t="s">
        <v>278</v>
      </c>
      <c r="C11" s="17"/>
      <c r="D11" s="3" t="s">
        <v>279</v>
      </c>
      <c r="E11" s="3"/>
      <c r="F11" s="3"/>
      <c r="G11" s="3"/>
      <c r="H11" s="3" t="s">
        <v>280</v>
      </c>
      <c r="I11" s="3"/>
      <c r="J11" s="3"/>
      <c r="K11" s="3"/>
      <c r="L11" s="3" t="s">
        <v>281</v>
      </c>
      <c r="M11" s="3"/>
      <c r="N11" s="3"/>
      <c r="O11" s="3"/>
      <c r="P11" s="3" t="s">
        <v>282</v>
      </c>
    </row>
    <row r="12" ht="36" customHeight="1" spans="1:16">
      <c r="A12" s="3"/>
      <c r="B12" s="18">
        <v>7</v>
      </c>
      <c r="C12" s="18"/>
      <c r="D12" s="5">
        <v>23</v>
      </c>
      <c r="E12" s="5"/>
      <c r="F12" s="5"/>
      <c r="G12" s="5"/>
      <c r="H12" s="5">
        <v>7</v>
      </c>
      <c r="I12" s="5"/>
      <c r="J12" s="5"/>
      <c r="K12" s="5"/>
      <c r="L12" s="5">
        <v>4</v>
      </c>
      <c r="M12" s="5"/>
      <c r="N12" s="5"/>
      <c r="O12" s="5"/>
      <c r="P12" s="5">
        <v>12</v>
      </c>
    </row>
    <row r="13" ht="36" customHeight="1" spans="1:16">
      <c r="A13" s="3" t="s">
        <v>283</v>
      </c>
      <c r="B13" s="14" t="s">
        <v>284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ht="36" customHeight="1" spans="1:16">
      <c r="A14" s="3" t="s">
        <v>285</v>
      </c>
      <c r="B14" s="3" t="s">
        <v>286</v>
      </c>
      <c r="C14" s="3" t="s">
        <v>287</v>
      </c>
      <c r="D14" s="3"/>
      <c r="E14" s="3"/>
      <c r="F14" s="3"/>
      <c r="G14" s="3" t="s">
        <v>288</v>
      </c>
      <c r="H14" s="3"/>
      <c r="I14" s="3"/>
      <c r="J14" s="3"/>
      <c r="K14" s="3" t="s">
        <v>289</v>
      </c>
      <c r="L14" s="3"/>
      <c r="M14" s="3"/>
      <c r="N14" s="3"/>
      <c r="O14" s="3" t="s">
        <v>290</v>
      </c>
      <c r="P14" s="3"/>
    </row>
    <row r="15" ht="36" customHeight="1" spans="1:16">
      <c r="A15" s="3"/>
      <c r="B15" s="7">
        <v>158.8</v>
      </c>
      <c r="C15" s="7">
        <v>110.61</v>
      </c>
      <c r="D15" s="7"/>
      <c r="E15" s="7"/>
      <c r="F15" s="7"/>
      <c r="G15" s="7">
        <v>269.41</v>
      </c>
      <c r="H15" s="7"/>
      <c r="I15" s="7"/>
      <c r="J15" s="7"/>
      <c r="K15" s="19">
        <v>1</v>
      </c>
      <c r="L15" s="7"/>
      <c r="M15" s="7"/>
      <c r="N15" s="7"/>
      <c r="O15" s="7"/>
      <c r="P15" s="7"/>
    </row>
    <row r="16" ht="36" customHeight="1" spans="1:16">
      <c r="A16" s="3" t="s">
        <v>291</v>
      </c>
      <c r="B16" s="3" t="s">
        <v>292</v>
      </c>
      <c r="C16" s="3"/>
      <c r="D16" s="3"/>
      <c r="E16" s="3"/>
      <c r="F16" s="3"/>
      <c r="G16" s="3"/>
      <c r="H16" s="3"/>
      <c r="I16" s="3" t="s">
        <v>293</v>
      </c>
      <c r="J16" s="3"/>
      <c r="K16" s="3"/>
      <c r="L16" s="3"/>
      <c r="M16" s="3"/>
      <c r="N16" s="3"/>
      <c r="O16" s="3"/>
      <c r="P16" s="3"/>
    </row>
    <row r="17" ht="36" customHeight="1" spans="1:16">
      <c r="A17" s="3"/>
      <c r="B17" s="3" t="s">
        <v>294</v>
      </c>
      <c r="C17" s="3"/>
      <c r="D17" s="3"/>
      <c r="E17" s="7"/>
      <c r="F17" s="7"/>
      <c r="G17" s="7"/>
      <c r="H17" s="7"/>
      <c r="I17" s="3" t="s">
        <v>199</v>
      </c>
      <c r="J17" s="3"/>
      <c r="K17" s="3"/>
      <c r="L17" s="3"/>
      <c r="M17" s="3"/>
      <c r="N17" s="7">
        <v>226.38</v>
      </c>
      <c r="O17" s="7"/>
      <c r="P17" s="7"/>
    </row>
    <row r="18" ht="36" customHeight="1" spans="1:16">
      <c r="A18" s="3"/>
      <c r="B18" s="3" t="s">
        <v>295</v>
      </c>
      <c r="C18" s="3"/>
      <c r="D18" s="3"/>
      <c r="E18" s="7">
        <v>263.63</v>
      </c>
      <c r="F18" s="7"/>
      <c r="G18" s="7"/>
      <c r="H18" s="7"/>
      <c r="I18" s="3" t="s">
        <v>200</v>
      </c>
      <c r="J18" s="3"/>
      <c r="K18" s="3"/>
      <c r="L18" s="3"/>
      <c r="M18" s="3"/>
      <c r="N18" s="7">
        <v>21.05</v>
      </c>
      <c r="O18" s="7"/>
      <c r="P18" s="7"/>
    </row>
    <row r="19" ht="36" customHeight="1" spans="1:16">
      <c r="A19" s="3"/>
      <c r="B19" s="3" t="s">
        <v>296</v>
      </c>
      <c r="C19" s="3"/>
      <c r="D19" s="3"/>
      <c r="E19" s="7"/>
      <c r="F19" s="7"/>
      <c r="G19" s="7"/>
      <c r="H19" s="7"/>
      <c r="I19" s="3" t="s">
        <v>297</v>
      </c>
      <c r="J19" s="3"/>
      <c r="K19" s="3"/>
      <c r="L19" s="3"/>
      <c r="M19" s="3"/>
      <c r="N19" s="7">
        <v>16.2</v>
      </c>
      <c r="O19" s="7"/>
      <c r="P19" s="7"/>
    </row>
    <row r="20" ht="36" customHeight="1" spans="1:16">
      <c r="A20" s="3"/>
      <c r="B20" s="3" t="s">
        <v>298</v>
      </c>
      <c r="C20" s="3"/>
      <c r="D20" s="3"/>
      <c r="E20" s="7">
        <v>263.63</v>
      </c>
      <c r="F20" s="7"/>
      <c r="G20" s="7"/>
      <c r="H20" s="7"/>
      <c r="I20" s="3" t="s">
        <v>299</v>
      </c>
      <c r="J20" s="3"/>
      <c r="K20" s="3"/>
      <c r="L20" s="3"/>
      <c r="M20" s="3"/>
      <c r="N20" s="7">
        <v>263.63</v>
      </c>
      <c r="O20" s="7"/>
      <c r="P20" s="7"/>
    </row>
    <row r="21" ht="36" customHeight="1" spans="1:16">
      <c r="A21" s="3" t="s">
        <v>300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ht="36" customHeight="1" spans="1:16">
      <c r="A22" s="3" t="s">
        <v>301</v>
      </c>
      <c r="B22" s="3" t="s">
        <v>302</v>
      </c>
      <c r="C22" s="3"/>
      <c r="D22" s="3" t="s">
        <v>303</v>
      </c>
      <c r="E22" s="3"/>
      <c r="F22" s="3"/>
      <c r="G22" s="3"/>
      <c r="H22" s="3"/>
      <c r="I22" s="3"/>
      <c r="J22" s="3"/>
      <c r="K22" s="3"/>
      <c r="L22" s="3"/>
      <c r="M22" s="3" t="s">
        <v>304</v>
      </c>
      <c r="N22" s="3"/>
      <c r="O22" s="3"/>
      <c r="P22" s="3"/>
    </row>
    <row r="23" ht="25" customHeight="1" spans="1:16">
      <c r="A23" s="4" t="s">
        <v>305</v>
      </c>
      <c r="B23" s="4" t="s">
        <v>306</v>
      </c>
      <c r="C23" s="5"/>
      <c r="D23" s="4" t="s">
        <v>307</v>
      </c>
      <c r="E23" s="5"/>
      <c r="F23" s="5"/>
      <c r="G23" s="5"/>
      <c r="H23" s="5"/>
      <c r="I23" s="5"/>
      <c r="J23" s="5"/>
      <c r="K23" s="5"/>
      <c r="L23" s="5"/>
      <c r="M23" s="11">
        <v>1</v>
      </c>
      <c r="N23" s="5"/>
      <c r="O23" s="5"/>
      <c r="P23" s="5"/>
    </row>
    <row r="24" ht="25" customHeight="1" spans="1:16">
      <c r="A24" s="4" t="s">
        <v>308</v>
      </c>
      <c r="B24" s="4" t="s">
        <v>309</v>
      </c>
      <c r="C24" s="5"/>
      <c r="D24" s="4" t="s">
        <v>310</v>
      </c>
      <c r="E24" s="5"/>
      <c r="F24" s="5"/>
      <c r="G24" s="5"/>
      <c r="H24" s="5"/>
      <c r="I24" s="5"/>
      <c r="J24" s="5"/>
      <c r="K24" s="5"/>
      <c r="L24" s="5"/>
      <c r="M24" s="11">
        <v>1</v>
      </c>
      <c r="N24" s="5"/>
      <c r="O24" s="5"/>
      <c r="P24" s="5"/>
    </row>
    <row r="25" ht="25" customHeight="1" spans="1:16">
      <c r="A25" s="4" t="s">
        <v>311</v>
      </c>
      <c r="B25" s="4" t="s">
        <v>312</v>
      </c>
      <c r="C25" s="5"/>
      <c r="D25" s="4" t="s">
        <v>313</v>
      </c>
      <c r="E25" s="5"/>
      <c r="F25" s="5"/>
      <c r="G25" s="5"/>
      <c r="H25" s="5"/>
      <c r="I25" s="5"/>
      <c r="J25" s="5"/>
      <c r="K25" s="5"/>
      <c r="L25" s="5"/>
      <c r="M25" s="11">
        <v>1</v>
      </c>
      <c r="N25" s="5"/>
      <c r="O25" s="5"/>
      <c r="P25" s="5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1" bottom="1" header="0.5" footer="0.5"/>
  <pageSetup paperSize="9" scale="8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2"/>
  <sheetViews>
    <sheetView workbookViewId="0">
      <selection activeCell="B8" sqref="B8:K8"/>
    </sheetView>
  </sheetViews>
  <sheetFormatPr defaultColWidth="9" defaultRowHeight="13.5"/>
  <sheetData>
    <row r="1" ht="18.75" spans="1:11">
      <c r="A1" s="1" t="s">
        <v>314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">
      <c r="A2" s="2" t="s">
        <v>262</v>
      </c>
    </row>
    <row r="3" ht="46" customHeight="1" spans="1:11">
      <c r="A3" s="3" t="s">
        <v>315</v>
      </c>
      <c r="B3" s="4" t="s">
        <v>2</v>
      </c>
      <c r="C3" s="5"/>
      <c r="D3" s="5"/>
      <c r="E3" s="5"/>
      <c r="F3" s="3" t="s">
        <v>316</v>
      </c>
      <c r="G3" s="3"/>
      <c r="H3" s="6" t="s">
        <v>317</v>
      </c>
      <c r="I3" s="7"/>
      <c r="J3" s="7"/>
      <c r="K3" s="7"/>
    </row>
    <row r="4" ht="46" customHeight="1" spans="1:11">
      <c r="A4" s="3" t="s">
        <v>318</v>
      </c>
      <c r="B4" s="4" t="s">
        <v>319</v>
      </c>
      <c r="C4" s="5"/>
      <c r="D4" s="5"/>
      <c r="E4" s="5"/>
      <c r="F4" s="3" t="s">
        <v>320</v>
      </c>
      <c r="G4" s="3"/>
      <c r="H4" s="6" t="s">
        <v>321</v>
      </c>
      <c r="I4" s="7"/>
      <c r="J4" s="7"/>
      <c r="K4" s="7"/>
    </row>
    <row r="5" ht="46" customHeight="1" spans="1:11">
      <c r="A5" s="3" t="s">
        <v>322</v>
      </c>
      <c r="B5" s="4" t="s">
        <v>323</v>
      </c>
      <c r="C5" s="5"/>
      <c r="D5" s="5"/>
      <c r="E5" s="5"/>
      <c r="F5" s="3" t="s">
        <v>324</v>
      </c>
      <c r="G5" s="3"/>
      <c r="H5" s="6" t="s">
        <v>325</v>
      </c>
      <c r="I5" s="7"/>
      <c r="J5" s="7"/>
      <c r="K5" s="7"/>
    </row>
    <row r="6" ht="46" customHeight="1" spans="1:11">
      <c r="A6" s="3" t="s">
        <v>326</v>
      </c>
      <c r="B6" s="4" t="s">
        <v>327</v>
      </c>
      <c r="C6" s="5"/>
      <c r="D6" s="5"/>
      <c r="E6" s="5"/>
      <c r="F6" s="3" t="s">
        <v>328</v>
      </c>
      <c r="G6" s="3"/>
      <c r="H6" s="7"/>
      <c r="I6" s="7"/>
      <c r="J6" s="7"/>
      <c r="K6" s="7"/>
    </row>
    <row r="7" ht="46" customHeight="1" spans="1:11">
      <c r="A7" s="3" t="s">
        <v>329</v>
      </c>
      <c r="B7" s="8" t="s">
        <v>330</v>
      </c>
      <c r="C7" s="7">
        <v>16.2</v>
      </c>
      <c r="D7" s="7"/>
      <c r="E7" s="8" t="s">
        <v>331</v>
      </c>
      <c r="F7" s="8"/>
      <c r="G7" s="7"/>
      <c r="H7" s="7"/>
      <c r="I7" s="8" t="s">
        <v>332</v>
      </c>
      <c r="J7" s="8"/>
      <c r="K7" s="7"/>
    </row>
    <row r="8" ht="46" customHeight="1" spans="1:11">
      <c r="A8" s="3" t="s">
        <v>333</v>
      </c>
      <c r="B8" s="9" t="s">
        <v>334</v>
      </c>
      <c r="C8" s="10"/>
      <c r="D8" s="10"/>
      <c r="E8" s="10"/>
      <c r="F8" s="10"/>
      <c r="G8" s="10"/>
      <c r="H8" s="10"/>
      <c r="I8" s="10"/>
      <c r="J8" s="10"/>
      <c r="K8" s="10"/>
    </row>
    <row r="9" ht="46" customHeight="1" spans="1:11">
      <c r="A9" s="3" t="s">
        <v>301</v>
      </c>
      <c r="B9" s="3" t="s">
        <v>302</v>
      </c>
      <c r="C9" s="3"/>
      <c r="D9" s="3" t="s">
        <v>303</v>
      </c>
      <c r="E9" s="3"/>
      <c r="F9" s="3"/>
      <c r="G9" s="3"/>
      <c r="H9" s="3"/>
      <c r="I9" s="3"/>
      <c r="J9" s="3" t="s">
        <v>335</v>
      </c>
      <c r="K9" s="3"/>
    </row>
    <row r="10" ht="46" customHeight="1" spans="1:11">
      <c r="A10" s="4" t="s">
        <v>308</v>
      </c>
      <c r="B10" s="4" t="s">
        <v>309</v>
      </c>
      <c r="C10" s="5"/>
      <c r="D10" s="4" t="s">
        <v>336</v>
      </c>
      <c r="E10" s="5"/>
      <c r="F10" s="5"/>
      <c r="G10" s="5"/>
      <c r="H10" s="5"/>
      <c r="I10" s="5"/>
      <c r="J10" s="11">
        <v>1</v>
      </c>
      <c r="K10" s="5"/>
    </row>
    <row r="11" ht="46" customHeight="1" spans="1:11">
      <c r="A11" s="4" t="s">
        <v>337</v>
      </c>
      <c r="B11" s="4" t="s">
        <v>338</v>
      </c>
      <c r="C11" s="5"/>
      <c r="D11" s="4" t="s">
        <v>339</v>
      </c>
      <c r="E11" s="5"/>
      <c r="F11" s="5"/>
      <c r="G11" s="5"/>
      <c r="H11" s="5"/>
      <c r="I11" s="5"/>
      <c r="J11" s="11">
        <v>1</v>
      </c>
      <c r="K11" s="5"/>
    </row>
    <row r="12" ht="46" customHeight="1" spans="1:11">
      <c r="A12" s="4" t="s">
        <v>311</v>
      </c>
      <c r="B12" s="4" t="s">
        <v>312</v>
      </c>
      <c r="C12" s="5"/>
      <c r="D12" s="4" t="s">
        <v>340</v>
      </c>
      <c r="E12" s="5"/>
      <c r="F12" s="5"/>
      <c r="G12" s="5"/>
      <c r="H12" s="5"/>
      <c r="I12" s="5"/>
      <c r="J12" s="11">
        <v>1</v>
      </c>
      <c r="K12" s="5"/>
    </row>
  </sheetData>
  <mergeCells count="30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</mergeCells>
  <pageMargins left="0.75" right="0.75" top="1" bottom="1" header="0.5" footer="0.5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opLeftCell="A10" workbookViewId="0">
      <selection activeCell="C14" sqref="C14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28"/>
      <c r="B1" s="28"/>
    </row>
    <row r="2" ht="39.15" customHeight="1" spans="1:3">
      <c r="A2" s="28"/>
      <c r="B2" s="114" t="s">
        <v>13</v>
      </c>
      <c r="C2" s="114"/>
    </row>
    <row r="3" ht="29.35" customHeight="1" spans="1:3">
      <c r="A3" s="115"/>
      <c r="B3" s="116" t="s">
        <v>14</v>
      </c>
      <c r="C3" s="116" t="s">
        <v>15</v>
      </c>
    </row>
    <row r="4" ht="28.45" customHeight="1" spans="1:3">
      <c r="A4" s="105"/>
      <c r="B4" s="117" t="s">
        <v>16</v>
      </c>
      <c r="C4" s="60" t="s">
        <v>17</v>
      </c>
    </row>
    <row r="5" ht="28.45" customHeight="1" spans="1:3">
      <c r="A5" s="105"/>
      <c r="B5" s="117" t="s">
        <v>18</v>
      </c>
      <c r="C5" s="60" t="s">
        <v>19</v>
      </c>
    </row>
    <row r="6" ht="28.45" customHeight="1" spans="1:3">
      <c r="A6" s="105"/>
      <c r="B6" s="117" t="s">
        <v>20</v>
      </c>
      <c r="C6" s="60" t="s">
        <v>21</v>
      </c>
    </row>
    <row r="7" ht="28.45" customHeight="1" spans="1:3">
      <c r="A7" s="105"/>
      <c r="B7" s="117" t="s">
        <v>22</v>
      </c>
      <c r="C7" s="60"/>
    </row>
    <row r="8" ht="28.45" customHeight="1" spans="1:3">
      <c r="A8" s="105"/>
      <c r="B8" s="117" t="s">
        <v>23</v>
      </c>
      <c r="C8" s="60" t="s">
        <v>24</v>
      </c>
    </row>
    <row r="9" ht="28.45" customHeight="1" spans="1:3">
      <c r="A9" s="105"/>
      <c r="B9" s="117" t="s">
        <v>25</v>
      </c>
      <c r="C9" s="60" t="s">
        <v>26</v>
      </c>
    </row>
    <row r="10" ht="28.45" customHeight="1" spans="1:3">
      <c r="A10" s="105"/>
      <c r="B10" s="117" t="s">
        <v>27</v>
      </c>
      <c r="C10" s="60" t="s">
        <v>28</v>
      </c>
    </row>
    <row r="11" ht="28.45" customHeight="1" spans="1:3">
      <c r="A11" s="105"/>
      <c r="B11" s="117" t="s">
        <v>29</v>
      </c>
      <c r="C11" s="60" t="s">
        <v>30</v>
      </c>
    </row>
    <row r="12" ht="28.45" customHeight="1" spans="1:3">
      <c r="A12" s="105"/>
      <c r="B12" s="117" t="s">
        <v>31</v>
      </c>
      <c r="C12" s="60"/>
    </row>
    <row r="13" ht="28.45" customHeight="1" spans="1:3">
      <c r="A13" s="28"/>
      <c r="B13" s="117" t="s">
        <v>32</v>
      </c>
      <c r="C13" s="60"/>
    </row>
    <row r="14" ht="28.45" customHeight="1" spans="1:3">
      <c r="A14" s="28"/>
      <c r="B14" s="117" t="s">
        <v>33</v>
      </c>
      <c r="C14" s="60" t="s">
        <v>17</v>
      </c>
    </row>
    <row r="15" ht="28.45" customHeight="1" spans="1:3">
      <c r="A15" s="118"/>
      <c r="B15" s="119" t="s">
        <v>34</v>
      </c>
      <c r="C15" s="120"/>
    </row>
    <row r="16" ht="28.45" customHeight="1" spans="1:3">
      <c r="A16" s="118"/>
      <c r="B16" s="119" t="s">
        <v>35</v>
      </c>
      <c r="C16" s="120"/>
    </row>
    <row r="17" ht="28.45" customHeight="1" spans="1:3">
      <c r="A17" s="118"/>
      <c r="B17" s="119" t="s">
        <v>36</v>
      </c>
      <c r="C17" s="12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31" workbookViewId="0">
      <selection activeCell="D6" sqref="D6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</cols>
  <sheetData>
    <row r="1" ht="14.3" customHeight="1" spans="1:4">
      <c r="A1" s="28"/>
      <c r="B1" s="28"/>
      <c r="C1" s="28"/>
      <c r="D1" s="28"/>
    </row>
    <row r="2" ht="39.85" customHeight="1" spans="1:4">
      <c r="A2" s="29" t="s">
        <v>37</v>
      </c>
      <c r="B2" s="29"/>
      <c r="C2" s="29"/>
      <c r="D2" s="29"/>
    </row>
    <row r="3" ht="22.75" customHeight="1" spans="1:4">
      <c r="A3" s="105"/>
      <c r="B3" s="105"/>
      <c r="C3" s="105"/>
      <c r="D3" s="106" t="s">
        <v>38</v>
      </c>
    </row>
    <row r="4" ht="22.75" customHeight="1" spans="1:4">
      <c r="A4" s="82" t="s">
        <v>39</v>
      </c>
      <c r="B4" s="82"/>
      <c r="C4" s="82" t="s">
        <v>40</v>
      </c>
      <c r="D4" s="82"/>
    </row>
    <row r="5" ht="22.75" customHeight="1" spans="1:4">
      <c r="A5" s="82" t="s">
        <v>41</v>
      </c>
      <c r="B5" s="82" t="s">
        <v>42</v>
      </c>
      <c r="C5" s="82" t="s">
        <v>41</v>
      </c>
      <c r="D5" s="82" t="s">
        <v>42</v>
      </c>
    </row>
    <row r="6" ht="22.75" customHeight="1" spans="1:4">
      <c r="A6" s="107" t="s">
        <v>43</v>
      </c>
      <c r="B6" s="108">
        <v>2636311.52</v>
      </c>
      <c r="C6" s="107" t="s">
        <v>44</v>
      </c>
      <c r="D6" s="109">
        <v>2636311.52</v>
      </c>
    </row>
    <row r="7" ht="22.75" customHeight="1" spans="1:4">
      <c r="A7" s="107" t="s">
        <v>45</v>
      </c>
      <c r="B7" s="109"/>
      <c r="C7" s="107" t="s">
        <v>46</v>
      </c>
      <c r="D7" s="110"/>
    </row>
    <row r="8" ht="22.75" customHeight="1" spans="1:4">
      <c r="A8" s="107" t="s">
        <v>47</v>
      </c>
      <c r="B8" s="90"/>
      <c r="C8" s="107" t="s">
        <v>48</v>
      </c>
      <c r="D8" s="110"/>
    </row>
    <row r="9" ht="22.75" customHeight="1" spans="1:4">
      <c r="A9" s="107" t="s">
        <v>49</v>
      </c>
      <c r="B9" s="90"/>
      <c r="C9" s="107" t="s">
        <v>50</v>
      </c>
      <c r="D9" s="110"/>
    </row>
    <row r="10" ht="22.75" customHeight="1" spans="1:4">
      <c r="A10" s="107" t="s">
        <v>51</v>
      </c>
      <c r="B10" s="90"/>
      <c r="C10" s="107" t="s">
        <v>52</v>
      </c>
      <c r="D10" s="110"/>
    </row>
    <row r="11" ht="22.75" customHeight="1" spans="1:4">
      <c r="A11" s="107" t="s">
        <v>53</v>
      </c>
      <c r="B11" s="90"/>
      <c r="C11" s="107" t="s">
        <v>54</v>
      </c>
      <c r="D11" s="110"/>
    </row>
    <row r="12" ht="22.75" customHeight="1" spans="1:4">
      <c r="A12" s="107" t="s">
        <v>55</v>
      </c>
      <c r="B12" s="90"/>
      <c r="C12" s="107" t="s">
        <v>56</v>
      </c>
      <c r="D12" s="110"/>
    </row>
    <row r="13" ht="22.75" customHeight="1" spans="1:4">
      <c r="A13" s="107" t="s">
        <v>57</v>
      </c>
      <c r="B13" s="90"/>
      <c r="C13" s="107" t="s">
        <v>58</v>
      </c>
      <c r="D13" s="110"/>
    </row>
    <row r="14" ht="22.75" customHeight="1" spans="1:4">
      <c r="A14" s="107" t="s">
        <v>59</v>
      </c>
      <c r="B14" s="90"/>
      <c r="C14" s="107" t="s">
        <v>60</v>
      </c>
      <c r="D14" s="110"/>
    </row>
    <row r="15" ht="22.75" customHeight="1" spans="1:4">
      <c r="A15" s="107"/>
      <c r="B15" s="111"/>
      <c r="C15" s="107" t="s">
        <v>61</v>
      </c>
      <c r="D15" s="110"/>
    </row>
    <row r="16" ht="22.75" customHeight="1" spans="1:4">
      <c r="A16" s="107"/>
      <c r="B16" s="111"/>
      <c r="C16" s="107" t="s">
        <v>62</v>
      </c>
      <c r="D16" s="110"/>
    </row>
    <row r="17" ht="22.75" customHeight="1" spans="1:4">
      <c r="A17" s="107"/>
      <c r="B17" s="111"/>
      <c r="C17" s="107" t="s">
        <v>63</v>
      </c>
      <c r="D17" s="110"/>
    </row>
    <row r="18" ht="22.75" customHeight="1" spans="1:4">
      <c r="A18" s="107"/>
      <c r="B18" s="111"/>
      <c r="C18" s="107" t="s">
        <v>64</v>
      </c>
      <c r="D18" s="110"/>
    </row>
    <row r="19" ht="22.75" customHeight="1" spans="1:4">
      <c r="A19" s="107"/>
      <c r="B19" s="111"/>
      <c r="C19" s="107" t="s">
        <v>65</v>
      </c>
      <c r="D19" s="110"/>
    </row>
    <row r="20" ht="22.75" customHeight="1" spans="1:4">
      <c r="A20" s="112"/>
      <c r="B20" s="113"/>
      <c r="C20" s="107" t="s">
        <v>66</v>
      </c>
      <c r="D20" s="110"/>
    </row>
    <row r="21" ht="22.75" customHeight="1" spans="1:4">
      <c r="A21" s="112"/>
      <c r="B21" s="113"/>
      <c r="C21" s="107" t="s">
        <v>67</v>
      </c>
      <c r="D21" s="110"/>
    </row>
    <row r="22" ht="22.75" customHeight="1" spans="1:4">
      <c r="A22" s="112"/>
      <c r="B22" s="113"/>
      <c r="C22" s="107" t="s">
        <v>68</v>
      </c>
      <c r="D22" s="110"/>
    </row>
    <row r="23" ht="22.75" customHeight="1" spans="1:4">
      <c r="A23" s="112"/>
      <c r="B23" s="113"/>
      <c r="C23" s="107" t="s">
        <v>69</v>
      </c>
      <c r="D23" s="110"/>
    </row>
    <row r="24" ht="22.75" customHeight="1" spans="1:4">
      <c r="A24" s="112"/>
      <c r="B24" s="113"/>
      <c r="C24" s="107" t="s">
        <v>70</v>
      </c>
      <c r="D24" s="110"/>
    </row>
    <row r="25" ht="22.75" customHeight="1" spans="1:4">
      <c r="A25" s="107"/>
      <c r="B25" s="111"/>
      <c r="C25" s="107" t="s">
        <v>71</v>
      </c>
      <c r="D25" s="110"/>
    </row>
    <row r="26" ht="22.75" customHeight="1" spans="1:4">
      <c r="A26" s="107"/>
      <c r="B26" s="111"/>
      <c r="C26" s="107" t="s">
        <v>72</v>
      </c>
      <c r="D26" s="110"/>
    </row>
    <row r="27" ht="22.75" customHeight="1" spans="1:4">
      <c r="A27" s="107"/>
      <c r="B27" s="111"/>
      <c r="C27" s="107" t="s">
        <v>73</v>
      </c>
      <c r="D27" s="110"/>
    </row>
    <row r="28" ht="22.75" customHeight="1" spans="1:4">
      <c r="A28" s="112"/>
      <c r="B28" s="113"/>
      <c r="C28" s="107" t="s">
        <v>74</v>
      </c>
      <c r="D28" s="110"/>
    </row>
    <row r="29" ht="22.75" customHeight="1" spans="1:4">
      <c r="A29" s="112"/>
      <c r="B29" s="113"/>
      <c r="C29" s="107" t="s">
        <v>75</v>
      </c>
      <c r="D29" s="110"/>
    </row>
    <row r="30" ht="22.75" customHeight="1" spans="1:4">
      <c r="A30" s="112"/>
      <c r="B30" s="113"/>
      <c r="C30" s="107" t="s">
        <v>76</v>
      </c>
      <c r="D30" s="110"/>
    </row>
    <row r="31" ht="22.75" customHeight="1" spans="1:4">
      <c r="A31" s="112"/>
      <c r="B31" s="113"/>
      <c r="C31" s="107" t="s">
        <v>77</v>
      </c>
      <c r="D31" s="110"/>
    </row>
    <row r="32" ht="22.75" customHeight="1" spans="1:4">
      <c r="A32" s="112"/>
      <c r="B32" s="113"/>
      <c r="C32" s="107" t="s">
        <v>78</v>
      </c>
      <c r="D32" s="110"/>
    </row>
    <row r="33" ht="22.75" customHeight="1" spans="1:4">
      <c r="A33" s="107"/>
      <c r="B33" s="107"/>
      <c r="C33" s="107" t="s">
        <v>79</v>
      </c>
      <c r="D33" s="110"/>
    </row>
    <row r="34" ht="22.75" customHeight="1" spans="1:4">
      <c r="A34" s="107"/>
      <c r="B34" s="107"/>
      <c r="C34" s="107" t="s">
        <v>80</v>
      </c>
      <c r="D34" s="110"/>
    </row>
    <row r="35" ht="22.75" customHeight="1" spans="1:4">
      <c r="A35" s="107"/>
      <c r="B35" s="107"/>
      <c r="C35" s="107" t="s">
        <v>81</v>
      </c>
      <c r="D35" s="110"/>
    </row>
    <row r="36" ht="22.75" customHeight="1" spans="1:4">
      <c r="A36" s="107"/>
      <c r="B36" s="107"/>
      <c r="C36" s="107"/>
      <c r="D36" s="107"/>
    </row>
    <row r="37" ht="22.75" customHeight="1" spans="1:4">
      <c r="A37" s="107"/>
      <c r="B37" s="107"/>
      <c r="C37" s="107"/>
      <c r="D37" s="107"/>
    </row>
    <row r="38" ht="22.75" customHeight="1" spans="1:4">
      <c r="A38" s="107"/>
      <c r="B38" s="107"/>
      <c r="C38" s="107"/>
      <c r="D38" s="107"/>
    </row>
    <row r="39" ht="22.75" customHeight="1" spans="1:4">
      <c r="A39" s="112" t="s">
        <v>82</v>
      </c>
      <c r="B39" s="113">
        <f>SUM(B6:B14)</f>
        <v>2636311.52</v>
      </c>
      <c r="C39" s="112" t="s">
        <v>83</v>
      </c>
      <c r="D39" s="113">
        <f>SUM(D6:D38)</f>
        <v>2636311.52</v>
      </c>
    </row>
    <row r="40" ht="22.75" customHeight="1" spans="1:4">
      <c r="A40" s="112" t="s">
        <v>84</v>
      </c>
      <c r="B40" s="113"/>
      <c r="C40" s="112" t="s">
        <v>85</v>
      </c>
      <c r="D40" s="113"/>
    </row>
    <row r="41" ht="22.75" customHeight="1" spans="1:4">
      <c r="A41" s="107"/>
      <c r="B41" s="111"/>
      <c r="C41" s="107"/>
      <c r="D41" s="111"/>
    </row>
    <row r="42" ht="22.75" customHeight="1" spans="1:4">
      <c r="A42" s="112" t="s">
        <v>86</v>
      </c>
      <c r="B42" s="113">
        <f>B39+B40</f>
        <v>2636311.52</v>
      </c>
      <c r="C42" s="112" t="s">
        <v>87</v>
      </c>
      <c r="D42" s="113">
        <f>D39+D40</f>
        <v>2636311.52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topLeftCell="A19" workbookViewId="0">
      <selection activeCell="C3" sqref="C3"/>
    </sheetView>
  </sheetViews>
  <sheetFormatPr defaultColWidth="7.875" defaultRowHeight="12.75" customHeight="1" outlineLevelCol="2"/>
  <cols>
    <col min="1" max="1" width="39.5" style="36" customWidth="1"/>
    <col min="2" max="2" width="35.625" style="36" customWidth="1"/>
    <col min="3" max="3" width="27.375" style="36" customWidth="1"/>
    <col min="4" max="16384" width="7.875" style="35"/>
  </cols>
  <sheetData>
    <row r="1" ht="24.75" customHeight="1" spans="1:1">
      <c r="A1" s="44"/>
    </row>
    <row r="2" ht="24.75" customHeight="1" spans="1:2">
      <c r="A2" s="38" t="s">
        <v>88</v>
      </c>
      <c r="B2" s="38"/>
    </row>
    <row r="3" ht="24.75" customHeight="1" spans="1:2">
      <c r="A3" s="99"/>
      <c r="B3" s="39" t="s">
        <v>38</v>
      </c>
    </row>
    <row r="4" ht="24" customHeight="1" spans="1:2">
      <c r="A4" s="48" t="s">
        <v>41</v>
      </c>
      <c r="B4" s="48" t="s">
        <v>42</v>
      </c>
    </row>
    <row r="5" s="35" customFormat="1" ht="25" customHeight="1" spans="1:3">
      <c r="A5" s="100" t="s">
        <v>89</v>
      </c>
      <c r="B5" s="101">
        <v>2636311.52</v>
      </c>
      <c r="C5" s="36"/>
    </row>
    <row r="6" s="35" customFormat="1" ht="25" customHeight="1" spans="1:3">
      <c r="A6" s="100" t="s">
        <v>90</v>
      </c>
      <c r="B6" s="101">
        <v>2636311.52</v>
      </c>
      <c r="C6" s="36"/>
    </row>
    <row r="7" s="35" customFormat="1" ht="25" customHeight="1" spans="1:3">
      <c r="A7" s="100" t="s">
        <v>91</v>
      </c>
      <c r="B7" s="102"/>
      <c r="C7" s="36"/>
    </row>
    <row r="8" s="35" customFormat="1" ht="25" customHeight="1" spans="1:3">
      <c r="A8" s="100" t="s">
        <v>92</v>
      </c>
      <c r="B8" s="102">
        <f>B9+B10</f>
        <v>0</v>
      </c>
      <c r="C8" s="36"/>
    </row>
    <row r="9" s="35" customFormat="1" ht="25" customHeight="1" spans="1:3">
      <c r="A9" s="100" t="s">
        <v>93</v>
      </c>
      <c r="B9" s="102"/>
      <c r="C9" s="36"/>
    </row>
    <row r="10" s="35" customFormat="1" ht="25" customHeight="1" spans="1:3">
      <c r="A10" s="100" t="s">
        <v>94</v>
      </c>
      <c r="B10" s="102"/>
      <c r="C10" s="36"/>
    </row>
    <row r="11" s="35" customFormat="1" ht="25" customHeight="1" spans="1:3">
      <c r="A11" s="100" t="s">
        <v>95</v>
      </c>
      <c r="B11" s="102">
        <f>SUM(B12:B14)</f>
        <v>0</v>
      </c>
      <c r="C11" s="36"/>
    </row>
    <row r="12" s="35" customFormat="1" ht="25" customHeight="1" spans="1:3">
      <c r="A12" s="100" t="s">
        <v>96</v>
      </c>
      <c r="B12" s="102"/>
      <c r="C12" s="36"/>
    </row>
    <row r="13" s="35" customFormat="1" ht="25" customHeight="1" spans="1:3">
      <c r="A13" s="100" t="s">
        <v>97</v>
      </c>
      <c r="B13" s="102"/>
      <c r="C13" s="36"/>
    </row>
    <row r="14" s="35" customFormat="1" ht="25" customHeight="1" spans="1:3">
      <c r="A14" s="100" t="s">
        <v>98</v>
      </c>
      <c r="B14" s="102"/>
      <c r="C14" s="36"/>
    </row>
    <row r="15" s="35" customFormat="1" ht="25" customHeight="1" spans="1:3">
      <c r="A15" s="100" t="s">
        <v>99</v>
      </c>
      <c r="B15" s="102"/>
      <c r="C15" s="36"/>
    </row>
    <row r="16" s="35" customFormat="1" ht="25" customHeight="1" spans="1:3">
      <c r="A16" s="100" t="s">
        <v>100</v>
      </c>
      <c r="B16" s="102"/>
      <c r="C16" s="36"/>
    </row>
    <row r="17" s="35" customFormat="1" ht="25" customHeight="1" spans="1:3">
      <c r="A17" s="100" t="s">
        <v>101</v>
      </c>
      <c r="B17" s="102"/>
      <c r="C17" s="36"/>
    </row>
    <row r="18" s="35" customFormat="1" ht="25" customHeight="1" spans="1:3">
      <c r="A18" s="100" t="s">
        <v>102</v>
      </c>
      <c r="B18" s="102"/>
      <c r="C18" s="36"/>
    </row>
    <row r="19" s="35" customFormat="1" ht="25" customHeight="1" spans="1:3">
      <c r="A19" s="100" t="s">
        <v>103</v>
      </c>
      <c r="B19" s="101">
        <f>B20+B23+B26+B27</f>
        <v>0</v>
      </c>
      <c r="C19" s="36"/>
    </row>
    <row r="20" s="35" customFormat="1" ht="25" customHeight="1" spans="1:3">
      <c r="A20" s="100" t="s">
        <v>104</v>
      </c>
      <c r="B20" s="101">
        <f>B21+B22</f>
        <v>0</v>
      </c>
      <c r="C20" s="36"/>
    </row>
    <row r="21" s="35" customFormat="1" ht="25" customHeight="1" spans="1:3">
      <c r="A21" s="100" t="s">
        <v>105</v>
      </c>
      <c r="B21" s="101"/>
      <c r="C21" s="36"/>
    </row>
    <row r="22" s="35" customFormat="1" ht="25" customHeight="1" spans="1:3">
      <c r="A22" s="100" t="s">
        <v>106</v>
      </c>
      <c r="B22" s="101"/>
      <c r="C22" s="36"/>
    </row>
    <row r="23" s="35" customFormat="1" ht="25" customHeight="1" spans="1:3">
      <c r="A23" s="100" t="s">
        <v>107</v>
      </c>
      <c r="B23" s="101">
        <f>B24+B25</f>
        <v>0</v>
      </c>
      <c r="C23" s="36"/>
    </row>
    <row r="24" s="35" customFormat="1" ht="25" customHeight="1" spans="1:3">
      <c r="A24" s="100" t="s">
        <v>108</v>
      </c>
      <c r="B24" s="101"/>
      <c r="C24" s="36"/>
    </row>
    <row r="25" s="35" customFormat="1" ht="25" customHeight="1" spans="1:3">
      <c r="A25" s="100" t="s">
        <v>109</v>
      </c>
      <c r="B25" s="101"/>
      <c r="C25" s="36"/>
    </row>
    <row r="26" s="35" customFormat="1" ht="25" customHeight="1" spans="1:3">
      <c r="A26" s="100" t="s">
        <v>110</v>
      </c>
      <c r="B26" s="101"/>
      <c r="C26" s="36"/>
    </row>
    <row r="27" s="35" customFormat="1" ht="25" customHeight="1" spans="1:3">
      <c r="A27" s="100" t="s">
        <v>111</v>
      </c>
      <c r="B27" s="101"/>
      <c r="C27" s="36"/>
    </row>
    <row r="28" ht="25" customHeight="1" spans="1:2">
      <c r="A28" s="103"/>
      <c r="B28" s="101"/>
    </row>
    <row r="29" s="35" customFormat="1" ht="25" customHeight="1" spans="1:3">
      <c r="A29" s="104" t="s">
        <v>112</v>
      </c>
      <c r="B29" s="79">
        <f>B5+B8+B11+B15+B16+B17+B18+B19</f>
        <v>2636311.52</v>
      </c>
      <c r="C29" s="36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F5" sqref="F5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4.3" customHeight="1" spans="1:5">
      <c r="A1" s="28"/>
      <c r="B1" s="28"/>
      <c r="C1" s="28"/>
      <c r="D1" s="28"/>
      <c r="E1" s="28"/>
    </row>
    <row r="2" ht="39.85" customHeight="1" spans="1:5">
      <c r="A2" s="29" t="s">
        <v>113</v>
      </c>
      <c r="B2" s="29"/>
      <c r="C2" s="29"/>
      <c r="D2" s="29"/>
      <c r="E2" s="29"/>
    </row>
    <row r="3" ht="22.75" customHeight="1" spans="1:5">
      <c r="A3" s="30"/>
      <c r="B3" s="30"/>
      <c r="C3" s="30"/>
      <c r="D3" s="30"/>
      <c r="E3" s="30" t="s">
        <v>38</v>
      </c>
    </row>
    <row r="4" ht="22.75" customHeight="1" spans="1:5">
      <c r="A4" s="93" t="s">
        <v>114</v>
      </c>
      <c r="B4" s="93" t="s">
        <v>115</v>
      </c>
      <c r="C4" s="93" t="s">
        <v>116</v>
      </c>
      <c r="D4" s="93" t="s">
        <v>117</v>
      </c>
      <c r="E4" s="93" t="s">
        <v>118</v>
      </c>
    </row>
    <row r="5" ht="24" customHeight="1" spans="1:5">
      <c r="A5" s="94" t="s">
        <v>119</v>
      </c>
      <c r="B5" s="95">
        <f>C5+D5</f>
        <v>2636311.52</v>
      </c>
      <c r="C5" s="80">
        <f>C6+C9+C14</f>
        <v>2474311.52</v>
      </c>
      <c r="D5" s="80">
        <f>D6+D9+D14</f>
        <v>162000</v>
      </c>
      <c r="E5" s="96"/>
    </row>
    <row r="6" ht="24" customHeight="1" spans="1:5">
      <c r="A6" s="53" t="s">
        <v>120</v>
      </c>
      <c r="B6" s="95">
        <f t="shared" ref="B6:B16" si="0">C6+D6</f>
        <v>2460799.41</v>
      </c>
      <c r="C6" s="80">
        <f t="shared" ref="C6:C10" si="1">C7</f>
        <v>2298799.41</v>
      </c>
      <c r="D6" s="80">
        <f>D7</f>
        <v>162000</v>
      </c>
      <c r="E6" s="95"/>
    </row>
    <row r="7" ht="24" customHeight="1" spans="1:5">
      <c r="A7" s="53" t="s">
        <v>121</v>
      </c>
      <c r="B7" s="95">
        <f t="shared" si="0"/>
        <v>2460799.41</v>
      </c>
      <c r="C7" s="80">
        <f t="shared" si="1"/>
        <v>2298799.41</v>
      </c>
      <c r="D7" s="80">
        <v>162000</v>
      </c>
      <c r="E7" s="95"/>
    </row>
    <row r="8" ht="24" customHeight="1" spans="1:5">
      <c r="A8" s="97" t="s">
        <v>122</v>
      </c>
      <c r="B8" s="95">
        <f t="shared" si="0"/>
        <v>2298799.41</v>
      </c>
      <c r="C8" s="80">
        <v>2298799.41</v>
      </c>
      <c r="D8" s="80"/>
      <c r="E8" s="95"/>
    </row>
    <row r="9" ht="24" customHeight="1" spans="1:5">
      <c r="A9" s="97" t="s">
        <v>123</v>
      </c>
      <c r="B9" s="95">
        <f t="shared" si="0"/>
        <v>44860.32</v>
      </c>
      <c r="C9" s="55">
        <f>C10+C12</f>
        <v>44860.32</v>
      </c>
      <c r="D9" s="55"/>
      <c r="E9" s="98"/>
    </row>
    <row r="10" ht="24" customHeight="1" spans="1:5">
      <c r="A10" s="97" t="s">
        <v>124</v>
      </c>
      <c r="B10" s="95">
        <f t="shared" si="0"/>
        <v>31956.49</v>
      </c>
      <c r="C10" s="55">
        <f t="shared" si="1"/>
        <v>31956.49</v>
      </c>
      <c r="D10" s="55"/>
      <c r="E10" s="55"/>
    </row>
    <row r="11" ht="24" customHeight="1" spans="1:5">
      <c r="A11" s="97" t="s">
        <v>125</v>
      </c>
      <c r="B11" s="95">
        <f t="shared" si="0"/>
        <v>31956.49</v>
      </c>
      <c r="C11" s="55">
        <v>31956.49</v>
      </c>
      <c r="D11" s="55"/>
      <c r="E11" s="55"/>
    </row>
    <row r="12" ht="24" customHeight="1" spans="1:5">
      <c r="A12" s="97" t="s">
        <v>126</v>
      </c>
      <c r="B12" s="95">
        <f t="shared" si="0"/>
        <v>12903.83</v>
      </c>
      <c r="C12" s="55">
        <f t="shared" ref="C12:C15" si="2">C13</f>
        <v>12903.83</v>
      </c>
      <c r="D12" s="55"/>
      <c r="E12" s="55"/>
    </row>
    <row r="13" ht="24" customHeight="1" spans="1:5">
      <c r="A13" s="97" t="s">
        <v>127</v>
      </c>
      <c r="B13" s="95">
        <f t="shared" si="0"/>
        <v>12903.83</v>
      </c>
      <c r="C13" s="55">
        <v>12903.83</v>
      </c>
      <c r="D13" s="55"/>
      <c r="E13" s="55"/>
    </row>
    <row r="14" ht="24" customHeight="1" spans="1:5">
      <c r="A14" s="97" t="s">
        <v>128</v>
      </c>
      <c r="B14" s="95">
        <f t="shared" si="0"/>
        <v>130651.79</v>
      </c>
      <c r="C14" s="55">
        <f t="shared" si="2"/>
        <v>130651.79</v>
      </c>
      <c r="D14" s="55"/>
      <c r="E14" s="55"/>
    </row>
    <row r="15" ht="24" customHeight="1" spans="1:5">
      <c r="A15" s="81" t="s">
        <v>129</v>
      </c>
      <c r="B15" s="95">
        <f t="shared" si="0"/>
        <v>130651.79</v>
      </c>
      <c r="C15" s="55">
        <f t="shared" si="2"/>
        <v>130651.79</v>
      </c>
      <c r="D15" s="55"/>
      <c r="E15" s="55"/>
    </row>
    <row r="16" ht="24" customHeight="1" spans="1:5">
      <c r="A16" s="81" t="s">
        <v>130</v>
      </c>
      <c r="B16" s="95">
        <f t="shared" si="0"/>
        <v>130651.79</v>
      </c>
      <c r="C16" s="55">
        <v>130651.79</v>
      </c>
      <c r="D16" s="55"/>
      <c r="E16" s="55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22" workbookViewId="0">
      <selection activeCell="D6" sqref="D6:D7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28"/>
      <c r="B1" s="28"/>
      <c r="C1" s="28"/>
      <c r="D1" s="28"/>
      <c r="E1" s="28"/>
      <c r="F1" s="28"/>
      <c r="G1" s="28"/>
    </row>
    <row r="2" ht="39.85" customHeight="1" spans="1:7">
      <c r="A2" s="29" t="s">
        <v>131</v>
      </c>
      <c r="B2" s="29"/>
      <c r="C2" s="29"/>
      <c r="D2" s="29"/>
      <c r="E2" s="28"/>
      <c r="F2" s="28"/>
      <c r="G2" s="28"/>
    </row>
    <row r="3" ht="22.75" customHeight="1" spans="1:7">
      <c r="A3" s="30"/>
      <c r="B3" s="30"/>
      <c r="C3" s="65" t="s">
        <v>38</v>
      </c>
      <c r="D3" s="65"/>
      <c r="E3" s="30"/>
      <c r="F3" s="30"/>
      <c r="G3" s="30"/>
    </row>
    <row r="4" ht="22.75" customHeight="1" spans="1:7">
      <c r="A4" s="82" t="s">
        <v>39</v>
      </c>
      <c r="B4" s="82"/>
      <c r="C4" s="82" t="s">
        <v>40</v>
      </c>
      <c r="D4" s="82"/>
      <c r="E4" s="30"/>
      <c r="F4" s="30"/>
      <c r="G4" s="30"/>
    </row>
    <row r="5" ht="22.75" customHeight="1" spans="1:7">
      <c r="A5" s="82" t="s">
        <v>41</v>
      </c>
      <c r="B5" s="82" t="s">
        <v>42</v>
      </c>
      <c r="C5" s="82" t="s">
        <v>41</v>
      </c>
      <c r="D5" s="82" t="s">
        <v>119</v>
      </c>
      <c r="E5" s="30"/>
      <c r="F5" s="30"/>
      <c r="G5" s="30"/>
    </row>
    <row r="6" ht="22.75" customHeight="1" spans="1:7">
      <c r="A6" s="33" t="s">
        <v>132</v>
      </c>
      <c r="B6" s="88">
        <f>SUM(B7:B9)</f>
        <v>2636311.52</v>
      </c>
      <c r="C6" s="33" t="s">
        <v>133</v>
      </c>
      <c r="D6" s="88">
        <f>SUM(D7:D9)</f>
        <v>2636311.52</v>
      </c>
      <c r="E6" s="30"/>
      <c r="F6" s="30"/>
      <c r="G6" s="30"/>
    </row>
    <row r="7" ht="22.75" customHeight="1" spans="1:7">
      <c r="A7" s="33" t="s">
        <v>134</v>
      </c>
      <c r="B7" s="89">
        <v>2636311.52</v>
      </c>
      <c r="C7" s="33" t="s">
        <v>135</v>
      </c>
      <c r="D7" s="89">
        <v>2636311.52</v>
      </c>
      <c r="E7" s="30"/>
      <c r="F7" s="30"/>
      <c r="G7" s="30"/>
    </row>
    <row r="8" ht="22.75" customHeight="1" spans="1:7">
      <c r="A8" s="33" t="s">
        <v>136</v>
      </c>
      <c r="B8" s="90"/>
      <c r="C8" s="33" t="s">
        <v>137</v>
      </c>
      <c r="D8" s="90"/>
      <c r="E8" s="30"/>
      <c r="F8" s="30"/>
      <c r="G8" s="30"/>
    </row>
    <row r="9" ht="22.75" customHeight="1" spans="1:7">
      <c r="A9" s="33" t="s">
        <v>138</v>
      </c>
      <c r="B9" s="90"/>
      <c r="C9" s="33" t="s">
        <v>139</v>
      </c>
      <c r="D9" s="90"/>
      <c r="E9" s="30"/>
      <c r="F9" s="30"/>
      <c r="G9" s="30"/>
    </row>
    <row r="10" ht="22.75" customHeight="1" spans="1:7">
      <c r="A10" s="33"/>
      <c r="B10" s="85"/>
      <c r="C10" s="33" t="s">
        <v>140</v>
      </c>
      <c r="D10" s="90"/>
      <c r="E10" s="30"/>
      <c r="F10" s="30"/>
      <c r="G10" s="30"/>
    </row>
    <row r="11" ht="22.75" customHeight="1" spans="1:7">
      <c r="A11" s="33"/>
      <c r="B11" s="85"/>
      <c r="C11" s="33" t="s">
        <v>141</v>
      </c>
      <c r="D11" s="90"/>
      <c r="E11" s="30"/>
      <c r="F11" s="30"/>
      <c r="G11" s="30"/>
    </row>
    <row r="12" ht="22.75" customHeight="1" spans="1:7">
      <c r="A12" s="33"/>
      <c r="B12" s="85"/>
      <c r="C12" s="33" t="s">
        <v>142</v>
      </c>
      <c r="D12" s="90"/>
      <c r="E12" s="30"/>
      <c r="F12" s="30"/>
      <c r="G12" s="30"/>
    </row>
    <row r="13" ht="22.75" customHeight="1" spans="1:7">
      <c r="A13" s="60"/>
      <c r="B13" s="87"/>
      <c r="C13" s="33" t="s">
        <v>143</v>
      </c>
      <c r="D13" s="90"/>
      <c r="E13" s="30"/>
      <c r="F13" s="30"/>
      <c r="G13" s="30"/>
    </row>
    <row r="14" ht="22.75" customHeight="1" spans="1:7">
      <c r="A14" s="33"/>
      <c r="B14" s="85"/>
      <c r="C14" s="33" t="s">
        <v>144</v>
      </c>
      <c r="D14" s="90"/>
      <c r="E14" s="30"/>
      <c r="F14" s="30"/>
      <c r="G14" s="64"/>
    </row>
    <row r="15" ht="22.75" customHeight="1" spans="1:7">
      <c r="A15" s="33"/>
      <c r="B15" s="85"/>
      <c r="C15" s="33" t="s">
        <v>145</v>
      </c>
      <c r="D15" s="90"/>
      <c r="E15" s="30"/>
      <c r="F15" s="30"/>
      <c r="G15" s="30"/>
    </row>
    <row r="16" ht="22.75" customHeight="1" spans="1:7">
      <c r="A16" s="33"/>
      <c r="B16" s="85"/>
      <c r="C16" s="33" t="s">
        <v>146</v>
      </c>
      <c r="D16" s="90"/>
      <c r="E16" s="30"/>
      <c r="F16" s="30"/>
      <c r="G16" s="30"/>
    </row>
    <row r="17" ht="22.75" customHeight="1" spans="1:7">
      <c r="A17" s="33"/>
      <c r="B17" s="85"/>
      <c r="C17" s="33" t="s">
        <v>147</v>
      </c>
      <c r="D17" s="90"/>
      <c r="E17" s="30"/>
      <c r="F17" s="30"/>
      <c r="G17" s="30"/>
    </row>
    <row r="18" ht="22.75" customHeight="1" spans="1:7">
      <c r="A18" s="33"/>
      <c r="B18" s="85"/>
      <c r="C18" s="33" t="s">
        <v>148</v>
      </c>
      <c r="D18" s="90"/>
      <c r="E18" s="30"/>
      <c r="F18" s="30"/>
      <c r="G18" s="30"/>
    </row>
    <row r="19" ht="22.75" customHeight="1" spans="1:7">
      <c r="A19" s="33"/>
      <c r="B19" s="33"/>
      <c r="C19" s="33" t="s">
        <v>149</v>
      </c>
      <c r="D19" s="90"/>
      <c r="E19" s="30"/>
      <c r="F19" s="30"/>
      <c r="G19" s="30"/>
    </row>
    <row r="20" ht="22.75" customHeight="1" spans="1:7">
      <c r="A20" s="33"/>
      <c r="B20" s="33"/>
      <c r="C20" s="33" t="s">
        <v>150</v>
      </c>
      <c r="D20" s="90"/>
      <c r="E20" s="30"/>
      <c r="F20" s="30"/>
      <c r="G20" s="30"/>
    </row>
    <row r="21" ht="22.75" customHeight="1" spans="1:7">
      <c r="A21" s="33"/>
      <c r="B21" s="33"/>
      <c r="C21" s="33" t="s">
        <v>151</v>
      </c>
      <c r="D21" s="90"/>
      <c r="E21" s="30"/>
      <c r="F21" s="30"/>
      <c r="G21" s="30"/>
    </row>
    <row r="22" ht="22.75" customHeight="1" spans="1:7">
      <c r="A22" s="33"/>
      <c r="B22" s="33"/>
      <c r="C22" s="33" t="s">
        <v>152</v>
      </c>
      <c r="D22" s="90"/>
      <c r="E22" s="30"/>
      <c r="F22" s="30"/>
      <c r="G22" s="30"/>
    </row>
    <row r="23" ht="22.75" customHeight="1" spans="1:7">
      <c r="A23" s="33"/>
      <c r="B23" s="33"/>
      <c r="C23" s="33" t="s">
        <v>153</v>
      </c>
      <c r="D23" s="90"/>
      <c r="E23" s="30"/>
      <c r="F23" s="30"/>
      <c r="G23" s="30"/>
    </row>
    <row r="24" ht="22.75" customHeight="1" spans="1:7">
      <c r="A24" s="33"/>
      <c r="B24" s="33"/>
      <c r="C24" s="33" t="s">
        <v>154</v>
      </c>
      <c r="D24" s="90"/>
      <c r="E24" s="30"/>
      <c r="F24" s="30"/>
      <c r="G24" s="30"/>
    </row>
    <row r="25" ht="22.75" customHeight="1" spans="1:7">
      <c r="A25" s="33"/>
      <c r="B25" s="33"/>
      <c r="C25" s="33" t="s">
        <v>155</v>
      </c>
      <c r="D25" s="90"/>
      <c r="E25" s="30"/>
      <c r="F25" s="30"/>
      <c r="G25" s="30"/>
    </row>
    <row r="26" ht="22.75" customHeight="1" spans="1:7">
      <c r="A26" s="33"/>
      <c r="B26" s="33"/>
      <c r="C26" s="33" t="s">
        <v>156</v>
      </c>
      <c r="D26" s="90"/>
      <c r="E26" s="30"/>
      <c r="F26" s="30"/>
      <c r="G26" s="30"/>
    </row>
    <row r="27" ht="22.75" customHeight="1" spans="1:7">
      <c r="A27" s="33"/>
      <c r="B27" s="33"/>
      <c r="C27" s="33" t="s">
        <v>157</v>
      </c>
      <c r="D27" s="90"/>
      <c r="E27" s="30"/>
      <c r="F27" s="30"/>
      <c r="G27" s="30"/>
    </row>
    <row r="28" ht="22.75" customHeight="1" spans="1:7">
      <c r="A28" s="33"/>
      <c r="B28" s="33"/>
      <c r="C28" s="33" t="s">
        <v>158</v>
      </c>
      <c r="D28" s="90"/>
      <c r="E28" s="30"/>
      <c r="F28" s="30"/>
      <c r="G28" s="30"/>
    </row>
    <row r="29" ht="22.75" customHeight="1" spans="1:7">
      <c r="A29" s="33"/>
      <c r="B29" s="33"/>
      <c r="C29" s="33" t="s">
        <v>159</v>
      </c>
      <c r="D29" s="90"/>
      <c r="E29" s="30"/>
      <c r="F29" s="30"/>
      <c r="G29" s="30"/>
    </row>
    <row r="30" ht="22.75" customHeight="1" spans="1:7">
      <c r="A30" s="33"/>
      <c r="B30" s="33"/>
      <c r="C30" s="33" t="s">
        <v>160</v>
      </c>
      <c r="D30" s="90"/>
      <c r="E30" s="30"/>
      <c r="F30" s="30"/>
      <c r="G30" s="30"/>
    </row>
    <row r="31" ht="22.75" customHeight="1" spans="1:7">
      <c r="A31" s="33"/>
      <c r="B31" s="33"/>
      <c r="C31" s="33" t="s">
        <v>161</v>
      </c>
      <c r="D31" s="90"/>
      <c r="E31" s="30"/>
      <c r="F31" s="30"/>
      <c r="G31" s="30"/>
    </row>
    <row r="32" ht="22.75" customHeight="1" spans="1:7">
      <c r="A32" s="33"/>
      <c r="B32" s="33"/>
      <c r="C32" s="33" t="s">
        <v>162</v>
      </c>
      <c r="D32" s="90"/>
      <c r="E32" s="30"/>
      <c r="F32" s="30"/>
      <c r="G32" s="30"/>
    </row>
    <row r="33" ht="22.75" customHeight="1" spans="1:7">
      <c r="A33" s="33"/>
      <c r="B33" s="33"/>
      <c r="C33" s="33" t="s">
        <v>163</v>
      </c>
      <c r="D33" s="90"/>
      <c r="E33" s="30"/>
      <c r="F33" s="30"/>
      <c r="G33" s="30"/>
    </row>
    <row r="34" ht="22.75" customHeight="1" spans="1:7">
      <c r="A34" s="33"/>
      <c r="B34" s="33"/>
      <c r="C34" s="33" t="s">
        <v>164</v>
      </c>
      <c r="D34" s="90"/>
      <c r="E34" s="30"/>
      <c r="F34" s="30"/>
      <c r="G34" s="30"/>
    </row>
    <row r="35" ht="22.75" customHeight="1" spans="1:7">
      <c r="A35" s="33"/>
      <c r="B35" s="33"/>
      <c r="C35" s="33" t="s">
        <v>165</v>
      </c>
      <c r="D35" s="90"/>
      <c r="E35" s="30"/>
      <c r="F35" s="30"/>
      <c r="G35" s="30"/>
    </row>
    <row r="36" ht="22.75" customHeight="1" spans="1:7">
      <c r="A36" s="33"/>
      <c r="B36" s="33"/>
      <c r="C36" s="33" t="s">
        <v>166</v>
      </c>
      <c r="D36" s="88"/>
      <c r="E36" s="30"/>
      <c r="F36" s="30"/>
      <c r="G36" s="30"/>
    </row>
    <row r="37" ht="22.75" customHeight="1" spans="1:7">
      <c r="A37" s="82" t="s">
        <v>167</v>
      </c>
      <c r="B37" s="91">
        <f>B6</f>
        <v>2636311.52</v>
      </c>
      <c r="C37" s="82" t="s">
        <v>168</v>
      </c>
      <c r="D37" s="92">
        <f>D6</f>
        <v>2636311.52</v>
      </c>
      <c r="E37" s="64"/>
      <c r="F37" s="30"/>
      <c r="G37" s="30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D13" sqref="D13"/>
    </sheetView>
  </sheetViews>
  <sheetFormatPr defaultColWidth="10" defaultRowHeight="13.5" outlineLevelRow="7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</row>
    <row r="2" ht="39.85" customHeight="1" spans="1:11">
      <c r="A2" s="29" t="s">
        <v>169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2.75" customHeight="1" spans="1:11">
      <c r="A3" s="30"/>
      <c r="B3" s="30"/>
      <c r="C3" s="30"/>
      <c r="D3" s="30"/>
      <c r="E3" s="30"/>
      <c r="F3" s="30"/>
      <c r="G3" s="30"/>
      <c r="H3" s="30"/>
      <c r="I3" s="30"/>
      <c r="J3" s="65" t="s">
        <v>38</v>
      </c>
      <c r="K3" s="65"/>
    </row>
    <row r="4" ht="22.75" customHeight="1" spans="1:11">
      <c r="A4" s="82" t="s">
        <v>170</v>
      </c>
      <c r="B4" s="82" t="s">
        <v>119</v>
      </c>
      <c r="C4" s="82" t="s">
        <v>171</v>
      </c>
      <c r="D4" s="82"/>
      <c r="E4" s="82"/>
      <c r="F4" s="82" t="s">
        <v>172</v>
      </c>
      <c r="G4" s="82"/>
      <c r="H4" s="82"/>
      <c r="I4" s="82" t="s">
        <v>173</v>
      </c>
      <c r="J4" s="82"/>
      <c r="K4" s="82"/>
    </row>
    <row r="5" ht="22.75" customHeight="1" spans="1:11">
      <c r="A5" s="82"/>
      <c r="B5" s="82"/>
      <c r="C5" s="32" t="s">
        <v>119</v>
      </c>
      <c r="D5" s="32" t="s">
        <v>116</v>
      </c>
      <c r="E5" s="32" t="s">
        <v>117</v>
      </c>
      <c r="F5" s="32" t="s">
        <v>119</v>
      </c>
      <c r="G5" s="32" t="s">
        <v>116</v>
      </c>
      <c r="H5" s="32" t="s">
        <v>117</v>
      </c>
      <c r="I5" s="32" t="s">
        <v>119</v>
      </c>
      <c r="J5" s="32" t="s">
        <v>116</v>
      </c>
      <c r="K5" s="32" t="s">
        <v>117</v>
      </c>
    </row>
    <row r="6" ht="22.75" customHeight="1" spans="1:11">
      <c r="A6" s="60" t="s">
        <v>119</v>
      </c>
      <c r="B6" s="83">
        <f>C6+F6+I6</f>
        <v>2636311.52</v>
      </c>
      <c r="C6" s="84">
        <v>2636311.52</v>
      </c>
      <c r="D6" s="85">
        <v>2474311.52</v>
      </c>
      <c r="E6" s="85">
        <v>162000</v>
      </c>
      <c r="F6" s="83"/>
      <c r="G6" s="83"/>
      <c r="H6" s="83"/>
      <c r="I6" s="83"/>
      <c r="J6" s="83"/>
      <c r="K6" s="83"/>
    </row>
    <row r="7" ht="22.75" customHeight="1" spans="1:11">
      <c r="A7" s="86" t="s">
        <v>2</v>
      </c>
      <c r="B7" s="83">
        <f>C7+F7+I7</f>
        <v>2636311.52</v>
      </c>
      <c r="C7" s="84">
        <v>2636311.52</v>
      </c>
      <c r="D7" s="85">
        <v>2474311.52</v>
      </c>
      <c r="E7" s="85">
        <v>162000</v>
      </c>
      <c r="F7" s="87"/>
      <c r="G7" s="87"/>
      <c r="H7" s="87"/>
      <c r="I7" s="87"/>
      <c r="J7" s="87"/>
      <c r="K7" s="87"/>
    </row>
    <row r="8" ht="22.75" customHeight="1" spans="1:11">
      <c r="A8" s="86"/>
      <c r="B8" s="84"/>
      <c r="C8" s="84"/>
      <c r="D8" s="87"/>
      <c r="E8" s="87"/>
      <c r="F8" s="87"/>
      <c r="G8" s="87"/>
      <c r="H8" s="87"/>
      <c r="I8" s="87"/>
      <c r="J8" s="87"/>
      <c r="K8" s="87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7" sqref="A7:B17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4.3" customHeight="1" spans="1:1">
      <c r="A1" s="74"/>
    </row>
    <row r="2" ht="36.9" customHeight="1" spans="1:5">
      <c r="A2" s="29" t="s">
        <v>174</v>
      </c>
      <c r="B2" s="29"/>
      <c r="C2" s="29"/>
      <c r="D2" s="29"/>
      <c r="E2" s="29"/>
    </row>
    <row r="3" ht="21.85" customHeight="1" spans="1:5">
      <c r="A3" s="30"/>
      <c r="B3" s="30"/>
      <c r="C3" s="65" t="s">
        <v>38</v>
      </c>
      <c r="D3" s="65"/>
      <c r="E3" s="65"/>
    </row>
    <row r="4" ht="22.75" customHeight="1" spans="1:5">
      <c r="A4" s="66" t="s">
        <v>114</v>
      </c>
      <c r="B4" s="66"/>
      <c r="C4" s="66" t="s">
        <v>171</v>
      </c>
      <c r="D4" s="66"/>
      <c r="E4" s="66"/>
    </row>
    <row r="5" ht="22.75" customHeight="1" spans="1:5">
      <c r="A5" s="75" t="s">
        <v>175</v>
      </c>
      <c r="B5" s="75" t="s">
        <v>176</v>
      </c>
      <c r="C5" s="76" t="s">
        <v>119</v>
      </c>
      <c r="D5" s="75" t="s">
        <v>116</v>
      </c>
      <c r="E5" s="75" t="s">
        <v>117</v>
      </c>
    </row>
    <row r="6" ht="22.75" customHeight="1" spans="1:5">
      <c r="A6" s="77"/>
      <c r="B6" s="78" t="s">
        <v>119</v>
      </c>
      <c r="C6" s="79">
        <f>D6+E6</f>
        <v>2636311.52</v>
      </c>
      <c r="D6" s="80">
        <f>D7+D10+D15</f>
        <v>2474311.52</v>
      </c>
      <c r="E6" s="80">
        <f>E7+E10+E15</f>
        <v>162000</v>
      </c>
    </row>
    <row r="7" ht="24" customHeight="1" spans="1:5">
      <c r="A7" s="53" t="s">
        <v>177</v>
      </c>
      <c r="B7" s="56" t="s">
        <v>178</v>
      </c>
      <c r="C7" s="80">
        <f t="shared" ref="C7:C11" si="0">C8</f>
        <v>2298799.41</v>
      </c>
      <c r="D7" s="80">
        <f t="shared" ref="D6:D8" si="1">D8</f>
        <v>2298799.41</v>
      </c>
      <c r="E7" s="80">
        <f t="shared" ref="E6:E8" si="2">E8</f>
        <v>162000</v>
      </c>
    </row>
    <row r="8" ht="24" customHeight="1" spans="1:5">
      <c r="A8" s="53" t="s">
        <v>179</v>
      </c>
      <c r="B8" s="56" t="s">
        <v>180</v>
      </c>
      <c r="C8" s="80">
        <f t="shared" si="0"/>
        <v>2298799.41</v>
      </c>
      <c r="D8" s="80">
        <f t="shared" si="1"/>
        <v>2298799.41</v>
      </c>
      <c r="E8" s="80">
        <v>162000</v>
      </c>
    </row>
    <row r="9" ht="24" customHeight="1" spans="1:5">
      <c r="A9" s="56" t="s">
        <v>181</v>
      </c>
      <c r="B9" s="56" t="s">
        <v>182</v>
      </c>
      <c r="C9" s="80">
        <v>2298799.41</v>
      </c>
      <c r="D9" s="80">
        <v>2298799.41</v>
      </c>
      <c r="E9" s="80"/>
    </row>
    <row r="10" ht="24" customHeight="1" spans="1:5">
      <c r="A10" s="56" t="s">
        <v>183</v>
      </c>
      <c r="B10" s="56" t="s">
        <v>184</v>
      </c>
      <c r="C10" s="55">
        <f>C11+C13</f>
        <v>44860.32</v>
      </c>
      <c r="D10" s="55">
        <f>D11+D13</f>
        <v>44860.32</v>
      </c>
      <c r="E10" s="55"/>
    </row>
    <row r="11" ht="24" customHeight="1" spans="1:5">
      <c r="A11" s="56" t="s">
        <v>185</v>
      </c>
      <c r="B11" s="56" t="s">
        <v>186</v>
      </c>
      <c r="C11" s="55">
        <f t="shared" si="0"/>
        <v>31956.49</v>
      </c>
      <c r="D11" s="55">
        <f t="shared" ref="D11:D16" si="3">D12</f>
        <v>31956.49</v>
      </c>
      <c r="E11" s="55"/>
    </row>
    <row r="12" ht="24" customHeight="1" spans="1:5">
      <c r="A12" s="56" t="s">
        <v>187</v>
      </c>
      <c r="B12" s="56" t="s">
        <v>188</v>
      </c>
      <c r="C12" s="55">
        <v>31956.49</v>
      </c>
      <c r="D12" s="55">
        <v>31956.49</v>
      </c>
      <c r="E12" s="55"/>
    </row>
    <row r="13" ht="24" customHeight="1" spans="1:5">
      <c r="A13" s="56" t="s">
        <v>189</v>
      </c>
      <c r="B13" s="56" t="s">
        <v>190</v>
      </c>
      <c r="C13" s="55">
        <f t="shared" ref="C13:C16" si="4">C14</f>
        <v>12903.83</v>
      </c>
      <c r="D13" s="55">
        <f t="shared" si="3"/>
        <v>12903.83</v>
      </c>
      <c r="E13" s="55"/>
    </row>
    <row r="14" ht="24" customHeight="1" spans="1:5">
      <c r="A14" s="56" t="s">
        <v>191</v>
      </c>
      <c r="B14" s="56" t="s">
        <v>190</v>
      </c>
      <c r="C14" s="55">
        <v>12903.83</v>
      </c>
      <c r="D14" s="55">
        <v>12903.83</v>
      </c>
      <c r="E14" s="55"/>
    </row>
    <row r="15" ht="24" customHeight="1" spans="1:5">
      <c r="A15" s="56" t="s">
        <v>192</v>
      </c>
      <c r="B15" s="56" t="s">
        <v>193</v>
      </c>
      <c r="C15" s="55">
        <f t="shared" si="4"/>
        <v>130651.79</v>
      </c>
      <c r="D15" s="55">
        <f t="shared" si="3"/>
        <v>130651.79</v>
      </c>
      <c r="E15" s="55"/>
    </row>
    <row r="16" ht="24" customHeight="1" spans="1:5">
      <c r="A16" s="81">
        <v>21011</v>
      </c>
      <c r="B16" s="55" t="s">
        <v>194</v>
      </c>
      <c r="C16" s="55">
        <f t="shared" si="4"/>
        <v>130651.79</v>
      </c>
      <c r="D16" s="55">
        <f t="shared" si="3"/>
        <v>130651.79</v>
      </c>
      <c r="E16" s="55"/>
    </row>
    <row r="17" ht="24" customHeight="1" spans="1:5">
      <c r="A17" s="81">
        <v>2101101</v>
      </c>
      <c r="B17" s="55" t="s">
        <v>195</v>
      </c>
      <c r="C17" s="55">
        <v>130651.79</v>
      </c>
      <c r="D17" s="55">
        <v>130651.79</v>
      </c>
      <c r="E17" s="55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7" sqref="E7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18.05" customHeight="1" spans="1:5">
      <c r="A1" s="28"/>
      <c r="B1" s="28"/>
      <c r="C1" s="28"/>
      <c r="D1" s="28"/>
      <c r="E1" s="28"/>
    </row>
    <row r="2" ht="39.85" customHeight="1" spans="1:5">
      <c r="A2" s="29" t="s">
        <v>196</v>
      </c>
      <c r="B2" s="29"/>
      <c r="C2" s="29"/>
      <c r="D2" s="29"/>
      <c r="E2" s="29"/>
    </row>
    <row r="3" ht="22.75" customHeight="1" spans="1:5">
      <c r="A3" s="64"/>
      <c r="B3" s="64"/>
      <c r="C3" s="30"/>
      <c r="D3" s="30"/>
      <c r="E3" s="65" t="s">
        <v>38</v>
      </c>
    </row>
    <row r="4" ht="22.75" customHeight="1" spans="1:5">
      <c r="A4" s="66" t="s">
        <v>197</v>
      </c>
      <c r="B4" s="66"/>
      <c r="C4" s="66" t="s">
        <v>198</v>
      </c>
      <c r="D4" s="66"/>
      <c r="E4" s="66"/>
    </row>
    <row r="5" ht="22.75" customHeight="1" spans="1:5">
      <c r="A5" s="66" t="s">
        <v>175</v>
      </c>
      <c r="B5" s="66" t="s">
        <v>176</v>
      </c>
      <c r="C5" s="66" t="s">
        <v>119</v>
      </c>
      <c r="D5" s="66" t="s">
        <v>199</v>
      </c>
      <c r="E5" s="66" t="s">
        <v>200</v>
      </c>
    </row>
    <row r="6" ht="22.75" customHeight="1" spans="1:5">
      <c r="A6" s="66"/>
      <c r="B6" s="67" t="s">
        <v>119</v>
      </c>
      <c r="C6" s="68">
        <f>D6+E6</f>
        <v>2474311.5195</v>
      </c>
      <c r="D6" s="69">
        <f>D7+D14+D19</f>
        <v>2263789.8595</v>
      </c>
      <c r="E6" s="69">
        <f>E7+E14+E19</f>
        <v>210521.66</v>
      </c>
    </row>
    <row r="7" ht="25" customHeight="1" spans="1:5">
      <c r="A7" s="53" t="s">
        <v>201</v>
      </c>
      <c r="B7" s="54" t="s">
        <v>202</v>
      </c>
      <c r="C7" s="68">
        <f t="shared" ref="C7:C21" si="0">D7+E7</f>
        <v>2231833.3695</v>
      </c>
      <c r="D7" s="70">
        <f>SUM(D8:D13)</f>
        <v>2231833.3695</v>
      </c>
      <c r="E7" s="70"/>
    </row>
    <row r="8" ht="25" customHeight="1" spans="1:5">
      <c r="A8" s="56" t="s">
        <v>203</v>
      </c>
      <c r="B8" s="57" t="s">
        <v>204</v>
      </c>
      <c r="C8" s="68">
        <f t="shared" si="0"/>
        <v>796476</v>
      </c>
      <c r="D8" s="71">
        <v>796476</v>
      </c>
      <c r="E8" s="72"/>
    </row>
    <row r="9" ht="25" customHeight="1" spans="1:5">
      <c r="A9" s="56" t="s">
        <v>205</v>
      </c>
      <c r="B9" s="57" t="s">
        <v>206</v>
      </c>
      <c r="C9" s="68">
        <f t="shared" si="0"/>
        <v>469408.74</v>
      </c>
      <c r="D9" s="71">
        <v>469408.74</v>
      </c>
      <c r="E9" s="55"/>
    </row>
    <row r="10" ht="25" customHeight="1" spans="1:5">
      <c r="A10" s="56" t="s">
        <v>207</v>
      </c>
      <c r="B10" s="57" t="s">
        <v>208</v>
      </c>
      <c r="C10" s="68">
        <f t="shared" si="0"/>
        <v>445785</v>
      </c>
      <c r="D10" s="71">
        <v>445785</v>
      </c>
      <c r="E10" s="55"/>
    </row>
    <row r="11" ht="25" customHeight="1" spans="1:5">
      <c r="A11" s="56" t="s">
        <v>209</v>
      </c>
      <c r="B11" s="57" t="s">
        <v>210</v>
      </c>
      <c r="C11" s="68">
        <f t="shared" si="0"/>
        <v>376608</v>
      </c>
      <c r="D11" s="71">
        <v>376608</v>
      </c>
      <c r="E11" s="55"/>
    </row>
    <row r="12" ht="25" customHeight="1" spans="1:5">
      <c r="A12" s="56" t="s">
        <v>211</v>
      </c>
      <c r="B12" s="57" t="s">
        <v>212</v>
      </c>
      <c r="C12" s="68">
        <f t="shared" si="0"/>
        <v>130651.7895</v>
      </c>
      <c r="D12" s="55">
        <v>130651.7895</v>
      </c>
      <c r="E12" s="55"/>
    </row>
    <row r="13" ht="25" customHeight="1" spans="1:5">
      <c r="A13" s="56" t="s">
        <v>213</v>
      </c>
      <c r="B13" s="57" t="s">
        <v>214</v>
      </c>
      <c r="C13" s="68">
        <f t="shared" si="0"/>
        <v>12903.84</v>
      </c>
      <c r="D13" s="55">
        <v>12903.84</v>
      </c>
      <c r="E13" s="55"/>
    </row>
    <row r="14" ht="25" customHeight="1" spans="1:5">
      <c r="A14" s="56" t="s">
        <v>215</v>
      </c>
      <c r="B14" s="54" t="s">
        <v>216</v>
      </c>
      <c r="C14" s="68">
        <f t="shared" si="0"/>
        <v>210521.66</v>
      </c>
      <c r="D14" s="55"/>
      <c r="E14" s="55">
        <f>SUM(E15:E18)</f>
        <v>210521.66</v>
      </c>
    </row>
    <row r="15" ht="25" customHeight="1" spans="1:5">
      <c r="A15" s="56" t="s">
        <v>217</v>
      </c>
      <c r="B15" s="57" t="s">
        <v>218</v>
      </c>
      <c r="C15" s="68">
        <f t="shared" si="0"/>
        <v>110000</v>
      </c>
      <c r="D15" s="73"/>
      <c r="E15" s="55">
        <v>110000</v>
      </c>
    </row>
    <row r="16" ht="25" customHeight="1" spans="1:5">
      <c r="A16" s="56" t="s">
        <v>219</v>
      </c>
      <c r="B16" s="57" t="s">
        <v>220</v>
      </c>
      <c r="C16" s="68">
        <f t="shared" si="0"/>
        <v>28985.17</v>
      </c>
      <c r="D16" s="55"/>
      <c r="E16" s="55">
        <v>28985.17</v>
      </c>
    </row>
    <row r="17" ht="25" customHeight="1" spans="1:5">
      <c r="A17" s="56" t="s">
        <v>221</v>
      </c>
      <c r="B17" s="57" t="s">
        <v>222</v>
      </c>
      <c r="C17" s="68">
        <f t="shared" si="0"/>
        <v>24136.49</v>
      </c>
      <c r="D17" s="55"/>
      <c r="E17" s="55">
        <v>24136.49</v>
      </c>
    </row>
    <row r="18" ht="25" customHeight="1" spans="1:5">
      <c r="A18" s="56" t="s">
        <v>223</v>
      </c>
      <c r="B18" s="57" t="s">
        <v>224</v>
      </c>
      <c r="C18" s="68">
        <f t="shared" si="0"/>
        <v>47400</v>
      </c>
      <c r="D18" s="55"/>
      <c r="E18" s="55">
        <v>47400</v>
      </c>
    </row>
    <row r="19" ht="25" customHeight="1" spans="1:5">
      <c r="A19" s="56" t="s">
        <v>225</v>
      </c>
      <c r="B19" s="54" t="s">
        <v>226</v>
      </c>
      <c r="C19" s="68">
        <f t="shared" si="0"/>
        <v>31956.49</v>
      </c>
      <c r="D19" s="55">
        <f>D20+D21</f>
        <v>31956.49</v>
      </c>
      <c r="E19" s="55">
        <f>SUM(E20:E21)</f>
        <v>0</v>
      </c>
    </row>
    <row r="20" ht="25" customHeight="1" spans="1:5">
      <c r="A20" s="56" t="s">
        <v>227</v>
      </c>
      <c r="B20" s="57" t="s">
        <v>228</v>
      </c>
      <c r="C20" s="68">
        <f t="shared" si="0"/>
        <v>28476.49</v>
      </c>
      <c r="D20" s="55">
        <v>28476.49</v>
      </c>
      <c r="E20" s="55"/>
    </row>
    <row r="21" ht="25" customHeight="1" spans="1:5">
      <c r="A21" s="56" t="s">
        <v>229</v>
      </c>
      <c r="B21" s="57" t="s">
        <v>230</v>
      </c>
      <c r="C21" s="68">
        <f t="shared" si="0"/>
        <v>3480</v>
      </c>
      <c r="D21" s="55">
        <v>3480</v>
      </c>
      <c r="E21" s="55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阳光暖暖，时光慢慢</cp:lastModifiedBy>
  <dcterms:created xsi:type="dcterms:W3CDTF">2023-01-31T08:53:00Z</dcterms:created>
  <dcterms:modified xsi:type="dcterms:W3CDTF">2023-03-30T03:50:03Z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54C80BC5E32D4B2596A6365A6DA0E22A</vt:lpwstr>
  </property>
</Properties>
</file>